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59995B16-564D-41C7-9F39-5B58D12A4574}" xr6:coauthVersionLast="47" xr6:coauthVersionMax="47" xr10:uidLastSave="{00000000-0000-0000-0000-000000000000}"/>
  <bookViews>
    <workbookView xWindow="-110" yWindow="-110" windowWidth="19420" windowHeight="10300" tabRatio="688" xr2:uid="{9D195042-1C68-40B7-9F6D-5795FF033FB2}"/>
  </bookViews>
  <sheets>
    <sheet name="Cover Sheet" sheetId="1" r:id="rId1"/>
    <sheet name="Contents" sheetId="13" r:id="rId2"/>
    <sheet name="Notes" sheetId="3" r:id="rId3"/>
    <sheet name="Commentary" sheetId="4" r:id="rId4"/>
    <sheet name="Main Table" sheetId="22" r:id="rId5"/>
    <sheet name="Annual" sheetId="20" r:id="rId6"/>
    <sheet name="Quarter" sheetId="18" r:id="rId7"/>
    <sheet name="Month" sheetId="17" r:id="rId8"/>
    <sheet name="Calculation" sheetId="12" state="hidden" r:id="rId9"/>
    <sheet name="CALCULATION_quarterly_data" sheetId="19" state="hidden" r:id="rId10"/>
  </sheets>
  <externalReferences>
    <externalReference r:id="rId11"/>
  </externalReferences>
  <definedNames>
    <definedName name="_xlnm._FilterDatabase" localSheetId="9" hidden="1">CALCULATION_quarterly_data!$A$5:$P$1321</definedName>
    <definedName name="INPUT_BOX" localSheetId="1">#REF!</definedName>
    <definedName name="INPUT_BOX">#REF!</definedName>
    <definedName name="Table_3a_only">#REF!</definedName>
    <definedName name="Table_3b_only">'[1]3.3 Annual Balance'!$B$4:$S$29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9" i="18" l="1"/>
  <c r="C1770" i="19"/>
  <c r="D1770" i="19"/>
  <c r="E1770" i="19"/>
  <c r="F1770" i="19"/>
  <c r="G1770" i="19"/>
  <c r="H1770" i="19"/>
  <c r="I1770" i="19"/>
  <c r="J1770" i="19"/>
  <c r="K1770" i="19"/>
  <c r="L1770" i="19"/>
  <c r="M1770" i="19"/>
  <c r="N1770" i="19"/>
  <c r="O1770" i="19"/>
  <c r="C1771" i="19"/>
  <c r="D1771" i="19"/>
  <c r="E1771" i="19"/>
  <c r="F1771" i="19"/>
  <c r="G1771" i="19"/>
  <c r="H1771" i="19"/>
  <c r="I1771" i="19"/>
  <c r="J1771" i="19"/>
  <c r="K1771" i="19"/>
  <c r="L1771" i="19"/>
  <c r="M1771" i="19"/>
  <c r="N1771" i="19"/>
  <c r="O1771" i="19"/>
  <c r="C1772" i="19"/>
  <c r="D1772" i="19"/>
  <c r="E1772" i="19"/>
  <c r="F1772" i="19"/>
  <c r="G1772" i="19"/>
  <c r="H1772" i="19"/>
  <c r="I1772" i="19"/>
  <c r="J1772" i="19"/>
  <c r="K1772" i="19"/>
  <c r="L1772" i="19"/>
  <c r="M1772" i="19"/>
  <c r="N1772" i="19"/>
  <c r="O1772" i="19"/>
  <c r="C1773" i="19"/>
  <c r="D1773" i="19"/>
  <c r="E1773" i="19"/>
  <c r="F1773" i="19"/>
  <c r="G1773" i="19"/>
  <c r="H1773" i="19"/>
  <c r="I1773" i="19"/>
  <c r="J1773" i="19"/>
  <c r="K1773" i="19"/>
  <c r="L1773" i="19"/>
  <c r="M1773" i="19"/>
  <c r="N1773" i="19"/>
  <c r="O1773" i="19"/>
  <c r="C1774" i="19"/>
  <c r="D1774" i="19"/>
  <c r="E1774" i="19"/>
  <c r="F1774" i="19"/>
  <c r="G1774" i="19"/>
  <c r="H1774" i="19"/>
  <c r="H586" i="18" s="1"/>
  <c r="I1774" i="19"/>
  <c r="J1774" i="19"/>
  <c r="K1774" i="19"/>
  <c r="L1774" i="19"/>
  <c r="M1774" i="19"/>
  <c r="N1774" i="19"/>
  <c r="O1774" i="19"/>
  <c r="C1775" i="19"/>
  <c r="D1775" i="19"/>
  <c r="E1775" i="19"/>
  <c r="F1775" i="19"/>
  <c r="G1775" i="19"/>
  <c r="H1775" i="19"/>
  <c r="I1775" i="19"/>
  <c r="I587" i="18" s="1"/>
  <c r="J1775" i="19"/>
  <c r="K1775" i="19"/>
  <c r="L1775" i="19"/>
  <c r="M1775" i="19"/>
  <c r="N1775" i="19"/>
  <c r="O1775" i="19"/>
  <c r="C1776" i="19"/>
  <c r="D1776" i="19"/>
  <c r="E1776" i="19"/>
  <c r="F1776" i="19"/>
  <c r="G1776" i="19"/>
  <c r="H1776" i="19"/>
  <c r="H588" i="18" s="1"/>
  <c r="I1776" i="19"/>
  <c r="I588" i="18" s="1"/>
  <c r="J1776" i="19"/>
  <c r="J588" i="18" s="1"/>
  <c r="K1776" i="19"/>
  <c r="L1776" i="19"/>
  <c r="M1776" i="19"/>
  <c r="N1776" i="19"/>
  <c r="O1776" i="19"/>
  <c r="C1777" i="19"/>
  <c r="D1777" i="19"/>
  <c r="E1777" i="19"/>
  <c r="F1777" i="19"/>
  <c r="G1777" i="19"/>
  <c r="H1777" i="19"/>
  <c r="I1777" i="19"/>
  <c r="J1777" i="19"/>
  <c r="K1777" i="19"/>
  <c r="L1777" i="19"/>
  <c r="M1777" i="19"/>
  <c r="N1777" i="19"/>
  <c r="O1777" i="19"/>
  <c r="C1778" i="19"/>
  <c r="D1778" i="19"/>
  <c r="E1778" i="19"/>
  <c r="F1778" i="19"/>
  <c r="G1778" i="19"/>
  <c r="H1778" i="19"/>
  <c r="I1778" i="19"/>
  <c r="J1778" i="19"/>
  <c r="K1778" i="19"/>
  <c r="L1778" i="19"/>
  <c r="M1778" i="19"/>
  <c r="N1778" i="19"/>
  <c r="O1778" i="19"/>
  <c r="C1779" i="19"/>
  <c r="D1779" i="19"/>
  <c r="E1779" i="19"/>
  <c r="F1779" i="19"/>
  <c r="G1779" i="19"/>
  <c r="H1779" i="19"/>
  <c r="I1779" i="19"/>
  <c r="J1779" i="19"/>
  <c r="K1779" i="19"/>
  <c r="L1779" i="19"/>
  <c r="M1779" i="19"/>
  <c r="N1779" i="19"/>
  <c r="O1779" i="19"/>
  <c r="C1780" i="19"/>
  <c r="D1780" i="19"/>
  <c r="E1780" i="19"/>
  <c r="F1780" i="19"/>
  <c r="G1780" i="19"/>
  <c r="H1780" i="19"/>
  <c r="I1780" i="19"/>
  <c r="J1780" i="19"/>
  <c r="K1780" i="19"/>
  <c r="L1780" i="19"/>
  <c r="M1780" i="19"/>
  <c r="N1780" i="19"/>
  <c r="O1780" i="19"/>
  <c r="C1781" i="19"/>
  <c r="D1781" i="19"/>
  <c r="D593" i="18" s="1"/>
  <c r="E1781" i="19"/>
  <c r="F1781" i="19"/>
  <c r="G1781" i="19"/>
  <c r="H1781" i="19"/>
  <c r="I1781" i="19"/>
  <c r="J1781" i="19"/>
  <c r="K1781" i="19"/>
  <c r="L1781" i="19"/>
  <c r="M1781" i="19"/>
  <c r="N1781" i="19"/>
  <c r="O1781" i="19"/>
  <c r="O593" i="18" s="1"/>
  <c r="C1782" i="19"/>
  <c r="D1782" i="19"/>
  <c r="E1782" i="19"/>
  <c r="F1782" i="19"/>
  <c r="G1782" i="19"/>
  <c r="H1782" i="19"/>
  <c r="I1782" i="19"/>
  <c r="J1782" i="19"/>
  <c r="K1782" i="19"/>
  <c r="L1782" i="19"/>
  <c r="M1782" i="19"/>
  <c r="N1782" i="19"/>
  <c r="O1782" i="19"/>
  <c r="C1783" i="19"/>
  <c r="D1783" i="19"/>
  <c r="E1783" i="19"/>
  <c r="F1783" i="19"/>
  <c r="G1783" i="19"/>
  <c r="H1783" i="19"/>
  <c r="I1783" i="19"/>
  <c r="J1783" i="19"/>
  <c r="K1783" i="19"/>
  <c r="L1783" i="19"/>
  <c r="M1783" i="19"/>
  <c r="N1783" i="19"/>
  <c r="O1783" i="19"/>
  <c r="O595" i="18" s="1"/>
  <c r="C1784" i="19"/>
  <c r="D1784" i="19"/>
  <c r="E1784" i="19"/>
  <c r="F1784" i="19"/>
  <c r="G1784" i="19"/>
  <c r="H1784" i="19"/>
  <c r="I1784" i="19"/>
  <c r="J1784" i="19"/>
  <c r="K1784" i="19"/>
  <c r="L1784" i="19"/>
  <c r="M1784" i="19"/>
  <c r="N1784" i="19"/>
  <c r="N596" i="18" s="1"/>
  <c r="O1784" i="19"/>
  <c r="C1785" i="19"/>
  <c r="D1785" i="19"/>
  <c r="E1785" i="19"/>
  <c r="F1785" i="19"/>
  <c r="G1785" i="19"/>
  <c r="H1785" i="19"/>
  <c r="I1785" i="19"/>
  <c r="J1785" i="19"/>
  <c r="K1785" i="19"/>
  <c r="L1785" i="19"/>
  <c r="M1785" i="19"/>
  <c r="M597" i="18" s="1"/>
  <c r="N1785" i="19"/>
  <c r="O1785" i="19"/>
  <c r="C1786" i="19"/>
  <c r="D1786" i="19"/>
  <c r="E1786" i="19"/>
  <c r="F1786" i="19"/>
  <c r="G1786" i="19"/>
  <c r="H1786" i="19"/>
  <c r="I1786" i="19"/>
  <c r="J1786" i="19"/>
  <c r="K1786" i="19"/>
  <c r="L1786" i="19"/>
  <c r="M1786" i="19"/>
  <c r="N1786" i="19"/>
  <c r="O1786" i="19"/>
  <c r="C1787" i="19"/>
  <c r="D1787" i="19"/>
  <c r="E1787" i="19"/>
  <c r="F1787" i="19"/>
  <c r="G1787" i="19"/>
  <c r="H1787" i="19"/>
  <c r="I1787" i="19"/>
  <c r="J1787" i="19"/>
  <c r="K1787" i="19"/>
  <c r="L1787" i="19"/>
  <c r="M1787" i="19"/>
  <c r="N1787" i="19"/>
  <c r="O1787" i="19"/>
  <c r="B1787" i="19"/>
  <c r="A1787" i="19"/>
  <c r="B1786" i="19"/>
  <c r="A1786" i="19"/>
  <c r="B1785" i="19"/>
  <c r="A1785" i="19"/>
  <c r="B1784" i="19"/>
  <c r="A1784" i="19"/>
  <c r="B1783" i="19"/>
  <c r="A1783" i="19"/>
  <c r="B1782" i="19"/>
  <c r="A1782" i="19"/>
  <c r="B1781" i="19"/>
  <c r="A1781" i="19"/>
  <c r="B1780" i="19"/>
  <c r="A1780" i="19"/>
  <c r="B1779" i="19"/>
  <c r="A1779" i="19"/>
  <c r="B1778" i="19"/>
  <c r="A1778" i="19"/>
  <c r="B1777" i="19"/>
  <c r="A1777" i="19"/>
  <c r="B1776" i="19"/>
  <c r="A1776" i="19"/>
  <c r="B1775" i="19"/>
  <c r="A1775" i="19"/>
  <c r="B1774" i="19"/>
  <c r="A1774" i="19"/>
  <c r="B1773" i="19"/>
  <c r="A1773" i="19"/>
  <c r="B1772" i="19"/>
  <c r="A1772" i="19"/>
  <c r="B1771" i="19"/>
  <c r="A1771" i="19"/>
  <c r="B1770" i="19"/>
  <c r="A1770" i="19"/>
  <c r="O1769" i="19"/>
  <c r="N1769" i="19"/>
  <c r="M1769" i="19"/>
  <c r="L1769" i="19"/>
  <c r="K1769" i="19"/>
  <c r="J1769" i="19"/>
  <c r="I1769" i="19"/>
  <c r="H1769" i="19"/>
  <c r="G1769" i="19"/>
  <c r="F1769" i="19"/>
  <c r="E1769" i="19"/>
  <c r="D1769" i="19"/>
  <c r="C1769" i="19"/>
  <c r="B1769" i="19"/>
  <c r="A1769" i="19"/>
  <c r="O1768" i="19"/>
  <c r="N1768" i="19"/>
  <c r="M1768" i="19"/>
  <c r="L1768" i="19"/>
  <c r="K1768" i="19"/>
  <c r="J1768" i="19"/>
  <c r="I1768" i="19"/>
  <c r="H1768" i="19"/>
  <c r="G1768" i="19"/>
  <c r="F1768" i="19"/>
  <c r="E1768" i="19"/>
  <c r="D1768" i="19"/>
  <c r="C1768" i="19"/>
  <c r="B1768" i="19"/>
  <c r="A1768" i="19"/>
  <c r="O1767" i="19"/>
  <c r="N1767" i="19"/>
  <c r="M1767" i="19"/>
  <c r="L1767" i="19"/>
  <c r="K1767" i="19"/>
  <c r="J1767" i="19"/>
  <c r="I1767" i="19"/>
  <c r="H1767" i="19"/>
  <c r="G1767" i="19"/>
  <c r="F1767" i="19"/>
  <c r="E1767" i="19"/>
  <c r="D1767" i="19"/>
  <c r="C1767" i="19"/>
  <c r="B1767" i="19"/>
  <c r="A1767" i="19"/>
  <c r="O1766" i="19"/>
  <c r="N1766" i="19"/>
  <c r="M1766" i="19"/>
  <c r="L1766" i="19"/>
  <c r="K1766" i="19"/>
  <c r="J1766" i="19"/>
  <c r="I1766" i="19"/>
  <c r="H1766" i="19"/>
  <c r="G1766" i="19"/>
  <c r="F1766" i="19"/>
  <c r="E1766" i="19"/>
  <c r="D1766" i="19"/>
  <c r="C1766" i="19"/>
  <c r="B1766" i="19"/>
  <c r="A1766" i="19"/>
  <c r="O1765" i="19"/>
  <c r="N1765" i="19"/>
  <c r="M1765" i="19"/>
  <c r="L1765" i="19"/>
  <c r="K1765" i="19"/>
  <c r="J1765" i="19"/>
  <c r="I1765" i="19"/>
  <c r="H1765" i="19"/>
  <c r="G1765" i="19"/>
  <c r="F1765" i="19"/>
  <c r="F595" i="18" s="1"/>
  <c r="E1765" i="19"/>
  <c r="E595" i="18" s="1"/>
  <c r="D1765" i="19"/>
  <c r="C1765" i="19"/>
  <c r="B1765" i="19"/>
  <c r="A1765" i="19"/>
  <c r="O1764" i="19"/>
  <c r="N1764" i="19"/>
  <c r="M1764" i="19"/>
  <c r="L1764" i="19"/>
  <c r="K1764" i="19"/>
  <c r="J1764" i="19"/>
  <c r="I1764" i="19"/>
  <c r="H1764" i="19"/>
  <c r="G1764" i="19"/>
  <c r="F1764" i="19"/>
  <c r="F594" i="18" s="1"/>
  <c r="E1764" i="19"/>
  <c r="E594" i="18" s="1"/>
  <c r="D1764" i="19"/>
  <c r="C1764" i="19"/>
  <c r="B1764" i="19"/>
  <c r="A1764" i="19"/>
  <c r="O1763" i="19"/>
  <c r="N1763" i="19"/>
  <c r="M1763" i="19"/>
  <c r="L1763" i="19"/>
  <c r="K1763" i="19"/>
  <c r="J1763" i="19"/>
  <c r="I1763" i="19"/>
  <c r="H1763" i="19"/>
  <c r="G1763" i="19"/>
  <c r="F1763" i="19"/>
  <c r="E1763" i="19"/>
  <c r="D1763" i="19"/>
  <c r="C1763" i="19"/>
  <c r="B1763" i="19"/>
  <c r="A1763" i="19"/>
  <c r="O1762" i="19"/>
  <c r="N1762" i="19"/>
  <c r="M1762" i="19"/>
  <c r="L1762" i="19"/>
  <c r="K1762" i="19"/>
  <c r="J1762" i="19"/>
  <c r="I1762" i="19"/>
  <c r="H1762" i="19"/>
  <c r="G1762" i="19"/>
  <c r="F1762" i="19"/>
  <c r="E1762" i="19"/>
  <c r="D1762" i="19"/>
  <c r="C1762" i="19"/>
  <c r="B1762" i="19"/>
  <c r="A1762" i="19"/>
  <c r="O1761" i="19"/>
  <c r="N1761" i="19"/>
  <c r="M1761" i="19"/>
  <c r="L1761" i="19"/>
  <c r="K1761" i="19"/>
  <c r="J1761" i="19"/>
  <c r="I1761" i="19"/>
  <c r="H1761" i="19"/>
  <c r="G1761" i="19"/>
  <c r="F1761" i="19"/>
  <c r="E1761" i="19"/>
  <c r="D1761" i="19"/>
  <c r="C1761" i="19"/>
  <c r="B1761" i="19"/>
  <c r="A1761" i="19"/>
  <c r="O1760" i="19"/>
  <c r="N1760" i="19"/>
  <c r="M1760" i="19"/>
  <c r="L1760" i="19"/>
  <c r="K1760" i="19"/>
  <c r="J1760" i="19"/>
  <c r="I1760" i="19"/>
  <c r="H1760" i="19"/>
  <c r="G1760" i="19"/>
  <c r="F1760" i="19"/>
  <c r="E1760" i="19"/>
  <c r="D1760" i="19"/>
  <c r="C1760" i="19"/>
  <c r="B1760" i="19"/>
  <c r="A1760" i="19"/>
  <c r="O1759" i="19"/>
  <c r="N1759" i="19"/>
  <c r="M1759" i="19"/>
  <c r="L1759" i="19"/>
  <c r="K1759" i="19"/>
  <c r="J1759" i="19"/>
  <c r="I1759" i="19"/>
  <c r="H1759" i="19"/>
  <c r="G1759" i="19"/>
  <c r="F1759" i="19"/>
  <c r="E1759" i="19"/>
  <c r="D1759" i="19"/>
  <c r="C1759" i="19"/>
  <c r="B1759" i="19"/>
  <c r="A1759" i="19"/>
  <c r="O1758" i="19"/>
  <c r="N1758" i="19"/>
  <c r="M1758" i="19"/>
  <c r="L1758" i="19"/>
  <c r="K1758" i="19"/>
  <c r="J1758" i="19"/>
  <c r="I1758" i="19"/>
  <c r="H1758" i="19"/>
  <c r="G1758" i="19"/>
  <c r="F1758" i="19"/>
  <c r="E1758" i="19"/>
  <c r="D1758" i="19"/>
  <c r="C1758" i="19"/>
  <c r="B1758" i="19"/>
  <c r="A1758" i="19"/>
  <c r="O1757" i="19"/>
  <c r="N1757" i="19"/>
  <c r="M1757" i="19"/>
  <c r="L1757" i="19"/>
  <c r="K1757" i="19"/>
  <c r="J1757" i="19"/>
  <c r="I1757" i="19"/>
  <c r="H1757" i="19"/>
  <c r="G1757" i="19"/>
  <c r="F1757" i="19"/>
  <c r="E1757" i="19"/>
  <c r="D1757" i="19"/>
  <c r="C1757" i="19"/>
  <c r="B1757" i="19"/>
  <c r="A1757" i="19"/>
  <c r="O1756" i="19"/>
  <c r="N1756" i="19"/>
  <c r="M1756" i="19"/>
  <c r="L1756" i="19"/>
  <c r="K1756" i="19"/>
  <c r="J1756" i="19"/>
  <c r="I1756" i="19"/>
  <c r="H1756" i="19"/>
  <c r="G1756" i="19"/>
  <c r="F1756" i="19"/>
  <c r="E1756" i="19"/>
  <c r="D1756" i="19"/>
  <c r="C1756" i="19"/>
  <c r="B1756" i="19"/>
  <c r="A1756" i="19"/>
  <c r="O1755" i="19"/>
  <c r="N1755" i="19"/>
  <c r="M1755" i="19"/>
  <c r="L1755" i="19"/>
  <c r="K1755" i="19"/>
  <c r="J1755" i="19"/>
  <c r="I1755" i="19"/>
  <c r="H1755" i="19"/>
  <c r="G1755" i="19"/>
  <c r="F1755" i="19"/>
  <c r="E1755" i="19"/>
  <c r="D1755" i="19"/>
  <c r="C1755" i="19"/>
  <c r="B1755" i="19"/>
  <c r="A1755" i="19"/>
  <c r="O1754" i="19"/>
  <c r="N1754" i="19"/>
  <c r="M1754" i="19"/>
  <c r="L1754" i="19"/>
  <c r="K1754" i="19"/>
  <c r="J1754" i="19"/>
  <c r="I1754" i="19"/>
  <c r="H1754" i="19"/>
  <c r="G1754" i="19"/>
  <c r="F1754" i="19"/>
  <c r="E1754" i="19"/>
  <c r="D1754" i="19"/>
  <c r="C1754" i="19"/>
  <c r="B1754" i="19"/>
  <c r="A1754" i="19"/>
  <c r="O1753" i="19"/>
  <c r="N1753" i="19"/>
  <c r="M1753" i="19"/>
  <c r="L1753" i="19"/>
  <c r="K1753" i="19"/>
  <c r="J1753" i="19"/>
  <c r="I1753" i="19"/>
  <c r="H1753" i="19"/>
  <c r="G1753" i="19"/>
  <c r="F1753" i="19"/>
  <c r="E1753" i="19"/>
  <c r="D1753" i="19"/>
  <c r="C1753" i="19"/>
  <c r="B1753" i="19"/>
  <c r="A1753" i="19"/>
  <c r="O1752" i="19"/>
  <c r="N1752" i="19"/>
  <c r="M1752" i="19"/>
  <c r="L1752" i="19"/>
  <c r="K1752" i="19"/>
  <c r="J1752" i="19"/>
  <c r="I1752" i="19"/>
  <c r="H1752" i="19"/>
  <c r="G1752" i="19"/>
  <c r="F1752" i="19"/>
  <c r="E1752" i="19"/>
  <c r="D1752" i="19"/>
  <c r="D582" i="18" s="1"/>
  <c r="C1752" i="19"/>
  <c r="B1752" i="19"/>
  <c r="A1752" i="19"/>
  <c r="O1751" i="19"/>
  <c r="N1751" i="19"/>
  <c r="M1751" i="19"/>
  <c r="L1751" i="19"/>
  <c r="K1751" i="19"/>
  <c r="J1751" i="19"/>
  <c r="I1751" i="19"/>
  <c r="H1751" i="19"/>
  <c r="G1751" i="19"/>
  <c r="F1751" i="19"/>
  <c r="E1751" i="19"/>
  <c r="D1751" i="19"/>
  <c r="C1751" i="19"/>
  <c r="B1751" i="19"/>
  <c r="A1751" i="19"/>
  <c r="O1750" i="19"/>
  <c r="N1750" i="19"/>
  <c r="M1750" i="19"/>
  <c r="L1750" i="19"/>
  <c r="L598" i="18" s="1"/>
  <c r="K1750" i="19"/>
  <c r="J1750" i="19"/>
  <c r="I1750" i="19"/>
  <c r="H1750" i="19"/>
  <c r="G1750" i="19"/>
  <c r="F1750" i="19"/>
  <c r="E1750" i="19"/>
  <c r="D1750" i="19"/>
  <c r="C1750" i="19"/>
  <c r="B1750" i="19"/>
  <c r="A1750" i="19"/>
  <c r="O1749" i="19"/>
  <c r="N1749" i="19"/>
  <c r="M1749" i="19"/>
  <c r="L1749" i="19"/>
  <c r="K1749" i="19"/>
  <c r="J1749" i="19"/>
  <c r="I1749" i="19"/>
  <c r="H1749" i="19"/>
  <c r="G1749" i="19"/>
  <c r="F1749" i="19"/>
  <c r="E1749" i="19"/>
  <c r="E597" i="18" s="1"/>
  <c r="D1749" i="19"/>
  <c r="C1749" i="19"/>
  <c r="B1749" i="19"/>
  <c r="A1749" i="19"/>
  <c r="O1748" i="19"/>
  <c r="N1748" i="19"/>
  <c r="M1748" i="19"/>
  <c r="L1748" i="19"/>
  <c r="K1748" i="19"/>
  <c r="J1748" i="19"/>
  <c r="I1748" i="19"/>
  <c r="H1748" i="19"/>
  <c r="G1748" i="19"/>
  <c r="F1748" i="19"/>
  <c r="F596" i="18" s="1"/>
  <c r="E1748" i="19"/>
  <c r="D1748" i="19"/>
  <c r="C1748" i="19"/>
  <c r="B1748" i="19"/>
  <c r="A1748" i="19"/>
  <c r="O1747" i="19"/>
  <c r="N1747" i="19"/>
  <c r="M1747" i="19"/>
  <c r="L1747" i="19"/>
  <c r="K1747" i="19"/>
  <c r="J1747" i="19"/>
  <c r="I1747" i="19"/>
  <c r="H1747" i="19"/>
  <c r="G1747" i="19"/>
  <c r="F1747" i="19"/>
  <c r="E1747" i="19"/>
  <c r="D1747" i="19"/>
  <c r="C1747" i="19"/>
  <c r="B1747" i="19"/>
  <c r="A1747" i="19"/>
  <c r="O1746" i="19"/>
  <c r="N1746" i="19"/>
  <c r="M1746" i="19"/>
  <c r="L1746" i="19"/>
  <c r="K1746" i="19"/>
  <c r="J1746" i="19"/>
  <c r="I1746" i="19"/>
  <c r="H1746" i="19"/>
  <c r="G1746" i="19"/>
  <c r="F1746" i="19"/>
  <c r="E1746" i="19"/>
  <c r="D1746" i="19"/>
  <c r="C1746" i="19"/>
  <c r="B1746" i="19"/>
  <c r="A1746" i="19"/>
  <c r="O1745" i="19"/>
  <c r="N1745" i="19"/>
  <c r="M1745" i="19"/>
  <c r="L1745" i="19"/>
  <c r="K1745" i="19"/>
  <c r="J1745" i="19"/>
  <c r="I1745" i="19"/>
  <c r="H1745" i="19"/>
  <c r="G1745" i="19"/>
  <c r="F1745" i="19"/>
  <c r="E1745" i="19"/>
  <c r="D1745" i="19"/>
  <c r="C1745" i="19"/>
  <c r="B1745" i="19"/>
  <c r="A1745" i="19"/>
  <c r="O1744" i="19"/>
  <c r="N1744" i="19"/>
  <c r="M1744" i="19"/>
  <c r="L1744" i="19"/>
  <c r="K1744" i="19"/>
  <c r="J1744" i="19"/>
  <c r="I1744" i="19"/>
  <c r="H1744" i="19"/>
  <c r="G1744" i="19"/>
  <c r="F1744" i="19"/>
  <c r="F592" i="18" s="1"/>
  <c r="E1744" i="19"/>
  <c r="D1744" i="19"/>
  <c r="C1744" i="19"/>
  <c r="B1744" i="19"/>
  <c r="A1744" i="19"/>
  <c r="O1743" i="19"/>
  <c r="N1743" i="19"/>
  <c r="M1743" i="19"/>
  <c r="L1743" i="19"/>
  <c r="K1743" i="19"/>
  <c r="J1743" i="19"/>
  <c r="I1743" i="19"/>
  <c r="H1743" i="19"/>
  <c r="G1743" i="19"/>
  <c r="F1743" i="19"/>
  <c r="F591" i="18" s="1"/>
  <c r="E1743" i="19"/>
  <c r="E591" i="18" s="1"/>
  <c r="D1743" i="19"/>
  <c r="C1743" i="19"/>
  <c r="B1743" i="19"/>
  <c r="A1743" i="19"/>
  <c r="O1742" i="19"/>
  <c r="N1742" i="19"/>
  <c r="M1742" i="19"/>
  <c r="L1742" i="19"/>
  <c r="K1742" i="19"/>
  <c r="J1742" i="19"/>
  <c r="I1742" i="19"/>
  <c r="H1742" i="19"/>
  <c r="G1742" i="19"/>
  <c r="F1742" i="19"/>
  <c r="F590" i="18" s="1"/>
  <c r="E1742" i="19"/>
  <c r="E590" i="18" s="1"/>
  <c r="D1742" i="19"/>
  <c r="D590" i="18" s="1"/>
  <c r="C1742" i="19"/>
  <c r="B1742" i="19"/>
  <c r="A1742" i="19"/>
  <c r="O1741" i="19"/>
  <c r="N1741" i="19"/>
  <c r="M1741" i="19"/>
  <c r="L1741" i="19"/>
  <c r="K1741" i="19"/>
  <c r="J1741" i="19"/>
  <c r="I1741" i="19"/>
  <c r="H1741" i="19"/>
  <c r="G1741" i="19"/>
  <c r="F1741" i="19"/>
  <c r="E1741" i="19"/>
  <c r="E589" i="18" s="1"/>
  <c r="D1741" i="19"/>
  <c r="D589" i="18" s="1"/>
  <c r="C1741" i="19"/>
  <c r="B1741" i="19"/>
  <c r="A1741" i="19"/>
  <c r="O1740" i="19"/>
  <c r="N1740" i="19"/>
  <c r="M1740" i="19"/>
  <c r="L1740" i="19"/>
  <c r="K1740" i="19"/>
  <c r="J1740" i="19"/>
  <c r="I1740" i="19"/>
  <c r="H1740" i="19"/>
  <c r="G1740" i="19"/>
  <c r="F1740" i="19"/>
  <c r="F588" i="18" s="1"/>
  <c r="E1740" i="19"/>
  <c r="E588" i="18" s="1"/>
  <c r="D1740" i="19"/>
  <c r="D588" i="18" s="1"/>
  <c r="C1740" i="19"/>
  <c r="B1740" i="19"/>
  <c r="A1740" i="19"/>
  <c r="O1739" i="19"/>
  <c r="N1739" i="19"/>
  <c r="M1739" i="19"/>
  <c r="L1739" i="19"/>
  <c r="K1739" i="19"/>
  <c r="J1739" i="19"/>
  <c r="I1739" i="19"/>
  <c r="H1739" i="19"/>
  <c r="G1739" i="19"/>
  <c r="F1739" i="19"/>
  <c r="F587" i="18" s="1"/>
  <c r="E1739" i="19"/>
  <c r="E587" i="18" s="1"/>
  <c r="D1739" i="19"/>
  <c r="C1739" i="19"/>
  <c r="B1739" i="19"/>
  <c r="A1739" i="19"/>
  <c r="O1738" i="19"/>
  <c r="N1738" i="19"/>
  <c r="M1738" i="19"/>
  <c r="L1738" i="19"/>
  <c r="K1738" i="19"/>
  <c r="J1738" i="19"/>
  <c r="I1738" i="19"/>
  <c r="H1738" i="19"/>
  <c r="G1738" i="19"/>
  <c r="F1738" i="19"/>
  <c r="E1738" i="19"/>
  <c r="D1738" i="19"/>
  <c r="C1738" i="19"/>
  <c r="B1738" i="19"/>
  <c r="A1738" i="19"/>
  <c r="O1737" i="19"/>
  <c r="N1737" i="19"/>
  <c r="M1737" i="19"/>
  <c r="L1737" i="19"/>
  <c r="K1737" i="19"/>
  <c r="J1737" i="19"/>
  <c r="I1737" i="19"/>
  <c r="H1737" i="19"/>
  <c r="G1737" i="19"/>
  <c r="F1737" i="19"/>
  <c r="E1737" i="19"/>
  <c r="D1737" i="19"/>
  <c r="C1737" i="19"/>
  <c r="B1737" i="19"/>
  <c r="A1737" i="19"/>
  <c r="O1736" i="19"/>
  <c r="N1736" i="19"/>
  <c r="M1736" i="19"/>
  <c r="L1736" i="19"/>
  <c r="K1736" i="19"/>
  <c r="J1736" i="19"/>
  <c r="I1736" i="19"/>
  <c r="H1736" i="19"/>
  <c r="G1736" i="19"/>
  <c r="F1736" i="19"/>
  <c r="E1736" i="19"/>
  <c r="D1736" i="19"/>
  <c r="D584" i="18" s="1"/>
  <c r="C1736" i="19"/>
  <c r="B1736" i="19"/>
  <c r="A1736" i="19"/>
  <c r="O1735" i="19"/>
  <c r="N1735" i="19"/>
  <c r="M1735" i="19"/>
  <c r="L1735" i="19"/>
  <c r="K1735" i="19"/>
  <c r="J1735" i="19"/>
  <c r="I1735" i="19"/>
  <c r="H1735" i="19"/>
  <c r="G1735" i="19"/>
  <c r="F1735" i="19"/>
  <c r="E1735" i="19"/>
  <c r="E583" i="18" s="1"/>
  <c r="D1735" i="19"/>
  <c r="C1735" i="19"/>
  <c r="B1735" i="19"/>
  <c r="A1735" i="19"/>
  <c r="O1734" i="19"/>
  <c r="N1734" i="19"/>
  <c r="M1734" i="19"/>
  <c r="L1734" i="19"/>
  <c r="K1734" i="19"/>
  <c r="K582" i="18" s="1"/>
  <c r="J1734" i="19"/>
  <c r="I1734" i="19"/>
  <c r="H1734" i="19"/>
  <c r="G1734" i="19"/>
  <c r="F1734" i="19"/>
  <c r="E1734" i="19"/>
  <c r="D1734" i="19"/>
  <c r="C1734" i="19"/>
  <c r="B1734" i="19"/>
  <c r="A1734" i="19"/>
  <c r="D1733" i="19"/>
  <c r="E1733" i="19"/>
  <c r="F1733" i="19"/>
  <c r="G1733" i="19"/>
  <c r="H1733" i="19"/>
  <c r="I1733" i="19"/>
  <c r="J1733" i="19"/>
  <c r="K1733" i="19"/>
  <c r="L1733" i="19"/>
  <c r="M1733" i="19"/>
  <c r="N1733" i="19"/>
  <c r="O1733" i="19"/>
  <c r="D1717" i="19"/>
  <c r="E1717" i="19"/>
  <c r="F1717" i="19"/>
  <c r="G1717" i="19"/>
  <c r="H1717" i="19"/>
  <c r="I1717" i="19"/>
  <c r="J1717" i="19"/>
  <c r="K1717" i="19"/>
  <c r="L1717" i="19"/>
  <c r="M1717" i="19"/>
  <c r="N1717" i="19"/>
  <c r="O1717" i="19"/>
  <c r="D1718" i="19"/>
  <c r="E1718" i="19"/>
  <c r="F1718" i="19"/>
  <c r="G1718" i="19"/>
  <c r="H1718" i="19"/>
  <c r="I1718" i="19"/>
  <c r="J1718" i="19"/>
  <c r="K1718" i="19"/>
  <c r="L1718" i="19"/>
  <c r="M1718" i="19"/>
  <c r="N1718" i="19"/>
  <c r="O1718" i="19"/>
  <c r="D1719" i="19"/>
  <c r="E1719" i="19"/>
  <c r="F1719" i="19"/>
  <c r="G1719" i="19"/>
  <c r="H1719" i="19"/>
  <c r="I1719" i="19"/>
  <c r="J1719" i="19"/>
  <c r="K1719" i="19"/>
  <c r="L1719" i="19"/>
  <c r="M1719" i="19"/>
  <c r="N1719" i="19"/>
  <c r="O1719" i="19"/>
  <c r="D1720" i="19"/>
  <c r="E1720" i="19"/>
  <c r="F1720" i="19"/>
  <c r="G1720" i="19"/>
  <c r="H1720" i="19"/>
  <c r="I1720" i="19"/>
  <c r="J1720" i="19"/>
  <c r="K1720" i="19"/>
  <c r="L1720" i="19"/>
  <c r="M1720" i="19"/>
  <c r="N1720" i="19"/>
  <c r="O1720" i="19"/>
  <c r="D1721" i="19"/>
  <c r="E1721" i="19"/>
  <c r="F1721" i="19"/>
  <c r="G1721" i="19"/>
  <c r="H1721" i="19"/>
  <c r="I1721" i="19"/>
  <c r="J1721" i="19"/>
  <c r="K1721" i="19"/>
  <c r="L1721" i="19"/>
  <c r="M1721" i="19"/>
  <c r="N1721" i="19"/>
  <c r="O1721" i="19"/>
  <c r="D1722" i="19"/>
  <c r="E1722" i="19"/>
  <c r="F1722" i="19"/>
  <c r="G1722" i="19"/>
  <c r="H1722" i="19"/>
  <c r="I1722" i="19"/>
  <c r="J1722" i="19"/>
  <c r="K1722" i="19"/>
  <c r="L1722" i="19"/>
  <c r="M1722" i="19"/>
  <c r="N1722" i="19"/>
  <c r="O1722" i="19"/>
  <c r="D1723" i="19"/>
  <c r="E1723" i="19"/>
  <c r="F1723" i="19"/>
  <c r="G1723" i="19"/>
  <c r="H1723" i="19"/>
  <c r="I1723" i="19"/>
  <c r="J1723" i="19"/>
  <c r="K1723" i="19"/>
  <c r="L1723" i="19"/>
  <c r="M1723" i="19"/>
  <c r="N1723" i="19"/>
  <c r="O1723" i="19"/>
  <c r="D1724" i="19"/>
  <c r="E1724" i="19"/>
  <c r="F1724" i="19"/>
  <c r="G1724" i="19"/>
  <c r="H1724" i="19"/>
  <c r="I1724" i="19"/>
  <c r="J1724" i="19"/>
  <c r="K1724" i="19"/>
  <c r="L1724" i="19"/>
  <c r="M1724" i="19"/>
  <c r="N1724" i="19"/>
  <c r="O1724" i="19"/>
  <c r="D1725" i="19"/>
  <c r="E1725" i="19"/>
  <c r="F1725" i="19"/>
  <c r="G1725" i="19"/>
  <c r="H1725" i="19"/>
  <c r="I1725" i="19"/>
  <c r="J1725" i="19"/>
  <c r="K1725" i="19"/>
  <c r="L1725" i="19"/>
  <c r="M1725" i="19"/>
  <c r="N1725" i="19"/>
  <c r="O1725" i="19"/>
  <c r="D1726" i="19"/>
  <c r="E1726" i="19"/>
  <c r="F1726" i="19"/>
  <c r="G1726" i="19"/>
  <c r="H1726" i="19"/>
  <c r="I1726" i="19"/>
  <c r="J1726" i="19"/>
  <c r="K1726" i="19"/>
  <c r="L1726" i="19"/>
  <c r="M1726" i="19"/>
  <c r="N1726" i="19"/>
  <c r="O1726" i="19"/>
  <c r="D1727" i="19"/>
  <c r="E1727" i="19"/>
  <c r="F1727" i="19"/>
  <c r="G1727" i="19"/>
  <c r="H1727" i="19"/>
  <c r="I1727" i="19"/>
  <c r="J1727" i="19"/>
  <c r="K1727" i="19"/>
  <c r="L1727" i="19"/>
  <c r="M1727" i="19"/>
  <c r="N1727" i="19"/>
  <c r="O1727" i="19"/>
  <c r="D1728" i="19"/>
  <c r="E1728" i="19"/>
  <c r="F1728" i="19"/>
  <c r="G1728" i="19"/>
  <c r="H1728" i="19"/>
  <c r="I1728" i="19"/>
  <c r="J1728" i="19"/>
  <c r="K1728" i="19"/>
  <c r="L1728" i="19"/>
  <c r="M1728" i="19"/>
  <c r="N1728" i="19"/>
  <c r="O1728" i="19"/>
  <c r="D1729" i="19"/>
  <c r="E1729" i="19"/>
  <c r="F1729" i="19"/>
  <c r="G1729" i="19"/>
  <c r="H1729" i="19"/>
  <c r="I1729" i="19"/>
  <c r="J1729" i="19"/>
  <c r="K1729" i="19"/>
  <c r="L1729" i="19"/>
  <c r="M1729" i="19"/>
  <c r="N1729" i="19"/>
  <c r="O1729" i="19"/>
  <c r="D1730" i="19"/>
  <c r="E1730" i="19"/>
  <c r="F1730" i="19"/>
  <c r="G1730" i="19"/>
  <c r="H1730" i="19"/>
  <c r="I1730" i="19"/>
  <c r="J1730" i="19"/>
  <c r="K1730" i="19"/>
  <c r="L1730" i="19"/>
  <c r="M1730" i="19"/>
  <c r="N1730" i="19"/>
  <c r="O1730" i="19"/>
  <c r="D1731" i="19"/>
  <c r="E1731" i="19"/>
  <c r="F1731" i="19"/>
  <c r="G1731" i="19"/>
  <c r="H1731" i="19"/>
  <c r="I1731" i="19"/>
  <c r="J1731" i="19"/>
  <c r="K1731" i="19"/>
  <c r="L1731" i="19"/>
  <c r="M1731" i="19"/>
  <c r="N1731" i="19"/>
  <c r="O1731" i="19"/>
  <c r="D1732" i="19"/>
  <c r="E1732" i="19"/>
  <c r="F1732" i="19"/>
  <c r="G1732" i="19"/>
  <c r="H1732" i="19"/>
  <c r="I1732" i="19"/>
  <c r="J1732" i="19"/>
  <c r="K1732" i="19"/>
  <c r="L1732" i="19"/>
  <c r="M1732" i="19"/>
  <c r="N1732" i="19"/>
  <c r="O1732" i="19"/>
  <c r="O1716" i="19"/>
  <c r="N1716" i="19"/>
  <c r="M1716" i="19"/>
  <c r="L1716" i="19"/>
  <c r="K1716" i="19"/>
  <c r="J1716" i="19"/>
  <c r="I1716" i="19"/>
  <c r="H1716" i="19"/>
  <c r="G1716" i="19"/>
  <c r="F1716" i="19"/>
  <c r="E1716" i="19"/>
  <c r="D1716" i="19"/>
  <c r="A1717" i="19"/>
  <c r="B1717" i="19"/>
  <c r="A1718" i="19"/>
  <c r="B1718" i="19"/>
  <c r="A1719" i="19"/>
  <c r="B1719" i="19"/>
  <c r="A1720" i="19"/>
  <c r="B1720" i="19"/>
  <c r="A1721" i="19"/>
  <c r="B1721" i="19"/>
  <c r="A1722" i="19"/>
  <c r="B1722" i="19"/>
  <c r="A1723" i="19"/>
  <c r="B1723" i="19"/>
  <c r="A1724" i="19"/>
  <c r="B1724" i="19"/>
  <c r="A1725" i="19"/>
  <c r="B1725" i="19"/>
  <c r="A1726" i="19"/>
  <c r="B1726" i="19"/>
  <c r="A1727" i="19"/>
  <c r="B1727" i="19"/>
  <c r="A1728" i="19"/>
  <c r="B1728" i="19"/>
  <c r="A1729" i="19"/>
  <c r="B1729" i="19"/>
  <c r="A1730" i="19"/>
  <c r="B1730" i="19"/>
  <c r="A1731" i="19"/>
  <c r="B1731" i="19"/>
  <c r="A1732" i="19"/>
  <c r="B1732" i="19"/>
  <c r="A1733" i="19"/>
  <c r="B1733" i="19"/>
  <c r="A1716" i="19"/>
  <c r="B1716" i="19"/>
  <c r="D3" i="12"/>
  <c r="C3" i="12"/>
  <c r="N149" i="20"/>
  <c r="M149" i="20"/>
  <c r="L149" i="20"/>
  <c r="K149" i="20"/>
  <c r="J149" i="20"/>
  <c r="I149" i="20"/>
  <c r="H149" i="20"/>
  <c r="G149" i="20"/>
  <c r="F149" i="20"/>
  <c r="E149" i="20"/>
  <c r="D149" i="20"/>
  <c r="C149" i="20"/>
  <c r="N148" i="20"/>
  <c r="M148" i="20"/>
  <c r="L148" i="20"/>
  <c r="K148" i="20"/>
  <c r="J148" i="20"/>
  <c r="I148" i="20"/>
  <c r="H148" i="20"/>
  <c r="G148" i="20"/>
  <c r="F148" i="20"/>
  <c r="E148" i="20"/>
  <c r="D148" i="20"/>
  <c r="C148" i="20"/>
  <c r="N147" i="20"/>
  <c r="M147" i="20"/>
  <c r="L147" i="20"/>
  <c r="K147" i="20"/>
  <c r="J147" i="20"/>
  <c r="I147" i="20"/>
  <c r="H147" i="20"/>
  <c r="G147" i="20"/>
  <c r="F147" i="20"/>
  <c r="E147" i="20"/>
  <c r="D147" i="20"/>
  <c r="C147" i="20"/>
  <c r="N146" i="20"/>
  <c r="M146" i="20"/>
  <c r="L146" i="20"/>
  <c r="K146" i="20"/>
  <c r="J146" i="20"/>
  <c r="I146" i="20"/>
  <c r="H146" i="20"/>
  <c r="G146" i="20"/>
  <c r="F146" i="20"/>
  <c r="E146" i="20"/>
  <c r="D146" i="20"/>
  <c r="C146" i="20"/>
  <c r="N145" i="20"/>
  <c r="M145" i="20"/>
  <c r="L145" i="20"/>
  <c r="K145" i="20"/>
  <c r="J145" i="20"/>
  <c r="I145" i="20"/>
  <c r="H145" i="20"/>
  <c r="G145" i="20"/>
  <c r="F145" i="20"/>
  <c r="E145" i="20"/>
  <c r="D145" i="20"/>
  <c r="C145" i="20"/>
  <c r="N144" i="20"/>
  <c r="M144" i="20"/>
  <c r="L144" i="20"/>
  <c r="K144" i="20"/>
  <c r="J144" i="20"/>
  <c r="I144" i="20"/>
  <c r="H144" i="20"/>
  <c r="G144" i="20"/>
  <c r="F144" i="20"/>
  <c r="E144" i="20"/>
  <c r="D144" i="20"/>
  <c r="C144" i="20"/>
  <c r="N143" i="20"/>
  <c r="M143" i="20"/>
  <c r="L143" i="20"/>
  <c r="K143" i="20"/>
  <c r="J143" i="20"/>
  <c r="I143" i="20"/>
  <c r="H143" i="20"/>
  <c r="G143" i="20"/>
  <c r="F143" i="20"/>
  <c r="E143" i="20"/>
  <c r="D143" i="20"/>
  <c r="C143" i="20"/>
  <c r="N142" i="20"/>
  <c r="M142" i="20"/>
  <c r="L142" i="20"/>
  <c r="K142" i="20"/>
  <c r="J142" i="20"/>
  <c r="I142" i="20"/>
  <c r="H142" i="20"/>
  <c r="G142" i="20"/>
  <c r="F142" i="20"/>
  <c r="E142" i="20"/>
  <c r="D142" i="20"/>
  <c r="C142" i="20"/>
  <c r="N141" i="20"/>
  <c r="M141" i="20"/>
  <c r="L141" i="20"/>
  <c r="K141" i="20"/>
  <c r="J141" i="20"/>
  <c r="I141" i="20"/>
  <c r="H141" i="20"/>
  <c r="G141" i="20"/>
  <c r="F141" i="20"/>
  <c r="E141" i="20"/>
  <c r="D141" i="20"/>
  <c r="C141" i="20"/>
  <c r="N140" i="20"/>
  <c r="M140" i="20"/>
  <c r="L140" i="20"/>
  <c r="K140" i="20"/>
  <c r="J140" i="20"/>
  <c r="I140" i="20"/>
  <c r="H140" i="20"/>
  <c r="G140" i="20"/>
  <c r="F140" i="20"/>
  <c r="E140" i="20"/>
  <c r="D140" i="20"/>
  <c r="C140" i="20"/>
  <c r="N139" i="20"/>
  <c r="M139" i="20"/>
  <c r="L139" i="20"/>
  <c r="K139" i="20"/>
  <c r="J139" i="20"/>
  <c r="I139" i="20"/>
  <c r="H139" i="20"/>
  <c r="G139" i="20"/>
  <c r="F139" i="20"/>
  <c r="E139" i="20"/>
  <c r="D139" i="20"/>
  <c r="C139" i="20"/>
  <c r="N138" i="20"/>
  <c r="M138" i="20"/>
  <c r="L138" i="20"/>
  <c r="K138" i="20"/>
  <c r="J138" i="20"/>
  <c r="I138" i="20"/>
  <c r="H138" i="20"/>
  <c r="G138" i="20"/>
  <c r="F138" i="20"/>
  <c r="E138" i="20"/>
  <c r="D138" i="20"/>
  <c r="C138" i="20"/>
  <c r="N137" i="20"/>
  <c r="M137" i="20"/>
  <c r="L137" i="20"/>
  <c r="K137" i="20"/>
  <c r="J137" i="20"/>
  <c r="I137" i="20"/>
  <c r="H137" i="20"/>
  <c r="G137" i="20"/>
  <c r="F137" i="20"/>
  <c r="E137" i="20"/>
  <c r="D137" i="20"/>
  <c r="C137" i="20"/>
  <c r="N136" i="20"/>
  <c r="M136" i="20"/>
  <c r="L136" i="20"/>
  <c r="K136" i="20"/>
  <c r="J136" i="20"/>
  <c r="I136" i="20"/>
  <c r="H136" i="20"/>
  <c r="G136" i="20"/>
  <c r="F136" i="20"/>
  <c r="E136" i="20"/>
  <c r="D136" i="20"/>
  <c r="C136" i="20"/>
  <c r="N135" i="20"/>
  <c r="M135" i="20"/>
  <c r="L135" i="20"/>
  <c r="K135" i="20"/>
  <c r="J135" i="20"/>
  <c r="I135" i="20"/>
  <c r="H135" i="20"/>
  <c r="G135" i="20"/>
  <c r="F135" i="20"/>
  <c r="E135" i="20"/>
  <c r="D135" i="20"/>
  <c r="C135" i="20"/>
  <c r="N134" i="20"/>
  <c r="M134" i="20"/>
  <c r="L134" i="20"/>
  <c r="K134" i="20"/>
  <c r="J134" i="20"/>
  <c r="I134" i="20"/>
  <c r="H134" i="20"/>
  <c r="G134" i="20"/>
  <c r="F134" i="20"/>
  <c r="E134" i="20"/>
  <c r="D134" i="20"/>
  <c r="C134" i="20"/>
  <c r="N133" i="20"/>
  <c r="M133" i="20"/>
  <c r="L133" i="20"/>
  <c r="K133" i="20"/>
  <c r="J133" i="20"/>
  <c r="I133" i="20"/>
  <c r="H133" i="20"/>
  <c r="G133" i="20"/>
  <c r="F133" i="20"/>
  <c r="E133" i="20"/>
  <c r="D133" i="20"/>
  <c r="C133" i="20"/>
  <c r="N132" i="20"/>
  <c r="M132" i="20"/>
  <c r="L132" i="20"/>
  <c r="K132" i="20"/>
  <c r="J132" i="20"/>
  <c r="I132" i="20"/>
  <c r="H132" i="20"/>
  <c r="G132" i="20"/>
  <c r="F132" i="20"/>
  <c r="E132" i="20"/>
  <c r="D132" i="20"/>
  <c r="C132" i="20"/>
  <c r="C1733" i="19"/>
  <c r="C1732" i="19"/>
  <c r="C1731" i="19"/>
  <c r="C1730" i="19"/>
  <c r="C1729" i="19"/>
  <c r="C1728" i="19"/>
  <c r="C1727" i="19"/>
  <c r="C1726" i="19"/>
  <c r="C1725" i="19"/>
  <c r="C1724" i="19"/>
  <c r="C1723" i="19"/>
  <c r="C1722" i="19"/>
  <c r="C1721" i="19"/>
  <c r="C1720" i="19"/>
  <c r="C1719" i="19"/>
  <c r="C1718" i="19"/>
  <c r="C1717" i="19"/>
  <c r="C1716" i="19"/>
  <c r="O1715" i="19"/>
  <c r="N1715" i="19"/>
  <c r="M1715" i="19"/>
  <c r="L1715" i="19"/>
  <c r="K1715" i="19"/>
  <c r="J1715" i="19"/>
  <c r="I1715" i="19"/>
  <c r="H1715" i="19"/>
  <c r="G1715" i="19"/>
  <c r="F1715" i="19"/>
  <c r="E1715" i="19"/>
  <c r="D1715" i="19"/>
  <c r="C1715" i="19"/>
  <c r="B1715" i="19"/>
  <c r="A1715" i="19"/>
  <c r="O1714" i="19"/>
  <c r="N1714" i="19"/>
  <c r="M1714" i="19"/>
  <c r="L1714" i="19"/>
  <c r="K1714" i="19"/>
  <c r="J1714" i="19"/>
  <c r="I1714" i="19"/>
  <c r="H1714" i="19"/>
  <c r="G1714" i="19"/>
  <c r="F1714" i="19"/>
  <c r="E1714" i="19"/>
  <c r="D1714" i="19"/>
  <c r="C1714" i="19"/>
  <c r="B1714" i="19"/>
  <c r="A1714" i="19"/>
  <c r="O1713" i="19"/>
  <c r="N1713" i="19"/>
  <c r="M1713" i="19"/>
  <c r="L1713" i="19"/>
  <c r="K1713" i="19"/>
  <c r="J1713" i="19"/>
  <c r="I1713" i="19"/>
  <c r="H1713" i="19"/>
  <c r="G1713" i="19"/>
  <c r="F1713" i="19"/>
  <c r="E1713" i="19"/>
  <c r="D1713" i="19"/>
  <c r="C1713" i="19"/>
  <c r="B1713" i="19"/>
  <c r="A1713" i="19"/>
  <c r="O1712" i="19"/>
  <c r="N1712" i="19"/>
  <c r="M1712" i="19"/>
  <c r="L1712" i="19"/>
  <c r="K1712" i="19"/>
  <c r="J1712" i="19"/>
  <c r="I1712" i="19"/>
  <c r="H1712" i="19"/>
  <c r="G1712" i="19"/>
  <c r="F1712" i="19"/>
  <c r="E1712" i="19"/>
  <c r="D1712" i="19"/>
  <c r="C1712" i="19"/>
  <c r="B1712" i="19"/>
  <c r="A1712" i="19"/>
  <c r="O1711" i="19"/>
  <c r="N1711" i="19"/>
  <c r="M1711" i="19"/>
  <c r="L1711" i="19"/>
  <c r="K1711" i="19"/>
  <c r="J1711" i="19"/>
  <c r="I1711" i="19"/>
  <c r="H1711" i="19"/>
  <c r="G1711" i="19"/>
  <c r="F1711" i="19"/>
  <c r="E1711" i="19"/>
  <c r="D1711" i="19"/>
  <c r="C1711" i="19"/>
  <c r="B1711" i="19"/>
  <c r="A1711" i="19"/>
  <c r="O1710" i="19"/>
  <c r="N1710" i="19"/>
  <c r="M1710" i="19"/>
  <c r="L1710" i="19"/>
  <c r="K1710" i="19"/>
  <c r="J1710" i="19"/>
  <c r="I1710" i="19"/>
  <c r="H1710" i="19"/>
  <c r="G1710" i="19"/>
  <c r="F1710" i="19"/>
  <c r="E1710" i="19"/>
  <c r="D1710" i="19"/>
  <c r="C1710" i="19"/>
  <c r="B1710" i="19"/>
  <c r="A1710" i="19"/>
  <c r="O1709" i="19"/>
  <c r="N1709" i="19"/>
  <c r="M1709" i="19"/>
  <c r="L1709" i="19"/>
  <c r="K1709" i="19"/>
  <c r="J1709" i="19"/>
  <c r="I1709" i="19"/>
  <c r="H1709" i="19"/>
  <c r="G1709" i="19"/>
  <c r="F1709" i="19"/>
  <c r="E1709" i="19"/>
  <c r="D1709" i="19"/>
  <c r="C1709" i="19"/>
  <c r="B1709" i="19"/>
  <c r="A1709" i="19"/>
  <c r="O1708" i="19"/>
  <c r="N1708" i="19"/>
  <c r="M1708" i="19"/>
  <c r="L1708" i="19"/>
  <c r="K1708" i="19"/>
  <c r="J1708" i="19"/>
  <c r="I1708" i="19"/>
  <c r="H1708" i="19"/>
  <c r="G1708" i="19"/>
  <c r="F1708" i="19"/>
  <c r="E1708" i="19"/>
  <c r="D1708" i="19"/>
  <c r="C1708" i="19"/>
  <c r="B1708" i="19"/>
  <c r="A1708" i="19"/>
  <c r="O1707" i="19"/>
  <c r="N1707" i="19"/>
  <c r="M1707" i="19"/>
  <c r="L1707" i="19"/>
  <c r="K1707" i="19"/>
  <c r="J1707" i="19"/>
  <c r="I1707" i="19"/>
  <c r="H1707" i="19"/>
  <c r="G1707" i="19"/>
  <c r="F1707" i="19"/>
  <c r="E1707" i="19"/>
  <c r="D1707" i="19"/>
  <c r="C1707" i="19"/>
  <c r="B1707" i="19"/>
  <c r="A1707" i="19"/>
  <c r="O1706" i="19"/>
  <c r="N1706" i="19"/>
  <c r="M1706" i="19"/>
  <c r="L1706" i="19"/>
  <c r="K1706" i="19"/>
  <c r="J1706" i="19"/>
  <c r="I1706" i="19"/>
  <c r="H1706" i="19"/>
  <c r="G1706" i="19"/>
  <c r="F1706" i="19"/>
  <c r="E1706" i="19"/>
  <c r="D1706" i="19"/>
  <c r="C1706" i="19"/>
  <c r="B1706" i="19"/>
  <c r="A1706" i="19"/>
  <c r="O1705" i="19"/>
  <c r="N1705" i="19"/>
  <c r="M1705" i="19"/>
  <c r="L1705" i="19"/>
  <c r="K1705" i="19"/>
  <c r="J1705" i="19"/>
  <c r="I1705" i="19"/>
  <c r="H1705" i="19"/>
  <c r="G1705" i="19"/>
  <c r="F1705" i="19"/>
  <c r="E1705" i="19"/>
  <c r="D1705" i="19"/>
  <c r="C1705" i="19"/>
  <c r="B1705" i="19"/>
  <c r="A1705" i="19"/>
  <c r="O1704" i="19"/>
  <c r="N1704" i="19"/>
  <c r="M1704" i="19"/>
  <c r="L1704" i="19"/>
  <c r="K1704" i="19"/>
  <c r="J1704" i="19"/>
  <c r="I1704" i="19"/>
  <c r="H1704" i="19"/>
  <c r="G1704" i="19"/>
  <c r="F1704" i="19"/>
  <c r="E1704" i="19"/>
  <c r="D1704" i="19"/>
  <c r="C1704" i="19"/>
  <c r="B1704" i="19"/>
  <c r="A1704" i="19"/>
  <c r="O1703" i="19"/>
  <c r="N1703" i="19"/>
  <c r="M1703" i="19"/>
  <c r="L1703" i="19"/>
  <c r="K1703" i="19"/>
  <c r="J1703" i="19"/>
  <c r="I1703" i="19"/>
  <c r="H1703" i="19"/>
  <c r="G1703" i="19"/>
  <c r="F1703" i="19"/>
  <c r="E1703" i="19"/>
  <c r="D1703" i="19"/>
  <c r="C1703" i="19"/>
  <c r="B1703" i="19"/>
  <c r="A1703" i="19"/>
  <c r="O1702" i="19"/>
  <c r="N1702" i="19"/>
  <c r="M1702" i="19"/>
  <c r="L1702" i="19"/>
  <c r="K1702" i="19"/>
  <c r="J1702" i="19"/>
  <c r="I1702" i="19"/>
  <c r="H1702" i="19"/>
  <c r="G1702" i="19"/>
  <c r="F1702" i="19"/>
  <c r="E1702" i="19"/>
  <c r="D1702" i="19"/>
  <c r="C1702" i="19"/>
  <c r="B1702" i="19"/>
  <c r="A1702" i="19"/>
  <c r="O1701" i="19"/>
  <c r="N1701" i="19"/>
  <c r="M1701" i="19"/>
  <c r="L1701" i="19"/>
  <c r="K1701" i="19"/>
  <c r="J1701" i="19"/>
  <c r="I1701" i="19"/>
  <c r="H1701" i="19"/>
  <c r="G1701" i="19"/>
  <c r="F1701" i="19"/>
  <c r="E1701" i="19"/>
  <c r="D1701" i="19"/>
  <c r="C1701" i="19"/>
  <c r="B1701" i="19"/>
  <c r="A1701" i="19"/>
  <c r="O1700" i="19"/>
  <c r="N1700" i="19"/>
  <c r="M1700" i="19"/>
  <c r="L1700" i="19"/>
  <c r="K1700" i="19"/>
  <c r="J1700" i="19"/>
  <c r="I1700" i="19"/>
  <c r="H1700" i="19"/>
  <c r="G1700" i="19"/>
  <c r="F1700" i="19"/>
  <c r="E1700" i="19"/>
  <c r="D1700" i="19"/>
  <c r="C1700" i="19"/>
  <c r="B1700" i="19"/>
  <c r="A1700" i="19"/>
  <c r="O1699" i="19"/>
  <c r="N1699" i="19"/>
  <c r="M1699" i="19"/>
  <c r="L1699" i="19"/>
  <c r="K1699" i="19"/>
  <c r="J1699" i="19"/>
  <c r="I1699" i="19"/>
  <c r="H1699" i="19"/>
  <c r="G1699" i="19"/>
  <c r="F1699" i="19"/>
  <c r="E1699" i="19"/>
  <c r="D1699" i="19"/>
  <c r="C1699" i="19"/>
  <c r="B1699" i="19"/>
  <c r="A1699" i="19"/>
  <c r="O1698" i="19"/>
  <c r="N1698" i="19"/>
  <c r="M1698" i="19"/>
  <c r="L1698" i="19"/>
  <c r="K1698" i="19"/>
  <c r="J1698" i="19"/>
  <c r="I1698" i="19"/>
  <c r="H1698" i="19"/>
  <c r="G1698" i="19"/>
  <c r="F1698" i="19"/>
  <c r="E1698" i="19"/>
  <c r="D1698" i="19"/>
  <c r="C1698" i="19"/>
  <c r="B1698" i="19"/>
  <c r="A1698" i="19"/>
  <c r="O1697" i="19"/>
  <c r="N1697" i="19"/>
  <c r="M1697" i="19"/>
  <c r="L1697" i="19"/>
  <c r="K1697" i="19"/>
  <c r="J1697" i="19"/>
  <c r="I1697" i="19"/>
  <c r="H1697" i="19"/>
  <c r="G1697" i="19"/>
  <c r="F1697" i="19"/>
  <c r="E1697" i="19"/>
  <c r="D1697" i="19"/>
  <c r="C1697" i="19"/>
  <c r="B1697" i="19"/>
  <c r="A1697" i="19"/>
  <c r="O1696" i="19"/>
  <c r="N1696" i="19"/>
  <c r="M1696" i="19"/>
  <c r="L1696" i="19"/>
  <c r="K1696" i="19"/>
  <c r="J1696" i="19"/>
  <c r="I1696" i="19"/>
  <c r="H1696" i="19"/>
  <c r="G1696" i="19"/>
  <c r="F1696" i="19"/>
  <c r="E1696" i="19"/>
  <c r="D1696" i="19"/>
  <c r="C1696" i="19"/>
  <c r="B1696" i="19"/>
  <c r="A1696" i="19"/>
  <c r="O1695" i="19"/>
  <c r="N1695" i="19"/>
  <c r="M1695" i="19"/>
  <c r="L1695" i="19"/>
  <c r="K1695" i="19"/>
  <c r="J1695" i="19"/>
  <c r="I1695" i="19"/>
  <c r="H1695" i="19"/>
  <c r="G1695" i="19"/>
  <c r="F1695" i="19"/>
  <c r="E1695" i="19"/>
  <c r="D1695" i="19"/>
  <c r="C1695" i="19"/>
  <c r="B1695" i="19"/>
  <c r="A1695" i="19"/>
  <c r="O1694" i="19"/>
  <c r="N1694" i="19"/>
  <c r="M1694" i="19"/>
  <c r="L1694" i="19"/>
  <c r="K1694" i="19"/>
  <c r="J1694" i="19"/>
  <c r="I1694" i="19"/>
  <c r="H1694" i="19"/>
  <c r="G1694" i="19"/>
  <c r="F1694" i="19"/>
  <c r="E1694" i="19"/>
  <c r="D1694" i="19"/>
  <c r="C1694" i="19"/>
  <c r="B1694" i="19"/>
  <c r="A1694" i="19"/>
  <c r="O1693" i="19"/>
  <c r="N1693" i="19"/>
  <c r="M1693" i="19"/>
  <c r="L1693" i="19"/>
  <c r="K1693" i="19"/>
  <c r="J1693" i="19"/>
  <c r="I1693" i="19"/>
  <c r="H1693" i="19"/>
  <c r="G1693" i="19"/>
  <c r="F1693" i="19"/>
  <c r="E1693" i="19"/>
  <c r="D1693" i="19"/>
  <c r="C1693" i="19"/>
  <c r="B1693" i="19"/>
  <c r="A1693" i="19"/>
  <c r="O1692" i="19"/>
  <c r="N1692" i="19"/>
  <c r="M1692" i="19"/>
  <c r="L1692" i="19"/>
  <c r="K1692" i="19"/>
  <c r="J1692" i="19"/>
  <c r="I1692" i="19"/>
  <c r="H1692" i="19"/>
  <c r="G1692" i="19"/>
  <c r="F1692" i="19"/>
  <c r="E1692" i="19"/>
  <c r="D1692" i="19"/>
  <c r="C1692" i="19"/>
  <c r="B1692" i="19"/>
  <c r="A1692" i="19"/>
  <c r="O1691" i="19"/>
  <c r="N1691" i="19"/>
  <c r="M1691" i="19"/>
  <c r="L1691" i="19"/>
  <c r="K1691" i="19"/>
  <c r="J1691" i="19"/>
  <c r="I1691" i="19"/>
  <c r="H1691" i="19"/>
  <c r="G1691" i="19"/>
  <c r="F1691" i="19"/>
  <c r="E1691" i="19"/>
  <c r="D1691" i="19"/>
  <c r="C1691" i="19"/>
  <c r="B1691" i="19"/>
  <c r="A1691" i="19"/>
  <c r="O1690" i="19"/>
  <c r="N1690" i="19"/>
  <c r="M1690" i="19"/>
  <c r="L1690" i="19"/>
  <c r="K1690" i="19"/>
  <c r="J1690" i="19"/>
  <c r="I1690" i="19"/>
  <c r="H1690" i="19"/>
  <c r="G1690" i="19"/>
  <c r="F1690" i="19"/>
  <c r="E1690" i="19"/>
  <c r="D1690" i="19"/>
  <c r="C1690" i="19"/>
  <c r="B1690" i="19"/>
  <c r="A1690" i="19"/>
  <c r="O1689" i="19"/>
  <c r="N1689" i="19"/>
  <c r="M1689" i="19"/>
  <c r="L1689" i="19"/>
  <c r="K1689" i="19"/>
  <c r="J1689" i="19"/>
  <c r="I1689" i="19"/>
  <c r="H1689" i="19"/>
  <c r="G1689" i="19"/>
  <c r="F1689" i="19"/>
  <c r="E1689" i="19"/>
  <c r="D1689" i="19"/>
  <c r="C1689" i="19"/>
  <c r="B1689" i="19"/>
  <c r="A1689" i="19"/>
  <c r="O1688" i="19"/>
  <c r="N1688" i="19"/>
  <c r="M1688" i="19"/>
  <c r="L1688" i="19"/>
  <c r="K1688" i="19"/>
  <c r="J1688" i="19"/>
  <c r="I1688" i="19"/>
  <c r="H1688" i="19"/>
  <c r="G1688" i="19"/>
  <c r="F1688" i="19"/>
  <c r="E1688" i="19"/>
  <c r="D1688" i="19"/>
  <c r="C1688" i="19"/>
  <c r="B1688" i="19"/>
  <c r="A1688" i="19"/>
  <c r="O1687" i="19"/>
  <c r="N1687" i="19"/>
  <c r="M1687" i="19"/>
  <c r="L1687" i="19"/>
  <c r="K1687" i="19"/>
  <c r="J1687" i="19"/>
  <c r="I1687" i="19"/>
  <c r="H1687" i="19"/>
  <c r="G1687" i="19"/>
  <c r="F1687" i="19"/>
  <c r="E1687" i="19"/>
  <c r="D1687" i="19"/>
  <c r="C1687" i="19"/>
  <c r="B1687" i="19"/>
  <c r="A1687" i="19"/>
  <c r="O1686" i="19"/>
  <c r="N1686" i="19"/>
  <c r="M1686" i="19"/>
  <c r="L1686" i="19"/>
  <c r="K1686" i="19"/>
  <c r="J1686" i="19"/>
  <c r="I1686" i="19"/>
  <c r="H1686" i="19"/>
  <c r="G1686" i="19"/>
  <c r="F1686" i="19"/>
  <c r="E1686" i="19"/>
  <c r="D1686" i="19"/>
  <c r="C1686" i="19"/>
  <c r="B1686" i="19"/>
  <c r="A1686" i="19"/>
  <c r="O1685" i="19"/>
  <c r="N1685" i="19"/>
  <c r="M1685" i="19"/>
  <c r="L1685" i="19"/>
  <c r="K1685" i="19"/>
  <c r="J1685" i="19"/>
  <c r="I1685" i="19"/>
  <c r="H1685" i="19"/>
  <c r="G1685" i="19"/>
  <c r="F1685" i="19"/>
  <c r="E1685" i="19"/>
  <c r="D1685" i="19"/>
  <c r="C1685" i="19"/>
  <c r="B1685" i="19"/>
  <c r="A1685" i="19"/>
  <c r="O1684" i="19"/>
  <c r="N1684" i="19"/>
  <c r="M1684" i="19"/>
  <c r="L1684" i="19"/>
  <c r="K1684" i="19"/>
  <c r="J1684" i="19"/>
  <c r="I1684" i="19"/>
  <c r="H1684" i="19"/>
  <c r="G1684" i="19"/>
  <c r="F1684" i="19"/>
  <c r="E1684" i="19"/>
  <c r="D1684" i="19"/>
  <c r="C1684" i="19"/>
  <c r="B1684" i="19"/>
  <c r="A1684" i="19"/>
  <c r="O1683" i="19"/>
  <c r="N1683" i="19"/>
  <c r="M1683" i="19"/>
  <c r="L1683" i="19"/>
  <c r="K1683" i="19"/>
  <c r="J1683" i="19"/>
  <c r="I1683" i="19"/>
  <c r="H1683" i="19"/>
  <c r="G1683" i="19"/>
  <c r="F1683" i="19"/>
  <c r="E1683" i="19"/>
  <c r="D1683" i="19"/>
  <c r="C1683" i="19"/>
  <c r="B1683" i="19"/>
  <c r="A1683" i="19"/>
  <c r="O1682" i="19"/>
  <c r="N1682" i="19"/>
  <c r="M1682" i="19"/>
  <c r="L1682" i="19"/>
  <c r="K1682" i="19"/>
  <c r="J1682" i="19"/>
  <c r="I1682" i="19"/>
  <c r="H1682" i="19"/>
  <c r="G1682" i="19"/>
  <c r="F1682" i="19"/>
  <c r="E1682" i="19"/>
  <c r="D1682" i="19"/>
  <c r="C1682" i="19"/>
  <c r="B1682" i="19"/>
  <c r="A1682" i="19"/>
  <c r="O1681" i="19"/>
  <c r="N1681" i="19"/>
  <c r="M1681" i="19"/>
  <c r="L1681" i="19"/>
  <c r="K1681" i="19"/>
  <c r="J1681" i="19"/>
  <c r="I1681" i="19"/>
  <c r="H1681" i="19"/>
  <c r="G1681" i="19"/>
  <c r="F1681" i="19"/>
  <c r="E1681" i="19"/>
  <c r="D1681" i="19"/>
  <c r="C1681" i="19"/>
  <c r="B1681" i="19"/>
  <c r="A1681" i="19"/>
  <c r="O1680" i="19"/>
  <c r="N1680" i="19"/>
  <c r="M1680" i="19"/>
  <c r="L1680" i="19"/>
  <c r="K1680" i="19"/>
  <c r="J1680" i="19"/>
  <c r="I1680" i="19"/>
  <c r="H1680" i="19"/>
  <c r="G1680" i="19"/>
  <c r="F1680" i="19"/>
  <c r="E1680" i="19"/>
  <c r="D1680" i="19"/>
  <c r="C1680" i="19"/>
  <c r="B1680" i="19"/>
  <c r="A1680" i="19"/>
  <c r="O594" i="18" l="1"/>
  <c r="H587" i="18"/>
  <c r="D592" i="18"/>
  <c r="K599" i="18"/>
  <c r="D591" i="18"/>
  <c r="E592" i="18"/>
  <c r="O597" i="18"/>
  <c r="H590" i="18"/>
  <c r="G589" i="18"/>
  <c r="O583" i="18"/>
  <c r="N582" i="18"/>
  <c r="N598" i="18"/>
  <c r="D595" i="18"/>
  <c r="N599" i="18"/>
  <c r="M583" i="18"/>
  <c r="E582" i="18"/>
  <c r="D583" i="18"/>
  <c r="E596" i="18"/>
  <c r="D597" i="18"/>
  <c r="G582" i="18"/>
  <c r="F583" i="18"/>
  <c r="E584" i="18"/>
  <c r="D585" i="18"/>
  <c r="F597" i="18"/>
  <c r="E598" i="18"/>
  <c r="D599" i="18"/>
  <c r="F593" i="18"/>
  <c r="J598" i="18"/>
  <c r="I597" i="18"/>
  <c r="H596" i="18"/>
  <c r="G595" i="18"/>
  <c r="E593" i="18"/>
  <c r="O589" i="18"/>
  <c r="N588" i="18"/>
  <c r="M587" i="18"/>
  <c r="L586" i="18"/>
  <c r="K585" i="18"/>
  <c r="J584" i="18"/>
  <c r="I583" i="18"/>
  <c r="H582" i="18"/>
  <c r="F584" i="18"/>
  <c r="E585" i="18"/>
  <c r="D586" i="18"/>
  <c r="F598" i="18"/>
  <c r="E599" i="18"/>
  <c r="D596" i="18"/>
  <c r="J599" i="18"/>
  <c r="I598" i="18"/>
  <c r="O590" i="18"/>
  <c r="M588" i="18"/>
  <c r="K586" i="18"/>
  <c r="J585" i="18"/>
  <c r="I584" i="18"/>
  <c r="H583" i="18"/>
  <c r="I582" i="18"/>
  <c r="F585" i="18"/>
  <c r="E586" i="18"/>
  <c r="D587" i="18"/>
  <c r="H597" i="18"/>
  <c r="F599" i="18"/>
  <c r="I599" i="18"/>
  <c r="H598" i="18"/>
  <c r="D594" i="18"/>
  <c r="O591" i="18"/>
  <c r="M589" i="18"/>
  <c r="K587" i="18"/>
  <c r="J586" i="18"/>
  <c r="I585" i="18"/>
  <c r="H584" i="18"/>
  <c r="F586" i="18"/>
  <c r="F582" i="18"/>
  <c r="D598" i="18"/>
  <c r="H599" i="18"/>
  <c r="O592" i="18"/>
  <c r="J587" i="18"/>
  <c r="I586" i="18"/>
  <c r="H585" i="18"/>
  <c r="M592" i="18"/>
  <c r="N594" i="18"/>
  <c r="M593" i="18"/>
  <c r="L592" i="18"/>
  <c r="K591" i="18"/>
  <c r="J590" i="18"/>
  <c r="I589" i="18"/>
  <c r="G587" i="18"/>
  <c r="O596" i="18"/>
  <c r="N595" i="18"/>
  <c r="M594" i="18"/>
  <c r="L593" i="18"/>
  <c r="K592" i="18"/>
  <c r="J591" i="18"/>
  <c r="I590" i="18"/>
  <c r="H589" i="18"/>
  <c r="G588" i="18"/>
  <c r="O582" i="18"/>
  <c r="N589" i="18"/>
  <c r="G597" i="18"/>
  <c r="L588" i="18"/>
  <c r="M590" i="18"/>
  <c r="L589" i="18"/>
  <c r="N592" i="18"/>
  <c r="L590" i="18"/>
  <c r="N593" i="18"/>
  <c r="K590" i="18"/>
  <c r="G586" i="18"/>
  <c r="K593" i="18"/>
  <c r="O598" i="18"/>
  <c r="M596" i="18"/>
  <c r="J593" i="18"/>
  <c r="H591" i="18"/>
  <c r="O584" i="18"/>
  <c r="J594" i="18"/>
  <c r="H592" i="18"/>
  <c r="O585" i="18"/>
  <c r="N584" i="18"/>
  <c r="L582" i="18"/>
  <c r="M598" i="18"/>
  <c r="L597" i="18"/>
  <c r="K596" i="18"/>
  <c r="J595" i="18"/>
  <c r="I594" i="18"/>
  <c r="H593" i="18"/>
  <c r="G592" i="18"/>
  <c r="O586" i="18"/>
  <c r="N585" i="18"/>
  <c r="M584" i="18"/>
  <c r="L583" i="18"/>
  <c r="N590" i="18"/>
  <c r="G598" i="18"/>
  <c r="G599" i="18"/>
  <c r="K589" i="18"/>
  <c r="J589" i="18"/>
  <c r="M595" i="18"/>
  <c r="I591" i="18"/>
  <c r="L595" i="18"/>
  <c r="I592" i="18"/>
  <c r="M582" i="18"/>
  <c r="K595" i="18"/>
  <c r="M599" i="18"/>
  <c r="K597" i="18"/>
  <c r="J596" i="18"/>
  <c r="I595" i="18"/>
  <c r="H594" i="18"/>
  <c r="G593" i="18"/>
  <c r="O587" i="18"/>
  <c r="N586" i="18"/>
  <c r="M585" i="18"/>
  <c r="L584" i="18"/>
  <c r="K583" i="18"/>
  <c r="J582" i="18"/>
  <c r="G596" i="18"/>
  <c r="L587" i="18"/>
  <c r="G583" i="18"/>
  <c r="N591" i="18"/>
  <c r="K588" i="18"/>
  <c r="G584" i="18"/>
  <c r="M591" i="18"/>
  <c r="G585" i="18"/>
  <c r="L591" i="18"/>
  <c r="L594" i="18"/>
  <c r="J592" i="18"/>
  <c r="N597" i="18"/>
  <c r="K594" i="18"/>
  <c r="G590" i="18"/>
  <c r="N583" i="18"/>
  <c r="O599" i="18"/>
  <c r="L596" i="18"/>
  <c r="I593" i="18"/>
  <c r="G591" i="18"/>
  <c r="L599" i="18"/>
  <c r="K598" i="18"/>
  <c r="J597" i="18"/>
  <c r="I596" i="18"/>
  <c r="H595" i="18"/>
  <c r="G594" i="18"/>
  <c r="O588" i="18"/>
  <c r="N587" i="18"/>
  <c r="M586" i="18"/>
  <c r="L585" i="18"/>
  <c r="K584" i="18"/>
  <c r="J583" i="18"/>
  <c r="O1679" i="19"/>
  <c r="N1679" i="19"/>
  <c r="M1679" i="19"/>
  <c r="L1679" i="19"/>
  <c r="K1679" i="19"/>
  <c r="J1679" i="19"/>
  <c r="I1679" i="19"/>
  <c r="H1679" i="19"/>
  <c r="G1679" i="19"/>
  <c r="F1679" i="19"/>
  <c r="E1679" i="19"/>
  <c r="D1679" i="19"/>
  <c r="C1679" i="19"/>
  <c r="B1679" i="19"/>
  <c r="A1679" i="19"/>
  <c r="O1678" i="19"/>
  <c r="N1678" i="19"/>
  <c r="M1678" i="19"/>
  <c r="L1678" i="19"/>
  <c r="K1678" i="19"/>
  <c r="J1678" i="19"/>
  <c r="I1678" i="19"/>
  <c r="H1678" i="19"/>
  <c r="G1678" i="19"/>
  <c r="F1678" i="19"/>
  <c r="E1678" i="19"/>
  <c r="D1678" i="19"/>
  <c r="C1678" i="19"/>
  <c r="B1678" i="19"/>
  <c r="A1678" i="19"/>
  <c r="O1677" i="19"/>
  <c r="N1677" i="19"/>
  <c r="M1677" i="19"/>
  <c r="L1677" i="19"/>
  <c r="K1677" i="19"/>
  <c r="J1677" i="19"/>
  <c r="I1677" i="19"/>
  <c r="H1677" i="19"/>
  <c r="G1677" i="19"/>
  <c r="F1677" i="19"/>
  <c r="E1677" i="19"/>
  <c r="D1677" i="19"/>
  <c r="C1677" i="19"/>
  <c r="B1677" i="19"/>
  <c r="A1677" i="19"/>
  <c r="O1676" i="19"/>
  <c r="N1676" i="19"/>
  <c r="M1676" i="19"/>
  <c r="L1676" i="19"/>
  <c r="K1676" i="19"/>
  <c r="J1676" i="19"/>
  <c r="I1676" i="19"/>
  <c r="H1676" i="19"/>
  <c r="G1676" i="19"/>
  <c r="F1676" i="19"/>
  <c r="E1676" i="19"/>
  <c r="D1676" i="19"/>
  <c r="C1676" i="19"/>
  <c r="B1676" i="19"/>
  <c r="A1676" i="19"/>
  <c r="O1675" i="19"/>
  <c r="N1675" i="19"/>
  <c r="M1675" i="19"/>
  <c r="L1675" i="19"/>
  <c r="K1675" i="19"/>
  <c r="J1675" i="19"/>
  <c r="I1675" i="19"/>
  <c r="H1675" i="19"/>
  <c r="G1675" i="19"/>
  <c r="F1675" i="19"/>
  <c r="E1675" i="19"/>
  <c r="D1675" i="19"/>
  <c r="C1675" i="19"/>
  <c r="B1675" i="19"/>
  <c r="A1675" i="19"/>
  <c r="O1674" i="19"/>
  <c r="N1674" i="19"/>
  <c r="M1674" i="19"/>
  <c r="L1674" i="19"/>
  <c r="K1674" i="19"/>
  <c r="J1674" i="19"/>
  <c r="I1674" i="19"/>
  <c r="H1674" i="19"/>
  <c r="G1674" i="19"/>
  <c r="F1674" i="19"/>
  <c r="E1674" i="19"/>
  <c r="D1674" i="19"/>
  <c r="C1674" i="19"/>
  <c r="B1674" i="19"/>
  <c r="A1674" i="19"/>
  <c r="O1673" i="19"/>
  <c r="N1673" i="19"/>
  <c r="M1673" i="19"/>
  <c r="L1673" i="19"/>
  <c r="K1673" i="19"/>
  <c r="J1673" i="19"/>
  <c r="I1673" i="19"/>
  <c r="H1673" i="19"/>
  <c r="G1673" i="19"/>
  <c r="F1673" i="19"/>
  <c r="E1673" i="19"/>
  <c r="D1673" i="19"/>
  <c r="C1673" i="19"/>
  <c r="B1673" i="19"/>
  <c r="A1673" i="19"/>
  <c r="O1672" i="19"/>
  <c r="N1672" i="19"/>
  <c r="M1672" i="19"/>
  <c r="L1672" i="19"/>
  <c r="K1672" i="19"/>
  <c r="J1672" i="19"/>
  <c r="I1672" i="19"/>
  <c r="H1672" i="19"/>
  <c r="G1672" i="19"/>
  <c r="F1672" i="19"/>
  <c r="E1672" i="19"/>
  <c r="D1672" i="19"/>
  <c r="C1672" i="19"/>
  <c r="B1672" i="19"/>
  <c r="A1672" i="19"/>
  <c r="O1671" i="19"/>
  <c r="N1671" i="19"/>
  <c r="M1671" i="19"/>
  <c r="L1671" i="19"/>
  <c r="K1671" i="19"/>
  <c r="J1671" i="19"/>
  <c r="I1671" i="19"/>
  <c r="H1671" i="19"/>
  <c r="G1671" i="19"/>
  <c r="F1671" i="19"/>
  <c r="E1671" i="19"/>
  <c r="D1671" i="19"/>
  <c r="C1671" i="19"/>
  <c r="B1671" i="19"/>
  <c r="A1671" i="19"/>
  <c r="O1670" i="19"/>
  <c r="N1670" i="19"/>
  <c r="M1670" i="19"/>
  <c r="L1670" i="19"/>
  <c r="K1670" i="19"/>
  <c r="J1670" i="19"/>
  <c r="I1670" i="19"/>
  <c r="H1670" i="19"/>
  <c r="G1670" i="19"/>
  <c r="F1670" i="19"/>
  <c r="E1670" i="19"/>
  <c r="D1670" i="19"/>
  <c r="C1670" i="19"/>
  <c r="B1670" i="19"/>
  <c r="A1670" i="19"/>
  <c r="O1669" i="19"/>
  <c r="N1669" i="19"/>
  <c r="M1669" i="19"/>
  <c r="L1669" i="19"/>
  <c r="K1669" i="19"/>
  <c r="J1669" i="19"/>
  <c r="I1669" i="19"/>
  <c r="H1669" i="19"/>
  <c r="G1669" i="19"/>
  <c r="F1669" i="19"/>
  <c r="E1669" i="19"/>
  <c r="D1669" i="19"/>
  <c r="C1669" i="19"/>
  <c r="B1669" i="19"/>
  <c r="A1669" i="19"/>
  <c r="O1668" i="19"/>
  <c r="N1668" i="19"/>
  <c r="M1668" i="19"/>
  <c r="L1668" i="19"/>
  <c r="K1668" i="19"/>
  <c r="J1668" i="19"/>
  <c r="I1668" i="19"/>
  <c r="H1668" i="19"/>
  <c r="G1668" i="19"/>
  <c r="F1668" i="19"/>
  <c r="E1668" i="19"/>
  <c r="D1668" i="19"/>
  <c r="C1668" i="19"/>
  <c r="B1668" i="19"/>
  <c r="A1668" i="19"/>
  <c r="O1667" i="19"/>
  <c r="N1667" i="19"/>
  <c r="M1667" i="19"/>
  <c r="L1667" i="19"/>
  <c r="K1667" i="19"/>
  <c r="J1667" i="19"/>
  <c r="I1667" i="19"/>
  <c r="H1667" i="19"/>
  <c r="G1667" i="19"/>
  <c r="F1667" i="19"/>
  <c r="E1667" i="19"/>
  <c r="D1667" i="19"/>
  <c r="C1667" i="19"/>
  <c r="B1667" i="19"/>
  <c r="A1667" i="19"/>
  <c r="O1666" i="19"/>
  <c r="N1666" i="19"/>
  <c r="M1666" i="19"/>
  <c r="L1666" i="19"/>
  <c r="K1666" i="19"/>
  <c r="J1666" i="19"/>
  <c r="I1666" i="19"/>
  <c r="H1666" i="19"/>
  <c r="G1666" i="19"/>
  <c r="F1666" i="19"/>
  <c r="E1666" i="19"/>
  <c r="D1666" i="19"/>
  <c r="C1666" i="19"/>
  <c r="B1666" i="19"/>
  <c r="A1666" i="19"/>
  <c r="O1665" i="19"/>
  <c r="N1665" i="19"/>
  <c r="M1665" i="19"/>
  <c r="L1665" i="19"/>
  <c r="K1665" i="19"/>
  <c r="J1665" i="19"/>
  <c r="I1665" i="19"/>
  <c r="H1665" i="19"/>
  <c r="G1665" i="19"/>
  <c r="F1665" i="19"/>
  <c r="E1665" i="19"/>
  <c r="D1665" i="19"/>
  <c r="C1665" i="19"/>
  <c r="B1665" i="19"/>
  <c r="A1665" i="19"/>
  <c r="O1664" i="19"/>
  <c r="N1664" i="19"/>
  <c r="M1664" i="19"/>
  <c r="L1664" i="19"/>
  <c r="K1664" i="19"/>
  <c r="J1664" i="19"/>
  <c r="I1664" i="19"/>
  <c r="H1664" i="19"/>
  <c r="G1664" i="19"/>
  <c r="F1664" i="19"/>
  <c r="E1664" i="19"/>
  <c r="D1664" i="19"/>
  <c r="C1664" i="19"/>
  <c r="B1664" i="19"/>
  <c r="A1664" i="19"/>
  <c r="O1663" i="19"/>
  <c r="N1663" i="19"/>
  <c r="M1663" i="19"/>
  <c r="L1663" i="19"/>
  <c r="K1663" i="19"/>
  <c r="J1663" i="19"/>
  <c r="I1663" i="19"/>
  <c r="H1663" i="19"/>
  <c r="G1663" i="19"/>
  <c r="F1663" i="19"/>
  <c r="E1663" i="19"/>
  <c r="D1663" i="19"/>
  <c r="C1663" i="19"/>
  <c r="B1663" i="19"/>
  <c r="A1663" i="19"/>
  <c r="O1662" i="19"/>
  <c r="N1662" i="19"/>
  <c r="M1662" i="19"/>
  <c r="L1662" i="19"/>
  <c r="K1662" i="19"/>
  <c r="J1662" i="19"/>
  <c r="I1662" i="19"/>
  <c r="H1662" i="19"/>
  <c r="G1662" i="19"/>
  <c r="F1662" i="19"/>
  <c r="E1662" i="19"/>
  <c r="D1662" i="19"/>
  <c r="C1662" i="19"/>
  <c r="B1662" i="19"/>
  <c r="A1662" i="19"/>
  <c r="O1661" i="19"/>
  <c r="N1661" i="19"/>
  <c r="M1661" i="19"/>
  <c r="L1661" i="19"/>
  <c r="K1661" i="19"/>
  <c r="J1661" i="19"/>
  <c r="I1661" i="19"/>
  <c r="H1661" i="19"/>
  <c r="G1661" i="19"/>
  <c r="F1661" i="19"/>
  <c r="E1661" i="19"/>
  <c r="D1661" i="19"/>
  <c r="C1661" i="19"/>
  <c r="B1661" i="19"/>
  <c r="A1661" i="19"/>
  <c r="O1660" i="19"/>
  <c r="N1660" i="19"/>
  <c r="M1660" i="19"/>
  <c r="L1660" i="19"/>
  <c r="K1660" i="19"/>
  <c r="J1660" i="19"/>
  <c r="I1660" i="19"/>
  <c r="H1660" i="19"/>
  <c r="G1660" i="19"/>
  <c r="F1660" i="19"/>
  <c r="E1660" i="19"/>
  <c r="D1660" i="19"/>
  <c r="C1660" i="19"/>
  <c r="B1660" i="19"/>
  <c r="A1660" i="19"/>
  <c r="O1659" i="19"/>
  <c r="N1659" i="19"/>
  <c r="M1659" i="19"/>
  <c r="L1659" i="19"/>
  <c r="K1659" i="19"/>
  <c r="J1659" i="19"/>
  <c r="I1659" i="19"/>
  <c r="H1659" i="19"/>
  <c r="G1659" i="19"/>
  <c r="F1659" i="19"/>
  <c r="E1659" i="19"/>
  <c r="D1659" i="19"/>
  <c r="C1659" i="19"/>
  <c r="B1659" i="19"/>
  <c r="A1659" i="19"/>
  <c r="O1658" i="19"/>
  <c r="N1658" i="19"/>
  <c r="M1658" i="19"/>
  <c r="L1658" i="19"/>
  <c r="K1658" i="19"/>
  <c r="J1658" i="19"/>
  <c r="I1658" i="19"/>
  <c r="H1658" i="19"/>
  <c r="G1658" i="19"/>
  <c r="F1658" i="19"/>
  <c r="E1658" i="19"/>
  <c r="D1658" i="19"/>
  <c r="C1658" i="19"/>
  <c r="B1658" i="19"/>
  <c r="A1658" i="19"/>
  <c r="O1657" i="19"/>
  <c r="N1657" i="19"/>
  <c r="M1657" i="19"/>
  <c r="L1657" i="19"/>
  <c r="K1657" i="19"/>
  <c r="J1657" i="19"/>
  <c r="I1657" i="19"/>
  <c r="H1657" i="19"/>
  <c r="G1657" i="19"/>
  <c r="F1657" i="19"/>
  <c r="E1657" i="19"/>
  <c r="D1657" i="19"/>
  <c r="C1657" i="19"/>
  <c r="B1657" i="19"/>
  <c r="A1657" i="19"/>
  <c r="O1656" i="19"/>
  <c r="N1656" i="19"/>
  <c r="M1656" i="19"/>
  <c r="L1656" i="19"/>
  <c r="K1656" i="19"/>
  <c r="J1656" i="19"/>
  <c r="I1656" i="19"/>
  <c r="H1656" i="19"/>
  <c r="G1656" i="19"/>
  <c r="F1656" i="19"/>
  <c r="E1656" i="19"/>
  <c r="D1656" i="19"/>
  <c r="C1656" i="19"/>
  <c r="B1656" i="19"/>
  <c r="A1656" i="19"/>
  <c r="O1655" i="19"/>
  <c r="N1655" i="19"/>
  <c r="M1655" i="19"/>
  <c r="L1655" i="19"/>
  <c r="K1655" i="19"/>
  <c r="J1655" i="19"/>
  <c r="I1655" i="19"/>
  <c r="H1655" i="19"/>
  <c r="G1655" i="19"/>
  <c r="F1655" i="19"/>
  <c r="E1655" i="19"/>
  <c r="D1655" i="19"/>
  <c r="C1655" i="19"/>
  <c r="B1655" i="19"/>
  <c r="A1655" i="19"/>
  <c r="O1654" i="19"/>
  <c r="N1654" i="19"/>
  <c r="M1654" i="19"/>
  <c r="L1654" i="19"/>
  <c r="K1654" i="19"/>
  <c r="J1654" i="19"/>
  <c r="I1654" i="19"/>
  <c r="H1654" i="19"/>
  <c r="G1654" i="19"/>
  <c r="F1654" i="19"/>
  <c r="E1654" i="19"/>
  <c r="D1654" i="19"/>
  <c r="C1654" i="19"/>
  <c r="B1654" i="19"/>
  <c r="A1654" i="19"/>
  <c r="O1653" i="19"/>
  <c r="N1653" i="19"/>
  <c r="M1653" i="19"/>
  <c r="L1653" i="19"/>
  <c r="K1653" i="19"/>
  <c r="J1653" i="19"/>
  <c r="I1653" i="19"/>
  <c r="H1653" i="19"/>
  <c r="G1653" i="19"/>
  <c r="F1653" i="19"/>
  <c r="E1653" i="19"/>
  <c r="D1653" i="19"/>
  <c r="C1653" i="19"/>
  <c r="B1653" i="19"/>
  <c r="A1653" i="19"/>
  <c r="O1652" i="19"/>
  <c r="N1652" i="19"/>
  <c r="M1652" i="19"/>
  <c r="L1652" i="19"/>
  <c r="K1652" i="19"/>
  <c r="J1652" i="19"/>
  <c r="I1652" i="19"/>
  <c r="H1652" i="19"/>
  <c r="G1652" i="19"/>
  <c r="F1652" i="19"/>
  <c r="E1652" i="19"/>
  <c r="D1652" i="19"/>
  <c r="C1652" i="19"/>
  <c r="B1652" i="19"/>
  <c r="A1652" i="19"/>
  <c r="O1651" i="19"/>
  <c r="N1651" i="19"/>
  <c r="M1651" i="19"/>
  <c r="L1651" i="19"/>
  <c r="K1651" i="19"/>
  <c r="J1651" i="19"/>
  <c r="I1651" i="19"/>
  <c r="H1651" i="19"/>
  <c r="G1651" i="19"/>
  <c r="F1651" i="19"/>
  <c r="E1651" i="19"/>
  <c r="D1651" i="19"/>
  <c r="C1651" i="19"/>
  <c r="B1651" i="19"/>
  <c r="A1651" i="19"/>
  <c r="O1650" i="19"/>
  <c r="N1650" i="19"/>
  <c r="M1650" i="19"/>
  <c r="L1650" i="19"/>
  <c r="K1650" i="19"/>
  <c r="J1650" i="19"/>
  <c r="I1650" i="19"/>
  <c r="H1650" i="19"/>
  <c r="G1650" i="19"/>
  <c r="F1650" i="19"/>
  <c r="E1650" i="19"/>
  <c r="D1650" i="19"/>
  <c r="C1650" i="19"/>
  <c r="B1650" i="19"/>
  <c r="A1650" i="19"/>
  <c r="O1649" i="19"/>
  <c r="N1649" i="19"/>
  <c r="M1649" i="19"/>
  <c r="L1649" i="19"/>
  <c r="K1649" i="19"/>
  <c r="J1649" i="19"/>
  <c r="I1649" i="19"/>
  <c r="H1649" i="19"/>
  <c r="G1649" i="19"/>
  <c r="F1649" i="19"/>
  <c r="E1649" i="19"/>
  <c r="D1649" i="19"/>
  <c r="C1649" i="19"/>
  <c r="B1649" i="19"/>
  <c r="A1649" i="19"/>
  <c r="O1648" i="19"/>
  <c r="N1648" i="19"/>
  <c r="M1648" i="19"/>
  <c r="L1648" i="19"/>
  <c r="K1648" i="19"/>
  <c r="J1648" i="19"/>
  <c r="I1648" i="19"/>
  <c r="H1648" i="19"/>
  <c r="G1648" i="19"/>
  <c r="F1648" i="19"/>
  <c r="E1648" i="19"/>
  <c r="D1648" i="19"/>
  <c r="C1648" i="19"/>
  <c r="B1648" i="19"/>
  <c r="A1648" i="19"/>
  <c r="O1647" i="19"/>
  <c r="N1647" i="19"/>
  <c r="M1647" i="19"/>
  <c r="L1647" i="19"/>
  <c r="K1647" i="19"/>
  <c r="J1647" i="19"/>
  <c r="I1647" i="19"/>
  <c r="H1647" i="19"/>
  <c r="G1647" i="19"/>
  <c r="F1647" i="19"/>
  <c r="E1647" i="19"/>
  <c r="D1647" i="19"/>
  <c r="C1647" i="19"/>
  <c r="B1647" i="19"/>
  <c r="A1647" i="19"/>
  <c r="O1646" i="19"/>
  <c r="N1646" i="19"/>
  <c r="M1646" i="19"/>
  <c r="L1646" i="19"/>
  <c r="K1646" i="19"/>
  <c r="J1646" i="19"/>
  <c r="I1646" i="19"/>
  <c r="H1646" i="19"/>
  <c r="G1646" i="19"/>
  <c r="F1646" i="19"/>
  <c r="E1646" i="19"/>
  <c r="D1646" i="19"/>
  <c r="C1646" i="19"/>
  <c r="B1646" i="19"/>
  <c r="A1646" i="19"/>
  <c r="O1645" i="19"/>
  <c r="N1645" i="19"/>
  <c r="M1645" i="19"/>
  <c r="L1645" i="19"/>
  <c r="K1645" i="19"/>
  <c r="J1645" i="19"/>
  <c r="I1645" i="19"/>
  <c r="H1645" i="19"/>
  <c r="G1645" i="19"/>
  <c r="F1645" i="19"/>
  <c r="E1645" i="19"/>
  <c r="D1645" i="19"/>
  <c r="C1645" i="19"/>
  <c r="B1645" i="19"/>
  <c r="A1645" i="19"/>
  <c r="O1644" i="19"/>
  <c r="N1644" i="19"/>
  <c r="M1644" i="19"/>
  <c r="L1644" i="19"/>
  <c r="K1644" i="19"/>
  <c r="J1644" i="19"/>
  <c r="I1644" i="19"/>
  <c r="H1644" i="19"/>
  <c r="G1644" i="19"/>
  <c r="F1644" i="19"/>
  <c r="E1644" i="19"/>
  <c r="D1644" i="19"/>
  <c r="C1644" i="19"/>
  <c r="B1644" i="19"/>
  <c r="A1644" i="19"/>
  <c r="O1643" i="19"/>
  <c r="N1643" i="19"/>
  <c r="M1643" i="19"/>
  <c r="L1643" i="19"/>
  <c r="K1643" i="19"/>
  <c r="J1643" i="19"/>
  <c r="I1643" i="19"/>
  <c r="H1643" i="19"/>
  <c r="G1643" i="19"/>
  <c r="F1643" i="19"/>
  <c r="E1643" i="19"/>
  <c r="D1643" i="19"/>
  <c r="C1643" i="19"/>
  <c r="B1643" i="19"/>
  <c r="A1643" i="19"/>
  <c r="O1642" i="19"/>
  <c r="N1642" i="19"/>
  <c r="M1642" i="19"/>
  <c r="L1642" i="19"/>
  <c r="K1642" i="19"/>
  <c r="J1642" i="19"/>
  <c r="I1642" i="19"/>
  <c r="H1642" i="19"/>
  <c r="G1642" i="19"/>
  <c r="F1642" i="19"/>
  <c r="E1642" i="19"/>
  <c r="D1642" i="19"/>
  <c r="C1642" i="19"/>
  <c r="B1642" i="19"/>
  <c r="A1642" i="19"/>
  <c r="O1641" i="19"/>
  <c r="N1641" i="19"/>
  <c r="M1641" i="19"/>
  <c r="L1641" i="19"/>
  <c r="K1641" i="19"/>
  <c r="J1641" i="19"/>
  <c r="I1641" i="19"/>
  <c r="H1641" i="19"/>
  <c r="G1641" i="19"/>
  <c r="F1641" i="19"/>
  <c r="E1641" i="19"/>
  <c r="D1641" i="19"/>
  <c r="C1641" i="19"/>
  <c r="B1641" i="19"/>
  <c r="A1641" i="19"/>
  <c r="O1640" i="19"/>
  <c r="N1640" i="19"/>
  <c r="M1640" i="19"/>
  <c r="L1640" i="19"/>
  <c r="K1640" i="19"/>
  <c r="J1640" i="19"/>
  <c r="I1640" i="19"/>
  <c r="H1640" i="19"/>
  <c r="G1640" i="19"/>
  <c r="F1640" i="19"/>
  <c r="E1640" i="19"/>
  <c r="D1640" i="19"/>
  <c r="C1640" i="19"/>
  <c r="B1640" i="19"/>
  <c r="A1640" i="19"/>
  <c r="O1639" i="19"/>
  <c r="N1639" i="19"/>
  <c r="M1639" i="19"/>
  <c r="L1639" i="19"/>
  <c r="K1639" i="19"/>
  <c r="J1639" i="19"/>
  <c r="I1639" i="19"/>
  <c r="H1639" i="19"/>
  <c r="G1639" i="19"/>
  <c r="F1639" i="19"/>
  <c r="E1639" i="19"/>
  <c r="D1639" i="19"/>
  <c r="C1639" i="19"/>
  <c r="B1639" i="19"/>
  <c r="A1639" i="19"/>
  <c r="O1638" i="19"/>
  <c r="N1638" i="19"/>
  <c r="M1638" i="19"/>
  <c r="L1638" i="19"/>
  <c r="K1638" i="19"/>
  <c r="J1638" i="19"/>
  <c r="I1638" i="19"/>
  <c r="H1638" i="19"/>
  <c r="G1638" i="19"/>
  <c r="F1638" i="19"/>
  <c r="E1638" i="19"/>
  <c r="D1638" i="19"/>
  <c r="C1638" i="19"/>
  <c r="B1638" i="19"/>
  <c r="A1638" i="19"/>
  <c r="O1637" i="19"/>
  <c r="N1637" i="19"/>
  <c r="M1637" i="19"/>
  <c r="L1637" i="19"/>
  <c r="K1637" i="19"/>
  <c r="J1637" i="19"/>
  <c r="I1637" i="19"/>
  <c r="H1637" i="19"/>
  <c r="G1637" i="19"/>
  <c r="F1637" i="19"/>
  <c r="E1637" i="19"/>
  <c r="D1637" i="19"/>
  <c r="C1637" i="19"/>
  <c r="B1637" i="19"/>
  <c r="A1637" i="19"/>
  <c r="O1636" i="19"/>
  <c r="N1636" i="19"/>
  <c r="M1636" i="19"/>
  <c r="L1636" i="19"/>
  <c r="K1636" i="19"/>
  <c r="J1636" i="19"/>
  <c r="I1636" i="19"/>
  <c r="H1636" i="19"/>
  <c r="G1636" i="19"/>
  <c r="F1636" i="19"/>
  <c r="E1636" i="19"/>
  <c r="D1636" i="19"/>
  <c r="C1636" i="19"/>
  <c r="B1636" i="19"/>
  <c r="A1636" i="19"/>
  <c r="O1635" i="19"/>
  <c r="N1635" i="19"/>
  <c r="M1635" i="19"/>
  <c r="L1635" i="19"/>
  <c r="K1635" i="19"/>
  <c r="J1635" i="19"/>
  <c r="I1635" i="19"/>
  <c r="H1635" i="19"/>
  <c r="G1635" i="19"/>
  <c r="F1635" i="19"/>
  <c r="E1635" i="19"/>
  <c r="D1635" i="19"/>
  <c r="C1635" i="19"/>
  <c r="B1635" i="19"/>
  <c r="A1635" i="19"/>
  <c r="O1634" i="19"/>
  <c r="N1634" i="19"/>
  <c r="M1634" i="19"/>
  <c r="L1634" i="19"/>
  <c r="K1634" i="19"/>
  <c r="J1634" i="19"/>
  <c r="I1634" i="19"/>
  <c r="H1634" i="19"/>
  <c r="G1634" i="19"/>
  <c r="F1634" i="19"/>
  <c r="E1634" i="19"/>
  <c r="D1634" i="19"/>
  <c r="C1634" i="19"/>
  <c r="B1634" i="19"/>
  <c r="A1634" i="19"/>
  <c r="O1633" i="19"/>
  <c r="N1633" i="19"/>
  <c r="M1633" i="19"/>
  <c r="L1633" i="19"/>
  <c r="K1633" i="19"/>
  <c r="J1633" i="19"/>
  <c r="I1633" i="19"/>
  <c r="H1633" i="19"/>
  <c r="G1633" i="19"/>
  <c r="F1633" i="19"/>
  <c r="E1633" i="19"/>
  <c r="D1633" i="19"/>
  <c r="C1633" i="19"/>
  <c r="B1633" i="19"/>
  <c r="A1633" i="19"/>
  <c r="O1632" i="19"/>
  <c r="N1632" i="19"/>
  <c r="M1632" i="19"/>
  <c r="L1632" i="19"/>
  <c r="K1632" i="19"/>
  <c r="J1632" i="19"/>
  <c r="I1632" i="19"/>
  <c r="H1632" i="19"/>
  <c r="G1632" i="19"/>
  <c r="F1632" i="19"/>
  <c r="E1632" i="19"/>
  <c r="D1632" i="19"/>
  <c r="C1632" i="19"/>
  <c r="B1632" i="19"/>
  <c r="A1632" i="19"/>
  <c r="O1631" i="19"/>
  <c r="N1631" i="19"/>
  <c r="M1631" i="19"/>
  <c r="L1631" i="19"/>
  <c r="K1631" i="19"/>
  <c r="J1631" i="19"/>
  <c r="I1631" i="19"/>
  <c r="H1631" i="19"/>
  <c r="G1631" i="19"/>
  <c r="F1631" i="19"/>
  <c r="E1631" i="19"/>
  <c r="D1631" i="19"/>
  <c r="C1631" i="19"/>
  <c r="B1631" i="19"/>
  <c r="A1631" i="19"/>
  <c r="O1630" i="19"/>
  <c r="N1630" i="19"/>
  <c r="M1630" i="19"/>
  <c r="L1630" i="19"/>
  <c r="K1630" i="19"/>
  <c r="J1630" i="19"/>
  <c r="I1630" i="19"/>
  <c r="H1630" i="19"/>
  <c r="G1630" i="19"/>
  <c r="F1630" i="19"/>
  <c r="E1630" i="19"/>
  <c r="D1630" i="19"/>
  <c r="C1630" i="19"/>
  <c r="B1630" i="19"/>
  <c r="A1630" i="19"/>
  <c r="O1629" i="19"/>
  <c r="N1629" i="19"/>
  <c r="M1629" i="19"/>
  <c r="L1629" i="19"/>
  <c r="K1629" i="19"/>
  <c r="J1629" i="19"/>
  <c r="I1629" i="19"/>
  <c r="H1629" i="19"/>
  <c r="G1629" i="19"/>
  <c r="F1629" i="19"/>
  <c r="E1629" i="19"/>
  <c r="D1629" i="19"/>
  <c r="C1629" i="19"/>
  <c r="B1629" i="19"/>
  <c r="A1629" i="19"/>
  <c r="O1628" i="19"/>
  <c r="N1628" i="19"/>
  <c r="M1628" i="19"/>
  <c r="L1628" i="19"/>
  <c r="K1628" i="19"/>
  <c r="J1628" i="19"/>
  <c r="I1628" i="19"/>
  <c r="H1628" i="19"/>
  <c r="G1628" i="19"/>
  <c r="F1628" i="19"/>
  <c r="E1628" i="19"/>
  <c r="D1628" i="19"/>
  <c r="C1628" i="19"/>
  <c r="B1628" i="19"/>
  <c r="A1628" i="19"/>
  <c r="O1627" i="19"/>
  <c r="N1627" i="19"/>
  <c r="M1627" i="19"/>
  <c r="L1627" i="19"/>
  <c r="K1627" i="19"/>
  <c r="J1627" i="19"/>
  <c r="I1627" i="19"/>
  <c r="H1627" i="19"/>
  <c r="G1627" i="19"/>
  <c r="F1627" i="19"/>
  <c r="E1627" i="19"/>
  <c r="D1627" i="19"/>
  <c r="C1627" i="19"/>
  <c r="B1627" i="19"/>
  <c r="A1627" i="19"/>
  <c r="O1626" i="19"/>
  <c r="N1626" i="19"/>
  <c r="M1626" i="19"/>
  <c r="L1626" i="19"/>
  <c r="K1626" i="19"/>
  <c r="J1626" i="19"/>
  <c r="I1626" i="19"/>
  <c r="H1626" i="19"/>
  <c r="G1626" i="19"/>
  <c r="F1626" i="19"/>
  <c r="E1626" i="19"/>
  <c r="D1626" i="19"/>
  <c r="C1626" i="19"/>
  <c r="B1626" i="19"/>
  <c r="A1626" i="19"/>
  <c r="O1625" i="19" l="1"/>
  <c r="N1625" i="19"/>
  <c r="M1625" i="19"/>
  <c r="L1625" i="19"/>
  <c r="K1625" i="19"/>
  <c r="J1625" i="19"/>
  <c r="I1625" i="19"/>
  <c r="H1625" i="19"/>
  <c r="G1625" i="19"/>
  <c r="F1625" i="19"/>
  <c r="E1625" i="19"/>
  <c r="D1625" i="19"/>
  <c r="C1625" i="19"/>
  <c r="B1625" i="19"/>
  <c r="A1625" i="19"/>
  <c r="O1624" i="19"/>
  <c r="N1624" i="19"/>
  <c r="M1624" i="19"/>
  <c r="L1624" i="19"/>
  <c r="K1624" i="19"/>
  <c r="J1624" i="19"/>
  <c r="I1624" i="19"/>
  <c r="H1624" i="19"/>
  <c r="G1624" i="19"/>
  <c r="F1624" i="19"/>
  <c r="E1624" i="19"/>
  <c r="D1624" i="19"/>
  <c r="C1624" i="19"/>
  <c r="B1624" i="19"/>
  <c r="A1624" i="19"/>
  <c r="O1623" i="19"/>
  <c r="N1623" i="19"/>
  <c r="M1623" i="19"/>
  <c r="L1623" i="19"/>
  <c r="K1623" i="19"/>
  <c r="J1623" i="19"/>
  <c r="I1623" i="19"/>
  <c r="H1623" i="19"/>
  <c r="G1623" i="19"/>
  <c r="F1623" i="19"/>
  <c r="E1623" i="19"/>
  <c r="D1623" i="19"/>
  <c r="C1623" i="19"/>
  <c r="B1623" i="19"/>
  <c r="A1623" i="19"/>
  <c r="O1622" i="19"/>
  <c r="N1622" i="19"/>
  <c r="M1622" i="19"/>
  <c r="L1622" i="19"/>
  <c r="K1622" i="19"/>
  <c r="J1622" i="19"/>
  <c r="I1622" i="19"/>
  <c r="H1622" i="19"/>
  <c r="G1622" i="19"/>
  <c r="F1622" i="19"/>
  <c r="E1622" i="19"/>
  <c r="D1622" i="19"/>
  <c r="C1622" i="19"/>
  <c r="B1622" i="19"/>
  <c r="A1622" i="19"/>
  <c r="O1621" i="19"/>
  <c r="N1621" i="19"/>
  <c r="M1621" i="19"/>
  <c r="L1621" i="19"/>
  <c r="K1621" i="19"/>
  <c r="J1621" i="19"/>
  <c r="I1621" i="19"/>
  <c r="H1621" i="19"/>
  <c r="G1621" i="19"/>
  <c r="F1621" i="19"/>
  <c r="E1621" i="19"/>
  <c r="D1621" i="19"/>
  <c r="C1621" i="19"/>
  <c r="B1621" i="19"/>
  <c r="A1621" i="19"/>
  <c r="O1620" i="19"/>
  <c r="N1620" i="19"/>
  <c r="M1620" i="19"/>
  <c r="L1620" i="19"/>
  <c r="K1620" i="19"/>
  <c r="J1620" i="19"/>
  <c r="I1620" i="19"/>
  <c r="H1620" i="19"/>
  <c r="G1620" i="19"/>
  <c r="F1620" i="19"/>
  <c r="E1620" i="19"/>
  <c r="D1620" i="19"/>
  <c r="C1620" i="19"/>
  <c r="B1620" i="19"/>
  <c r="A1620" i="19"/>
  <c r="O1619" i="19"/>
  <c r="N1619" i="19"/>
  <c r="M1619" i="19"/>
  <c r="L1619" i="19"/>
  <c r="K1619" i="19"/>
  <c r="J1619" i="19"/>
  <c r="I1619" i="19"/>
  <c r="H1619" i="19"/>
  <c r="G1619" i="19"/>
  <c r="F1619" i="19"/>
  <c r="E1619" i="19"/>
  <c r="D1619" i="19"/>
  <c r="C1619" i="19"/>
  <c r="B1619" i="19"/>
  <c r="A1619" i="19"/>
  <c r="O1618" i="19"/>
  <c r="N1618" i="19"/>
  <c r="M1618" i="19"/>
  <c r="L1618" i="19"/>
  <c r="K1618" i="19"/>
  <c r="J1618" i="19"/>
  <c r="I1618" i="19"/>
  <c r="H1618" i="19"/>
  <c r="G1618" i="19"/>
  <c r="F1618" i="19"/>
  <c r="E1618" i="19"/>
  <c r="D1618" i="19"/>
  <c r="C1618" i="19"/>
  <c r="B1618" i="19"/>
  <c r="A1618" i="19"/>
  <c r="O1617" i="19"/>
  <c r="N1617" i="19"/>
  <c r="M1617" i="19"/>
  <c r="L1617" i="19"/>
  <c r="K1617" i="19"/>
  <c r="J1617" i="19"/>
  <c r="I1617" i="19"/>
  <c r="H1617" i="19"/>
  <c r="G1617" i="19"/>
  <c r="F1617" i="19"/>
  <c r="E1617" i="19"/>
  <c r="D1617" i="19"/>
  <c r="C1617" i="19"/>
  <c r="B1617" i="19"/>
  <c r="A1617" i="19"/>
  <c r="O1616" i="19"/>
  <c r="N1616" i="19"/>
  <c r="M1616" i="19"/>
  <c r="L1616" i="19"/>
  <c r="K1616" i="19"/>
  <c r="J1616" i="19"/>
  <c r="I1616" i="19"/>
  <c r="H1616" i="19"/>
  <c r="G1616" i="19"/>
  <c r="F1616" i="19"/>
  <c r="E1616" i="19"/>
  <c r="D1616" i="19"/>
  <c r="C1616" i="19"/>
  <c r="B1616" i="19"/>
  <c r="A1616" i="19"/>
  <c r="O1615" i="19"/>
  <c r="N1615" i="19"/>
  <c r="M1615" i="19"/>
  <c r="L1615" i="19"/>
  <c r="K1615" i="19"/>
  <c r="J1615" i="19"/>
  <c r="I1615" i="19"/>
  <c r="H1615" i="19"/>
  <c r="G1615" i="19"/>
  <c r="F1615" i="19"/>
  <c r="E1615" i="19"/>
  <c r="D1615" i="19"/>
  <c r="C1615" i="19"/>
  <c r="B1615" i="19"/>
  <c r="A1615" i="19"/>
  <c r="O1614" i="19"/>
  <c r="N1614" i="19"/>
  <c r="M1614" i="19"/>
  <c r="L1614" i="19"/>
  <c r="K1614" i="19"/>
  <c r="J1614" i="19"/>
  <c r="I1614" i="19"/>
  <c r="H1614" i="19"/>
  <c r="G1614" i="19"/>
  <c r="F1614" i="19"/>
  <c r="E1614" i="19"/>
  <c r="D1614" i="19"/>
  <c r="C1614" i="19"/>
  <c r="B1614" i="19"/>
  <c r="A1614" i="19"/>
  <c r="O1613" i="19"/>
  <c r="N1613" i="19"/>
  <c r="M1613" i="19"/>
  <c r="L1613" i="19"/>
  <c r="K1613" i="19"/>
  <c r="J1613" i="19"/>
  <c r="I1613" i="19"/>
  <c r="H1613" i="19"/>
  <c r="G1613" i="19"/>
  <c r="F1613" i="19"/>
  <c r="E1613" i="19"/>
  <c r="D1613" i="19"/>
  <c r="C1613" i="19"/>
  <c r="B1613" i="19"/>
  <c r="A1613" i="19"/>
  <c r="O1612" i="19"/>
  <c r="N1612" i="19"/>
  <c r="M1612" i="19"/>
  <c r="L1612" i="19"/>
  <c r="K1612" i="19"/>
  <c r="J1612" i="19"/>
  <c r="I1612" i="19"/>
  <c r="H1612" i="19"/>
  <c r="G1612" i="19"/>
  <c r="F1612" i="19"/>
  <c r="E1612" i="19"/>
  <c r="D1612" i="19"/>
  <c r="C1612" i="19"/>
  <c r="B1612" i="19"/>
  <c r="A1612" i="19"/>
  <c r="O1611" i="19"/>
  <c r="N1611" i="19"/>
  <c r="M1611" i="19"/>
  <c r="L1611" i="19"/>
  <c r="K1611" i="19"/>
  <c r="J1611" i="19"/>
  <c r="I1611" i="19"/>
  <c r="H1611" i="19"/>
  <c r="G1611" i="19"/>
  <c r="F1611" i="19"/>
  <c r="E1611" i="19"/>
  <c r="D1611" i="19"/>
  <c r="C1611" i="19"/>
  <c r="B1611" i="19"/>
  <c r="A1611" i="19"/>
  <c r="O1610" i="19"/>
  <c r="N1610" i="19"/>
  <c r="M1610" i="19"/>
  <c r="L1610" i="19"/>
  <c r="K1610" i="19"/>
  <c r="J1610" i="19"/>
  <c r="I1610" i="19"/>
  <c r="H1610" i="19"/>
  <c r="G1610" i="19"/>
  <c r="F1610" i="19"/>
  <c r="E1610" i="19"/>
  <c r="D1610" i="19"/>
  <c r="C1610" i="19"/>
  <c r="B1610" i="19"/>
  <c r="A1610" i="19"/>
  <c r="O1609" i="19"/>
  <c r="N1609" i="19"/>
  <c r="M1609" i="19"/>
  <c r="L1609" i="19"/>
  <c r="K1609" i="19"/>
  <c r="J1609" i="19"/>
  <c r="I1609" i="19"/>
  <c r="H1609" i="19"/>
  <c r="G1609" i="19"/>
  <c r="F1609" i="19"/>
  <c r="E1609" i="19"/>
  <c r="D1609" i="19"/>
  <c r="C1609" i="19"/>
  <c r="B1609" i="19"/>
  <c r="A1609" i="19"/>
  <c r="O1608" i="19"/>
  <c r="N1608" i="19"/>
  <c r="M1608" i="19"/>
  <c r="L1608" i="19"/>
  <c r="K1608" i="19"/>
  <c r="J1608" i="19"/>
  <c r="I1608" i="19"/>
  <c r="H1608" i="19"/>
  <c r="G1608" i="19"/>
  <c r="F1608" i="19"/>
  <c r="E1608" i="19"/>
  <c r="D1608" i="19"/>
  <c r="C1608" i="19"/>
  <c r="B1608" i="19"/>
  <c r="A1608" i="19"/>
  <c r="O1607" i="19"/>
  <c r="N1607" i="19"/>
  <c r="M1607" i="19"/>
  <c r="L1607" i="19"/>
  <c r="K1607" i="19"/>
  <c r="J1607" i="19"/>
  <c r="I1607" i="19"/>
  <c r="H1607" i="19"/>
  <c r="G1607" i="19"/>
  <c r="F1607" i="19"/>
  <c r="E1607" i="19"/>
  <c r="D1607" i="19"/>
  <c r="C1607" i="19"/>
  <c r="B1607" i="19"/>
  <c r="A1607" i="19"/>
  <c r="O1606" i="19"/>
  <c r="N1606" i="19"/>
  <c r="M1606" i="19"/>
  <c r="L1606" i="19"/>
  <c r="K1606" i="19"/>
  <c r="J1606" i="19"/>
  <c r="I1606" i="19"/>
  <c r="H1606" i="19"/>
  <c r="G1606" i="19"/>
  <c r="F1606" i="19"/>
  <c r="E1606" i="19"/>
  <c r="D1606" i="19"/>
  <c r="C1606" i="19"/>
  <c r="B1606" i="19"/>
  <c r="A1606" i="19"/>
  <c r="O1605" i="19"/>
  <c r="N1605" i="19"/>
  <c r="M1605" i="19"/>
  <c r="L1605" i="19"/>
  <c r="K1605" i="19"/>
  <c r="J1605" i="19"/>
  <c r="I1605" i="19"/>
  <c r="H1605" i="19"/>
  <c r="G1605" i="19"/>
  <c r="F1605" i="19"/>
  <c r="E1605" i="19"/>
  <c r="D1605" i="19"/>
  <c r="C1605" i="19"/>
  <c r="B1605" i="19"/>
  <c r="A1605" i="19"/>
  <c r="O1604" i="19"/>
  <c r="N1604" i="19"/>
  <c r="M1604" i="19"/>
  <c r="L1604" i="19"/>
  <c r="K1604" i="19"/>
  <c r="J1604" i="19"/>
  <c r="I1604" i="19"/>
  <c r="H1604" i="19"/>
  <c r="G1604" i="19"/>
  <c r="F1604" i="19"/>
  <c r="E1604" i="19"/>
  <c r="D1604" i="19"/>
  <c r="C1604" i="19"/>
  <c r="B1604" i="19"/>
  <c r="A1604" i="19"/>
  <c r="O1603" i="19"/>
  <c r="N1603" i="19"/>
  <c r="M1603" i="19"/>
  <c r="L1603" i="19"/>
  <c r="K1603" i="19"/>
  <c r="J1603" i="19"/>
  <c r="I1603" i="19"/>
  <c r="H1603" i="19"/>
  <c r="G1603" i="19"/>
  <c r="F1603" i="19"/>
  <c r="E1603" i="19"/>
  <c r="D1603" i="19"/>
  <c r="C1603" i="19"/>
  <c r="B1603" i="19"/>
  <c r="A1603" i="19"/>
  <c r="O1602" i="19"/>
  <c r="N1602" i="19"/>
  <c r="M1602" i="19"/>
  <c r="L1602" i="19"/>
  <c r="K1602" i="19"/>
  <c r="J1602" i="19"/>
  <c r="I1602" i="19"/>
  <c r="H1602" i="19"/>
  <c r="G1602" i="19"/>
  <c r="F1602" i="19"/>
  <c r="E1602" i="19"/>
  <c r="D1602" i="19"/>
  <c r="C1602" i="19"/>
  <c r="B1602" i="19"/>
  <c r="A1602" i="19"/>
  <c r="O1601" i="19"/>
  <c r="N1601" i="19"/>
  <c r="M1601" i="19"/>
  <c r="L1601" i="19"/>
  <c r="K1601" i="19"/>
  <c r="J1601" i="19"/>
  <c r="I1601" i="19"/>
  <c r="H1601" i="19"/>
  <c r="G1601" i="19"/>
  <c r="F1601" i="19"/>
  <c r="E1601" i="19"/>
  <c r="D1601" i="19"/>
  <c r="C1601" i="19"/>
  <c r="B1601" i="19"/>
  <c r="A1601" i="19"/>
  <c r="O1600" i="19"/>
  <c r="N1600" i="19"/>
  <c r="M1600" i="19"/>
  <c r="L1600" i="19"/>
  <c r="K1600" i="19"/>
  <c r="J1600" i="19"/>
  <c r="I1600" i="19"/>
  <c r="H1600" i="19"/>
  <c r="G1600" i="19"/>
  <c r="F1600" i="19"/>
  <c r="E1600" i="19"/>
  <c r="D1600" i="19"/>
  <c r="C1600" i="19"/>
  <c r="B1600" i="19"/>
  <c r="A1600" i="19"/>
  <c r="O1599" i="19"/>
  <c r="N1599" i="19"/>
  <c r="M1599" i="19"/>
  <c r="L1599" i="19"/>
  <c r="K1599" i="19"/>
  <c r="J1599" i="19"/>
  <c r="I1599" i="19"/>
  <c r="H1599" i="19"/>
  <c r="G1599" i="19"/>
  <c r="F1599" i="19"/>
  <c r="E1599" i="19"/>
  <c r="D1599" i="19"/>
  <c r="C1599" i="19"/>
  <c r="B1599" i="19"/>
  <c r="A1599" i="19"/>
  <c r="O1598" i="19"/>
  <c r="N1598" i="19"/>
  <c r="M1598" i="19"/>
  <c r="L1598" i="19"/>
  <c r="K1598" i="19"/>
  <c r="J1598" i="19"/>
  <c r="I1598" i="19"/>
  <c r="H1598" i="19"/>
  <c r="G1598" i="19"/>
  <c r="F1598" i="19"/>
  <c r="E1598" i="19"/>
  <c r="D1598" i="19"/>
  <c r="C1598" i="19"/>
  <c r="B1598" i="19"/>
  <c r="A1598" i="19"/>
  <c r="O1597" i="19"/>
  <c r="N1597" i="19"/>
  <c r="M1597" i="19"/>
  <c r="L1597" i="19"/>
  <c r="K1597" i="19"/>
  <c r="J1597" i="19"/>
  <c r="I1597" i="19"/>
  <c r="H1597" i="19"/>
  <c r="G1597" i="19"/>
  <c r="F1597" i="19"/>
  <c r="E1597" i="19"/>
  <c r="D1597" i="19"/>
  <c r="C1597" i="19"/>
  <c r="B1597" i="19"/>
  <c r="A1597" i="19"/>
  <c r="O1596" i="19"/>
  <c r="N1596" i="19"/>
  <c r="M1596" i="19"/>
  <c r="L1596" i="19"/>
  <c r="K1596" i="19"/>
  <c r="J1596" i="19"/>
  <c r="I1596" i="19"/>
  <c r="H1596" i="19"/>
  <c r="G1596" i="19"/>
  <c r="F1596" i="19"/>
  <c r="E1596" i="19"/>
  <c r="D1596" i="19"/>
  <c r="C1596" i="19"/>
  <c r="B1596" i="19"/>
  <c r="A1596" i="19"/>
  <c r="O1595" i="19"/>
  <c r="N1595" i="19"/>
  <c r="M1595" i="19"/>
  <c r="L1595" i="19"/>
  <c r="K1595" i="19"/>
  <c r="J1595" i="19"/>
  <c r="I1595" i="19"/>
  <c r="H1595" i="19"/>
  <c r="G1595" i="19"/>
  <c r="F1595" i="19"/>
  <c r="E1595" i="19"/>
  <c r="D1595" i="19"/>
  <c r="C1595" i="19"/>
  <c r="B1595" i="19"/>
  <c r="A1595" i="19"/>
  <c r="O1594" i="19"/>
  <c r="N1594" i="19"/>
  <c r="M1594" i="19"/>
  <c r="L1594" i="19"/>
  <c r="K1594" i="19"/>
  <c r="J1594" i="19"/>
  <c r="I1594" i="19"/>
  <c r="H1594" i="19"/>
  <c r="G1594" i="19"/>
  <c r="F1594" i="19"/>
  <c r="E1594" i="19"/>
  <c r="D1594" i="19"/>
  <c r="C1594" i="19"/>
  <c r="B1594" i="19"/>
  <c r="A1594" i="19"/>
  <c r="O1593" i="19"/>
  <c r="N1593" i="19"/>
  <c r="M1593" i="19"/>
  <c r="L1593" i="19"/>
  <c r="K1593" i="19"/>
  <c r="J1593" i="19"/>
  <c r="I1593" i="19"/>
  <c r="H1593" i="19"/>
  <c r="G1593" i="19"/>
  <c r="F1593" i="19"/>
  <c r="E1593" i="19"/>
  <c r="D1593" i="19"/>
  <c r="C1593" i="19"/>
  <c r="B1593" i="19"/>
  <c r="A1593" i="19"/>
  <c r="O1592" i="19"/>
  <c r="N1592" i="19"/>
  <c r="M1592" i="19"/>
  <c r="L1592" i="19"/>
  <c r="K1592" i="19"/>
  <c r="J1592" i="19"/>
  <c r="I1592" i="19"/>
  <c r="H1592" i="19"/>
  <c r="G1592" i="19"/>
  <c r="F1592" i="19"/>
  <c r="E1592" i="19"/>
  <c r="D1592" i="19"/>
  <c r="C1592" i="19"/>
  <c r="B1592" i="19"/>
  <c r="A1592" i="19"/>
  <c r="O1591" i="19"/>
  <c r="N1591" i="19"/>
  <c r="M1591" i="19"/>
  <c r="L1591" i="19"/>
  <c r="K1591" i="19"/>
  <c r="J1591" i="19"/>
  <c r="I1591" i="19"/>
  <c r="H1591" i="19"/>
  <c r="G1591" i="19"/>
  <c r="F1591" i="19"/>
  <c r="E1591" i="19"/>
  <c r="D1591" i="19"/>
  <c r="C1591" i="19"/>
  <c r="B1591" i="19"/>
  <c r="A1591" i="19"/>
  <c r="O1590" i="19"/>
  <c r="N1590" i="19"/>
  <c r="M1590" i="19"/>
  <c r="L1590" i="19"/>
  <c r="K1590" i="19"/>
  <c r="J1590" i="19"/>
  <c r="I1590" i="19"/>
  <c r="H1590" i="19"/>
  <c r="G1590" i="19"/>
  <c r="F1590" i="19"/>
  <c r="E1590" i="19"/>
  <c r="D1590" i="19"/>
  <c r="C1590" i="19"/>
  <c r="B1590" i="19"/>
  <c r="A1590" i="19"/>
  <c r="O1589" i="19"/>
  <c r="N1589" i="19"/>
  <c r="M1589" i="19"/>
  <c r="L1589" i="19"/>
  <c r="K1589" i="19"/>
  <c r="J1589" i="19"/>
  <c r="I1589" i="19"/>
  <c r="H1589" i="19"/>
  <c r="G1589" i="19"/>
  <c r="F1589" i="19"/>
  <c r="E1589" i="19"/>
  <c r="D1589" i="19"/>
  <c r="C1589" i="19"/>
  <c r="B1589" i="19"/>
  <c r="A1589" i="19"/>
  <c r="O1588" i="19"/>
  <c r="N1588" i="19"/>
  <c r="M1588" i="19"/>
  <c r="L1588" i="19"/>
  <c r="K1588" i="19"/>
  <c r="J1588" i="19"/>
  <c r="I1588" i="19"/>
  <c r="H1588" i="19"/>
  <c r="G1588" i="19"/>
  <c r="F1588" i="19"/>
  <c r="E1588" i="19"/>
  <c r="D1588" i="19"/>
  <c r="C1588" i="19"/>
  <c r="B1588" i="19"/>
  <c r="A1588" i="19"/>
  <c r="O1587" i="19"/>
  <c r="N1587" i="19"/>
  <c r="M1587" i="19"/>
  <c r="L1587" i="19"/>
  <c r="K1587" i="19"/>
  <c r="J1587" i="19"/>
  <c r="I1587" i="19"/>
  <c r="H1587" i="19"/>
  <c r="G1587" i="19"/>
  <c r="F1587" i="19"/>
  <c r="E1587" i="19"/>
  <c r="D1587" i="19"/>
  <c r="C1587" i="19"/>
  <c r="B1587" i="19"/>
  <c r="A1587" i="19"/>
  <c r="O1586" i="19"/>
  <c r="N1586" i="19"/>
  <c r="M1586" i="19"/>
  <c r="L1586" i="19"/>
  <c r="K1586" i="19"/>
  <c r="J1586" i="19"/>
  <c r="I1586" i="19"/>
  <c r="H1586" i="19"/>
  <c r="G1586" i="19"/>
  <c r="F1586" i="19"/>
  <c r="E1586" i="19"/>
  <c r="D1586" i="19"/>
  <c r="C1586" i="19"/>
  <c r="B1586" i="19"/>
  <c r="A1586" i="19"/>
  <c r="O1585" i="19"/>
  <c r="N1585" i="19"/>
  <c r="M1585" i="19"/>
  <c r="L1585" i="19"/>
  <c r="K1585" i="19"/>
  <c r="J1585" i="19"/>
  <c r="I1585" i="19"/>
  <c r="H1585" i="19"/>
  <c r="G1585" i="19"/>
  <c r="F1585" i="19"/>
  <c r="E1585" i="19"/>
  <c r="D1585" i="19"/>
  <c r="C1585" i="19"/>
  <c r="B1585" i="19"/>
  <c r="A1585" i="19"/>
  <c r="O1584" i="19"/>
  <c r="N1584" i="19"/>
  <c r="M1584" i="19"/>
  <c r="L1584" i="19"/>
  <c r="K1584" i="19"/>
  <c r="J1584" i="19"/>
  <c r="I1584" i="19"/>
  <c r="H1584" i="19"/>
  <c r="G1584" i="19"/>
  <c r="F1584" i="19"/>
  <c r="E1584" i="19"/>
  <c r="D1584" i="19"/>
  <c r="C1584" i="19"/>
  <c r="B1584" i="19"/>
  <c r="A1584" i="19"/>
  <c r="O1583" i="19"/>
  <c r="N1583" i="19"/>
  <c r="M1583" i="19"/>
  <c r="L1583" i="19"/>
  <c r="K1583" i="19"/>
  <c r="J1583" i="19"/>
  <c r="I1583" i="19"/>
  <c r="H1583" i="19"/>
  <c r="G1583" i="19"/>
  <c r="F1583" i="19"/>
  <c r="E1583" i="19"/>
  <c r="D1583" i="19"/>
  <c r="C1583" i="19"/>
  <c r="B1583" i="19"/>
  <c r="A1583" i="19"/>
  <c r="O1582" i="19"/>
  <c r="N1582" i="19"/>
  <c r="M1582" i="19"/>
  <c r="L1582" i="19"/>
  <c r="K1582" i="19"/>
  <c r="J1582" i="19"/>
  <c r="I1582" i="19"/>
  <c r="H1582" i="19"/>
  <c r="G1582" i="19"/>
  <c r="F1582" i="19"/>
  <c r="E1582" i="19"/>
  <c r="D1582" i="19"/>
  <c r="C1582" i="19"/>
  <c r="B1582" i="19"/>
  <c r="A1582" i="19"/>
  <c r="O1581" i="19"/>
  <c r="N1581" i="19"/>
  <c r="M1581" i="19"/>
  <c r="L1581" i="19"/>
  <c r="K1581" i="19"/>
  <c r="J1581" i="19"/>
  <c r="I1581" i="19"/>
  <c r="H1581" i="19"/>
  <c r="G1581" i="19"/>
  <c r="F1581" i="19"/>
  <c r="E1581" i="19"/>
  <c r="D1581" i="19"/>
  <c r="C1581" i="19"/>
  <c r="B1581" i="19"/>
  <c r="A1581" i="19"/>
  <c r="O1580" i="19"/>
  <c r="N1580" i="19"/>
  <c r="M1580" i="19"/>
  <c r="L1580" i="19"/>
  <c r="K1580" i="19"/>
  <c r="J1580" i="19"/>
  <c r="I1580" i="19"/>
  <c r="H1580" i="19"/>
  <c r="G1580" i="19"/>
  <c r="F1580" i="19"/>
  <c r="E1580" i="19"/>
  <c r="D1580" i="19"/>
  <c r="C1580" i="19"/>
  <c r="B1580" i="19"/>
  <c r="A1580" i="19"/>
  <c r="O1579" i="19"/>
  <c r="N1579" i="19"/>
  <c r="M1579" i="19"/>
  <c r="L1579" i="19"/>
  <c r="K1579" i="19"/>
  <c r="J1579" i="19"/>
  <c r="I1579" i="19"/>
  <c r="H1579" i="19"/>
  <c r="G1579" i="19"/>
  <c r="F1579" i="19"/>
  <c r="E1579" i="19"/>
  <c r="D1579" i="19"/>
  <c r="C1579" i="19"/>
  <c r="B1579" i="19"/>
  <c r="A1579" i="19"/>
  <c r="O1578" i="19"/>
  <c r="N1578" i="19"/>
  <c r="M1578" i="19"/>
  <c r="L1578" i="19"/>
  <c r="K1578" i="19"/>
  <c r="J1578" i="19"/>
  <c r="I1578" i="19"/>
  <c r="H1578" i="19"/>
  <c r="G1578" i="19"/>
  <c r="F1578" i="19"/>
  <c r="E1578" i="19"/>
  <c r="D1578" i="19"/>
  <c r="C1578" i="19"/>
  <c r="B1578" i="19"/>
  <c r="A1578" i="19"/>
  <c r="O1577" i="19"/>
  <c r="N1577" i="19"/>
  <c r="M1577" i="19"/>
  <c r="L1577" i="19"/>
  <c r="K1577" i="19"/>
  <c r="J1577" i="19"/>
  <c r="I1577" i="19"/>
  <c r="H1577" i="19"/>
  <c r="G1577" i="19"/>
  <c r="F1577" i="19"/>
  <c r="E1577" i="19"/>
  <c r="D1577" i="19"/>
  <c r="C1577" i="19"/>
  <c r="B1577" i="19"/>
  <c r="A1577" i="19"/>
  <c r="O1576" i="19"/>
  <c r="N1576" i="19"/>
  <c r="M1576" i="19"/>
  <c r="L1576" i="19"/>
  <c r="K1576" i="19"/>
  <c r="J1576" i="19"/>
  <c r="I1576" i="19"/>
  <c r="H1576" i="19"/>
  <c r="G1576" i="19"/>
  <c r="F1576" i="19"/>
  <c r="E1576" i="19"/>
  <c r="D1576" i="19"/>
  <c r="C1576" i="19"/>
  <c r="B1576" i="19"/>
  <c r="A1576" i="19"/>
  <c r="O1575" i="19"/>
  <c r="N1575" i="19"/>
  <c r="M1575" i="19"/>
  <c r="L1575" i="19"/>
  <c r="K1575" i="19"/>
  <c r="J1575" i="19"/>
  <c r="I1575" i="19"/>
  <c r="H1575" i="19"/>
  <c r="G1575" i="19"/>
  <c r="F1575" i="19"/>
  <c r="E1575" i="19"/>
  <c r="D1575" i="19"/>
  <c r="C1575" i="19"/>
  <c r="B1575" i="19"/>
  <c r="A1575" i="19"/>
  <c r="O1574" i="19"/>
  <c r="N1574" i="19"/>
  <c r="M1574" i="19"/>
  <c r="L1574" i="19"/>
  <c r="K1574" i="19"/>
  <c r="J1574" i="19"/>
  <c r="I1574" i="19"/>
  <c r="H1574" i="19"/>
  <c r="G1574" i="19"/>
  <c r="F1574" i="19"/>
  <c r="E1574" i="19"/>
  <c r="D1574" i="19"/>
  <c r="C1574" i="19"/>
  <c r="B1574" i="19"/>
  <c r="A1574" i="19"/>
  <c r="O1573" i="19"/>
  <c r="N1573" i="19"/>
  <c r="M1573" i="19"/>
  <c r="L1573" i="19"/>
  <c r="K1573" i="19"/>
  <c r="J1573" i="19"/>
  <c r="I1573" i="19"/>
  <c r="H1573" i="19"/>
  <c r="G1573" i="19"/>
  <c r="F1573" i="19"/>
  <c r="E1573" i="19"/>
  <c r="D1573" i="19"/>
  <c r="C1573" i="19"/>
  <c r="B1573" i="19"/>
  <c r="A1573" i="19"/>
  <c r="O1572" i="19"/>
  <c r="N1572" i="19"/>
  <c r="M1572" i="19"/>
  <c r="L1572" i="19"/>
  <c r="K1572" i="19"/>
  <c r="J1572" i="19"/>
  <c r="I1572" i="19"/>
  <c r="H1572" i="19"/>
  <c r="G1572" i="19"/>
  <c r="F1572" i="19"/>
  <c r="E1572" i="19"/>
  <c r="D1572" i="19"/>
  <c r="C1572" i="19"/>
  <c r="B1572" i="19"/>
  <c r="A1572" i="19"/>
  <c r="O1571" i="19" l="1"/>
  <c r="N1571" i="19"/>
  <c r="M1571" i="19"/>
  <c r="L1571" i="19"/>
  <c r="K1571" i="19"/>
  <c r="J1571" i="19"/>
  <c r="I1571" i="19"/>
  <c r="H1571" i="19"/>
  <c r="G1571" i="19"/>
  <c r="F1571" i="19"/>
  <c r="E1571" i="19"/>
  <c r="D1571" i="19"/>
  <c r="C1571" i="19"/>
  <c r="B1571" i="19"/>
  <c r="A1571" i="19"/>
  <c r="O1570" i="19"/>
  <c r="N1570" i="19"/>
  <c r="M1570" i="19"/>
  <c r="L1570" i="19"/>
  <c r="K1570" i="19"/>
  <c r="J1570" i="19"/>
  <c r="I1570" i="19"/>
  <c r="H1570" i="19"/>
  <c r="G1570" i="19"/>
  <c r="F1570" i="19"/>
  <c r="E1570" i="19"/>
  <c r="D1570" i="19"/>
  <c r="C1570" i="19"/>
  <c r="B1570" i="19"/>
  <c r="A1570" i="19"/>
  <c r="O1569" i="19"/>
  <c r="N1569" i="19"/>
  <c r="M1569" i="19"/>
  <c r="L1569" i="19"/>
  <c r="K1569" i="19"/>
  <c r="J1569" i="19"/>
  <c r="I1569" i="19"/>
  <c r="H1569" i="19"/>
  <c r="G1569" i="19"/>
  <c r="F1569" i="19"/>
  <c r="E1569" i="19"/>
  <c r="D1569" i="19"/>
  <c r="C1569" i="19"/>
  <c r="B1569" i="19"/>
  <c r="A1569" i="19"/>
  <c r="O1568" i="19"/>
  <c r="N1568" i="19"/>
  <c r="M1568" i="19"/>
  <c r="L1568" i="19"/>
  <c r="K1568" i="19"/>
  <c r="J1568" i="19"/>
  <c r="I1568" i="19"/>
  <c r="H1568" i="19"/>
  <c r="G1568" i="19"/>
  <c r="F1568" i="19"/>
  <c r="E1568" i="19"/>
  <c r="D1568" i="19"/>
  <c r="C1568" i="19"/>
  <c r="B1568" i="19"/>
  <c r="A1568" i="19"/>
  <c r="O1567" i="19"/>
  <c r="N1567" i="19"/>
  <c r="M1567" i="19"/>
  <c r="L1567" i="19"/>
  <c r="K1567" i="19"/>
  <c r="J1567" i="19"/>
  <c r="I1567" i="19"/>
  <c r="H1567" i="19"/>
  <c r="G1567" i="19"/>
  <c r="F1567" i="19"/>
  <c r="E1567" i="19"/>
  <c r="D1567" i="19"/>
  <c r="C1567" i="19"/>
  <c r="B1567" i="19"/>
  <c r="A1567" i="19"/>
  <c r="O1566" i="19"/>
  <c r="N1566" i="19"/>
  <c r="M1566" i="19"/>
  <c r="L1566" i="19"/>
  <c r="K1566" i="19"/>
  <c r="J1566" i="19"/>
  <c r="I1566" i="19"/>
  <c r="H1566" i="19"/>
  <c r="G1566" i="19"/>
  <c r="F1566" i="19"/>
  <c r="E1566" i="19"/>
  <c r="D1566" i="19"/>
  <c r="C1566" i="19"/>
  <c r="B1566" i="19"/>
  <c r="A1566" i="19"/>
  <c r="O1565" i="19"/>
  <c r="N1565" i="19"/>
  <c r="M1565" i="19"/>
  <c r="L1565" i="19"/>
  <c r="K1565" i="19"/>
  <c r="J1565" i="19"/>
  <c r="I1565" i="19"/>
  <c r="H1565" i="19"/>
  <c r="G1565" i="19"/>
  <c r="F1565" i="19"/>
  <c r="E1565" i="19"/>
  <c r="D1565" i="19"/>
  <c r="C1565" i="19"/>
  <c r="B1565" i="19"/>
  <c r="A1565" i="19"/>
  <c r="O1564" i="19"/>
  <c r="N1564" i="19"/>
  <c r="M1564" i="19"/>
  <c r="L1564" i="19"/>
  <c r="K1564" i="19"/>
  <c r="J1564" i="19"/>
  <c r="I1564" i="19"/>
  <c r="H1564" i="19"/>
  <c r="G1564" i="19"/>
  <c r="F1564" i="19"/>
  <c r="E1564" i="19"/>
  <c r="D1564" i="19"/>
  <c r="C1564" i="19"/>
  <c r="B1564" i="19"/>
  <c r="A1564" i="19"/>
  <c r="O1563" i="19"/>
  <c r="N1563" i="19"/>
  <c r="M1563" i="19"/>
  <c r="L1563" i="19"/>
  <c r="K1563" i="19"/>
  <c r="J1563" i="19"/>
  <c r="I1563" i="19"/>
  <c r="H1563" i="19"/>
  <c r="G1563" i="19"/>
  <c r="F1563" i="19"/>
  <c r="E1563" i="19"/>
  <c r="D1563" i="19"/>
  <c r="C1563" i="19"/>
  <c r="B1563" i="19"/>
  <c r="A1563" i="19"/>
  <c r="O1562" i="19"/>
  <c r="N1562" i="19"/>
  <c r="M1562" i="19"/>
  <c r="L1562" i="19"/>
  <c r="K1562" i="19"/>
  <c r="J1562" i="19"/>
  <c r="I1562" i="19"/>
  <c r="H1562" i="19"/>
  <c r="G1562" i="19"/>
  <c r="F1562" i="19"/>
  <c r="E1562" i="19"/>
  <c r="D1562" i="19"/>
  <c r="C1562" i="19"/>
  <c r="B1562" i="19"/>
  <c r="A1562" i="19"/>
  <c r="O1561" i="19"/>
  <c r="N1561" i="19"/>
  <c r="M1561" i="19"/>
  <c r="L1561" i="19"/>
  <c r="K1561" i="19"/>
  <c r="J1561" i="19"/>
  <c r="I1561" i="19"/>
  <c r="H1561" i="19"/>
  <c r="G1561" i="19"/>
  <c r="F1561" i="19"/>
  <c r="E1561" i="19"/>
  <c r="D1561" i="19"/>
  <c r="C1561" i="19"/>
  <c r="B1561" i="19"/>
  <c r="A1561" i="19"/>
  <c r="O1560" i="19"/>
  <c r="N1560" i="19"/>
  <c r="M1560" i="19"/>
  <c r="L1560" i="19"/>
  <c r="K1560" i="19"/>
  <c r="J1560" i="19"/>
  <c r="I1560" i="19"/>
  <c r="H1560" i="19"/>
  <c r="G1560" i="19"/>
  <c r="F1560" i="19"/>
  <c r="E1560" i="19"/>
  <c r="D1560" i="19"/>
  <c r="C1560" i="19"/>
  <c r="B1560" i="19"/>
  <c r="A1560" i="19"/>
  <c r="O1559" i="19"/>
  <c r="N1559" i="19"/>
  <c r="M1559" i="19"/>
  <c r="L1559" i="19"/>
  <c r="K1559" i="19"/>
  <c r="J1559" i="19"/>
  <c r="I1559" i="19"/>
  <c r="H1559" i="19"/>
  <c r="G1559" i="19"/>
  <c r="F1559" i="19"/>
  <c r="E1559" i="19"/>
  <c r="D1559" i="19"/>
  <c r="C1559" i="19"/>
  <c r="B1559" i="19"/>
  <c r="A1559" i="19"/>
  <c r="O1558" i="19"/>
  <c r="N1558" i="19"/>
  <c r="M1558" i="19"/>
  <c r="L1558" i="19"/>
  <c r="K1558" i="19"/>
  <c r="J1558" i="19"/>
  <c r="I1558" i="19"/>
  <c r="H1558" i="19"/>
  <c r="G1558" i="19"/>
  <c r="F1558" i="19"/>
  <c r="E1558" i="19"/>
  <c r="D1558" i="19"/>
  <c r="C1558" i="19"/>
  <c r="B1558" i="19"/>
  <c r="A1558" i="19"/>
  <c r="O1557" i="19"/>
  <c r="N1557" i="19"/>
  <c r="M1557" i="19"/>
  <c r="L1557" i="19"/>
  <c r="K1557" i="19"/>
  <c r="J1557" i="19"/>
  <c r="I1557" i="19"/>
  <c r="H1557" i="19"/>
  <c r="G1557" i="19"/>
  <c r="F1557" i="19"/>
  <c r="E1557" i="19"/>
  <c r="D1557" i="19"/>
  <c r="C1557" i="19"/>
  <c r="B1557" i="19"/>
  <c r="A1557" i="19"/>
  <c r="O1556" i="19"/>
  <c r="N1556" i="19"/>
  <c r="M1556" i="19"/>
  <c r="L1556" i="19"/>
  <c r="K1556" i="19"/>
  <c r="J1556" i="19"/>
  <c r="I1556" i="19"/>
  <c r="H1556" i="19"/>
  <c r="G1556" i="19"/>
  <c r="F1556" i="19"/>
  <c r="E1556" i="19"/>
  <c r="D1556" i="19"/>
  <c r="C1556" i="19"/>
  <c r="B1556" i="19"/>
  <c r="A1556" i="19"/>
  <c r="O1555" i="19"/>
  <c r="N1555" i="19"/>
  <c r="M1555" i="19"/>
  <c r="L1555" i="19"/>
  <c r="K1555" i="19"/>
  <c r="J1555" i="19"/>
  <c r="I1555" i="19"/>
  <c r="H1555" i="19"/>
  <c r="G1555" i="19"/>
  <c r="F1555" i="19"/>
  <c r="E1555" i="19"/>
  <c r="D1555" i="19"/>
  <c r="C1555" i="19"/>
  <c r="B1555" i="19"/>
  <c r="A1555" i="19"/>
  <c r="O1554" i="19"/>
  <c r="N1554" i="19"/>
  <c r="M1554" i="19"/>
  <c r="L1554" i="19"/>
  <c r="K1554" i="19"/>
  <c r="J1554" i="19"/>
  <c r="I1554" i="19"/>
  <c r="H1554" i="19"/>
  <c r="G1554" i="19"/>
  <c r="F1554" i="19"/>
  <c r="E1554" i="19"/>
  <c r="D1554" i="19"/>
  <c r="C1554" i="19"/>
  <c r="B1554" i="19"/>
  <c r="A1554" i="19"/>
  <c r="O1553" i="19"/>
  <c r="N1553" i="19"/>
  <c r="M1553" i="19"/>
  <c r="L1553" i="19"/>
  <c r="K1553" i="19"/>
  <c r="J1553" i="19"/>
  <c r="I1553" i="19"/>
  <c r="H1553" i="19"/>
  <c r="G1553" i="19"/>
  <c r="F1553" i="19"/>
  <c r="E1553" i="19"/>
  <c r="D1553" i="19"/>
  <c r="C1553" i="19"/>
  <c r="B1553" i="19"/>
  <c r="A1553" i="19"/>
  <c r="O1552" i="19"/>
  <c r="N1552" i="19"/>
  <c r="M1552" i="19"/>
  <c r="L1552" i="19"/>
  <c r="K1552" i="19"/>
  <c r="J1552" i="19"/>
  <c r="I1552" i="19"/>
  <c r="H1552" i="19"/>
  <c r="G1552" i="19"/>
  <c r="F1552" i="19"/>
  <c r="E1552" i="19"/>
  <c r="D1552" i="19"/>
  <c r="C1552" i="19"/>
  <c r="B1552" i="19"/>
  <c r="A1552" i="19"/>
  <c r="O1551" i="19"/>
  <c r="N1551" i="19"/>
  <c r="M1551" i="19"/>
  <c r="L1551" i="19"/>
  <c r="K1551" i="19"/>
  <c r="J1551" i="19"/>
  <c r="I1551" i="19"/>
  <c r="H1551" i="19"/>
  <c r="G1551" i="19"/>
  <c r="F1551" i="19"/>
  <c r="E1551" i="19"/>
  <c r="D1551" i="19"/>
  <c r="C1551" i="19"/>
  <c r="B1551" i="19"/>
  <c r="A1551" i="19"/>
  <c r="O1550" i="19"/>
  <c r="N1550" i="19"/>
  <c r="M1550" i="19"/>
  <c r="L1550" i="19"/>
  <c r="K1550" i="19"/>
  <c r="J1550" i="19"/>
  <c r="I1550" i="19"/>
  <c r="H1550" i="19"/>
  <c r="G1550" i="19"/>
  <c r="F1550" i="19"/>
  <c r="E1550" i="19"/>
  <c r="D1550" i="19"/>
  <c r="C1550" i="19"/>
  <c r="B1550" i="19"/>
  <c r="A1550" i="19"/>
  <c r="O1549" i="19"/>
  <c r="N1549" i="19"/>
  <c r="M1549" i="19"/>
  <c r="L1549" i="19"/>
  <c r="K1549" i="19"/>
  <c r="J1549" i="19"/>
  <c r="I1549" i="19"/>
  <c r="H1549" i="19"/>
  <c r="G1549" i="19"/>
  <c r="F1549" i="19"/>
  <c r="E1549" i="19"/>
  <c r="D1549" i="19"/>
  <c r="C1549" i="19"/>
  <c r="B1549" i="19"/>
  <c r="A1549" i="19"/>
  <c r="O1548" i="19"/>
  <c r="N1548" i="19"/>
  <c r="M1548" i="19"/>
  <c r="L1548" i="19"/>
  <c r="K1548" i="19"/>
  <c r="J1548" i="19"/>
  <c r="I1548" i="19"/>
  <c r="H1548" i="19"/>
  <c r="G1548" i="19"/>
  <c r="F1548" i="19"/>
  <c r="E1548" i="19"/>
  <c r="D1548" i="19"/>
  <c r="C1548" i="19"/>
  <c r="B1548" i="19"/>
  <c r="A1548" i="19"/>
  <c r="O1547" i="19"/>
  <c r="N1547" i="19"/>
  <c r="M1547" i="19"/>
  <c r="L1547" i="19"/>
  <c r="K1547" i="19"/>
  <c r="J1547" i="19"/>
  <c r="I1547" i="19"/>
  <c r="H1547" i="19"/>
  <c r="G1547" i="19"/>
  <c r="F1547" i="19"/>
  <c r="E1547" i="19"/>
  <c r="D1547" i="19"/>
  <c r="C1547" i="19"/>
  <c r="B1547" i="19"/>
  <c r="A1547" i="19"/>
  <c r="O1546" i="19"/>
  <c r="N1546" i="19"/>
  <c r="M1546" i="19"/>
  <c r="L1546" i="19"/>
  <c r="K1546" i="19"/>
  <c r="J1546" i="19"/>
  <c r="I1546" i="19"/>
  <c r="H1546" i="19"/>
  <c r="G1546" i="19"/>
  <c r="F1546" i="19"/>
  <c r="E1546" i="19"/>
  <c r="D1546" i="19"/>
  <c r="C1546" i="19"/>
  <c r="B1546" i="19"/>
  <c r="A1546" i="19"/>
  <c r="O1545" i="19"/>
  <c r="N1545" i="19"/>
  <c r="M1545" i="19"/>
  <c r="L1545" i="19"/>
  <c r="K1545" i="19"/>
  <c r="J1545" i="19"/>
  <c r="I1545" i="19"/>
  <c r="H1545" i="19"/>
  <c r="G1545" i="19"/>
  <c r="F1545" i="19"/>
  <c r="E1545" i="19"/>
  <c r="D1545" i="19"/>
  <c r="C1545" i="19"/>
  <c r="B1545" i="19"/>
  <c r="A1545" i="19"/>
  <c r="O1544" i="19"/>
  <c r="N1544" i="19"/>
  <c r="M1544" i="19"/>
  <c r="L1544" i="19"/>
  <c r="K1544" i="19"/>
  <c r="J1544" i="19"/>
  <c r="I1544" i="19"/>
  <c r="H1544" i="19"/>
  <c r="G1544" i="19"/>
  <c r="F1544" i="19"/>
  <c r="E1544" i="19"/>
  <c r="D1544" i="19"/>
  <c r="C1544" i="19"/>
  <c r="B1544" i="19"/>
  <c r="A1544" i="19"/>
  <c r="O1543" i="19"/>
  <c r="N1543" i="19"/>
  <c r="M1543" i="19"/>
  <c r="L1543" i="19"/>
  <c r="K1543" i="19"/>
  <c r="J1543" i="19"/>
  <c r="I1543" i="19"/>
  <c r="H1543" i="19"/>
  <c r="G1543" i="19"/>
  <c r="F1543" i="19"/>
  <c r="E1543" i="19"/>
  <c r="D1543" i="19"/>
  <c r="C1543" i="19"/>
  <c r="B1543" i="19"/>
  <c r="A1543" i="19"/>
  <c r="O1542" i="19"/>
  <c r="N1542" i="19"/>
  <c r="M1542" i="19"/>
  <c r="L1542" i="19"/>
  <c r="K1542" i="19"/>
  <c r="J1542" i="19"/>
  <c r="I1542" i="19"/>
  <c r="H1542" i="19"/>
  <c r="G1542" i="19"/>
  <c r="F1542" i="19"/>
  <c r="E1542" i="19"/>
  <c r="D1542" i="19"/>
  <c r="C1542" i="19"/>
  <c r="B1542" i="19"/>
  <c r="A1542" i="19"/>
  <c r="O1541" i="19"/>
  <c r="N1541" i="19"/>
  <c r="M1541" i="19"/>
  <c r="L1541" i="19"/>
  <c r="K1541" i="19"/>
  <c r="J1541" i="19"/>
  <c r="I1541" i="19"/>
  <c r="H1541" i="19"/>
  <c r="G1541" i="19"/>
  <c r="F1541" i="19"/>
  <c r="E1541" i="19"/>
  <c r="D1541" i="19"/>
  <c r="C1541" i="19"/>
  <c r="B1541" i="19"/>
  <c r="A1541" i="19"/>
  <c r="O1540" i="19"/>
  <c r="N1540" i="19"/>
  <c r="M1540" i="19"/>
  <c r="L1540" i="19"/>
  <c r="K1540" i="19"/>
  <c r="J1540" i="19"/>
  <c r="I1540" i="19"/>
  <c r="H1540" i="19"/>
  <c r="G1540" i="19"/>
  <c r="F1540" i="19"/>
  <c r="E1540" i="19"/>
  <c r="D1540" i="19"/>
  <c r="C1540" i="19"/>
  <c r="B1540" i="19"/>
  <c r="A1540" i="19"/>
  <c r="O1539" i="19"/>
  <c r="N1539" i="19"/>
  <c r="M1539" i="19"/>
  <c r="L1539" i="19"/>
  <c r="K1539" i="19"/>
  <c r="J1539" i="19"/>
  <c r="I1539" i="19"/>
  <c r="H1539" i="19"/>
  <c r="G1539" i="19"/>
  <c r="F1539" i="19"/>
  <c r="E1539" i="19"/>
  <c r="D1539" i="19"/>
  <c r="C1539" i="19"/>
  <c r="B1539" i="19"/>
  <c r="A1539" i="19"/>
  <c r="O1538" i="19"/>
  <c r="N1538" i="19"/>
  <c r="M1538" i="19"/>
  <c r="L1538" i="19"/>
  <c r="K1538" i="19"/>
  <c r="J1538" i="19"/>
  <c r="I1538" i="19"/>
  <c r="H1538" i="19"/>
  <c r="G1538" i="19"/>
  <c r="F1538" i="19"/>
  <c r="E1538" i="19"/>
  <c r="D1538" i="19"/>
  <c r="C1538" i="19"/>
  <c r="B1538" i="19"/>
  <c r="A1538" i="19"/>
  <c r="O1537" i="19"/>
  <c r="N1537" i="19"/>
  <c r="M1537" i="19"/>
  <c r="L1537" i="19"/>
  <c r="K1537" i="19"/>
  <c r="J1537" i="19"/>
  <c r="I1537" i="19"/>
  <c r="H1537" i="19"/>
  <c r="G1537" i="19"/>
  <c r="F1537" i="19"/>
  <c r="E1537" i="19"/>
  <c r="D1537" i="19"/>
  <c r="C1537" i="19"/>
  <c r="B1537" i="19"/>
  <c r="A1537" i="19"/>
  <c r="O1536" i="19"/>
  <c r="N1536" i="19"/>
  <c r="M1536" i="19"/>
  <c r="L1536" i="19"/>
  <c r="K1536" i="19"/>
  <c r="J1536" i="19"/>
  <c r="I1536" i="19"/>
  <c r="H1536" i="19"/>
  <c r="G1536" i="19"/>
  <c r="F1536" i="19"/>
  <c r="E1536" i="19"/>
  <c r="D1536" i="19"/>
  <c r="C1536" i="19"/>
  <c r="B1536" i="19"/>
  <c r="A1536" i="19"/>
  <c r="O1535" i="19"/>
  <c r="N1535" i="19"/>
  <c r="M1535" i="19"/>
  <c r="L1535" i="19"/>
  <c r="K1535" i="19"/>
  <c r="J1535" i="19"/>
  <c r="I1535" i="19"/>
  <c r="H1535" i="19"/>
  <c r="G1535" i="19"/>
  <c r="F1535" i="19"/>
  <c r="E1535" i="19"/>
  <c r="D1535" i="19"/>
  <c r="C1535" i="19"/>
  <c r="B1535" i="19"/>
  <c r="A1535" i="19"/>
  <c r="O1534" i="19"/>
  <c r="N1534" i="19"/>
  <c r="M1534" i="19"/>
  <c r="L1534" i="19"/>
  <c r="K1534" i="19"/>
  <c r="J1534" i="19"/>
  <c r="I1534" i="19"/>
  <c r="H1534" i="19"/>
  <c r="G1534" i="19"/>
  <c r="F1534" i="19"/>
  <c r="E1534" i="19"/>
  <c r="D1534" i="19"/>
  <c r="C1534" i="19"/>
  <c r="B1534" i="19"/>
  <c r="A1534" i="19"/>
  <c r="O1533" i="19"/>
  <c r="N1533" i="19"/>
  <c r="M1533" i="19"/>
  <c r="L1533" i="19"/>
  <c r="K1533" i="19"/>
  <c r="J1533" i="19"/>
  <c r="I1533" i="19"/>
  <c r="H1533" i="19"/>
  <c r="G1533" i="19"/>
  <c r="F1533" i="19"/>
  <c r="E1533" i="19"/>
  <c r="D1533" i="19"/>
  <c r="C1533" i="19"/>
  <c r="B1533" i="19"/>
  <c r="A1533" i="19"/>
  <c r="O1532" i="19"/>
  <c r="N1532" i="19"/>
  <c r="M1532" i="19"/>
  <c r="L1532" i="19"/>
  <c r="K1532" i="19"/>
  <c r="J1532" i="19"/>
  <c r="I1532" i="19"/>
  <c r="H1532" i="19"/>
  <c r="G1532" i="19"/>
  <c r="F1532" i="19"/>
  <c r="E1532" i="19"/>
  <c r="D1532" i="19"/>
  <c r="C1532" i="19"/>
  <c r="B1532" i="19"/>
  <c r="A1532" i="19"/>
  <c r="O1531" i="19"/>
  <c r="N1531" i="19"/>
  <c r="M1531" i="19"/>
  <c r="L1531" i="19"/>
  <c r="K1531" i="19"/>
  <c r="J1531" i="19"/>
  <c r="I1531" i="19"/>
  <c r="H1531" i="19"/>
  <c r="G1531" i="19"/>
  <c r="F1531" i="19"/>
  <c r="E1531" i="19"/>
  <c r="D1531" i="19"/>
  <c r="C1531" i="19"/>
  <c r="B1531" i="19"/>
  <c r="A1531" i="19"/>
  <c r="O1530" i="19"/>
  <c r="N1530" i="19"/>
  <c r="M1530" i="19"/>
  <c r="L1530" i="19"/>
  <c r="K1530" i="19"/>
  <c r="J1530" i="19"/>
  <c r="I1530" i="19"/>
  <c r="H1530" i="19"/>
  <c r="G1530" i="19"/>
  <c r="F1530" i="19"/>
  <c r="E1530" i="19"/>
  <c r="D1530" i="19"/>
  <c r="C1530" i="19"/>
  <c r="B1530" i="19"/>
  <c r="A1530" i="19"/>
  <c r="O1529" i="19"/>
  <c r="N1529" i="19"/>
  <c r="M1529" i="19"/>
  <c r="L1529" i="19"/>
  <c r="K1529" i="19"/>
  <c r="J1529" i="19"/>
  <c r="I1529" i="19"/>
  <c r="H1529" i="19"/>
  <c r="G1529" i="19"/>
  <c r="F1529" i="19"/>
  <c r="E1529" i="19"/>
  <c r="D1529" i="19"/>
  <c r="C1529" i="19"/>
  <c r="B1529" i="19"/>
  <c r="A1529" i="19"/>
  <c r="O1528" i="19"/>
  <c r="N1528" i="19"/>
  <c r="M1528" i="19"/>
  <c r="L1528" i="19"/>
  <c r="K1528" i="19"/>
  <c r="J1528" i="19"/>
  <c r="I1528" i="19"/>
  <c r="H1528" i="19"/>
  <c r="G1528" i="19"/>
  <c r="F1528" i="19"/>
  <c r="E1528" i="19"/>
  <c r="D1528" i="19"/>
  <c r="C1528" i="19"/>
  <c r="B1528" i="19"/>
  <c r="A1528" i="19"/>
  <c r="O1527" i="19"/>
  <c r="N1527" i="19"/>
  <c r="M1527" i="19"/>
  <c r="L1527" i="19"/>
  <c r="K1527" i="19"/>
  <c r="J1527" i="19"/>
  <c r="I1527" i="19"/>
  <c r="H1527" i="19"/>
  <c r="G1527" i="19"/>
  <c r="F1527" i="19"/>
  <c r="E1527" i="19"/>
  <c r="D1527" i="19"/>
  <c r="C1527" i="19"/>
  <c r="B1527" i="19"/>
  <c r="A1527" i="19"/>
  <c r="O1526" i="19"/>
  <c r="N1526" i="19"/>
  <c r="M1526" i="19"/>
  <c r="L1526" i="19"/>
  <c r="K1526" i="19"/>
  <c r="J1526" i="19"/>
  <c r="I1526" i="19"/>
  <c r="H1526" i="19"/>
  <c r="G1526" i="19"/>
  <c r="F1526" i="19"/>
  <c r="E1526" i="19"/>
  <c r="D1526" i="19"/>
  <c r="C1526" i="19"/>
  <c r="B1526" i="19"/>
  <c r="A1526" i="19"/>
  <c r="O1525" i="19"/>
  <c r="N1525" i="19"/>
  <c r="M1525" i="19"/>
  <c r="L1525" i="19"/>
  <c r="K1525" i="19"/>
  <c r="J1525" i="19"/>
  <c r="I1525" i="19"/>
  <c r="H1525" i="19"/>
  <c r="G1525" i="19"/>
  <c r="F1525" i="19"/>
  <c r="E1525" i="19"/>
  <c r="D1525" i="19"/>
  <c r="C1525" i="19"/>
  <c r="B1525" i="19"/>
  <c r="A1525" i="19"/>
  <c r="O1524" i="19"/>
  <c r="N1524" i="19"/>
  <c r="M1524" i="19"/>
  <c r="L1524" i="19"/>
  <c r="K1524" i="19"/>
  <c r="J1524" i="19"/>
  <c r="I1524" i="19"/>
  <c r="H1524" i="19"/>
  <c r="G1524" i="19"/>
  <c r="F1524" i="19"/>
  <c r="E1524" i="19"/>
  <c r="D1524" i="19"/>
  <c r="C1524" i="19"/>
  <c r="B1524" i="19"/>
  <c r="A1524" i="19"/>
  <c r="O1523" i="19"/>
  <c r="N1523" i="19"/>
  <c r="M1523" i="19"/>
  <c r="L1523" i="19"/>
  <c r="K1523" i="19"/>
  <c r="J1523" i="19"/>
  <c r="I1523" i="19"/>
  <c r="H1523" i="19"/>
  <c r="G1523" i="19"/>
  <c r="F1523" i="19"/>
  <c r="E1523" i="19"/>
  <c r="D1523" i="19"/>
  <c r="C1523" i="19"/>
  <c r="B1523" i="19"/>
  <c r="A1523" i="19"/>
  <c r="O1522" i="19"/>
  <c r="N1522" i="19"/>
  <c r="M1522" i="19"/>
  <c r="L1522" i="19"/>
  <c r="K1522" i="19"/>
  <c r="J1522" i="19"/>
  <c r="I1522" i="19"/>
  <c r="H1522" i="19"/>
  <c r="G1522" i="19"/>
  <c r="F1522" i="19"/>
  <c r="E1522" i="19"/>
  <c r="D1522" i="19"/>
  <c r="C1522" i="19"/>
  <c r="B1522" i="19"/>
  <c r="A1522" i="19"/>
  <c r="O1521" i="19"/>
  <c r="N1521" i="19"/>
  <c r="M1521" i="19"/>
  <c r="L1521" i="19"/>
  <c r="K1521" i="19"/>
  <c r="J1521" i="19"/>
  <c r="I1521" i="19"/>
  <c r="H1521" i="19"/>
  <c r="G1521" i="19"/>
  <c r="F1521" i="19"/>
  <c r="E1521" i="19"/>
  <c r="D1521" i="19"/>
  <c r="C1521" i="19"/>
  <c r="B1521" i="19"/>
  <c r="A1521" i="19"/>
  <c r="O1520" i="19"/>
  <c r="N1520" i="19"/>
  <c r="M1520" i="19"/>
  <c r="L1520" i="19"/>
  <c r="K1520" i="19"/>
  <c r="J1520" i="19"/>
  <c r="I1520" i="19"/>
  <c r="H1520" i="19"/>
  <c r="G1520" i="19"/>
  <c r="F1520" i="19"/>
  <c r="E1520" i="19"/>
  <c r="D1520" i="19"/>
  <c r="C1520" i="19"/>
  <c r="B1520" i="19"/>
  <c r="A1520" i="19"/>
  <c r="O1519" i="19"/>
  <c r="N1519" i="19"/>
  <c r="M1519" i="19"/>
  <c r="L1519" i="19"/>
  <c r="K1519" i="19"/>
  <c r="J1519" i="19"/>
  <c r="I1519" i="19"/>
  <c r="H1519" i="19"/>
  <c r="G1519" i="19"/>
  <c r="F1519" i="19"/>
  <c r="E1519" i="19"/>
  <c r="D1519" i="19"/>
  <c r="C1519" i="19"/>
  <c r="B1519" i="19"/>
  <c r="A1519" i="19"/>
  <c r="O1518" i="19"/>
  <c r="N1518" i="19"/>
  <c r="M1518" i="19"/>
  <c r="L1518" i="19"/>
  <c r="K1518" i="19"/>
  <c r="J1518" i="19"/>
  <c r="I1518" i="19"/>
  <c r="H1518" i="19"/>
  <c r="G1518" i="19"/>
  <c r="F1518" i="19"/>
  <c r="E1518" i="19"/>
  <c r="D1518" i="19"/>
  <c r="C1518" i="19"/>
  <c r="B1518" i="19"/>
  <c r="A1518" i="19"/>
  <c r="D1517" i="19" l="1"/>
  <c r="D1516" i="19"/>
  <c r="D1515" i="19"/>
  <c r="D1514" i="19"/>
  <c r="D1513" i="19"/>
  <c r="D1512" i="19"/>
  <c r="D1511" i="19"/>
  <c r="D1510" i="19"/>
  <c r="D1509" i="19"/>
  <c r="D1508" i="19"/>
  <c r="D1507" i="19"/>
  <c r="D1506" i="19"/>
  <c r="D1505" i="19"/>
  <c r="D1504" i="19"/>
  <c r="D1503" i="19"/>
  <c r="D1502" i="19"/>
  <c r="D1501" i="19"/>
  <c r="D1500" i="19"/>
  <c r="D1499" i="19"/>
  <c r="D1498" i="19"/>
  <c r="D1497" i="19"/>
  <c r="D1496" i="19"/>
  <c r="D1495" i="19"/>
  <c r="D1494" i="19"/>
  <c r="D1493" i="19"/>
  <c r="D1492" i="19"/>
  <c r="D1491" i="19"/>
  <c r="D1490" i="19"/>
  <c r="D1489" i="19"/>
  <c r="D1488" i="19"/>
  <c r="D1487" i="19"/>
  <c r="D1486" i="19"/>
  <c r="D1485" i="19"/>
  <c r="D1484" i="19"/>
  <c r="D1483" i="19"/>
  <c r="D1482" i="19"/>
  <c r="D1481" i="19"/>
  <c r="D1480" i="19"/>
  <c r="D1479" i="19"/>
  <c r="D1478" i="19"/>
  <c r="D1477" i="19"/>
  <c r="D1476" i="19"/>
  <c r="D1475" i="19"/>
  <c r="D1474" i="19"/>
  <c r="D1473" i="19"/>
  <c r="D1472" i="19"/>
  <c r="D1471" i="19"/>
  <c r="D1470" i="19"/>
  <c r="D1469" i="19"/>
  <c r="D1468" i="19"/>
  <c r="D1467" i="19"/>
  <c r="D1466" i="19"/>
  <c r="D1465" i="19"/>
  <c r="D1464" i="19"/>
  <c r="C131" i="20"/>
  <c r="O1517" i="19"/>
  <c r="N1517" i="19"/>
  <c r="M1517" i="19"/>
  <c r="L1517" i="19"/>
  <c r="K1517" i="19"/>
  <c r="J1517" i="19"/>
  <c r="I1517" i="19"/>
  <c r="H1517" i="19"/>
  <c r="G1517" i="19"/>
  <c r="F1517" i="19"/>
  <c r="E1517" i="19"/>
  <c r="C1517" i="19"/>
  <c r="B1517" i="19"/>
  <c r="A1517" i="19"/>
  <c r="O1516" i="19"/>
  <c r="N1516" i="19"/>
  <c r="M1516" i="19"/>
  <c r="L1516" i="19"/>
  <c r="K1516" i="19"/>
  <c r="J1516" i="19"/>
  <c r="I1516" i="19"/>
  <c r="H1516" i="19"/>
  <c r="G1516" i="19"/>
  <c r="F1516" i="19"/>
  <c r="E1516" i="19"/>
  <c r="C1516" i="19"/>
  <c r="B1516" i="19"/>
  <c r="A1516" i="19"/>
  <c r="O1515" i="19"/>
  <c r="N1515" i="19"/>
  <c r="M1515" i="19"/>
  <c r="L1515" i="19"/>
  <c r="K1515" i="19"/>
  <c r="J1515" i="19"/>
  <c r="I1515" i="19"/>
  <c r="H1515" i="19"/>
  <c r="G1515" i="19"/>
  <c r="F1515" i="19"/>
  <c r="E1515" i="19"/>
  <c r="C1515" i="19"/>
  <c r="B1515" i="19"/>
  <c r="A1515" i="19"/>
  <c r="O1514" i="19"/>
  <c r="N1514" i="19"/>
  <c r="M1514" i="19"/>
  <c r="L1514" i="19"/>
  <c r="K1514" i="19"/>
  <c r="J1514" i="19"/>
  <c r="I1514" i="19"/>
  <c r="H1514" i="19"/>
  <c r="G1514" i="19"/>
  <c r="F1514" i="19"/>
  <c r="E1514" i="19"/>
  <c r="C1514" i="19"/>
  <c r="B1514" i="19"/>
  <c r="A1514" i="19"/>
  <c r="O1513" i="19"/>
  <c r="N1513" i="19"/>
  <c r="M1513" i="19"/>
  <c r="L1513" i="19"/>
  <c r="K1513" i="19"/>
  <c r="J1513" i="19"/>
  <c r="I1513" i="19"/>
  <c r="H1513" i="19"/>
  <c r="G1513" i="19"/>
  <c r="F1513" i="19"/>
  <c r="E1513" i="19"/>
  <c r="C1513" i="19"/>
  <c r="B1513" i="19"/>
  <c r="A1513" i="19"/>
  <c r="O1512" i="19"/>
  <c r="N1512" i="19"/>
  <c r="M1512" i="19"/>
  <c r="L1512" i="19"/>
  <c r="K1512" i="19"/>
  <c r="J1512" i="19"/>
  <c r="I1512" i="19"/>
  <c r="H1512" i="19"/>
  <c r="G1512" i="19"/>
  <c r="F1512" i="19"/>
  <c r="E1512" i="19"/>
  <c r="C1512" i="19"/>
  <c r="B1512" i="19"/>
  <c r="A1512" i="19"/>
  <c r="O1511" i="19"/>
  <c r="N1511" i="19"/>
  <c r="M1511" i="19"/>
  <c r="L1511" i="19"/>
  <c r="K1511" i="19"/>
  <c r="J1511" i="19"/>
  <c r="I1511" i="19"/>
  <c r="H1511" i="19"/>
  <c r="G1511" i="19"/>
  <c r="F1511" i="19"/>
  <c r="E1511" i="19"/>
  <c r="C1511" i="19"/>
  <c r="B1511" i="19"/>
  <c r="A1511" i="19"/>
  <c r="O1510" i="19"/>
  <c r="N1510" i="19"/>
  <c r="M1510" i="19"/>
  <c r="L1510" i="19"/>
  <c r="K1510" i="19"/>
  <c r="J1510" i="19"/>
  <c r="I1510" i="19"/>
  <c r="H1510" i="19"/>
  <c r="G1510" i="19"/>
  <c r="F1510" i="19"/>
  <c r="E1510" i="19"/>
  <c r="C1510" i="19"/>
  <c r="B1510" i="19"/>
  <c r="A1510" i="19"/>
  <c r="O1509" i="19"/>
  <c r="N1509" i="19"/>
  <c r="M1509" i="19"/>
  <c r="L1509" i="19"/>
  <c r="K1509" i="19"/>
  <c r="J1509" i="19"/>
  <c r="I1509" i="19"/>
  <c r="H1509" i="19"/>
  <c r="G1509" i="19"/>
  <c r="F1509" i="19"/>
  <c r="E1509" i="19"/>
  <c r="C1509" i="19"/>
  <c r="B1509" i="19"/>
  <c r="A1509" i="19"/>
  <c r="O1508" i="19"/>
  <c r="N1508" i="19"/>
  <c r="M1508" i="19"/>
  <c r="L1508" i="19"/>
  <c r="K1508" i="19"/>
  <c r="J1508" i="19"/>
  <c r="I1508" i="19"/>
  <c r="H1508" i="19"/>
  <c r="G1508" i="19"/>
  <c r="F1508" i="19"/>
  <c r="E1508" i="19"/>
  <c r="C1508" i="19"/>
  <c r="B1508" i="19"/>
  <c r="A1508" i="19"/>
  <c r="O1507" i="19"/>
  <c r="N1507" i="19"/>
  <c r="M1507" i="19"/>
  <c r="L1507" i="19"/>
  <c r="K1507" i="19"/>
  <c r="J1507" i="19"/>
  <c r="I1507" i="19"/>
  <c r="H1507" i="19"/>
  <c r="G1507" i="19"/>
  <c r="F1507" i="19"/>
  <c r="E1507" i="19"/>
  <c r="C1507" i="19"/>
  <c r="B1507" i="19"/>
  <c r="A1507" i="19"/>
  <c r="O1506" i="19"/>
  <c r="N1506" i="19"/>
  <c r="M1506" i="19"/>
  <c r="L1506" i="19"/>
  <c r="K1506" i="19"/>
  <c r="J1506" i="19"/>
  <c r="I1506" i="19"/>
  <c r="H1506" i="19"/>
  <c r="G1506" i="19"/>
  <c r="F1506" i="19"/>
  <c r="E1506" i="19"/>
  <c r="C1506" i="19"/>
  <c r="B1506" i="19"/>
  <c r="A1506" i="19"/>
  <c r="O1505" i="19"/>
  <c r="N1505" i="19"/>
  <c r="M1505" i="19"/>
  <c r="L1505" i="19"/>
  <c r="K1505" i="19"/>
  <c r="J1505" i="19"/>
  <c r="I1505" i="19"/>
  <c r="H1505" i="19"/>
  <c r="G1505" i="19"/>
  <c r="F1505" i="19"/>
  <c r="E1505" i="19"/>
  <c r="C1505" i="19"/>
  <c r="B1505" i="19"/>
  <c r="A1505" i="19"/>
  <c r="O1504" i="19"/>
  <c r="N1504" i="19"/>
  <c r="M1504" i="19"/>
  <c r="L1504" i="19"/>
  <c r="K1504" i="19"/>
  <c r="J1504" i="19"/>
  <c r="I1504" i="19"/>
  <c r="H1504" i="19"/>
  <c r="G1504" i="19"/>
  <c r="F1504" i="19"/>
  <c r="E1504" i="19"/>
  <c r="C1504" i="19"/>
  <c r="B1504" i="19"/>
  <c r="A1504" i="19"/>
  <c r="O1503" i="19"/>
  <c r="N1503" i="19"/>
  <c r="M1503" i="19"/>
  <c r="L1503" i="19"/>
  <c r="K1503" i="19"/>
  <c r="J1503" i="19"/>
  <c r="I1503" i="19"/>
  <c r="H1503" i="19"/>
  <c r="G1503" i="19"/>
  <c r="F1503" i="19"/>
  <c r="E1503" i="19"/>
  <c r="C1503" i="19"/>
  <c r="B1503" i="19"/>
  <c r="A1503" i="19"/>
  <c r="O1502" i="19"/>
  <c r="N1502" i="19"/>
  <c r="M1502" i="19"/>
  <c r="L1502" i="19"/>
  <c r="K1502" i="19"/>
  <c r="J1502" i="19"/>
  <c r="I1502" i="19"/>
  <c r="H1502" i="19"/>
  <c r="G1502" i="19"/>
  <c r="F1502" i="19"/>
  <c r="E1502" i="19"/>
  <c r="C1502" i="19"/>
  <c r="B1502" i="19"/>
  <c r="A1502" i="19"/>
  <c r="O1501" i="19"/>
  <c r="N1501" i="19"/>
  <c r="M1501" i="19"/>
  <c r="L1501" i="19"/>
  <c r="K1501" i="19"/>
  <c r="J1501" i="19"/>
  <c r="I1501" i="19"/>
  <c r="H1501" i="19"/>
  <c r="G1501" i="19"/>
  <c r="F1501" i="19"/>
  <c r="E1501" i="19"/>
  <c r="C1501" i="19"/>
  <c r="B1501" i="19"/>
  <c r="A1501" i="19"/>
  <c r="O1500" i="19"/>
  <c r="N1500" i="19"/>
  <c r="M1500" i="19"/>
  <c r="L1500" i="19"/>
  <c r="K1500" i="19"/>
  <c r="J1500" i="19"/>
  <c r="I1500" i="19"/>
  <c r="H1500" i="19"/>
  <c r="G1500" i="19"/>
  <c r="F1500" i="19"/>
  <c r="E1500" i="19"/>
  <c r="C1500" i="19"/>
  <c r="B1500" i="19"/>
  <c r="A1500" i="19"/>
  <c r="O1499" i="19"/>
  <c r="N1499" i="19"/>
  <c r="M1499" i="19"/>
  <c r="L1499" i="19"/>
  <c r="K1499" i="19"/>
  <c r="J1499" i="19"/>
  <c r="I1499" i="19"/>
  <c r="H1499" i="19"/>
  <c r="G1499" i="19"/>
  <c r="F1499" i="19"/>
  <c r="E1499" i="19"/>
  <c r="C1499" i="19"/>
  <c r="B1499" i="19"/>
  <c r="A1499" i="19"/>
  <c r="O1498" i="19"/>
  <c r="N1498" i="19"/>
  <c r="M1498" i="19"/>
  <c r="L1498" i="19"/>
  <c r="K1498" i="19"/>
  <c r="J1498" i="19"/>
  <c r="I1498" i="19"/>
  <c r="H1498" i="19"/>
  <c r="G1498" i="19"/>
  <c r="F1498" i="19"/>
  <c r="E1498" i="19"/>
  <c r="C1498" i="19"/>
  <c r="B1498" i="19"/>
  <c r="A1498" i="19"/>
  <c r="O1497" i="19"/>
  <c r="N1497" i="19"/>
  <c r="M1497" i="19"/>
  <c r="L1497" i="19"/>
  <c r="K1497" i="19"/>
  <c r="J1497" i="19"/>
  <c r="I1497" i="19"/>
  <c r="H1497" i="19"/>
  <c r="G1497" i="19"/>
  <c r="F1497" i="19"/>
  <c r="E1497" i="19"/>
  <c r="C1497" i="19"/>
  <c r="B1497" i="19"/>
  <c r="A1497" i="19"/>
  <c r="O1496" i="19"/>
  <c r="N1496" i="19"/>
  <c r="M1496" i="19"/>
  <c r="L1496" i="19"/>
  <c r="K1496" i="19"/>
  <c r="J1496" i="19"/>
  <c r="I1496" i="19"/>
  <c r="H1496" i="19"/>
  <c r="G1496" i="19"/>
  <c r="F1496" i="19"/>
  <c r="E1496" i="19"/>
  <c r="C1496" i="19"/>
  <c r="B1496" i="19"/>
  <c r="A1496" i="19"/>
  <c r="O1495" i="19"/>
  <c r="N1495" i="19"/>
  <c r="M1495" i="19"/>
  <c r="L1495" i="19"/>
  <c r="K1495" i="19"/>
  <c r="J1495" i="19"/>
  <c r="I1495" i="19"/>
  <c r="H1495" i="19"/>
  <c r="G1495" i="19"/>
  <c r="F1495" i="19"/>
  <c r="E1495" i="19"/>
  <c r="C1495" i="19"/>
  <c r="B1495" i="19"/>
  <c r="A1495" i="19"/>
  <c r="O1494" i="19"/>
  <c r="N1494" i="19"/>
  <c r="M1494" i="19"/>
  <c r="L1494" i="19"/>
  <c r="K1494" i="19"/>
  <c r="J1494" i="19"/>
  <c r="I1494" i="19"/>
  <c r="H1494" i="19"/>
  <c r="G1494" i="19"/>
  <c r="F1494" i="19"/>
  <c r="E1494" i="19"/>
  <c r="C1494" i="19"/>
  <c r="B1494" i="19"/>
  <c r="A1494" i="19"/>
  <c r="O1493" i="19"/>
  <c r="N1493" i="19"/>
  <c r="M1493" i="19"/>
  <c r="L1493" i="19"/>
  <c r="K1493" i="19"/>
  <c r="J1493" i="19"/>
  <c r="I1493" i="19"/>
  <c r="H1493" i="19"/>
  <c r="G1493" i="19"/>
  <c r="F1493" i="19"/>
  <c r="E1493" i="19"/>
  <c r="C1493" i="19"/>
  <c r="B1493" i="19"/>
  <c r="A1493" i="19"/>
  <c r="O1492" i="19"/>
  <c r="N1492" i="19"/>
  <c r="M1492" i="19"/>
  <c r="L1492" i="19"/>
  <c r="K1492" i="19"/>
  <c r="J1492" i="19"/>
  <c r="I1492" i="19"/>
  <c r="H1492" i="19"/>
  <c r="G1492" i="19"/>
  <c r="F1492" i="19"/>
  <c r="E1492" i="19"/>
  <c r="C1492" i="19"/>
  <c r="B1492" i="19"/>
  <c r="A1492" i="19"/>
  <c r="O1491" i="19"/>
  <c r="N1491" i="19"/>
  <c r="M1491" i="19"/>
  <c r="L1491" i="19"/>
  <c r="K1491" i="19"/>
  <c r="J1491" i="19"/>
  <c r="I1491" i="19"/>
  <c r="H1491" i="19"/>
  <c r="G1491" i="19"/>
  <c r="F1491" i="19"/>
  <c r="E1491" i="19"/>
  <c r="C1491" i="19"/>
  <c r="B1491" i="19"/>
  <c r="A1491" i="19"/>
  <c r="O1490" i="19"/>
  <c r="N1490" i="19"/>
  <c r="M1490" i="19"/>
  <c r="L1490" i="19"/>
  <c r="K1490" i="19"/>
  <c r="J1490" i="19"/>
  <c r="I1490" i="19"/>
  <c r="H1490" i="19"/>
  <c r="G1490" i="19"/>
  <c r="F1490" i="19"/>
  <c r="E1490" i="19"/>
  <c r="C1490" i="19"/>
  <c r="B1490" i="19"/>
  <c r="A1490" i="19"/>
  <c r="O1489" i="19"/>
  <c r="N1489" i="19"/>
  <c r="M1489" i="19"/>
  <c r="L1489" i="19"/>
  <c r="K1489" i="19"/>
  <c r="J1489" i="19"/>
  <c r="I1489" i="19"/>
  <c r="H1489" i="19"/>
  <c r="G1489" i="19"/>
  <c r="F1489" i="19"/>
  <c r="E1489" i="19"/>
  <c r="C1489" i="19"/>
  <c r="B1489" i="19"/>
  <c r="A1489" i="19"/>
  <c r="O1488" i="19"/>
  <c r="N1488" i="19"/>
  <c r="M1488" i="19"/>
  <c r="L1488" i="19"/>
  <c r="K1488" i="19"/>
  <c r="J1488" i="19"/>
  <c r="I1488" i="19"/>
  <c r="H1488" i="19"/>
  <c r="G1488" i="19"/>
  <c r="F1488" i="19"/>
  <c r="E1488" i="19"/>
  <c r="C1488" i="19"/>
  <c r="B1488" i="19"/>
  <c r="A1488" i="19"/>
  <c r="O1487" i="19"/>
  <c r="N1487" i="19"/>
  <c r="M1487" i="19"/>
  <c r="L1487" i="19"/>
  <c r="K1487" i="19"/>
  <c r="J1487" i="19"/>
  <c r="I1487" i="19"/>
  <c r="H1487" i="19"/>
  <c r="G1487" i="19"/>
  <c r="F1487" i="19"/>
  <c r="E1487" i="19"/>
  <c r="C1487" i="19"/>
  <c r="B1487" i="19"/>
  <c r="A1487" i="19"/>
  <c r="O1486" i="19"/>
  <c r="N1486" i="19"/>
  <c r="M1486" i="19"/>
  <c r="L1486" i="19"/>
  <c r="K1486" i="19"/>
  <c r="J1486" i="19"/>
  <c r="I1486" i="19"/>
  <c r="H1486" i="19"/>
  <c r="G1486" i="19"/>
  <c r="F1486" i="19"/>
  <c r="E1486" i="19"/>
  <c r="C1486" i="19"/>
  <c r="B1486" i="19"/>
  <c r="A1486" i="19"/>
  <c r="O1485" i="19"/>
  <c r="N1485" i="19"/>
  <c r="M1485" i="19"/>
  <c r="L1485" i="19"/>
  <c r="K1485" i="19"/>
  <c r="J1485" i="19"/>
  <c r="I1485" i="19"/>
  <c r="H1485" i="19"/>
  <c r="G1485" i="19"/>
  <c r="F1485" i="19"/>
  <c r="E1485" i="19"/>
  <c r="C1485" i="19"/>
  <c r="B1485" i="19"/>
  <c r="A1485" i="19"/>
  <c r="O1484" i="19"/>
  <c r="N1484" i="19"/>
  <c r="M1484" i="19"/>
  <c r="L1484" i="19"/>
  <c r="K1484" i="19"/>
  <c r="J1484" i="19"/>
  <c r="I1484" i="19"/>
  <c r="H1484" i="19"/>
  <c r="G1484" i="19"/>
  <c r="F1484" i="19"/>
  <c r="E1484" i="19"/>
  <c r="C1484" i="19"/>
  <c r="B1484" i="19"/>
  <c r="A1484" i="19"/>
  <c r="O1483" i="19"/>
  <c r="N1483" i="19"/>
  <c r="M1483" i="19"/>
  <c r="L1483" i="19"/>
  <c r="K1483" i="19"/>
  <c r="J1483" i="19"/>
  <c r="I1483" i="19"/>
  <c r="H1483" i="19"/>
  <c r="G1483" i="19"/>
  <c r="F1483" i="19"/>
  <c r="E1483" i="19"/>
  <c r="C1483" i="19"/>
  <c r="B1483" i="19"/>
  <c r="A1483" i="19"/>
  <c r="O1482" i="19"/>
  <c r="N1482" i="19"/>
  <c r="M1482" i="19"/>
  <c r="L1482" i="19"/>
  <c r="K1482" i="19"/>
  <c r="J1482" i="19"/>
  <c r="I1482" i="19"/>
  <c r="H1482" i="19"/>
  <c r="G1482" i="19"/>
  <c r="F1482" i="19"/>
  <c r="E1482" i="19"/>
  <c r="C1482" i="19"/>
  <c r="B1482" i="19"/>
  <c r="A1482" i="19"/>
  <c r="O1481" i="19"/>
  <c r="N1481" i="19"/>
  <c r="M1481" i="19"/>
  <c r="L1481" i="19"/>
  <c r="K1481" i="19"/>
  <c r="J1481" i="19"/>
  <c r="I1481" i="19"/>
  <c r="H1481" i="19"/>
  <c r="G1481" i="19"/>
  <c r="F1481" i="19"/>
  <c r="E1481" i="19"/>
  <c r="C1481" i="19"/>
  <c r="B1481" i="19"/>
  <c r="A1481" i="19"/>
  <c r="O1480" i="19"/>
  <c r="N1480" i="19"/>
  <c r="M1480" i="19"/>
  <c r="L1480" i="19"/>
  <c r="K1480" i="19"/>
  <c r="J1480" i="19"/>
  <c r="I1480" i="19"/>
  <c r="H1480" i="19"/>
  <c r="G1480" i="19"/>
  <c r="F1480" i="19"/>
  <c r="E1480" i="19"/>
  <c r="C1480" i="19"/>
  <c r="B1480" i="19"/>
  <c r="A1480" i="19"/>
  <c r="O1479" i="19"/>
  <c r="N1479" i="19"/>
  <c r="M1479" i="19"/>
  <c r="L1479" i="19"/>
  <c r="K1479" i="19"/>
  <c r="J1479" i="19"/>
  <c r="I1479" i="19"/>
  <c r="H1479" i="19"/>
  <c r="G1479" i="19"/>
  <c r="F1479" i="19"/>
  <c r="E1479" i="19"/>
  <c r="C1479" i="19"/>
  <c r="B1479" i="19"/>
  <c r="A1479" i="19"/>
  <c r="O1478" i="19"/>
  <c r="N1478" i="19"/>
  <c r="M1478" i="19"/>
  <c r="L1478" i="19"/>
  <c r="K1478" i="19"/>
  <c r="J1478" i="19"/>
  <c r="I1478" i="19"/>
  <c r="H1478" i="19"/>
  <c r="G1478" i="19"/>
  <c r="F1478" i="19"/>
  <c r="E1478" i="19"/>
  <c r="C1478" i="19"/>
  <c r="B1478" i="19"/>
  <c r="A1478" i="19"/>
  <c r="O1477" i="19"/>
  <c r="N1477" i="19"/>
  <c r="M1477" i="19"/>
  <c r="L1477" i="19"/>
  <c r="K1477" i="19"/>
  <c r="J1477" i="19"/>
  <c r="I1477" i="19"/>
  <c r="H1477" i="19"/>
  <c r="G1477" i="19"/>
  <c r="F1477" i="19"/>
  <c r="E1477" i="19"/>
  <c r="C1477" i="19"/>
  <c r="B1477" i="19"/>
  <c r="A1477" i="19"/>
  <c r="O1476" i="19"/>
  <c r="N1476" i="19"/>
  <c r="M1476" i="19"/>
  <c r="L1476" i="19"/>
  <c r="K1476" i="19"/>
  <c r="J1476" i="19"/>
  <c r="I1476" i="19"/>
  <c r="H1476" i="19"/>
  <c r="G1476" i="19"/>
  <c r="F1476" i="19"/>
  <c r="E1476" i="19"/>
  <c r="C1476" i="19"/>
  <c r="B1476" i="19"/>
  <c r="A1476" i="19"/>
  <c r="O1475" i="19"/>
  <c r="N1475" i="19"/>
  <c r="M1475" i="19"/>
  <c r="L1475" i="19"/>
  <c r="K1475" i="19"/>
  <c r="J1475" i="19"/>
  <c r="I1475" i="19"/>
  <c r="H1475" i="19"/>
  <c r="G1475" i="19"/>
  <c r="F1475" i="19"/>
  <c r="E1475" i="19"/>
  <c r="C1475" i="19"/>
  <c r="B1475" i="19"/>
  <c r="A1475" i="19"/>
  <c r="O1474" i="19"/>
  <c r="N1474" i="19"/>
  <c r="M1474" i="19"/>
  <c r="L1474" i="19"/>
  <c r="K1474" i="19"/>
  <c r="J1474" i="19"/>
  <c r="I1474" i="19"/>
  <c r="H1474" i="19"/>
  <c r="G1474" i="19"/>
  <c r="F1474" i="19"/>
  <c r="E1474" i="19"/>
  <c r="C1474" i="19"/>
  <c r="B1474" i="19"/>
  <c r="A1474" i="19"/>
  <c r="O1473" i="19"/>
  <c r="N1473" i="19"/>
  <c r="M1473" i="19"/>
  <c r="L1473" i="19"/>
  <c r="K1473" i="19"/>
  <c r="J1473" i="19"/>
  <c r="I1473" i="19"/>
  <c r="H1473" i="19"/>
  <c r="G1473" i="19"/>
  <c r="F1473" i="19"/>
  <c r="E1473" i="19"/>
  <c r="C1473" i="19"/>
  <c r="B1473" i="19"/>
  <c r="A1473" i="19"/>
  <c r="O1472" i="19"/>
  <c r="N1472" i="19"/>
  <c r="M1472" i="19"/>
  <c r="L1472" i="19"/>
  <c r="K1472" i="19"/>
  <c r="J1472" i="19"/>
  <c r="I1472" i="19"/>
  <c r="H1472" i="19"/>
  <c r="G1472" i="19"/>
  <c r="F1472" i="19"/>
  <c r="E1472" i="19"/>
  <c r="C1472" i="19"/>
  <c r="B1472" i="19"/>
  <c r="A1472" i="19"/>
  <c r="O1471" i="19"/>
  <c r="N1471" i="19"/>
  <c r="M1471" i="19"/>
  <c r="L1471" i="19"/>
  <c r="K1471" i="19"/>
  <c r="J1471" i="19"/>
  <c r="I1471" i="19"/>
  <c r="H1471" i="19"/>
  <c r="G1471" i="19"/>
  <c r="F1471" i="19"/>
  <c r="E1471" i="19"/>
  <c r="C1471" i="19"/>
  <c r="B1471" i="19"/>
  <c r="A1471" i="19"/>
  <c r="O1470" i="19"/>
  <c r="N1470" i="19"/>
  <c r="M1470" i="19"/>
  <c r="L1470" i="19"/>
  <c r="K1470" i="19"/>
  <c r="J1470" i="19"/>
  <c r="I1470" i="19"/>
  <c r="H1470" i="19"/>
  <c r="G1470" i="19"/>
  <c r="F1470" i="19"/>
  <c r="E1470" i="19"/>
  <c r="C1470" i="19"/>
  <c r="B1470" i="19"/>
  <c r="A1470" i="19"/>
  <c r="O1469" i="19"/>
  <c r="N1469" i="19"/>
  <c r="M1469" i="19"/>
  <c r="L1469" i="19"/>
  <c r="K1469" i="19"/>
  <c r="J1469" i="19"/>
  <c r="I1469" i="19"/>
  <c r="H1469" i="19"/>
  <c r="G1469" i="19"/>
  <c r="F1469" i="19"/>
  <c r="E1469" i="19"/>
  <c r="C1469" i="19"/>
  <c r="B1469" i="19"/>
  <c r="A1469" i="19"/>
  <c r="O1468" i="19"/>
  <c r="N1468" i="19"/>
  <c r="M1468" i="19"/>
  <c r="L1468" i="19"/>
  <c r="K1468" i="19"/>
  <c r="J1468" i="19"/>
  <c r="I1468" i="19"/>
  <c r="H1468" i="19"/>
  <c r="G1468" i="19"/>
  <c r="F1468" i="19"/>
  <c r="E1468" i="19"/>
  <c r="C1468" i="19"/>
  <c r="B1468" i="19"/>
  <c r="A1468" i="19"/>
  <c r="O1467" i="19"/>
  <c r="N1467" i="19"/>
  <c r="M1467" i="19"/>
  <c r="L1467" i="19"/>
  <c r="K1467" i="19"/>
  <c r="J1467" i="19"/>
  <c r="I1467" i="19"/>
  <c r="H1467" i="19"/>
  <c r="G1467" i="19"/>
  <c r="F1467" i="19"/>
  <c r="E1467" i="19"/>
  <c r="C1467" i="19"/>
  <c r="B1467" i="19"/>
  <c r="A1467" i="19"/>
  <c r="O1466" i="19"/>
  <c r="N1466" i="19"/>
  <c r="M1466" i="19"/>
  <c r="L1466" i="19"/>
  <c r="K1466" i="19"/>
  <c r="J1466" i="19"/>
  <c r="I1466" i="19"/>
  <c r="H1466" i="19"/>
  <c r="G1466" i="19"/>
  <c r="F1466" i="19"/>
  <c r="E1466" i="19"/>
  <c r="C1466" i="19"/>
  <c r="B1466" i="19"/>
  <c r="A1466" i="19"/>
  <c r="O1465" i="19"/>
  <c r="N1465" i="19"/>
  <c r="M1465" i="19"/>
  <c r="L1465" i="19"/>
  <c r="K1465" i="19"/>
  <c r="J1465" i="19"/>
  <c r="I1465" i="19"/>
  <c r="H1465" i="19"/>
  <c r="G1465" i="19"/>
  <c r="F1465" i="19"/>
  <c r="E1465" i="19"/>
  <c r="C1465" i="19"/>
  <c r="B1465" i="19"/>
  <c r="A1465" i="19"/>
  <c r="O1464" i="19"/>
  <c r="N1464" i="19"/>
  <c r="M1464" i="19"/>
  <c r="L1464" i="19"/>
  <c r="K1464" i="19"/>
  <c r="J1464" i="19"/>
  <c r="I1464" i="19"/>
  <c r="H1464" i="19"/>
  <c r="G1464" i="19"/>
  <c r="F1464" i="19"/>
  <c r="E1464" i="19"/>
  <c r="C1464" i="19"/>
  <c r="B1464" i="19"/>
  <c r="A1464" i="19"/>
  <c r="N131" i="20"/>
  <c r="M131" i="20"/>
  <c r="L131" i="20"/>
  <c r="K131" i="20"/>
  <c r="J131" i="20"/>
  <c r="I131" i="20"/>
  <c r="H131" i="20"/>
  <c r="G131" i="20"/>
  <c r="F131" i="20"/>
  <c r="E131" i="20"/>
  <c r="D131" i="20"/>
  <c r="N130" i="20"/>
  <c r="M130" i="20"/>
  <c r="L130" i="20"/>
  <c r="K130" i="20"/>
  <c r="J130" i="20"/>
  <c r="I130" i="20"/>
  <c r="H130" i="20"/>
  <c r="G130" i="20"/>
  <c r="F130" i="20"/>
  <c r="E130" i="20"/>
  <c r="D130" i="20"/>
  <c r="C130" i="20"/>
  <c r="N129" i="20"/>
  <c r="M129" i="20"/>
  <c r="L129" i="20"/>
  <c r="K129" i="20"/>
  <c r="J129" i="20"/>
  <c r="I129" i="20"/>
  <c r="H129" i="20"/>
  <c r="G129" i="20"/>
  <c r="F129" i="20"/>
  <c r="E129" i="20"/>
  <c r="D129" i="20"/>
  <c r="C129" i="20"/>
  <c r="N128" i="20"/>
  <c r="M128" i="20"/>
  <c r="L128" i="20"/>
  <c r="K128" i="20"/>
  <c r="J128" i="20"/>
  <c r="I128" i="20"/>
  <c r="H128" i="20"/>
  <c r="G128" i="20"/>
  <c r="F128" i="20"/>
  <c r="E128" i="20"/>
  <c r="D128" i="20"/>
  <c r="C128" i="20"/>
  <c r="N127" i="20"/>
  <c r="M127" i="20"/>
  <c r="L127" i="20"/>
  <c r="K127" i="20"/>
  <c r="J127" i="20"/>
  <c r="I127" i="20"/>
  <c r="H127" i="20"/>
  <c r="G127" i="20"/>
  <c r="F127" i="20"/>
  <c r="E127" i="20"/>
  <c r="D127" i="20"/>
  <c r="C127" i="20"/>
  <c r="N126" i="20"/>
  <c r="M126" i="20"/>
  <c r="L126" i="20"/>
  <c r="K126" i="20"/>
  <c r="J126" i="20"/>
  <c r="I126" i="20"/>
  <c r="H126" i="20"/>
  <c r="G126" i="20"/>
  <c r="F126" i="20"/>
  <c r="E126" i="20"/>
  <c r="D126" i="20"/>
  <c r="C126" i="20"/>
  <c r="N125" i="20"/>
  <c r="M125" i="20"/>
  <c r="L125" i="20"/>
  <c r="K125" i="20"/>
  <c r="J125" i="20"/>
  <c r="I125" i="20"/>
  <c r="H125" i="20"/>
  <c r="G125" i="20"/>
  <c r="F125" i="20"/>
  <c r="E125" i="20"/>
  <c r="D125" i="20"/>
  <c r="C125" i="20"/>
  <c r="N124" i="20"/>
  <c r="M124" i="20"/>
  <c r="L124" i="20"/>
  <c r="K124" i="20"/>
  <c r="J124" i="20"/>
  <c r="I124" i="20"/>
  <c r="H124" i="20"/>
  <c r="G124" i="20"/>
  <c r="F124" i="20"/>
  <c r="E124" i="20"/>
  <c r="D124" i="20"/>
  <c r="C124" i="20"/>
  <c r="N123" i="20"/>
  <c r="M123" i="20"/>
  <c r="L123" i="20"/>
  <c r="K123" i="20"/>
  <c r="J123" i="20"/>
  <c r="I123" i="20"/>
  <c r="H123" i="20"/>
  <c r="G123" i="20"/>
  <c r="F123" i="20"/>
  <c r="E123" i="20"/>
  <c r="D123" i="20"/>
  <c r="C123" i="20"/>
  <c r="N122" i="20"/>
  <c r="M122" i="20"/>
  <c r="L122" i="20"/>
  <c r="K122" i="20"/>
  <c r="J122" i="20"/>
  <c r="I122" i="20"/>
  <c r="H122" i="20"/>
  <c r="G122" i="20"/>
  <c r="F122" i="20"/>
  <c r="E122" i="20"/>
  <c r="D122" i="20"/>
  <c r="C122" i="20"/>
  <c r="N121" i="20"/>
  <c r="M121" i="20"/>
  <c r="L121" i="20"/>
  <c r="K121" i="20"/>
  <c r="J121" i="20"/>
  <c r="I121" i="20"/>
  <c r="H121" i="20"/>
  <c r="G121" i="20"/>
  <c r="F121" i="20"/>
  <c r="E121" i="20"/>
  <c r="D121" i="20"/>
  <c r="C121" i="20"/>
  <c r="N120" i="20"/>
  <c r="M120" i="20"/>
  <c r="L120" i="20"/>
  <c r="K120" i="20"/>
  <c r="J120" i="20"/>
  <c r="I120" i="20"/>
  <c r="H120" i="20"/>
  <c r="G120" i="20"/>
  <c r="F120" i="20"/>
  <c r="E120" i="20"/>
  <c r="D120" i="20"/>
  <c r="C120" i="20"/>
  <c r="N119" i="20"/>
  <c r="M119" i="20"/>
  <c r="L119" i="20"/>
  <c r="K119" i="20"/>
  <c r="J119" i="20"/>
  <c r="I119" i="20"/>
  <c r="H119" i="20"/>
  <c r="G119" i="20"/>
  <c r="F119" i="20"/>
  <c r="E119" i="20"/>
  <c r="D119" i="20"/>
  <c r="C119" i="20"/>
  <c r="N118" i="20"/>
  <c r="M118" i="20"/>
  <c r="L118" i="20"/>
  <c r="K118" i="20"/>
  <c r="J118" i="20"/>
  <c r="I118" i="20"/>
  <c r="H118" i="20"/>
  <c r="G118" i="20"/>
  <c r="F118" i="20"/>
  <c r="E118" i="20"/>
  <c r="D118" i="20"/>
  <c r="C118" i="20"/>
  <c r="N117" i="20"/>
  <c r="M117" i="20"/>
  <c r="L117" i="20"/>
  <c r="K117" i="20"/>
  <c r="J117" i="20"/>
  <c r="I117" i="20"/>
  <c r="H117" i="20"/>
  <c r="G117" i="20"/>
  <c r="F117" i="20"/>
  <c r="E117" i="20"/>
  <c r="D117" i="20"/>
  <c r="C117" i="20"/>
  <c r="N116" i="20"/>
  <c r="M116" i="20"/>
  <c r="L116" i="20"/>
  <c r="K116" i="20"/>
  <c r="J116" i="20"/>
  <c r="I116" i="20"/>
  <c r="H116" i="20"/>
  <c r="G116" i="20"/>
  <c r="F116" i="20"/>
  <c r="E116" i="20"/>
  <c r="D116" i="20"/>
  <c r="C116" i="20"/>
  <c r="N115" i="20"/>
  <c r="M115" i="20"/>
  <c r="L115" i="20"/>
  <c r="K115" i="20"/>
  <c r="J115" i="20"/>
  <c r="I115" i="20"/>
  <c r="H115" i="20"/>
  <c r="G115" i="20"/>
  <c r="F115" i="20"/>
  <c r="E115" i="20"/>
  <c r="D115" i="20"/>
  <c r="C115" i="20"/>
  <c r="N114" i="20"/>
  <c r="M114" i="20"/>
  <c r="L114" i="20"/>
  <c r="K114" i="20"/>
  <c r="J114" i="20"/>
  <c r="I114" i="20"/>
  <c r="H114" i="20"/>
  <c r="G114" i="20"/>
  <c r="F114" i="20"/>
  <c r="E114" i="20"/>
  <c r="D114" i="20"/>
  <c r="C114" i="20"/>
  <c r="O1463" i="19" l="1"/>
  <c r="N1463" i="19"/>
  <c r="M1463" i="19"/>
  <c r="L1463" i="19"/>
  <c r="K1463" i="19"/>
  <c r="J1463" i="19"/>
  <c r="I1463" i="19"/>
  <c r="H1463" i="19"/>
  <c r="G1463" i="19"/>
  <c r="F1463" i="19"/>
  <c r="E1463" i="19"/>
  <c r="D1463" i="19"/>
  <c r="C1463" i="19"/>
  <c r="B1463" i="19"/>
  <c r="A1463" i="19"/>
  <c r="O1462" i="19"/>
  <c r="N1462" i="19"/>
  <c r="M1462" i="19"/>
  <c r="L1462" i="19"/>
  <c r="K1462" i="19"/>
  <c r="J1462" i="19"/>
  <c r="I1462" i="19"/>
  <c r="H1462" i="19"/>
  <c r="G1462" i="19"/>
  <c r="F1462" i="19"/>
  <c r="E1462" i="19"/>
  <c r="D1462" i="19"/>
  <c r="C1462" i="19"/>
  <c r="B1462" i="19"/>
  <c r="A1462" i="19"/>
  <c r="O1461" i="19"/>
  <c r="N1461" i="19"/>
  <c r="M1461" i="19"/>
  <c r="L1461" i="19"/>
  <c r="K1461" i="19"/>
  <c r="J1461" i="19"/>
  <c r="I1461" i="19"/>
  <c r="H1461" i="19"/>
  <c r="G1461" i="19"/>
  <c r="F1461" i="19"/>
  <c r="E1461" i="19"/>
  <c r="D1461" i="19"/>
  <c r="C1461" i="19"/>
  <c r="B1461" i="19"/>
  <c r="A1461" i="19"/>
  <c r="O1460" i="19"/>
  <c r="N1460" i="19"/>
  <c r="M1460" i="19"/>
  <c r="L1460" i="19"/>
  <c r="K1460" i="19"/>
  <c r="J1460" i="19"/>
  <c r="I1460" i="19"/>
  <c r="H1460" i="19"/>
  <c r="G1460" i="19"/>
  <c r="F1460" i="19"/>
  <c r="E1460" i="19"/>
  <c r="D1460" i="19"/>
  <c r="C1460" i="19"/>
  <c r="B1460" i="19"/>
  <c r="A1460" i="19"/>
  <c r="O1459" i="19"/>
  <c r="N1459" i="19"/>
  <c r="M1459" i="19"/>
  <c r="L1459" i="19"/>
  <c r="K1459" i="19"/>
  <c r="J1459" i="19"/>
  <c r="I1459" i="19"/>
  <c r="H1459" i="19"/>
  <c r="G1459" i="19"/>
  <c r="F1459" i="19"/>
  <c r="E1459" i="19"/>
  <c r="D1459" i="19"/>
  <c r="C1459" i="19"/>
  <c r="B1459" i="19"/>
  <c r="A1459" i="19"/>
  <c r="O1458" i="19"/>
  <c r="N1458" i="19"/>
  <c r="M1458" i="19"/>
  <c r="L1458" i="19"/>
  <c r="K1458" i="19"/>
  <c r="J1458" i="19"/>
  <c r="I1458" i="19"/>
  <c r="H1458" i="19"/>
  <c r="G1458" i="19"/>
  <c r="F1458" i="19"/>
  <c r="E1458" i="19"/>
  <c r="D1458" i="19"/>
  <c r="C1458" i="19"/>
  <c r="B1458" i="19"/>
  <c r="A1458" i="19"/>
  <c r="O1457" i="19"/>
  <c r="N1457" i="19"/>
  <c r="M1457" i="19"/>
  <c r="L1457" i="19"/>
  <c r="K1457" i="19"/>
  <c r="J1457" i="19"/>
  <c r="I1457" i="19"/>
  <c r="H1457" i="19"/>
  <c r="G1457" i="19"/>
  <c r="F1457" i="19"/>
  <c r="E1457" i="19"/>
  <c r="D1457" i="19"/>
  <c r="C1457" i="19"/>
  <c r="B1457" i="19"/>
  <c r="A1457" i="19"/>
  <c r="O1456" i="19"/>
  <c r="N1456" i="19"/>
  <c r="M1456" i="19"/>
  <c r="L1456" i="19"/>
  <c r="K1456" i="19"/>
  <c r="J1456" i="19"/>
  <c r="I1456" i="19"/>
  <c r="H1456" i="19"/>
  <c r="G1456" i="19"/>
  <c r="F1456" i="19"/>
  <c r="E1456" i="19"/>
  <c r="D1456" i="19"/>
  <c r="C1456" i="19"/>
  <c r="B1456" i="19"/>
  <c r="A1456" i="19"/>
  <c r="O1455" i="19"/>
  <c r="N1455" i="19"/>
  <c r="M1455" i="19"/>
  <c r="L1455" i="19"/>
  <c r="K1455" i="19"/>
  <c r="J1455" i="19"/>
  <c r="I1455" i="19"/>
  <c r="H1455" i="19"/>
  <c r="G1455" i="19"/>
  <c r="F1455" i="19"/>
  <c r="E1455" i="19"/>
  <c r="D1455" i="19"/>
  <c r="C1455" i="19"/>
  <c r="B1455" i="19"/>
  <c r="A1455" i="19"/>
  <c r="O1454" i="19"/>
  <c r="N1454" i="19"/>
  <c r="M1454" i="19"/>
  <c r="L1454" i="19"/>
  <c r="K1454" i="19"/>
  <c r="J1454" i="19"/>
  <c r="I1454" i="19"/>
  <c r="H1454" i="19"/>
  <c r="G1454" i="19"/>
  <c r="F1454" i="19"/>
  <c r="E1454" i="19"/>
  <c r="D1454" i="19"/>
  <c r="C1454" i="19"/>
  <c r="B1454" i="19"/>
  <c r="A1454" i="19"/>
  <c r="O1453" i="19"/>
  <c r="N1453" i="19"/>
  <c r="M1453" i="19"/>
  <c r="L1453" i="19"/>
  <c r="K1453" i="19"/>
  <c r="J1453" i="19"/>
  <c r="I1453" i="19"/>
  <c r="H1453" i="19"/>
  <c r="G1453" i="19"/>
  <c r="F1453" i="19"/>
  <c r="E1453" i="19"/>
  <c r="D1453" i="19"/>
  <c r="C1453" i="19"/>
  <c r="B1453" i="19"/>
  <c r="A1453" i="19"/>
  <c r="O1452" i="19"/>
  <c r="N1452" i="19"/>
  <c r="M1452" i="19"/>
  <c r="L1452" i="19"/>
  <c r="K1452" i="19"/>
  <c r="J1452" i="19"/>
  <c r="I1452" i="19"/>
  <c r="H1452" i="19"/>
  <c r="G1452" i="19"/>
  <c r="F1452" i="19"/>
  <c r="E1452" i="19"/>
  <c r="D1452" i="19"/>
  <c r="C1452" i="19"/>
  <c r="B1452" i="19"/>
  <c r="A1452" i="19"/>
  <c r="O1451" i="19"/>
  <c r="N1451" i="19"/>
  <c r="M1451" i="19"/>
  <c r="L1451" i="19"/>
  <c r="K1451" i="19"/>
  <c r="J1451" i="19"/>
  <c r="I1451" i="19"/>
  <c r="H1451" i="19"/>
  <c r="G1451" i="19"/>
  <c r="F1451" i="19"/>
  <c r="E1451" i="19"/>
  <c r="D1451" i="19"/>
  <c r="C1451" i="19"/>
  <c r="B1451" i="19"/>
  <c r="A1451" i="19"/>
  <c r="O1450" i="19"/>
  <c r="N1450" i="19"/>
  <c r="M1450" i="19"/>
  <c r="L1450" i="19"/>
  <c r="K1450" i="19"/>
  <c r="J1450" i="19"/>
  <c r="I1450" i="19"/>
  <c r="H1450" i="19"/>
  <c r="G1450" i="19"/>
  <c r="F1450" i="19"/>
  <c r="E1450" i="19"/>
  <c r="D1450" i="19"/>
  <c r="C1450" i="19"/>
  <c r="B1450" i="19"/>
  <c r="A1450" i="19"/>
  <c r="O1449" i="19"/>
  <c r="N1449" i="19"/>
  <c r="M1449" i="19"/>
  <c r="L1449" i="19"/>
  <c r="K1449" i="19"/>
  <c r="J1449" i="19"/>
  <c r="I1449" i="19"/>
  <c r="H1449" i="19"/>
  <c r="G1449" i="19"/>
  <c r="F1449" i="19"/>
  <c r="E1449" i="19"/>
  <c r="D1449" i="19"/>
  <c r="C1449" i="19"/>
  <c r="B1449" i="19"/>
  <c r="A1449" i="19"/>
  <c r="O1448" i="19"/>
  <c r="N1448" i="19"/>
  <c r="M1448" i="19"/>
  <c r="L1448" i="19"/>
  <c r="K1448" i="19"/>
  <c r="J1448" i="19"/>
  <c r="I1448" i="19"/>
  <c r="H1448" i="19"/>
  <c r="G1448" i="19"/>
  <c r="F1448" i="19"/>
  <c r="E1448" i="19"/>
  <c r="D1448" i="19"/>
  <c r="C1448" i="19"/>
  <c r="B1448" i="19"/>
  <c r="A1448" i="19"/>
  <c r="O1447" i="19"/>
  <c r="N1447" i="19"/>
  <c r="M1447" i="19"/>
  <c r="L1447" i="19"/>
  <c r="K1447" i="19"/>
  <c r="J1447" i="19"/>
  <c r="I1447" i="19"/>
  <c r="H1447" i="19"/>
  <c r="G1447" i="19"/>
  <c r="F1447" i="19"/>
  <c r="E1447" i="19"/>
  <c r="D1447" i="19"/>
  <c r="C1447" i="19"/>
  <c r="B1447" i="19"/>
  <c r="A1447" i="19"/>
  <c r="O1446" i="19"/>
  <c r="N1446" i="19"/>
  <c r="M1446" i="19"/>
  <c r="L1446" i="19"/>
  <c r="K1446" i="19"/>
  <c r="J1446" i="19"/>
  <c r="I1446" i="19"/>
  <c r="H1446" i="19"/>
  <c r="G1446" i="19"/>
  <c r="F1446" i="19"/>
  <c r="E1446" i="19"/>
  <c r="D1446" i="19"/>
  <c r="C1446" i="19"/>
  <c r="B1446" i="19"/>
  <c r="A1446" i="19"/>
  <c r="O1445" i="19"/>
  <c r="N1445" i="19"/>
  <c r="M1445" i="19"/>
  <c r="L1445" i="19"/>
  <c r="K1445" i="19"/>
  <c r="J1445" i="19"/>
  <c r="I1445" i="19"/>
  <c r="H1445" i="19"/>
  <c r="G1445" i="19"/>
  <c r="F1445" i="19"/>
  <c r="E1445" i="19"/>
  <c r="D1445" i="19"/>
  <c r="C1445" i="19"/>
  <c r="B1445" i="19"/>
  <c r="A1445" i="19"/>
  <c r="O1444" i="19"/>
  <c r="N1444" i="19"/>
  <c r="M1444" i="19"/>
  <c r="L1444" i="19"/>
  <c r="K1444" i="19"/>
  <c r="J1444" i="19"/>
  <c r="I1444" i="19"/>
  <c r="H1444" i="19"/>
  <c r="G1444" i="19"/>
  <c r="F1444" i="19"/>
  <c r="E1444" i="19"/>
  <c r="D1444" i="19"/>
  <c r="C1444" i="19"/>
  <c r="B1444" i="19"/>
  <c r="A1444" i="19"/>
  <c r="O1443" i="19"/>
  <c r="N1443" i="19"/>
  <c r="M1443" i="19"/>
  <c r="L1443" i="19"/>
  <c r="K1443" i="19"/>
  <c r="J1443" i="19"/>
  <c r="I1443" i="19"/>
  <c r="H1443" i="19"/>
  <c r="G1443" i="19"/>
  <c r="F1443" i="19"/>
  <c r="E1443" i="19"/>
  <c r="D1443" i="19"/>
  <c r="C1443" i="19"/>
  <c r="B1443" i="19"/>
  <c r="A1443" i="19"/>
  <c r="O1442" i="19"/>
  <c r="N1442" i="19"/>
  <c r="M1442" i="19"/>
  <c r="L1442" i="19"/>
  <c r="K1442" i="19"/>
  <c r="J1442" i="19"/>
  <c r="I1442" i="19"/>
  <c r="H1442" i="19"/>
  <c r="G1442" i="19"/>
  <c r="F1442" i="19"/>
  <c r="E1442" i="19"/>
  <c r="D1442" i="19"/>
  <c r="C1442" i="19"/>
  <c r="B1442" i="19"/>
  <c r="A1442" i="19"/>
  <c r="O1441" i="19"/>
  <c r="N1441" i="19"/>
  <c r="M1441" i="19"/>
  <c r="L1441" i="19"/>
  <c r="K1441" i="19"/>
  <c r="J1441" i="19"/>
  <c r="I1441" i="19"/>
  <c r="H1441" i="19"/>
  <c r="G1441" i="19"/>
  <c r="F1441" i="19"/>
  <c r="E1441" i="19"/>
  <c r="D1441" i="19"/>
  <c r="C1441" i="19"/>
  <c r="B1441" i="19"/>
  <c r="A1441" i="19"/>
  <c r="O1440" i="19"/>
  <c r="N1440" i="19"/>
  <c r="M1440" i="19"/>
  <c r="L1440" i="19"/>
  <c r="K1440" i="19"/>
  <c r="J1440" i="19"/>
  <c r="I1440" i="19"/>
  <c r="H1440" i="19"/>
  <c r="G1440" i="19"/>
  <c r="F1440" i="19"/>
  <c r="E1440" i="19"/>
  <c r="D1440" i="19"/>
  <c r="C1440" i="19"/>
  <c r="B1440" i="19"/>
  <c r="A1440" i="19"/>
  <c r="O1439" i="19"/>
  <c r="N1439" i="19"/>
  <c r="M1439" i="19"/>
  <c r="L1439" i="19"/>
  <c r="K1439" i="19"/>
  <c r="J1439" i="19"/>
  <c r="I1439" i="19"/>
  <c r="H1439" i="19"/>
  <c r="G1439" i="19"/>
  <c r="F1439" i="19"/>
  <c r="E1439" i="19"/>
  <c r="D1439" i="19"/>
  <c r="C1439" i="19"/>
  <c r="B1439" i="19"/>
  <c r="A1439" i="19"/>
  <c r="O1438" i="19"/>
  <c r="N1438" i="19"/>
  <c r="M1438" i="19"/>
  <c r="L1438" i="19"/>
  <c r="K1438" i="19"/>
  <c r="J1438" i="19"/>
  <c r="I1438" i="19"/>
  <c r="H1438" i="19"/>
  <c r="G1438" i="19"/>
  <c r="F1438" i="19"/>
  <c r="E1438" i="19"/>
  <c r="D1438" i="19"/>
  <c r="C1438" i="19"/>
  <c r="B1438" i="19"/>
  <c r="A1438" i="19"/>
  <c r="O1437" i="19"/>
  <c r="N1437" i="19"/>
  <c r="M1437" i="19"/>
  <c r="L1437" i="19"/>
  <c r="K1437" i="19"/>
  <c r="J1437" i="19"/>
  <c r="I1437" i="19"/>
  <c r="H1437" i="19"/>
  <c r="G1437" i="19"/>
  <c r="F1437" i="19"/>
  <c r="E1437" i="19"/>
  <c r="D1437" i="19"/>
  <c r="C1437" i="19"/>
  <c r="B1437" i="19"/>
  <c r="A1437" i="19"/>
  <c r="O1436" i="19"/>
  <c r="N1436" i="19"/>
  <c r="M1436" i="19"/>
  <c r="L1436" i="19"/>
  <c r="K1436" i="19"/>
  <c r="J1436" i="19"/>
  <c r="I1436" i="19"/>
  <c r="H1436" i="19"/>
  <c r="G1436" i="19"/>
  <c r="F1436" i="19"/>
  <c r="E1436" i="19"/>
  <c r="D1436" i="19"/>
  <c r="C1436" i="19"/>
  <c r="B1436" i="19"/>
  <c r="A1436" i="19"/>
  <c r="O1435" i="19"/>
  <c r="N1435" i="19"/>
  <c r="M1435" i="19"/>
  <c r="L1435" i="19"/>
  <c r="K1435" i="19"/>
  <c r="J1435" i="19"/>
  <c r="I1435" i="19"/>
  <c r="H1435" i="19"/>
  <c r="G1435" i="19"/>
  <c r="F1435" i="19"/>
  <c r="E1435" i="19"/>
  <c r="D1435" i="19"/>
  <c r="C1435" i="19"/>
  <c r="B1435" i="19"/>
  <c r="A1435" i="19"/>
  <c r="O1434" i="19"/>
  <c r="N1434" i="19"/>
  <c r="M1434" i="19"/>
  <c r="L1434" i="19"/>
  <c r="K1434" i="19"/>
  <c r="J1434" i="19"/>
  <c r="I1434" i="19"/>
  <c r="H1434" i="19"/>
  <c r="G1434" i="19"/>
  <c r="F1434" i="19"/>
  <c r="E1434" i="19"/>
  <c r="D1434" i="19"/>
  <c r="C1434" i="19"/>
  <c r="B1434" i="19"/>
  <c r="A1434" i="19"/>
  <c r="O1433" i="19"/>
  <c r="N1433" i="19"/>
  <c r="M1433" i="19"/>
  <c r="L1433" i="19"/>
  <c r="K1433" i="19"/>
  <c r="J1433" i="19"/>
  <c r="I1433" i="19"/>
  <c r="H1433" i="19"/>
  <c r="G1433" i="19"/>
  <c r="F1433" i="19"/>
  <c r="E1433" i="19"/>
  <c r="D1433" i="19"/>
  <c r="C1433" i="19"/>
  <c r="B1433" i="19"/>
  <c r="A1433" i="19"/>
  <c r="O1432" i="19"/>
  <c r="N1432" i="19"/>
  <c r="M1432" i="19"/>
  <c r="L1432" i="19"/>
  <c r="K1432" i="19"/>
  <c r="J1432" i="19"/>
  <c r="I1432" i="19"/>
  <c r="H1432" i="19"/>
  <c r="G1432" i="19"/>
  <c r="F1432" i="19"/>
  <c r="E1432" i="19"/>
  <c r="D1432" i="19"/>
  <c r="C1432" i="19"/>
  <c r="B1432" i="19"/>
  <c r="A1432" i="19"/>
  <c r="O1431" i="19"/>
  <c r="N1431" i="19"/>
  <c r="M1431" i="19"/>
  <c r="L1431" i="19"/>
  <c r="K1431" i="19"/>
  <c r="J1431" i="19"/>
  <c r="I1431" i="19"/>
  <c r="H1431" i="19"/>
  <c r="G1431" i="19"/>
  <c r="F1431" i="19"/>
  <c r="E1431" i="19"/>
  <c r="D1431" i="19"/>
  <c r="C1431" i="19"/>
  <c r="B1431" i="19"/>
  <c r="A1431" i="19"/>
  <c r="O1430" i="19"/>
  <c r="N1430" i="19"/>
  <c r="M1430" i="19"/>
  <c r="L1430" i="19"/>
  <c r="K1430" i="19"/>
  <c r="J1430" i="19"/>
  <c r="I1430" i="19"/>
  <c r="H1430" i="19"/>
  <c r="G1430" i="19"/>
  <c r="F1430" i="19"/>
  <c r="E1430" i="19"/>
  <c r="D1430" i="19"/>
  <c r="C1430" i="19"/>
  <c r="B1430" i="19"/>
  <c r="A1430" i="19"/>
  <c r="O1429" i="19"/>
  <c r="N1429" i="19"/>
  <c r="M1429" i="19"/>
  <c r="L1429" i="19"/>
  <c r="K1429" i="19"/>
  <c r="J1429" i="19"/>
  <c r="I1429" i="19"/>
  <c r="H1429" i="19"/>
  <c r="G1429" i="19"/>
  <c r="F1429" i="19"/>
  <c r="E1429" i="19"/>
  <c r="D1429" i="19"/>
  <c r="C1429" i="19"/>
  <c r="B1429" i="19"/>
  <c r="A1429" i="19"/>
  <c r="O1428" i="19"/>
  <c r="N1428" i="19"/>
  <c r="M1428" i="19"/>
  <c r="L1428" i="19"/>
  <c r="K1428" i="19"/>
  <c r="J1428" i="19"/>
  <c r="I1428" i="19"/>
  <c r="H1428" i="19"/>
  <c r="G1428" i="19"/>
  <c r="F1428" i="19"/>
  <c r="E1428" i="19"/>
  <c r="D1428" i="19"/>
  <c r="C1428" i="19"/>
  <c r="B1428" i="19"/>
  <c r="A1428" i="19"/>
  <c r="O1427" i="19"/>
  <c r="N1427" i="19"/>
  <c r="M1427" i="19"/>
  <c r="L1427" i="19"/>
  <c r="K1427" i="19"/>
  <c r="J1427" i="19"/>
  <c r="I1427" i="19"/>
  <c r="H1427" i="19"/>
  <c r="G1427" i="19"/>
  <c r="F1427" i="19"/>
  <c r="E1427" i="19"/>
  <c r="D1427" i="19"/>
  <c r="C1427" i="19"/>
  <c r="B1427" i="19"/>
  <c r="A1427" i="19"/>
  <c r="O1426" i="19"/>
  <c r="N1426" i="19"/>
  <c r="M1426" i="19"/>
  <c r="L1426" i="19"/>
  <c r="K1426" i="19"/>
  <c r="J1426" i="19"/>
  <c r="I1426" i="19"/>
  <c r="H1426" i="19"/>
  <c r="G1426" i="19"/>
  <c r="F1426" i="19"/>
  <c r="E1426" i="19"/>
  <c r="D1426" i="19"/>
  <c r="C1426" i="19"/>
  <c r="B1426" i="19"/>
  <c r="A1426" i="19"/>
  <c r="O1425" i="19"/>
  <c r="N1425" i="19"/>
  <c r="M1425" i="19"/>
  <c r="L1425" i="19"/>
  <c r="K1425" i="19"/>
  <c r="J1425" i="19"/>
  <c r="I1425" i="19"/>
  <c r="H1425" i="19"/>
  <c r="G1425" i="19"/>
  <c r="F1425" i="19"/>
  <c r="E1425" i="19"/>
  <c r="D1425" i="19"/>
  <c r="C1425" i="19"/>
  <c r="B1425" i="19"/>
  <c r="A1425" i="19"/>
  <c r="O1424" i="19"/>
  <c r="N1424" i="19"/>
  <c r="M1424" i="19"/>
  <c r="L1424" i="19"/>
  <c r="K1424" i="19"/>
  <c r="J1424" i="19"/>
  <c r="I1424" i="19"/>
  <c r="H1424" i="19"/>
  <c r="G1424" i="19"/>
  <c r="F1424" i="19"/>
  <c r="E1424" i="19"/>
  <c r="D1424" i="19"/>
  <c r="C1424" i="19"/>
  <c r="B1424" i="19"/>
  <c r="A1424" i="19"/>
  <c r="O1423" i="19"/>
  <c r="N1423" i="19"/>
  <c r="M1423" i="19"/>
  <c r="L1423" i="19"/>
  <c r="K1423" i="19"/>
  <c r="J1423" i="19"/>
  <c r="I1423" i="19"/>
  <c r="H1423" i="19"/>
  <c r="G1423" i="19"/>
  <c r="F1423" i="19"/>
  <c r="E1423" i="19"/>
  <c r="D1423" i="19"/>
  <c r="C1423" i="19"/>
  <c r="B1423" i="19"/>
  <c r="A1423" i="19"/>
  <c r="O1422" i="19"/>
  <c r="N1422" i="19"/>
  <c r="M1422" i="19"/>
  <c r="L1422" i="19"/>
  <c r="K1422" i="19"/>
  <c r="J1422" i="19"/>
  <c r="I1422" i="19"/>
  <c r="H1422" i="19"/>
  <c r="G1422" i="19"/>
  <c r="F1422" i="19"/>
  <c r="E1422" i="19"/>
  <c r="D1422" i="19"/>
  <c r="C1422" i="19"/>
  <c r="B1422" i="19"/>
  <c r="A1422" i="19"/>
  <c r="O1421" i="19"/>
  <c r="N1421" i="19"/>
  <c r="M1421" i="19"/>
  <c r="L1421" i="19"/>
  <c r="K1421" i="19"/>
  <c r="J1421" i="19"/>
  <c r="I1421" i="19"/>
  <c r="H1421" i="19"/>
  <c r="G1421" i="19"/>
  <c r="F1421" i="19"/>
  <c r="E1421" i="19"/>
  <c r="D1421" i="19"/>
  <c r="C1421" i="19"/>
  <c r="B1421" i="19"/>
  <c r="A1421" i="19"/>
  <c r="O1420" i="19"/>
  <c r="N1420" i="19"/>
  <c r="M1420" i="19"/>
  <c r="L1420" i="19"/>
  <c r="K1420" i="19"/>
  <c r="J1420" i="19"/>
  <c r="I1420" i="19"/>
  <c r="H1420" i="19"/>
  <c r="G1420" i="19"/>
  <c r="F1420" i="19"/>
  <c r="E1420" i="19"/>
  <c r="D1420" i="19"/>
  <c r="C1420" i="19"/>
  <c r="B1420" i="19"/>
  <c r="A1420" i="19"/>
  <c r="O1419" i="19"/>
  <c r="N1419" i="19"/>
  <c r="M1419" i="19"/>
  <c r="L1419" i="19"/>
  <c r="K1419" i="19"/>
  <c r="J1419" i="19"/>
  <c r="I1419" i="19"/>
  <c r="H1419" i="19"/>
  <c r="G1419" i="19"/>
  <c r="F1419" i="19"/>
  <c r="E1419" i="19"/>
  <c r="D1419" i="19"/>
  <c r="C1419" i="19"/>
  <c r="B1419" i="19"/>
  <c r="A1419" i="19"/>
  <c r="O1418" i="19"/>
  <c r="N1418" i="19"/>
  <c r="M1418" i="19"/>
  <c r="L1418" i="19"/>
  <c r="K1418" i="19"/>
  <c r="J1418" i="19"/>
  <c r="I1418" i="19"/>
  <c r="H1418" i="19"/>
  <c r="G1418" i="19"/>
  <c r="F1418" i="19"/>
  <c r="E1418" i="19"/>
  <c r="D1418" i="19"/>
  <c r="C1418" i="19"/>
  <c r="B1418" i="19"/>
  <c r="A1418" i="19"/>
  <c r="O1417" i="19"/>
  <c r="N1417" i="19"/>
  <c r="M1417" i="19"/>
  <c r="L1417" i="19"/>
  <c r="K1417" i="19"/>
  <c r="J1417" i="19"/>
  <c r="I1417" i="19"/>
  <c r="H1417" i="19"/>
  <c r="G1417" i="19"/>
  <c r="F1417" i="19"/>
  <c r="E1417" i="19"/>
  <c r="D1417" i="19"/>
  <c r="C1417" i="19"/>
  <c r="B1417" i="19"/>
  <c r="A1417" i="19"/>
  <c r="O1416" i="19"/>
  <c r="N1416" i="19"/>
  <c r="M1416" i="19"/>
  <c r="L1416" i="19"/>
  <c r="K1416" i="19"/>
  <c r="J1416" i="19"/>
  <c r="I1416" i="19"/>
  <c r="H1416" i="19"/>
  <c r="G1416" i="19"/>
  <c r="F1416" i="19"/>
  <c r="E1416" i="19"/>
  <c r="D1416" i="19"/>
  <c r="C1416" i="19"/>
  <c r="B1416" i="19"/>
  <c r="A1416" i="19"/>
  <c r="O1415" i="19"/>
  <c r="N1415" i="19"/>
  <c r="M1415" i="19"/>
  <c r="L1415" i="19"/>
  <c r="K1415" i="19"/>
  <c r="J1415" i="19"/>
  <c r="I1415" i="19"/>
  <c r="H1415" i="19"/>
  <c r="G1415" i="19"/>
  <c r="F1415" i="19"/>
  <c r="E1415" i="19"/>
  <c r="D1415" i="19"/>
  <c r="C1415" i="19"/>
  <c r="B1415" i="19"/>
  <c r="A1415" i="19"/>
  <c r="O1414" i="19"/>
  <c r="N1414" i="19"/>
  <c r="M1414" i="19"/>
  <c r="L1414" i="19"/>
  <c r="K1414" i="19"/>
  <c r="J1414" i="19"/>
  <c r="I1414" i="19"/>
  <c r="H1414" i="19"/>
  <c r="G1414" i="19"/>
  <c r="F1414" i="19"/>
  <c r="E1414" i="19"/>
  <c r="D1414" i="19"/>
  <c r="C1414" i="19"/>
  <c r="B1414" i="19"/>
  <c r="A1414" i="19"/>
  <c r="O1413" i="19"/>
  <c r="N1413" i="19"/>
  <c r="M1413" i="19"/>
  <c r="L1413" i="19"/>
  <c r="K1413" i="19"/>
  <c r="J1413" i="19"/>
  <c r="I1413" i="19"/>
  <c r="H1413" i="19"/>
  <c r="G1413" i="19"/>
  <c r="F1413" i="19"/>
  <c r="E1413" i="19"/>
  <c r="D1413" i="19"/>
  <c r="C1413" i="19"/>
  <c r="B1413" i="19"/>
  <c r="A1413" i="19"/>
  <c r="O1412" i="19"/>
  <c r="N1412" i="19"/>
  <c r="M1412" i="19"/>
  <c r="L1412" i="19"/>
  <c r="K1412" i="19"/>
  <c r="J1412" i="19"/>
  <c r="I1412" i="19"/>
  <c r="H1412" i="19"/>
  <c r="G1412" i="19"/>
  <c r="F1412" i="19"/>
  <c r="E1412" i="19"/>
  <c r="D1412" i="19"/>
  <c r="C1412" i="19"/>
  <c r="B1412" i="19"/>
  <c r="A1412" i="19"/>
  <c r="O1411" i="19"/>
  <c r="N1411" i="19"/>
  <c r="M1411" i="19"/>
  <c r="L1411" i="19"/>
  <c r="K1411" i="19"/>
  <c r="J1411" i="19"/>
  <c r="I1411" i="19"/>
  <c r="H1411" i="19"/>
  <c r="G1411" i="19"/>
  <c r="F1411" i="19"/>
  <c r="E1411" i="19"/>
  <c r="D1411" i="19"/>
  <c r="C1411" i="19"/>
  <c r="B1411" i="19"/>
  <c r="A1411" i="19"/>
  <c r="O1410" i="19"/>
  <c r="N1410" i="19"/>
  <c r="M1410" i="19"/>
  <c r="L1410" i="19"/>
  <c r="K1410" i="19"/>
  <c r="J1410" i="19"/>
  <c r="I1410" i="19"/>
  <c r="H1410" i="19"/>
  <c r="G1410" i="19"/>
  <c r="F1410" i="19"/>
  <c r="E1410" i="19"/>
  <c r="D1410" i="19"/>
  <c r="C1410" i="19"/>
  <c r="B1410" i="19"/>
  <c r="A1410" i="19"/>
  <c r="O1409" i="19" l="1"/>
  <c r="N1409" i="19"/>
  <c r="M1409" i="19"/>
  <c r="L1409" i="19"/>
  <c r="K1409" i="19"/>
  <c r="J1409" i="19"/>
  <c r="I1409" i="19"/>
  <c r="H1409" i="19"/>
  <c r="G1409" i="19"/>
  <c r="F1409" i="19"/>
  <c r="E1409" i="19"/>
  <c r="D1409" i="19"/>
  <c r="O1408" i="19"/>
  <c r="N1408" i="19"/>
  <c r="M1408" i="19"/>
  <c r="L1408" i="19"/>
  <c r="K1408" i="19"/>
  <c r="J1408" i="19"/>
  <c r="I1408" i="19"/>
  <c r="H1408" i="19"/>
  <c r="G1408" i="19"/>
  <c r="F1408" i="19"/>
  <c r="E1408" i="19"/>
  <c r="D1408" i="19"/>
  <c r="O1407" i="19"/>
  <c r="N1407" i="19"/>
  <c r="M1407" i="19"/>
  <c r="L1407" i="19"/>
  <c r="K1407" i="19"/>
  <c r="J1407" i="19"/>
  <c r="I1407" i="19"/>
  <c r="H1407" i="19"/>
  <c r="G1407" i="19"/>
  <c r="F1407" i="19"/>
  <c r="E1407" i="19"/>
  <c r="D1407" i="19"/>
  <c r="O1406" i="19"/>
  <c r="N1406" i="19"/>
  <c r="M1406" i="19"/>
  <c r="L1406" i="19"/>
  <c r="K1406" i="19"/>
  <c r="J1406" i="19"/>
  <c r="I1406" i="19"/>
  <c r="H1406" i="19"/>
  <c r="G1406" i="19"/>
  <c r="F1406" i="19"/>
  <c r="E1406" i="19"/>
  <c r="D1406" i="19"/>
  <c r="O1405" i="19"/>
  <c r="N1405" i="19"/>
  <c r="M1405" i="19"/>
  <c r="L1405" i="19"/>
  <c r="K1405" i="19"/>
  <c r="J1405" i="19"/>
  <c r="I1405" i="19"/>
  <c r="H1405" i="19"/>
  <c r="G1405" i="19"/>
  <c r="F1405" i="19"/>
  <c r="E1405" i="19"/>
  <c r="D1405" i="19"/>
  <c r="O1404" i="19"/>
  <c r="N1404" i="19"/>
  <c r="M1404" i="19"/>
  <c r="L1404" i="19"/>
  <c r="K1404" i="19"/>
  <c r="J1404" i="19"/>
  <c r="I1404" i="19"/>
  <c r="H1404" i="19"/>
  <c r="G1404" i="19"/>
  <c r="F1404" i="19"/>
  <c r="E1404" i="19"/>
  <c r="D1404" i="19"/>
  <c r="O1403" i="19"/>
  <c r="N1403" i="19"/>
  <c r="M1403" i="19"/>
  <c r="L1403" i="19"/>
  <c r="K1403" i="19"/>
  <c r="J1403" i="19"/>
  <c r="I1403" i="19"/>
  <c r="H1403" i="19"/>
  <c r="G1403" i="19"/>
  <c r="F1403" i="19"/>
  <c r="E1403" i="19"/>
  <c r="D1403" i="19"/>
  <c r="O1402" i="19"/>
  <c r="N1402" i="19"/>
  <c r="M1402" i="19"/>
  <c r="L1402" i="19"/>
  <c r="K1402" i="19"/>
  <c r="J1402" i="19"/>
  <c r="I1402" i="19"/>
  <c r="H1402" i="19"/>
  <c r="G1402" i="19"/>
  <c r="F1402" i="19"/>
  <c r="E1402" i="19"/>
  <c r="D1402" i="19"/>
  <c r="O1401" i="19"/>
  <c r="N1401" i="19"/>
  <c r="M1401" i="19"/>
  <c r="L1401" i="19"/>
  <c r="K1401" i="19"/>
  <c r="J1401" i="19"/>
  <c r="I1401" i="19"/>
  <c r="H1401" i="19"/>
  <c r="G1401" i="19"/>
  <c r="F1401" i="19"/>
  <c r="E1401" i="19"/>
  <c r="D1401" i="19"/>
  <c r="O1400" i="19"/>
  <c r="N1400" i="19"/>
  <c r="M1400" i="19"/>
  <c r="L1400" i="19"/>
  <c r="K1400" i="19"/>
  <c r="J1400" i="19"/>
  <c r="I1400" i="19"/>
  <c r="H1400" i="19"/>
  <c r="G1400" i="19"/>
  <c r="F1400" i="19"/>
  <c r="E1400" i="19"/>
  <c r="D1400" i="19"/>
  <c r="O1399" i="19"/>
  <c r="N1399" i="19"/>
  <c r="M1399" i="19"/>
  <c r="L1399" i="19"/>
  <c r="K1399" i="19"/>
  <c r="J1399" i="19"/>
  <c r="I1399" i="19"/>
  <c r="H1399" i="19"/>
  <c r="G1399" i="19"/>
  <c r="F1399" i="19"/>
  <c r="E1399" i="19"/>
  <c r="D1399" i="19"/>
  <c r="O1398" i="19"/>
  <c r="N1398" i="19"/>
  <c r="M1398" i="19"/>
  <c r="L1398" i="19"/>
  <c r="K1398" i="19"/>
  <c r="J1398" i="19"/>
  <c r="I1398" i="19"/>
  <c r="H1398" i="19"/>
  <c r="G1398" i="19"/>
  <c r="F1398" i="19"/>
  <c r="E1398" i="19"/>
  <c r="D1398" i="19"/>
  <c r="O1397" i="19"/>
  <c r="N1397" i="19"/>
  <c r="M1397" i="19"/>
  <c r="L1397" i="19"/>
  <c r="K1397" i="19"/>
  <c r="J1397" i="19"/>
  <c r="I1397" i="19"/>
  <c r="H1397" i="19"/>
  <c r="G1397" i="19"/>
  <c r="F1397" i="19"/>
  <c r="E1397" i="19"/>
  <c r="D1397" i="19"/>
  <c r="O1396" i="19"/>
  <c r="N1396" i="19"/>
  <c r="M1396" i="19"/>
  <c r="L1396" i="19"/>
  <c r="K1396" i="19"/>
  <c r="J1396" i="19"/>
  <c r="I1396" i="19"/>
  <c r="H1396" i="19"/>
  <c r="G1396" i="19"/>
  <c r="F1396" i="19"/>
  <c r="E1396" i="19"/>
  <c r="D1396" i="19"/>
  <c r="O1395" i="19"/>
  <c r="N1395" i="19"/>
  <c r="M1395" i="19"/>
  <c r="L1395" i="19"/>
  <c r="K1395" i="19"/>
  <c r="J1395" i="19"/>
  <c r="I1395" i="19"/>
  <c r="H1395" i="19"/>
  <c r="G1395" i="19"/>
  <c r="F1395" i="19"/>
  <c r="E1395" i="19"/>
  <c r="D1395" i="19"/>
  <c r="O1394" i="19"/>
  <c r="N1394" i="19"/>
  <c r="M1394" i="19"/>
  <c r="L1394" i="19"/>
  <c r="K1394" i="19"/>
  <c r="J1394" i="19"/>
  <c r="I1394" i="19"/>
  <c r="H1394" i="19"/>
  <c r="G1394" i="19"/>
  <c r="F1394" i="19"/>
  <c r="E1394" i="19"/>
  <c r="D1394" i="19"/>
  <c r="O1393" i="19"/>
  <c r="N1393" i="19"/>
  <c r="M1393" i="19"/>
  <c r="L1393" i="19"/>
  <c r="K1393" i="19"/>
  <c r="J1393" i="19"/>
  <c r="I1393" i="19"/>
  <c r="H1393" i="19"/>
  <c r="G1393" i="19"/>
  <c r="F1393" i="19"/>
  <c r="E1393" i="19"/>
  <c r="D1393" i="19"/>
  <c r="O1392" i="19"/>
  <c r="N1392" i="19"/>
  <c r="M1392" i="19"/>
  <c r="L1392" i="19"/>
  <c r="K1392" i="19"/>
  <c r="J1392" i="19"/>
  <c r="I1392" i="19"/>
  <c r="H1392" i="19"/>
  <c r="G1392" i="19"/>
  <c r="F1392" i="19"/>
  <c r="E1392" i="19"/>
  <c r="D1392" i="19"/>
  <c r="O1391" i="19"/>
  <c r="N1391" i="19"/>
  <c r="M1391" i="19"/>
  <c r="L1391" i="19"/>
  <c r="K1391" i="19"/>
  <c r="J1391" i="19"/>
  <c r="I1391" i="19"/>
  <c r="H1391" i="19"/>
  <c r="G1391" i="19"/>
  <c r="F1391" i="19"/>
  <c r="E1391" i="19"/>
  <c r="D1391" i="19"/>
  <c r="O1390" i="19"/>
  <c r="N1390" i="19"/>
  <c r="M1390" i="19"/>
  <c r="L1390" i="19"/>
  <c r="K1390" i="19"/>
  <c r="J1390" i="19"/>
  <c r="I1390" i="19"/>
  <c r="H1390" i="19"/>
  <c r="G1390" i="19"/>
  <c r="F1390" i="19"/>
  <c r="E1390" i="19"/>
  <c r="D1390" i="19"/>
  <c r="O1389" i="19"/>
  <c r="N1389" i="19"/>
  <c r="M1389" i="19"/>
  <c r="L1389" i="19"/>
  <c r="K1389" i="19"/>
  <c r="J1389" i="19"/>
  <c r="I1389" i="19"/>
  <c r="H1389" i="19"/>
  <c r="G1389" i="19"/>
  <c r="F1389" i="19"/>
  <c r="E1389" i="19"/>
  <c r="D1389" i="19"/>
  <c r="O1388" i="19"/>
  <c r="N1388" i="19"/>
  <c r="M1388" i="19"/>
  <c r="L1388" i="19"/>
  <c r="K1388" i="19"/>
  <c r="J1388" i="19"/>
  <c r="I1388" i="19"/>
  <c r="H1388" i="19"/>
  <c r="G1388" i="19"/>
  <c r="F1388" i="19"/>
  <c r="E1388" i="19"/>
  <c r="D1388" i="19"/>
  <c r="O1387" i="19"/>
  <c r="N1387" i="19"/>
  <c r="M1387" i="19"/>
  <c r="L1387" i="19"/>
  <c r="K1387" i="19"/>
  <c r="J1387" i="19"/>
  <c r="I1387" i="19"/>
  <c r="H1387" i="19"/>
  <c r="G1387" i="19"/>
  <c r="F1387" i="19"/>
  <c r="E1387" i="19"/>
  <c r="D1387" i="19"/>
  <c r="O1386" i="19"/>
  <c r="N1386" i="19"/>
  <c r="M1386" i="19"/>
  <c r="L1386" i="19"/>
  <c r="K1386" i="19"/>
  <c r="J1386" i="19"/>
  <c r="I1386" i="19"/>
  <c r="H1386" i="19"/>
  <c r="G1386" i="19"/>
  <c r="F1386" i="19"/>
  <c r="E1386" i="19"/>
  <c r="D1386" i="19"/>
  <c r="O1385" i="19"/>
  <c r="N1385" i="19"/>
  <c r="M1385" i="19"/>
  <c r="L1385" i="19"/>
  <c r="K1385" i="19"/>
  <c r="J1385" i="19"/>
  <c r="I1385" i="19"/>
  <c r="H1385" i="19"/>
  <c r="G1385" i="19"/>
  <c r="F1385" i="19"/>
  <c r="E1385" i="19"/>
  <c r="D1385" i="19"/>
  <c r="O1384" i="19"/>
  <c r="N1384" i="19"/>
  <c r="M1384" i="19"/>
  <c r="L1384" i="19"/>
  <c r="K1384" i="19"/>
  <c r="J1384" i="19"/>
  <c r="I1384" i="19"/>
  <c r="H1384" i="19"/>
  <c r="G1384" i="19"/>
  <c r="F1384" i="19"/>
  <c r="E1384" i="19"/>
  <c r="D1384" i="19"/>
  <c r="O1383" i="19"/>
  <c r="N1383" i="19"/>
  <c r="M1383" i="19"/>
  <c r="L1383" i="19"/>
  <c r="K1383" i="19"/>
  <c r="J1383" i="19"/>
  <c r="I1383" i="19"/>
  <c r="H1383" i="19"/>
  <c r="G1383" i="19"/>
  <c r="F1383" i="19"/>
  <c r="E1383" i="19"/>
  <c r="D1383" i="19"/>
  <c r="O1382" i="19"/>
  <c r="N1382" i="19"/>
  <c r="M1382" i="19"/>
  <c r="L1382" i="19"/>
  <c r="K1382" i="19"/>
  <c r="J1382" i="19"/>
  <c r="I1382" i="19"/>
  <c r="H1382" i="19"/>
  <c r="G1382" i="19"/>
  <c r="F1382" i="19"/>
  <c r="E1382" i="19"/>
  <c r="D1382" i="19"/>
  <c r="O1381" i="19"/>
  <c r="N1381" i="19"/>
  <c r="M1381" i="19"/>
  <c r="L1381" i="19"/>
  <c r="K1381" i="19"/>
  <c r="J1381" i="19"/>
  <c r="I1381" i="19"/>
  <c r="H1381" i="19"/>
  <c r="G1381" i="19"/>
  <c r="F1381" i="19"/>
  <c r="E1381" i="19"/>
  <c r="D1381" i="19"/>
  <c r="O1380" i="19"/>
  <c r="N1380" i="19"/>
  <c r="M1380" i="19"/>
  <c r="L1380" i="19"/>
  <c r="K1380" i="19"/>
  <c r="J1380" i="19"/>
  <c r="I1380" i="19"/>
  <c r="H1380" i="19"/>
  <c r="G1380" i="19"/>
  <c r="F1380" i="19"/>
  <c r="E1380" i="19"/>
  <c r="D1380" i="19"/>
  <c r="O1379" i="19"/>
  <c r="N1379" i="19"/>
  <c r="M1379" i="19"/>
  <c r="L1379" i="19"/>
  <c r="K1379" i="19"/>
  <c r="J1379" i="19"/>
  <c r="I1379" i="19"/>
  <c r="H1379" i="19"/>
  <c r="G1379" i="19"/>
  <c r="F1379" i="19"/>
  <c r="E1379" i="19"/>
  <c r="D1379" i="19"/>
  <c r="O1378" i="19"/>
  <c r="N1378" i="19"/>
  <c r="M1378" i="19"/>
  <c r="L1378" i="19"/>
  <c r="K1378" i="19"/>
  <c r="J1378" i="19"/>
  <c r="I1378" i="19"/>
  <c r="H1378" i="19"/>
  <c r="G1378" i="19"/>
  <c r="F1378" i="19"/>
  <c r="E1378" i="19"/>
  <c r="D1378" i="19"/>
  <c r="O1377" i="19"/>
  <c r="N1377" i="19"/>
  <c r="M1377" i="19"/>
  <c r="L1377" i="19"/>
  <c r="K1377" i="19"/>
  <c r="J1377" i="19"/>
  <c r="I1377" i="19"/>
  <c r="H1377" i="19"/>
  <c r="G1377" i="19"/>
  <c r="F1377" i="19"/>
  <c r="E1377" i="19"/>
  <c r="D1377" i="19"/>
  <c r="O1376" i="19"/>
  <c r="N1376" i="19"/>
  <c r="M1376" i="19"/>
  <c r="L1376" i="19"/>
  <c r="K1376" i="19"/>
  <c r="J1376" i="19"/>
  <c r="I1376" i="19"/>
  <c r="H1376" i="19"/>
  <c r="G1376" i="19"/>
  <c r="F1376" i="19"/>
  <c r="E1376" i="19"/>
  <c r="D1376" i="19"/>
  <c r="O1375" i="19"/>
  <c r="N1375" i="19"/>
  <c r="M1375" i="19"/>
  <c r="L1375" i="19"/>
  <c r="K1375" i="19"/>
  <c r="J1375" i="19"/>
  <c r="I1375" i="19"/>
  <c r="H1375" i="19"/>
  <c r="G1375" i="19"/>
  <c r="F1375" i="19"/>
  <c r="E1375" i="19"/>
  <c r="D1375" i="19"/>
  <c r="O1374" i="19"/>
  <c r="N1374" i="19"/>
  <c r="M1374" i="19"/>
  <c r="L1374" i="19"/>
  <c r="K1374" i="19"/>
  <c r="J1374" i="19"/>
  <c r="I1374" i="19"/>
  <c r="H1374" i="19"/>
  <c r="G1374" i="19"/>
  <c r="F1374" i="19"/>
  <c r="E1374" i="19"/>
  <c r="D1374" i="19"/>
  <c r="O1373" i="19"/>
  <c r="N1373" i="19"/>
  <c r="M1373" i="19"/>
  <c r="L1373" i="19"/>
  <c r="K1373" i="19"/>
  <c r="J1373" i="19"/>
  <c r="I1373" i="19"/>
  <c r="H1373" i="19"/>
  <c r="G1373" i="19"/>
  <c r="F1373" i="19"/>
  <c r="E1373" i="19"/>
  <c r="D1373" i="19"/>
  <c r="O1372" i="19"/>
  <c r="N1372" i="19"/>
  <c r="M1372" i="19"/>
  <c r="L1372" i="19"/>
  <c r="K1372" i="19"/>
  <c r="J1372" i="19"/>
  <c r="I1372" i="19"/>
  <c r="H1372" i="19"/>
  <c r="G1372" i="19"/>
  <c r="F1372" i="19"/>
  <c r="E1372" i="19"/>
  <c r="D1372" i="19"/>
  <c r="O1371" i="19"/>
  <c r="N1371" i="19"/>
  <c r="M1371" i="19"/>
  <c r="L1371" i="19"/>
  <c r="K1371" i="19"/>
  <c r="J1371" i="19"/>
  <c r="I1371" i="19"/>
  <c r="H1371" i="19"/>
  <c r="G1371" i="19"/>
  <c r="F1371" i="19"/>
  <c r="E1371" i="19"/>
  <c r="D1371" i="19"/>
  <c r="O1370" i="19"/>
  <c r="N1370" i="19"/>
  <c r="M1370" i="19"/>
  <c r="L1370" i="19"/>
  <c r="K1370" i="19"/>
  <c r="J1370" i="19"/>
  <c r="I1370" i="19"/>
  <c r="H1370" i="19"/>
  <c r="G1370" i="19"/>
  <c r="F1370" i="19"/>
  <c r="E1370" i="19"/>
  <c r="D1370" i="19"/>
  <c r="O1369" i="19"/>
  <c r="N1369" i="19"/>
  <c r="M1369" i="19"/>
  <c r="L1369" i="19"/>
  <c r="K1369" i="19"/>
  <c r="J1369" i="19"/>
  <c r="I1369" i="19"/>
  <c r="H1369" i="19"/>
  <c r="G1369" i="19"/>
  <c r="F1369" i="19"/>
  <c r="E1369" i="19"/>
  <c r="D1369" i="19"/>
  <c r="O1368" i="19"/>
  <c r="N1368" i="19"/>
  <c r="M1368" i="19"/>
  <c r="L1368" i="19"/>
  <c r="K1368" i="19"/>
  <c r="J1368" i="19"/>
  <c r="I1368" i="19"/>
  <c r="H1368" i="19"/>
  <c r="G1368" i="19"/>
  <c r="F1368" i="19"/>
  <c r="E1368" i="19"/>
  <c r="D1368" i="19"/>
  <c r="O1367" i="19"/>
  <c r="N1367" i="19"/>
  <c r="M1367" i="19"/>
  <c r="L1367" i="19"/>
  <c r="K1367" i="19"/>
  <c r="J1367" i="19"/>
  <c r="I1367" i="19"/>
  <c r="H1367" i="19"/>
  <c r="G1367" i="19"/>
  <c r="F1367" i="19"/>
  <c r="E1367" i="19"/>
  <c r="D1367" i="19"/>
  <c r="O1366" i="19"/>
  <c r="N1366" i="19"/>
  <c r="M1366" i="19"/>
  <c r="L1366" i="19"/>
  <c r="K1366" i="19"/>
  <c r="J1366" i="19"/>
  <c r="I1366" i="19"/>
  <c r="H1366" i="19"/>
  <c r="G1366" i="19"/>
  <c r="F1366" i="19"/>
  <c r="E1366" i="19"/>
  <c r="D1366" i="19"/>
  <c r="O1365" i="19"/>
  <c r="N1365" i="19"/>
  <c r="M1365" i="19"/>
  <c r="L1365" i="19"/>
  <c r="K1365" i="19"/>
  <c r="J1365" i="19"/>
  <c r="I1365" i="19"/>
  <c r="H1365" i="19"/>
  <c r="G1365" i="19"/>
  <c r="F1365" i="19"/>
  <c r="E1365" i="19"/>
  <c r="D1365" i="19"/>
  <c r="O1364" i="19"/>
  <c r="N1364" i="19"/>
  <c r="M1364" i="19"/>
  <c r="L1364" i="19"/>
  <c r="K1364" i="19"/>
  <c r="J1364" i="19"/>
  <c r="I1364" i="19"/>
  <c r="H1364" i="19"/>
  <c r="G1364" i="19"/>
  <c r="F1364" i="19"/>
  <c r="E1364" i="19"/>
  <c r="D1364" i="19"/>
  <c r="O1363" i="19"/>
  <c r="N1363" i="19"/>
  <c r="M1363" i="19"/>
  <c r="L1363" i="19"/>
  <c r="K1363" i="19"/>
  <c r="J1363" i="19"/>
  <c r="I1363" i="19"/>
  <c r="H1363" i="19"/>
  <c r="G1363" i="19"/>
  <c r="F1363" i="19"/>
  <c r="E1363" i="19"/>
  <c r="D1363" i="19"/>
  <c r="O1362" i="19"/>
  <c r="N1362" i="19"/>
  <c r="M1362" i="19"/>
  <c r="L1362" i="19"/>
  <c r="K1362" i="19"/>
  <c r="J1362" i="19"/>
  <c r="I1362" i="19"/>
  <c r="H1362" i="19"/>
  <c r="G1362" i="19"/>
  <c r="F1362" i="19"/>
  <c r="E1362" i="19"/>
  <c r="D1362" i="19"/>
  <c r="O1361" i="19"/>
  <c r="N1361" i="19"/>
  <c r="M1361" i="19"/>
  <c r="L1361" i="19"/>
  <c r="K1361" i="19"/>
  <c r="J1361" i="19"/>
  <c r="I1361" i="19"/>
  <c r="H1361" i="19"/>
  <c r="G1361" i="19"/>
  <c r="F1361" i="19"/>
  <c r="E1361" i="19"/>
  <c r="D1361" i="19"/>
  <c r="O1360" i="19"/>
  <c r="N1360" i="19"/>
  <c r="M1360" i="19"/>
  <c r="L1360" i="19"/>
  <c r="K1360" i="19"/>
  <c r="J1360" i="19"/>
  <c r="I1360" i="19"/>
  <c r="H1360" i="19"/>
  <c r="G1360" i="19"/>
  <c r="F1360" i="19"/>
  <c r="E1360" i="19"/>
  <c r="D1360" i="19"/>
  <c r="O1359" i="19"/>
  <c r="N1359" i="19"/>
  <c r="M1359" i="19"/>
  <c r="L1359" i="19"/>
  <c r="K1359" i="19"/>
  <c r="J1359" i="19"/>
  <c r="I1359" i="19"/>
  <c r="H1359" i="19"/>
  <c r="G1359" i="19"/>
  <c r="F1359" i="19"/>
  <c r="E1359" i="19"/>
  <c r="D1359" i="19"/>
  <c r="O1358" i="19"/>
  <c r="N1358" i="19"/>
  <c r="M1358" i="19"/>
  <c r="L1358" i="19"/>
  <c r="K1358" i="19"/>
  <c r="J1358" i="19"/>
  <c r="I1358" i="19"/>
  <c r="H1358" i="19"/>
  <c r="G1358" i="19"/>
  <c r="F1358" i="19"/>
  <c r="E1358" i="19"/>
  <c r="D1358" i="19"/>
  <c r="O1357" i="19"/>
  <c r="N1357" i="19"/>
  <c r="M1357" i="19"/>
  <c r="L1357" i="19"/>
  <c r="K1357" i="19"/>
  <c r="J1357" i="19"/>
  <c r="I1357" i="19"/>
  <c r="H1357" i="19"/>
  <c r="G1357" i="19"/>
  <c r="F1357" i="19"/>
  <c r="E1357" i="19"/>
  <c r="D1357" i="19"/>
  <c r="O1356" i="19"/>
  <c r="N1356" i="19"/>
  <c r="M1356" i="19"/>
  <c r="L1356" i="19"/>
  <c r="K1356" i="19"/>
  <c r="J1356" i="19"/>
  <c r="I1356" i="19"/>
  <c r="H1356" i="19"/>
  <c r="G1356" i="19"/>
  <c r="F1356" i="19"/>
  <c r="E1356" i="19"/>
  <c r="D1356" i="19"/>
  <c r="A1356" i="19"/>
  <c r="A1357" i="19"/>
  <c r="A1358" i="19"/>
  <c r="A1359" i="19"/>
  <c r="A1360" i="19"/>
  <c r="A1361" i="19"/>
  <c r="A1362" i="19"/>
  <c r="A1363" i="19"/>
  <c r="A1364" i="19"/>
  <c r="A1365" i="19"/>
  <c r="A1366" i="19"/>
  <c r="A1367" i="19"/>
  <c r="A1368" i="19"/>
  <c r="A1369" i="19"/>
  <c r="A1370" i="19"/>
  <c r="A1371" i="19"/>
  <c r="A1372" i="19"/>
  <c r="A1373" i="19"/>
  <c r="A1374" i="19"/>
  <c r="A1375" i="19"/>
  <c r="A1376" i="19"/>
  <c r="A1377" i="19"/>
  <c r="A1378" i="19"/>
  <c r="A1379" i="19"/>
  <c r="A1380" i="19"/>
  <c r="A1381" i="19"/>
  <c r="A1382" i="19"/>
  <c r="A1383" i="19"/>
  <c r="A1384" i="19"/>
  <c r="A1385" i="19"/>
  <c r="A1386" i="19"/>
  <c r="A1387" i="19"/>
  <c r="A1388" i="19"/>
  <c r="A1389" i="19"/>
  <c r="A1390" i="19"/>
  <c r="A1391" i="19"/>
  <c r="A1392" i="19"/>
  <c r="A1393" i="19"/>
  <c r="A1394" i="19"/>
  <c r="A1395" i="19"/>
  <c r="A1396" i="19"/>
  <c r="A1397" i="19"/>
  <c r="A1398" i="19"/>
  <c r="A1399" i="19"/>
  <c r="A1400" i="19"/>
  <c r="A1401" i="19"/>
  <c r="A1402" i="19"/>
  <c r="A1403" i="19"/>
  <c r="A1404" i="19"/>
  <c r="A1405" i="19"/>
  <c r="A1406" i="19"/>
  <c r="A1407" i="19"/>
  <c r="A1408" i="19"/>
  <c r="A1409" i="19"/>
  <c r="C1409" i="19"/>
  <c r="B1409" i="19"/>
  <c r="C1408" i="19"/>
  <c r="B1408" i="19"/>
  <c r="C1407" i="19"/>
  <c r="B1407" i="19"/>
  <c r="C1406" i="19"/>
  <c r="B1406" i="19"/>
  <c r="C1405" i="19"/>
  <c r="B1405" i="19"/>
  <c r="C1404" i="19"/>
  <c r="B1404" i="19"/>
  <c r="C1403" i="19"/>
  <c r="B1403" i="19"/>
  <c r="C1402" i="19"/>
  <c r="B1402" i="19"/>
  <c r="C1401" i="19"/>
  <c r="B1401" i="19"/>
  <c r="C1400" i="19"/>
  <c r="B1400" i="19"/>
  <c r="C1399" i="19"/>
  <c r="B1399" i="19"/>
  <c r="C1398" i="19"/>
  <c r="B1398" i="19"/>
  <c r="C1397" i="19"/>
  <c r="B1397" i="19"/>
  <c r="C1396" i="19"/>
  <c r="B1396" i="19"/>
  <c r="C1395" i="19"/>
  <c r="B1395" i="19"/>
  <c r="C1394" i="19"/>
  <c r="B1394" i="19"/>
  <c r="C1393" i="19"/>
  <c r="B1393" i="19"/>
  <c r="C1392" i="19"/>
  <c r="B1392" i="19"/>
  <c r="C1391" i="19"/>
  <c r="B1391" i="19"/>
  <c r="C1390" i="19"/>
  <c r="B1390" i="19"/>
  <c r="C1389" i="19"/>
  <c r="B1389" i="19"/>
  <c r="C1388" i="19"/>
  <c r="B1388" i="19"/>
  <c r="C1387" i="19"/>
  <c r="B1387" i="19"/>
  <c r="C1386" i="19"/>
  <c r="B1386" i="19"/>
  <c r="C1385" i="19"/>
  <c r="B1385" i="19"/>
  <c r="C1384" i="19"/>
  <c r="B1384" i="19"/>
  <c r="C1383" i="19"/>
  <c r="B1383" i="19"/>
  <c r="C1382" i="19"/>
  <c r="B1382" i="19"/>
  <c r="C1381" i="19"/>
  <c r="B1381" i="19"/>
  <c r="C1380" i="19"/>
  <c r="B1380" i="19"/>
  <c r="C1379" i="19"/>
  <c r="B1379" i="19"/>
  <c r="C1378" i="19"/>
  <c r="B1378" i="19"/>
  <c r="C1377" i="19"/>
  <c r="B1377" i="19"/>
  <c r="C1376" i="19"/>
  <c r="B1376" i="19"/>
  <c r="C1375" i="19"/>
  <c r="B1375" i="19"/>
  <c r="C1374" i="19"/>
  <c r="B1374" i="19"/>
  <c r="C1373" i="19"/>
  <c r="B1373" i="19"/>
  <c r="C1372" i="19"/>
  <c r="B1372" i="19"/>
  <c r="C1371" i="19"/>
  <c r="B1371" i="19"/>
  <c r="C1370" i="19"/>
  <c r="B1370" i="19"/>
  <c r="C1369" i="19"/>
  <c r="B1369" i="19"/>
  <c r="C1368" i="19"/>
  <c r="B1368" i="19"/>
  <c r="C1367" i="19"/>
  <c r="B1367" i="19"/>
  <c r="C1366" i="19"/>
  <c r="B1366" i="19"/>
  <c r="C1365" i="19"/>
  <c r="B1365" i="19"/>
  <c r="C1364" i="19"/>
  <c r="B1364" i="19"/>
  <c r="C1363" i="19"/>
  <c r="B1363" i="19"/>
  <c r="C1362" i="19"/>
  <c r="B1362" i="19"/>
  <c r="C1361" i="19"/>
  <c r="B1361" i="19"/>
  <c r="C1360" i="19"/>
  <c r="B1360" i="19"/>
  <c r="C1359" i="19"/>
  <c r="B1359" i="19"/>
  <c r="C1358" i="19"/>
  <c r="B1358" i="19"/>
  <c r="C1357" i="19"/>
  <c r="B1357" i="19"/>
  <c r="C1356" i="19"/>
  <c r="B1356" i="19"/>
  <c r="O1355" i="19" l="1"/>
  <c r="N1355" i="19"/>
  <c r="M1355" i="19"/>
  <c r="L1355" i="19"/>
  <c r="K1355" i="19"/>
  <c r="J1355" i="19"/>
  <c r="I1355" i="19"/>
  <c r="H1355" i="19"/>
  <c r="G1355" i="19"/>
  <c r="F1355" i="19"/>
  <c r="E1355" i="19"/>
  <c r="D1355" i="19"/>
  <c r="C1355" i="19"/>
  <c r="B1355" i="19"/>
  <c r="A1355" i="19"/>
  <c r="O1354" i="19"/>
  <c r="N1354" i="19"/>
  <c r="M1354" i="19"/>
  <c r="L1354" i="19"/>
  <c r="K1354" i="19"/>
  <c r="J1354" i="19"/>
  <c r="I1354" i="19"/>
  <c r="H1354" i="19"/>
  <c r="G1354" i="19"/>
  <c r="F1354" i="19"/>
  <c r="E1354" i="19"/>
  <c r="D1354" i="19"/>
  <c r="C1354" i="19"/>
  <c r="B1354" i="19"/>
  <c r="A1354" i="19"/>
  <c r="O1353" i="19"/>
  <c r="N1353" i="19"/>
  <c r="M1353" i="19"/>
  <c r="L1353" i="19"/>
  <c r="K1353" i="19"/>
  <c r="J1353" i="19"/>
  <c r="I1353" i="19"/>
  <c r="H1353" i="19"/>
  <c r="G1353" i="19"/>
  <c r="F1353" i="19"/>
  <c r="E1353" i="19"/>
  <c r="D1353" i="19"/>
  <c r="C1353" i="19"/>
  <c r="B1353" i="19"/>
  <c r="A1353" i="19"/>
  <c r="O1352" i="19"/>
  <c r="N1352" i="19"/>
  <c r="M1352" i="19"/>
  <c r="L1352" i="19"/>
  <c r="K1352" i="19"/>
  <c r="J1352" i="19"/>
  <c r="I1352" i="19"/>
  <c r="H1352" i="19"/>
  <c r="G1352" i="19"/>
  <c r="F1352" i="19"/>
  <c r="E1352" i="19"/>
  <c r="D1352" i="19"/>
  <c r="C1352" i="19"/>
  <c r="B1352" i="19"/>
  <c r="A1352" i="19"/>
  <c r="O1351" i="19"/>
  <c r="N1351" i="19"/>
  <c r="M1351" i="19"/>
  <c r="L1351" i="19"/>
  <c r="K1351" i="19"/>
  <c r="J1351" i="19"/>
  <c r="I1351" i="19"/>
  <c r="H1351" i="19"/>
  <c r="G1351" i="19"/>
  <c r="F1351" i="19"/>
  <c r="E1351" i="19"/>
  <c r="D1351" i="19"/>
  <c r="C1351" i="19"/>
  <c r="B1351" i="19"/>
  <c r="A1351" i="19"/>
  <c r="O1350" i="19"/>
  <c r="N1350" i="19"/>
  <c r="M1350" i="19"/>
  <c r="L1350" i="19"/>
  <c r="K1350" i="19"/>
  <c r="J1350" i="19"/>
  <c r="I1350" i="19"/>
  <c r="H1350" i="19"/>
  <c r="G1350" i="19"/>
  <c r="F1350" i="19"/>
  <c r="E1350" i="19"/>
  <c r="D1350" i="19"/>
  <c r="C1350" i="19"/>
  <c r="B1350" i="19"/>
  <c r="A1350" i="19"/>
  <c r="O1349" i="19"/>
  <c r="N1349" i="19"/>
  <c r="M1349" i="19"/>
  <c r="L1349" i="19"/>
  <c r="K1349" i="19"/>
  <c r="J1349" i="19"/>
  <c r="I1349" i="19"/>
  <c r="H1349" i="19"/>
  <c r="G1349" i="19"/>
  <c r="F1349" i="19"/>
  <c r="E1349" i="19"/>
  <c r="D1349" i="19"/>
  <c r="C1349" i="19"/>
  <c r="B1349" i="19"/>
  <c r="A1349" i="19"/>
  <c r="O1348" i="19"/>
  <c r="N1348" i="19"/>
  <c r="M1348" i="19"/>
  <c r="L1348" i="19"/>
  <c r="K1348" i="19"/>
  <c r="J1348" i="19"/>
  <c r="I1348" i="19"/>
  <c r="H1348" i="19"/>
  <c r="G1348" i="19"/>
  <c r="F1348" i="19"/>
  <c r="E1348" i="19"/>
  <c r="D1348" i="19"/>
  <c r="C1348" i="19"/>
  <c r="B1348" i="19"/>
  <c r="A1348" i="19"/>
  <c r="O1347" i="19"/>
  <c r="N1347" i="19"/>
  <c r="M1347" i="19"/>
  <c r="L1347" i="19"/>
  <c r="K1347" i="19"/>
  <c r="J1347" i="19"/>
  <c r="I1347" i="19"/>
  <c r="H1347" i="19"/>
  <c r="G1347" i="19"/>
  <c r="F1347" i="19"/>
  <c r="E1347" i="19"/>
  <c r="D1347" i="19"/>
  <c r="C1347" i="19"/>
  <c r="B1347" i="19"/>
  <c r="A1347" i="19"/>
  <c r="O1346" i="19"/>
  <c r="N1346" i="19"/>
  <c r="M1346" i="19"/>
  <c r="L1346" i="19"/>
  <c r="K1346" i="19"/>
  <c r="J1346" i="19"/>
  <c r="I1346" i="19"/>
  <c r="H1346" i="19"/>
  <c r="G1346" i="19"/>
  <c r="F1346" i="19"/>
  <c r="E1346" i="19"/>
  <c r="D1346" i="19"/>
  <c r="C1346" i="19"/>
  <c r="B1346" i="19"/>
  <c r="A1346" i="19"/>
  <c r="O1345" i="19"/>
  <c r="N1345" i="19"/>
  <c r="M1345" i="19"/>
  <c r="L1345" i="19"/>
  <c r="K1345" i="19"/>
  <c r="J1345" i="19"/>
  <c r="I1345" i="19"/>
  <c r="H1345" i="19"/>
  <c r="G1345" i="19"/>
  <c r="F1345" i="19"/>
  <c r="E1345" i="19"/>
  <c r="D1345" i="19"/>
  <c r="C1345" i="19"/>
  <c r="B1345" i="19"/>
  <c r="A1345" i="19"/>
  <c r="O1344" i="19"/>
  <c r="N1344" i="19"/>
  <c r="M1344" i="19"/>
  <c r="L1344" i="19"/>
  <c r="K1344" i="19"/>
  <c r="J1344" i="19"/>
  <c r="I1344" i="19"/>
  <c r="H1344" i="19"/>
  <c r="G1344" i="19"/>
  <c r="F1344" i="19"/>
  <c r="E1344" i="19"/>
  <c r="D1344" i="19"/>
  <c r="C1344" i="19"/>
  <c r="B1344" i="19"/>
  <c r="A1344" i="19"/>
  <c r="O1343" i="19"/>
  <c r="N1343" i="19"/>
  <c r="M1343" i="19"/>
  <c r="L1343" i="19"/>
  <c r="K1343" i="19"/>
  <c r="J1343" i="19"/>
  <c r="I1343" i="19"/>
  <c r="H1343" i="19"/>
  <c r="G1343" i="19"/>
  <c r="F1343" i="19"/>
  <c r="E1343" i="19"/>
  <c r="D1343" i="19"/>
  <c r="C1343" i="19"/>
  <c r="B1343" i="19"/>
  <c r="A1343" i="19"/>
  <c r="O1342" i="19"/>
  <c r="N1342" i="19"/>
  <c r="M1342" i="19"/>
  <c r="L1342" i="19"/>
  <c r="K1342" i="19"/>
  <c r="J1342" i="19"/>
  <c r="I1342" i="19"/>
  <c r="H1342" i="19"/>
  <c r="G1342" i="19"/>
  <c r="F1342" i="19"/>
  <c r="E1342" i="19"/>
  <c r="D1342" i="19"/>
  <c r="C1342" i="19"/>
  <c r="B1342" i="19"/>
  <c r="A1342" i="19"/>
  <c r="O1341" i="19"/>
  <c r="N1341" i="19"/>
  <c r="M1341" i="19"/>
  <c r="L1341" i="19"/>
  <c r="K1341" i="19"/>
  <c r="J1341" i="19"/>
  <c r="I1341" i="19"/>
  <c r="H1341" i="19"/>
  <c r="G1341" i="19"/>
  <c r="F1341" i="19"/>
  <c r="E1341" i="19"/>
  <c r="D1341" i="19"/>
  <c r="C1341" i="19"/>
  <c r="B1341" i="19"/>
  <c r="A1341" i="19"/>
  <c r="O1340" i="19"/>
  <c r="N1340" i="19"/>
  <c r="M1340" i="19"/>
  <c r="L1340" i="19"/>
  <c r="K1340" i="19"/>
  <c r="J1340" i="19"/>
  <c r="I1340" i="19"/>
  <c r="H1340" i="19"/>
  <c r="G1340" i="19"/>
  <c r="F1340" i="19"/>
  <c r="E1340" i="19"/>
  <c r="D1340" i="19"/>
  <c r="C1340" i="19"/>
  <c r="B1340" i="19"/>
  <c r="A1340" i="19"/>
  <c r="O1339" i="19"/>
  <c r="N1339" i="19"/>
  <c r="M1339" i="19"/>
  <c r="L1339" i="19"/>
  <c r="K1339" i="19"/>
  <c r="J1339" i="19"/>
  <c r="I1339" i="19"/>
  <c r="H1339" i="19"/>
  <c r="G1339" i="19"/>
  <c r="F1339" i="19"/>
  <c r="E1339" i="19"/>
  <c r="D1339" i="19"/>
  <c r="C1339" i="19"/>
  <c r="B1339" i="19"/>
  <c r="A1339" i="19"/>
  <c r="O1338" i="19"/>
  <c r="N1338" i="19"/>
  <c r="M1338" i="19"/>
  <c r="L1338" i="19"/>
  <c r="K1338" i="19"/>
  <c r="J1338" i="19"/>
  <c r="I1338" i="19"/>
  <c r="H1338" i="19"/>
  <c r="G1338" i="19"/>
  <c r="F1338" i="19"/>
  <c r="E1338" i="19"/>
  <c r="D1338" i="19"/>
  <c r="C1338" i="19"/>
  <c r="B1338" i="19"/>
  <c r="A1338" i="19"/>
  <c r="O1337" i="19"/>
  <c r="N1337" i="19"/>
  <c r="M1337" i="19"/>
  <c r="L1337" i="19"/>
  <c r="K1337" i="19"/>
  <c r="J1337" i="19"/>
  <c r="I1337" i="19"/>
  <c r="H1337" i="19"/>
  <c r="G1337" i="19"/>
  <c r="F1337" i="19"/>
  <c r="E1337" i="19"/>
  <c r="D1337" i="19"/>
  <c r="C1337" i="19"/>
  <c r="B1337" i="19"/>
  <c r="A1337" i="19"/>
  <c r="O1336" i="19"/>
  <c r="N1336" i="19"/>
  <c r="M1336" i="19"/>
  <c r="L1336" i="19"/>
  <c r="K1336" i="19"/>
  <c r="J1336" i="19"/>
  <c r="I1336" i="19"/>
  <c r="H1336" i="19"/>
  <c r="G1336" i="19"/>
  <c r="F1336" i="19"/>
  <c r="E1336" i="19"/>
  <c r="D1336" i="19"/>
  <c r="C1336" i="19"/>
  <c r="B1336" i="19"/>
  <c r="A1336" i="19"/>
  <c r="O1335" i="19"/>
  <c r="N1335" i="19"/>
  <c r="M1335" i="19"/>
  <c r="L1335" i="19"/>
  <c r="K1335" i="19"/>
  <c r="J1335" i="19"/>
  <c r="I1335" i="19"/>
  <c r="H1335" i="19"/>
  <c r="G1335" i="19"/>
  <c r="F1335" i="19"/>
  <c r="E1335" i="19"/>
  <c r="D1335" i="19"/>
  <c r="C1335" i="19"/>
  <c r="B1335" i="19"/>
  <c r="A1335" i="19"/>
  <c r="O1334" i="19"/>
  <c r="N1334" i="19"/>
  <c r="M1334" i="19"/>
  <c r="L1334" i="19"/>
  <c r="K1334" i="19"/>
  <c r="J1334" i="19"/>
  <c r="I1334" i="19"/>
  <c r="H1334" i="19"/>
  <c r="G1334" i="19"/>
  <c r="F1334" i="19"/>
  <c r="E1334" i="19"/>
  <c r="D1334" i="19"/>
  <c r="C1334" i="19"/>
  <c r="B1334" i="19"/>
  <c r="A1334" i="19"/>
  <c r="O1333" i="19"/>
  <c r="N1333" i="19"/>
  <c r="M1333" i="19"/>
  <c r="L1333" i="19"/>
  <c r="K1333" i="19"/>
  <c r="J1333" i="19"/>
  <c r="I1333" i="19"/>
  <c r="H1333" i="19"/>
  <c r="G1333" i="19"/>
  <c r="F1333" i="19"/>
  <c r="E1333" i="19"/>
  <c r="D1333" i="19"/>
  <c r="C1333" i="19"/>
  <c r="B1333" i="19"/>
  <c r="A1333" i="19"/>
  <c r="O1332" i="19"/>
  <c r="N1332" i="19"/>
  <c r="M1332" i="19"/>
  <c r="L1332" i="19"/>
  <c r="K1332" i="19"/>
  <c r="J1332" i="19"/>
  <c r="I1332" i="19"/>
  <c r="H1332" i="19"/>
  <c r="G1332" i="19"/>
  <c r="F1332" i="19"/>
  <c r="E1332" i="19"/>
  <c r="D1332" i="19"/>
  <c r="C1332" i="19"/>
  <c r="B1332" i="19"/>
  <c r="A1332" i="19"/>
  <c r="O1331" i="19"/>
  <c r="N1331" i="19"/>
  <c r="M1331" i="19"/>
  <c r="L1331" i="19"/>
  <c r="K1331" i="19"/>
  <c r="J1331" i="19"/>
  <c r="I1331" i="19"/>
  <c r="H1331" i="19"/>
  <c r="G1331" i="19"/>
  <c r="F1331" i="19"/>
  <c r="E1331" i="19"/>
  <c r="D1331" i="19"/>
  <c r="C1331" i="19"/>
  <c r="B1331" i="19"/>
  <c r="A1331" i="19"/>
  <c r="O1330" i="19"/>
  <c r="N1330" i="19"/>
  <c r="M1330" i="19"/>
  <c r="L1330" i="19"/>
  <c r="K1330" i="19"/>
  <c r="J1330" i="19"/>
  <c r="I1330" i="19"/>
  <c r="H1330" i="19"/>
  <c r="G1330" i="19"/>
  <c r="F1330" i="19"/>
  <c r="E1330" i="19"/>
  <c r="D1330" i="19"/>
  <c r="C1330" i="19"/>
  <c r="B1330" i="19"/>
  <c r="A1330" i="19"/>
  <c r="O1329" i="19"/>
  <c r="N1329" i="19"/>
  <c r="M1329" i="19"/>
  <c r="L1329" i="19"/>
  <c r="K1329" i="19"/>
  <c r="J1329" i="19"/>
  <c r="I1329" i="19"/>
  <c r="H1329" i="19"/>
  <c r="G1329" i="19"/>
  <c r="F1329" i="19"/>
  <c r="E1329" i="19"/>
  <c r="D1329" i="19"/>
  <c r="C1329" i="19"/>
  <c r="B1329" i="19"/>
  <c r="A1329" i="19"/>
  <c r="O1328" i="19"/>
  <c r="N1328" i="19"/>
  <c r="M1328" i="19"/>
  <c r="L1328" i="19"/>
  <c r="K1328" i="19"/>
  <c r="J1328" i="19"/>
  <c r="I1328" i="19"/>
  <c r="H1328" i="19"/>
  <c r="G1328" i="19"/>
  <c r="F1328" i="19"/>
  <c r="E1328" i="19"/>
  <c r="D1328" i="19"/>
  <c r="C1328" i="19"/>
  <c r="B1328" i="19"/>
  <c r="A1328" i="19"/>
  <c r="O1327" i="19"/>
  <c r="N1327" i="19"/>
  <c r="M1327" i="19"/>
  <c r="L1327" i="19"/>
  <c r="K1327" i="19"/>
  <c r="J1327" i="19"/>
  <c r="I1327" i="19"/>
  <c r="H1327" i="19"/>
  <c r="G1327" i="19"/>
  <c r="F1327" i="19"/>
  <c r="E1327" i="19"/>
  <c r="D1327" i="19"/>
  <c r="C1327" i="19"/>
  <c r="B1327" i="19"/>
  <c r="A1327" i="19"/>
  <c r="O1326" i="19"/>
  <c r="N1326" i="19"/>
  <c r="M1326" i="19"/>
  <c r="L1326" i="19"/>
  <c r="K1326" i="19"/>
  <c r="J1326" i="19"/>
  <c r="I1326" i="19"/>
  <c r="H1326" i="19"/>
  <c r="G1326" i="19"/>
  <c r="F1326" i="19"/>
  <c r="E1326" i="19"/>
  <c r="D1326" i="19"/>
  <c r="C1326" i="19"/>
  <c r="B1326" i="19"/>
  <c r="A1326" i="19"/>
  <c r="O1325" i="19"/>
  <c r="N1325" i="19"/>
  <c r="M1325" i="19"/>
  <c r="L1325" i="19"/>
  <c r="K1325" i="19"/>
  <c r="J1325" i="19"/>
  <c r="I1325" i="19"/>
  <c r="H1325" i="19"/>
  <c r="G1325" i="19"/>
  <c r="F1325" i="19"/>
  <c r="E1325" i="19"/>
  <c r="D1325" i="19"/>
  <c r="C1325" i="19"/>
  <c r="B1325" i="19"/>
  <c r="A1325" i="19"/>
  <c r="O1324" i="19"/>
  <c r="N1324" i="19"/>
  <c r="M1324" i="19"/>
  <c r="L1324" i="19"/>
  <c r="K1324" i="19"/>
  <c r="J1324" i="19"/>
  <c r="I1324" i="19"/>
  <c r="H1324" i="19"/>
  <c r="G1324" i="19"/>
  <c r="F1324" i="19"/>
  <c r="E1324" i="19"/>
  <c r="D1324" i="19"/>
  <c r="C1324" i="19"/>
  <c r="B1324" i="19"/>
  <c r="A1324" i="19"/>
  <c r="O1323" i="19"/>
  <c r="N1323" i="19"/>
  <c r="M1323" i="19"/>
  <c r="L1323" i="19"/>
  <c r="K1323" i="19"/>
  <c r="J1323" i="19"/>
  <c r="I1323" i="19"/>
  <c r="H1323" i="19"/>
  <c r="G1323" i="19"/>
  <c r="F1323" i="19"/>
  <c r="E1323" i="19"/>
  <c r="D1323" i="19"/>
  <c r="C1323" i="19"/>
  <c r="B1323" i="19"/>
  <c r="A1323" i="19"/>
  <c r="O1322" i="19"/>
  <c r="N1322" i="19"/>
  <c r="M1322" i="19"/>
  <c r="L1322" i="19"/>
  <c r="K1322" i="19"/>
  <c r="J1322" i="19"/>
  <c r="I1322" i="19"/>
  <c r="H1322" i="19"/>
  <c r="G1322" i="19"/>
  <c r="F1322" i="19"/>
  <c r="E1322" i="19"/>
  <c r="D1322" i="19"/>
  <c r="C1322" i="19"/>
  <c r="B1322" i="19"/>
  <c r="A1322" i="19"/>
  <c r="O1321" i="19"/>
  <c r="N1321" i="19"/>
  <c r="M1321" i="19"/>
  <c r="L1321" i="19"/>
  <c r="K1321" i="19"/>
  <c r="J1321" i="19"/>
  <c r="I1321" i="19"/>
  <c r="H1321" i="19"/>
  <c r="G1321" i="19"/>
  <c r="F1321" i="19"/>
  <c r="E1321" i="19"/>
  <c r="D1321" i="19"/>
  <c r="C1321" i="19"/>
  <c r="B1321" i="19"/>
  <c r="A1321" i="19"/>
  <c r="O1320" i="19"/>
  <c r="N1320" i="19"/>
  <c r="M1320" i="19"/>
  <c r="L1320" i="19"/>
  <c r="K1320" i="19"/>
  <c r="J1320" i="19"/>
  <c r="I1320" i="19"/>
  <c r="H1320" i="19"/>
  <c r="G1320" i="19"/>
  <c r="F1320" i="19"/>
  <c r="E1320" i="19"/>
  <c r="D1320" i="19"/>
  <c r="C1320" i="19"/>
  <c r="B1320" i="19"/>
  <c r="A1320" i="19"/>
  <c r="O1319" i="19"/>
  <c r="N1319" i="19"/>
  <c r="M1319" i="19"/>
  <c r="L1319" i="19"/>
  <c r="K1319" i="19"/>
  <c r="J1319" i="19"/>
  <c r="I1319" i="19"/>
  <c r="H1319" i="19"/>
  <c r="G1319" i="19"/>
  <c r="F1319" i="19"/>
  <c r="E1319" i="19"/>
  <c r="D1319" i="19"/>
  <c r="C1319" i="19"/>
  <c r="B1319" i="19"/>
  <c r="A1319" i="19"/>
  <c r="O1318" i="19"/>
  <c r="N1318" i="19"/>
  <c r="M1318" i="19"/>
  <c r="L1318" i="19"/>
  <c r="K1318" i="19"/>
  <c r="J1318" i="19"/>
  <c r="I1318" i="19"/>
  <c r="H1318" i="19"/>
  <c r="G1318" i="19"/>
  <c r="F1318" i="19"/>
  <c r="E1318" i="19"/>
  <c r="D1318" i="19"/>
  <c r="C1318" i="19"/>
  <c r="B1318" i="19"/>
  <c r="A1318" i="19"/>
  <c r="O1317" i="19"/>
  <c r="N1317" i="19"/>
  <c r="M1317" i="19"/>
  <c r="L1317" i="19"/>
  <c r="K1317" i="19"/>
  <c r="J1317" i="19"/>
  <c r="I1317" i="19"/>
  <c r="H1317" i="19"/>
  <c r="G1317" i="19"/>
  <c r="F1317" i="19"/>
  <c r="E1317" i="19"/>
  <c r="D1317" i="19"/>
  <c r="C1317" i="19"/>
  <c r="B1317" i="19"/>
  <c r="A1317" i="19"/>
  <c r="O1316" i="19"/>
  <c r="N1316" i="19"/>
  <c r="M1316" i="19"/>
  <c r="L1316" i="19"/>
  <c r="K1316" i="19"/>
  <c r="J1316" i="19"/>
  <c r="I1316" i="19"/>
  <c r="H1316" i="19"/>
  <c r="G1316" i="19"/>
  <c r="F1316" i="19"/>
  <c r="E1316" i="19"/>
  <c r="D1316" i="19"/>
  <c r="C1316" i="19"/>
  <c r="B1316" i="19"/>
  <c r="A1316" i="19"/>
  <c r="O1315" i="19"/>
  <c r="N1315" i="19"/>
  <c r="M1315" i="19"/>
  <c r="L1315" i="19"/>
  <c r="K1315" i="19"/>
  <c r="J1315" i="19"/>
  <c r="I1315" i="19"/>
  <c r="H1315" i="19"/>
  <c r="G1315" i="19"/>
  <c r="F1315" i="19"/>
  <c r="E1315" i="19"/>
  <c r="D1315" i="19"/>
  <c r="C1315" i="19"/>
  <c r="B1315" i="19"/>
  <c r="A1315" i="19"/>
  <c r="O1314" i="19"/>
  <c r="N1314" i="19"/>
  <c r="M1314" i="19"/>
  <c r="L1314" i="19"/>
  <c r="K1314" i="19"/>
  <c r="J1314" i="19"/>
  <c r="I1314" i="19"/>
  <c r="H1314" i="19"/>
  <c r="G1314" i="19"/>
  <c r="F1314" i="19"/>
  <c r="E1314" i="19"/>
  <c r="D1314" i="19"/>
  <c r="C1314" i="19"/>
  <c r="B1314" i="19"/>
  <c r="A1314" i="19"/>
  <c r="O1313" i="19"/>
  <c r="N1313" i="19"/>
  <c r="M1313" i="19"/>
  <c r="L1313" i="19"/>
  <c r="K1313" i="19"/>
  <c r="J1313" i="19"/>
  <c r="I1313" i="19"/>
  <c r="H1313" i="19"/>
  <c r="G1313" i="19"/>
  <c r="F1313" i="19"/>
  <c r="E1313" i="19"/>
  <c r="D1313" i="19"/>
  <c r="C1313" i="19"/>
  <c r="B1313" i="19"/>
  <c r="A1313" i="19"/>
  <c r="O1312" i="19"/>
  <c r="N1312" i="19"/>
  <c r="M1312" i="19"/>
  <c r="L1312" i="19"/>
  <c r="K1312" i="19"/>
  <c r="J1312" i="19"/>
  <c r="I1312" i="19"/>
  <c r="H1312" i="19"/>
  <c r="G1312" i="19"/>
  <c r="F1312" i="19"/>
  <c r="E1312" i="19"/>
  <c r="D1312" i="19"/>
  <c r="C1312" i="19"/>
  <c r="B1312" i="19"/>
  <c r="A1312" i="19"/>
  <c r="O1311" i="19"/>
  <c r="N1311" i="19"/>
  <c r="M1311" i="19"/>
  <c r="L1311" i="19"/>
  <c r="K1311" i="19"/>
  <c r="J1311" i="19"/>
  <c r="I1311" i="19"/>
  <c r="H1311" i="19"/>
  <c r="G1311" i="19"/>
  <c r="F1311" i="19"/>
  <c r="E1311" i="19"/>
  <c r="D1311" i="19"/>
  <c r="C1311" i="19"/>
  <c r="B1311" i="19"/>
  <c r="A1311" i="19"/>
  <c r="O1310" i="19"/>
  <c r="N1310" i="19"/>
  <c r="M1310" i="19"/>
  <c r="L1310" i="19"/>
  <c r="K1310" i="19"/>
  <c r="J1310" i="19"/>
  <c r="I1310" i="19"/>
  <c r="H1310" i="19"/>
  <c r="G1310" i="19"/>
  <c r="F1310" i="19"/>
  <c r="E1310" i="19"/>
  <c r="D1310" i="19"/>
  <c r="C1310" i="19"/>
  <c r="B1310" i="19"/>
  <c r="A1310" i="19"/>
  <c r="O1309" i="19"/>
  <c r="N1309" i="19"/>
  <c r="M1309" i="19"/>
  <c r="L1309" i="19"/>
  <c r="K1309" i="19"/>
  <c r="J1309" i="19"/>
  <c r="I1309" i="19"/>
  <c r="H1309" i="19"/>
  <c r="G1309" i="19"/>
  <c r="F1309" i="19"/>
  <c r="E1309" i="19"/>
  <c r="D1309" i="19"/>
  <c r="C1309" i="19"/>
  <c r="B1309" i="19"/>
  <c r="A1309" i="19"/>
  <c r="O1308" i="19"/>
  <c r="N1308" i="19"/>
  <c r="M1308" i="19"/>
  <c r="L1308" i="19"/>
  <c r="K1308" i="19"/>
  <c r="J1308" i="19"/>
  <c r="I1308" i="19"/>
  <c r="H1308" i="19"/>
  <c r="G1308" i="19"/>
  <c r="F1308" i="19"/>
  <c r="E1308" i="19"/>
  <c r="D1308" i="19"/>
  <c r="C1308" i="19"/>
  <c r="B1308" i="19"/>
  <c r="A1308" i="19"/>
  <c r="O1307" i="19"/>
  <c r="N1307" i="19"/>
  <c r="M1307" i="19"/>
  <c r="L1307" i="19"/>
  <c r="K1307" i="19"/>
  <c r="J1307" i="19"/>
  <c r="I1307" i="19"/>
  <c r="H1307" i="19"/>
  <c r="G1307" i="19"/>
  <c r="F1307" i="19"/>
  <c r="E1307" i="19"/>
  <c r="D1307" i="19"/>
  <c r="C1307" i="19"/>
  <c r="B1307" i="19"/>
  <c r="A1307" i="19"/>
  <c r="O1306" i="19"/>
  <c r="N1306" i="19"/>
  <c r="M1306" i="19"/>
  <c r="L1306" i="19"/>
  <c r="K1306" i="19"/>
  <c r="J1306" i="19"/>
  <c r="I1306" i="19"/>
  <c r="H1306" i="19"/>
  <c r="G1306" i="19"/>
  <c r="F1306" i="19"/>
  <c r="E1306" i="19"/>
  <c r="D1306" i="19"/>
  <c r="C1306" i="19"/>
  <c r="B1306" i="19"/>
  <c r="A1306" i="19"/>
  <c r="O1305" i="19"/>
  <c r="N1305" i="19"/>
  <c r="M1305" i="19"/>
  <c r="L1305" i="19"/>
  <c r="K1305" i="19"/>
  <c r="J1305" i="19"/>
  <c r="I1305" i="19"/>
  <c r="H1305" i="19"/>
  <c r="G1305" i="19"/>
  <c r="F1305" i="19"/>
  <c r="E1305" i="19"/>
  <c r="D1305" i="19"/>
  <c r="C1305" i="19"/>
  <c r="B1305" i="19"/>
  <c r="A1305" i="19"/>
  <c r="O1304" i="19"/>
  <c r="N1304" i="19"/>
  <c r="M1304" i="19"/>
  <c r="L1304" i="19"/>
  <c r="K1304" i="19"/>
  <c r="J1304" i="19"/>
  <c r="I1304" i="19"/>
  <c r="H1304" i="19"/>
  <c r="G1304" i="19"/>
  <c r="F1304" i="19"/>
  <c r="E1304" i="19"/>
  <c r="D1304" i="19"/>
  <c r="C1304" i="19"/>
  <c r="B1304" i="19"/>
  <c r="A1304" i="19"/>
  <c r="O1303" i="19"/>
  <c r="N1303" i="19"/>
  <c r="M1303" i="19"/>
  <c r="L1303" i="19"/>
  <c r="K1303" i="19"/>
  <c r="J1303" i="19"/>
  <c r="I1303" i="19"/>
  <c r="H1303" i="19"/>
  <c r="G1303" i="19"/>
  <c r="F1303" i="19"/>
  <c r="E1303" i="19"/>
  <c r="D1303" i="19"/>
  <c r="C1303" i="19"/>
  <c r="B1303" i="19"/>
  <c r="A1303" i="19"/>
  <c r="O1302" i="19"/>
  <c r="N1302" i="19"/>
  <c r="M1302" i="19"/>
  <c r="L1302" i="19"/>
  <c r="K1302" i="19"/>
  <c r="J1302" i="19"/>
  <c r="I1302" i="19"/>
  <c r="H1302" i="19"/>
  <c r="G1302" i="19"/>
  <c r="F1302" i="19"/>
  <c r="E1302" i="19"/>
  <c r="D1302" i="19"/>
  <c r="C1302" i="19"/>
  <c r="B1302" i="19"/>
  <c r="A1302" i="19"/>
  <c r="N113" i="20" l="1"/>
  <c r="M113" i="20"/>
  <c r="L113" i="20"/>
  <c r="K113" i="20"/>
  <c r="J113" i="20"/>
  <c r="I113" i="20"/>
  <c r="H113" i="20"/>
  <c r="G113" i="20"/>
  <c r="F113" i="20"/>
  <c r="E113" i="20"/>
  <c r="D113" i="20"/>
  <c r="C113" i="20"/>
  <c r="N112" i="20"/>
  <c r="M112" i="20"/>
  <c r="L112" i="20"/>
  <c r="K112" i="20"/>
  <c r="J112" i="20"/>
  <c r="I112" i="20"/>
  <c r="H112" i="20"/>
  <c r="G112" i="20"/>
  <c r="F112" i="20"/>
  <c r="E112" i="20"/>
  <c r="D112" i="20"/>
  <c r="C112" i="20"/>
  <c r="N111" i="20"/>
  <c r="M111" i="20"/>
  <c r="L111" i="20"/>
  <c r="K111" i="20"/>
  <c r="J111" i="20"/>
  <c r="I111" i="20"/>
  <c r="H111" i="20"/>
  <c r="G111" i="20"/>
  <c r="F111" i="20"/>
  <c r="E111" i="20"/>
  <c r="D111" i="20"/>
  <c r="C111" i="20"/>
  <c r="N110" i="20"/>
  <c r="M110" i="20"/>
  <c r="L110" i="20"/>
  <c r="K110" i="20"/>
  <c r="J110" i="20"/>
  <c r="I110" i="20"/>
  <c r="H110" i="20"/>
  <c r="G110" i="20"/>
  <c r="F110" i="20"/>
  <c r="E110" i="20"/>
  <c r="D110" i="20"/>
  <c r="C110" i="20"/>
  <c r="N109" i="20"/>
  <c r="M109" i="20"/>
  <c r="L109" i="20"/>
  <c r="K109" i="20"/>
  <c r="J109" i="20"/>
  <c r="I109" i="20"/>
  <c r="H109" i="20"/>
  <c r="G109" i="20"/>
  <c r="F109" i="20"/>
  <c r="E109" i="20"/>
  <c r="D109" i="20"/>
  <c r="C109" i="20"/>
  <c r="N108" i="20"/>
  <c r="M108" i="20"/>
  <c r="L108" i="20"/>
  <c r="K108" i="20"/>
  <c r="J108" i="20"/>
  <c r="I108" i="20"/>
  <c r="H108" i="20"/>
  <c r="G108" i="20"/>
  <c r="F108" i="20"/>
  <c r="E108" i="20"/>
  <c r="D108" i="20"/>
  <c r="C108" i="20"/>
  <c r="N107" i="20"/>
  <c r="M107" i="20"/>
  <c r="L107" i="20"/>
  <c r="K107" i="20"/>
  <c r="J107" i="20"/>
  <c r="I107" i="20"/>
  <c r="H107" i="20"/>
  <c r="G107" i="20"/>
  <c r="F107" i="20"/>
  <c r="E107" i="20"/>
  <c r="D107" i="20"/>
  <c r="C107" i="20"/>
  <c r="N106" i="20"/>
  <c r="M106" i="20"/>
  <c r="L106" i="20"/>
  <c r="K106" i="20"/>
  <c r="J106" i="20"/>
  <c r="I106" i="20"/>
  <c r="H106" i="20"/>
  <c r="G106" i="20"/>
  <c r="F106" i="20"/>
  <c r="E106" i="20"/>
  <c r="D106" i="20"/>
  <c r="C106" i="20"/>
  <c r="N105" i="20"/>
  <c r="M105" i="20"/>
  <c r="L105" i="20"/>
  <c r="K105" i="20"/>
  <c r="J105" i="20"/>
  <c r="I105" i="20"/>
  <c r="H105" i="20"/>
  <c r="G105" i="20"/>
  <c r="F105" i="20"/>
  <c r="E105" i="20"/>
  <c r="D105" i="20"/>
  <c r="C105" i="20"/>
  <c r="N104" i="20"/>
  <c r="M104" i="20"/>
  <c r="L104" i="20"/>
  <c r="K104" i="20"/>
  <c r="J104" i="20"/>
  <c r="I104" i="20"/>
  <c r="H104" i="20"/>
  <c r="G104" i="20"/>
  <c r="F104" i="20"/>
  <c r="E104" i="20"/>
  <c r="D104" i="20"/>
  <c r="C104" i="20"/>
  <c r="N103" i="20"/>
  <c r="M103" i="20"/>
  <c r="L103" i="20"/>
  <c r="K103" i="20"/>
  <c r="J103" i="20"/>
  <c r="I103" i="20"/>
  <c r="H103" i="20"/>
  <c r="G103" i="20"/>
  <c r="F103" i="20"/>
  <c r="E103" i="20"/>
  <c r="D103" i="20"/>
  <c r="C103" i="20"/>
  <c r="N102" i="20"/>
  <c r="M102" i="20"/>
  <c r="L102" i="20"/>
  <c r="K102" i="20"/>
  <c r="J102" i="20"/>
  <c r="I102" i="20"/>
  <c r="H102" i="20"/>
  <c r="G102" i="20"/>
  <c r="F102" i="20"/>
  <c r="E102" i="20"/>
  <c r="D102" i="20"/>
  <c r="C102" i="20"/>
  <c r="N101" i="20"/>
  <c r="M101" i="20"/>
  <c r="L101" i="20"/>
  <c r="K101" i="20"/>
  <c r="J101" i="20"/>
  <c r="I101" i="20"/>
  <c r="H101" i="20"/>
  <c r="G101" i="20"/>
  <c r="F101" i="20"/>
  <c r="E101" i="20"/>
  <c r="D101" i="20"/>
  <c r="C101" i="20"/>
  <c r="N100" i="20"/>
  <c r="M100" i="20"/>
  <c r="L100" i="20"/>
  <c r="K100" i="20"/>
  <c r="J100" i="20"/>
  <c r="I100" i="20"/>
  <c r="H100" i="20"/>
  <c r="G100" i="20"/>
  <c r="F100" i="20"/>
  <c r="E100" i="20"/>
  <c r="D100" i="20"/>
  <c r="C100" i="20"/>
  <c r="N99" i="20"/>
  <c r="M99" i="20"/>
  <c r="L99" i="20"/>
  <c r="K99" i="20"/>
  <c r="J99" i="20"/>
  <c r="I99" i="20"/>
  <c r="H99" i="20"/>
  <c r="G99" i="20"/>
  <c r="F99" i="20"/>
  <c r="E99" i="20"/>
  <c r="D99" i="20"/>
  <c r="C99" i="20"/>
  <c r="N98" i="20"/>
  <c r="M98" i="20"/>
  <c r="L98" i="20"/>
  <c r="K98" i="20"/>
  <c r="J98" i="20"/>
  <c r="I98" i="20"/>
  <c r="H98" i="20"/>
  <c r="G98" i="20"/>
  <c r="F98" i="20"/>
  <c r="E98" i="20"/>
  <c r="D98" i="20"/>
  <c r="C98" i="20"/>
  <c r="N97" i="20"/>
  <c r="M97" i="20"/>
  <c r="L97" i="20"/>
  <c r="K97" i="20"/>
  <c r="J97" i="20"/>
  <c r="I97" i="20"/>
  <c r="H97" i="20"/>
  <c r="G97" i="20"/>
  <c r="F97" i="20"/>
  <c r="E97" i="20"/>
  <c r="D97" i="20"/>
  <c r="C97" i="20"/>
  <c r="N96" i="20"/>
  <c r="M96" i="20"/>
  <c r="L96" i="20"/>
  <c r="K96" i="20"/>
  <c r="J96" i="20"/>
  <c r="I96" i="20"/>
  <c r="H96" i="20"/>
  <c r="G96" i="20"/>
  <c r="F96" i="20"/>
  <c r="E96" i="20"/>
  <c r="D96" i="20"/>
  <c r="C96" i="20"/>
  <c r="O1301" i="19"/>
  <c r="N1301" i="19"/>
  <c r="M1301" i="19"/>
  <c r="L1301" i="19"/>
  <c r="K1301" i="19"/>
  <c r="J1301" i="19"/>
  <c r="I1301" i="19"/>
  <c r="H1301" i="19"/>
  <c r="G1301" i="19"/>
  <c r="F1301" i="19"/>
  <c r="E1301" i="19"/>
  <c r="D1301" i="19"/>
  <c r="C1301" i="19"/>
  <c r="B1301" i="19"/>
  <c r="A1301" i="19"/>
  <c r="O1300" i="19"/>
  <c r="N1300" i="19"/>
  <c r="M1300" i="19"/>
  <c r="L1300" i="19"/>
  <c r="K1300" i="19"/>
  <c r="J1300" i="19"/>
  <c r="I1300" i="19"/>
  <c r="H1300" i="19"/>
  <c r="G1300" i="19"/>
  <c r="F1300" i="19"/>
  <c r="E1300" i="19"/>
  <c r="D1300" i="19"/>
  <c r="C1300" i="19"/>
  <c r="B1300" i="19"/>
  <c r="A1300" i="19"/>
  <c r="O1299" i="19"/>
  <c r="N1299" i="19"/>
  <c r="M1299" i="19"/>
  <c r="L1299" i="19"/>
  <c r="K1299" i="19"/>
  <c r="J1299" i="19"/>
  <c r="I1299" i="19"/>
  <c r="H1299" i="19"/>
  <c r="G1299" i="19"/>
  <c r="F1299" i="19"/>
  <c r="E1299" i="19"/>
  <c r="D1299" i="19"/>
  <c r="C1299" i="19"/>
  <c r="B1299" i="19"/>
  <c r="A1299" i="19"/>
  <c r="O1298" i="19"/>
  <c r="N1298" i="19"/>
  <c r="M1298" i="19"/>
  <c r="L1298" i="19"/>
  <c r="K1298" i="19"/>
  <c r="J1298" i="19"/>
  <c r="I1298" i="19"/>
  <c r="H1298" i="19"/>
  <c r="G1298" i="19"/>
  <c r="F1298" i="19"/>
  <c r="E1298" i="19"/>
  <c r="D1298" i="19"/>
  <c r="C1298" i="19"/>
  <c r="B1298" i="19"/>
  <c r="A1298" i="19"/>
  <c r="O1297" i="19"/>
  <c r="N1297" i="19"/>
  <c r="M1297" i="19"/>
  <c r="L1297" i="19"/>
  <c r="K1297" i="19"/>
  <c r="J1297" i="19"/>
  <c r="I1297" i="19"/>
  <c r="H1297" i="19"/>
  <c r="G1297" i="19"/>
  <c r="F1297" i="19"/>
  <c r="E1297" i="19"/>
  <c r="D1297" i="19"/>
  <c r="C1297" i="19"/>
  <c r="B1297" i="19"/>
  <c r="A1297" i="19"/>
  <c r="O1296" i="19"/>
  <c r="N1296" i="19"/>
  <c r="M1296" i="19"/>
  <c r="L1296" i="19"/>
  <c r="K1296" i="19"/>
  <c r="J1296" i="19"/>
  <c r="I1296" i="19"/>
  <c r="H1296" i="19"/>
  <c r="G1296" i="19"/>
  <c r="F1296" i="19"/>
  <c r="E1296" i="19"/>
  <c r="D1296" i="19"/>
  <c r="C1296" i="19"/>
  <c r="B1296" i="19"/>
  <c r="A1296" i="19"/>
  <c r="O1295" i="19"/>
  <c r="N1295" i="19"/>
  <c r="M1295" i="19"/>
  <c r="L1295" i="19"/>
  <c r="K1295" i="19"/>
  <c r="J1295" i="19"/>
  <c r="I1295" i="19"/>
  <c r="H1295" i="19"/>
  <c r="G1295" i="19"/>
  <c r="F1295" i="19"/>
  <c r="E1295" i="19"/>
  <c r="D1295" i="19"/>
  <c r="C1295" i="19"/>
  <c r="B1295" i="19"/>
  <c r="A1295" i="19"/>
  <c r="O1294" i="19"/>
  <c r="N1294" i="19"/>
  <c r="M1294" i="19"/>
  <c r="L1294" i="19"/>
  <c r="K1294" i="19"/>
  <c r="J1294" i="19"/>
  <c r="I1294" i="19"/>
  <c r="H1294" i="19"/>
  <c r="G1294" i="19"/>
  <c r="F1294" i="19"/>
  <c r="E1294" i="19"/>
  <c r="D1294" i="19"/>
  <c r="C1294" i="19"/>
  <c r="B1294" i="19"/>
  <c r="A1294" i="19"/>
  <c r="O1293" i="19"/>
  <c r="N1293" i="19"/>
  <c r="M1293" i="19"/>
  <c r="L1293" i="19"/>
  <c r="K1293" i="19"/>
  <c r="J1293" i="19"/>
  <c r="I1293" i="19"/>
  <c r="H1293" i="19"/>
  <c r="G1293" i="19"/>
  <c r="F1293" i="19"/>
  <c r="E1293" i="19"/>
  <c r="D1293" i="19"/>
  <c r="C1293" i="19"/>
  <c r="B1293" i="19"/>
  <c r="A1293" i="19"/>
  <c r="O1292" i="19"/>
  <c r="N1292" i="19"/>
  <c r="M1292" i="19"/>
  <c r="L1292" i="19"/>
  <c r="K1292" i="19"/>
  <c r="J1292" i="19"/>
  <c r="I1292" i="19"/>
  <c r="H1292" i="19"/>
  <c r="G1292" i="19"/>
  <c r="F1292" i="19"/>
  <c r="E1292" i="19"/>
  <c r="D1292" i="19"/>
  <c r="C1292" i="19"/>
  <c r="B1292" i="19"/>
  <c r="A1292" i="19"/>
  <c r="O1291" i="19"/>
  <c r="N1291" i="19"/>
  <c r="M1291" i="19"/>
  <c r="L1291" i="19"/>
  <c r="K1291" i="19"/>
  <c r="J1291" i="19"/>
  <c r="I1291" i="19"/>
  <c r="H1291" i="19"/>
  <c r="G1291" i="19"/>
  <c r="F1291" i="19"/>
  <c r="E1291" i="19"/>
  <c r="D1291" i="19"/>
  <c r="C1291" i="19"/>
  <c r="B1291" i="19"/>
  <c r="A1291" i="19"/>
  <c r="O1290" i="19"/>
  <c r="N1290" i="19"/>
  <c r="M1290" i="19"/>
  <c r="L1290" i="19"/>
  <c r="K1290" i="19"/>
  <c r="J1290" i="19"/>
  <c r="I1290" i="19"/>
  <c r="H1290" i="19"/>
  <c r="G1290" i="19"/>
  <c r="F1290" i="19"/>
  <c r="E1290" i="19"/>
  <c r="D1290" i="19"/>
  <c r="C1290" i="19"/>
  <c r="B1290" i="19"/>
  <c r="A1290" i="19"/>
  <c r="O1289" i="19"/>
  <c r="N1289" i="19"/>
  <c r="M1289" i="19"/>
  <c r="L1289" i="19"/>
  <c r="K1289" i="19"/>
  <c r="J1289" i="19"/>
  <c r="I1289" i="19"/>
  <c r="H1289" i="19"/>
  <c r="G1289" i="19"/>
  <c r="F1289" i="19"/>
  <c r="E1289" i="19"/>
  <c r="D1289" i="19"/>
  <c r="C1289" i="19"/>
  <c r="B1289" i="19"/>
  <c r="A1289" i="19"/>
  <c r="O1288" i="19"/>
  <c r="N1288" i="19"/>
  <c r="M1288" i="19"/>
  <c r="L1288" i="19"/>
  <c r="K1288" i="19"/>
  <c r="J1288" i="19"/>
  <c r="I1288" i="19"/>
  <c r="H1288" i="19"/>
  <c r="G1288" i="19"/>
  <c r="F1288" i="19"/>
  <c r="E1288" i="19"/>
  <c r="D1288" i="19"/>
  <c r="C1288" i="19"/>
  <c r="B1288" i="19"/>
  <c r="A1288" i="19"/>
  <c r="O1287" i="19"/>
  <c r="N1287" i="19"/>
  <c r="M1287" i="19"/>
  <c r="L1287" i="19"/>
  <c r="K1287" i="19"/>
  <c r="J1287" i="19"/>
  <c r="I1287" i="19"/>
  <c r="H1287" i="19"/>
  <c r="G1287" i="19"/>
  <c r="F1287" i="19"/>
  <c r="E1287" i="19"/>
  <c r="D1287" i="19"/>
  <c r="C1287" i="19"/>
  <c r="B1287" i="19"/>
  <c r="A1287" i="19"/>
  <c r="O1286" i="19"/>
  <c r="N1286" i="19"/>
  <c r="M1286" i="19"/>
  <c r="L1286" i="19"/>
  <c r="K1286" i="19"/>
  <c r="J1286" i="19"/>
  <c r="I1286" i="19"/>
  <c r="H1286" i="19"/>
  <c r="G1286" i="19"/>
  <c r="F1286" i="19"/>
  <c r="E1286" i="19"/>
  <c r="D1286" i="19"/>
  <c r="C1286" i="19"/>
  <c r="B1286" i="19"/>
  <c r="A1286" i="19"/>
  <c r="O1285" i="19"/>
  <c r="N1285" i="19"/>
  <c r="M1285" i="19"/>
  <c r="L1285" i="19"/>
  <c r="K1285" i="19"/>
  <c r="J1285" i="19"/>
  <c r="I1285" i="19"/>
  <c r="H1285" i="19"/>
  <c r="G1285" i="19"/>
  <c r="F1285" i="19"/>
  <c r="E1285" i="19"/>
  <c r="D1285" i="19"/>
  <c r="C1285" i="19"/>
  <c r="B1285" i="19"/>
  <c r="A1285" i="19"/>
  <c r="O1284" i="19"/>
  <c r="N1284" i="19"/>
  <c r="M1284" i="19"/>
  <c r="L1284" i="19"/>
  <c r="K1284" i="19"/>
  <c r="J1284" i="19"/>
  <c r="I1284" i="19"/>
  <c r="H1284" i="19"/>
  <c r="G1284" i="19"/>
  <c r="F1284" i="19"/>
  <c r="E1284" i="19"/>
  <c r="D1284" i="19"/>
  <c r="C1284" i="19"/>
  <c r="B1284" i="19"/>
  <c r="A1284" i="19"/>
  <c r="O1283" i="19"/>
  <c r="N1283" i="19"/>
  <c r="M1283" i="19"/>
  <c r="L1283" i="19"/>
  <c r="K1283" i="19"/>
  <c r="J1283" i="19"/>
  <c r="I1283" i="19"/>
  <c r="H1283" i="19"/>
  <c r="G1283" i="19"/>
  <c r="F1283" i="19"/>
  <c r="E1283" i="19"/>
  <c r="D1283" i="19"/>
  <c r="C1283" i="19"/>
  <c r="B1283" i="19"/>
  <c r="A1283" i="19"/>
  <c r="O1282" i="19"/>
  <c r="N1282" i="19"/>
  <c r="M1282" i="19"/>
  <c r="L1282" i="19"/>
  <c r="K1282" i="19"/>
  <c r="J1282" i="19"/>
  <c r="I1282" i="19"/>
  <c r="H1282" i="19"/>
  <c r="G1282" i="19"/>
  <c r="F1282" i="19"/>
  <c r="E1282" i="19"/>
  <c r="D1282" i="19"/>
  <c r="C1282" i="19"/>
  <c r="B1282" i="19"/>
  <c r="A1282" i="19"/>
  <c r="O1281" i="19"/>
  <c r="N1281" i="19"/>
  <c r="M1281" i="19"/>
  <c r="L1281" i="19"/>
  <c r="K1281" i="19"/>
  <c r="J1281" i="19"/>
  <c r="I1281" i="19"/>
  <c r="H1281" i="19"/>
  <c r="G1281" i="19"/>
  <c r="F1281" i="19"/>
  <c r="E1281" i="19"/>
  <c r="D1281" i="19"/>
  <c r="C1281" i="19"/>
  <c r="B1281" i="19"/>
  <c r="A1281" i="19"/>
  <c r="O1280" i="19"/>
  <c r="N1280" i="19"/>
  <c r="M1280" i="19"/>
  <c r="L1280" i="19"/>
  <c r="K1280" i="19"/>
  <c r="J1280" i="19"/>
  <c r="I1280" i="19"/>
  <c r="H1280" i="19"/>
  <c r="G1280" i="19"/>
  <c r="F1280" i="19"/>
  <c r="E1280" i="19"/>
  <c r="D1280" i="19"/>
  <c r="C1280" i="19"/>
  <c r="B1280" i="19"/>
  <c r="A1280" i="19"/>
  <c r="O1279" i="19"/>
  <c r="N1279" i="19"/>
  <c r="M1279" i="19"/>
  <c r="L1279" i="19"/>
  <c r="K1279" i="19"/>
  <c r="J1279" i="19"/>
  <c r="I1279" i="19"/>
  <c r="H1279" i="19"/>
  <c r="G1279" i="19"/>
  <c r="F1279" i="19"/>
  <c r="E1279" i="19"/>
  <c r="D1279" i="19"/>
  <c r="C1279" i="19"/>
  <c r="B1279" i="19"/>
  <c r="A1279" i="19"/>
  <c r="O1278" i="19"/>
  <c r="N1278" i="19"/>
  <c r="M1278" i="19"/>
  <c r="L1278" i="19"/>
  <c r="K1278" i="19"/>
  <c r="J1278" i="19"/>
  <c r="I1278" i="19"/>
  <c r="H1278" i="19"/>
  <c r="G1278" i="19"/>
  <c r="F1278" i="19"/>
  <c r="E1278" i="19"/>
  <c r="D1278" i="19"/>
  <c r="C1278" i="19"/>
  <c r="B1278" i="19"/>
  <c r="A1278" i="19"/>
  <c r="O1277" i="19"/>
  <c r="N1277" i="19"/>
  <c r="M1277" i="19"/>
  <c r="L1277" i="19"/>
  <c r="K1277" i="19"/>
  <c r="J1277" i="19"/>
  <c r="I1277" i="19"/>
  <c r="H1277" i="19"/>
  <c r="G1277" i="19"/>
  <c r="F1277" i="19"/>
  <c r="E1277" i="19"/>
  <c r="D1277" i="19"/>
  <c r="C1277" i="19"/>
  <c r="B1277" i="19"/>
  <c r="A1277" i="19"/>
  <c r="O1276" i="19"/>
  <c r="N1276" i="19"/>
  <c r="M1276" i="19"/>
  <c r="L1276" i="19"/>
  <c r="K1276" i="19"/>
  <c r="J1276" i="19"/>
  <c r="I1276" i="19"/>
  <c r="H1276" i="19"/>
  <c r="G1276" i="19"/>
  <c r="F1276" i="19"/>
  <c r="E1276" i="19"/>
  <c r="D1276" i="19"/>
  <c r="C1276" i="19"/>
  <c r="B1276" i="19"/>
  <c r="A1276" i="19"/>
  <c r="O1275" i="19"/>
  <c r="N1275" i="19"/>
  <c r="M1275" i="19"/>
  <c r="L1275" i="19"/>
  <c r="K1275" i="19"/>
  <c r="J1275" i="19"/>
  <c r="I1275" i="19"/>
  <c r="H1275" i="19"/>
  <c r="G1275" i="19"/>
  <c r="F1275" i="19"/>
  <c r="E1275" i="19"/>
  <c r="D1275" i="19"/>
  <c r="C1275" i="19"/>
  <c r="B1275" i="19"/>
  <c r="A1275" i="19"/>
  <c r="O1274" i="19"/>
  <c r="N1274" i="19"/>
  <c r="M1274" i="19"/>
  <c r="L1274" i="19"/>
  <c r="K1274" i="19"/>
  <c r="J1274" i="19"/>
  <c r="I1274" i="19"/>
  <c r="H1274" i="19"/>
  <c r="G1274" i="19"/>
  <c r="F1274" i="19"/>
  <c r="E1274" i="19"/>
  <c r="D1274" i="19"/>
  <c r="C1274" i="19"/>
  <c r="B1274" i="19"/>
  <c r="A1274" i="19"/>
  <c r="O1273" i="19"/>
  <c r="N1273" i="19"/>
  <c r="M1273" i="19"/>
  <c r="L1273" i="19"/>
  <c r="K1273" i="19"/>
  <c r="J1273" i="19"/>
  <c r="I1273" i="19"/>
  <c r="H1273" i="19"/>
  <c r="G1273" i="19"/>
  <c r="F1273" i="19"/>
  <c r="E1273" i="19"/>
  <c r="D1273" i="19"/>
  <c r="C1273" i="19"/>
  <c r="B1273" i="19"/>
  <c r="A1273" i="19"/>
  <c r="O1272" i="19"/>
  <c r="N1272" i="19"/>
  <c r="M1272" i="19"/>
  <c r="L1272" i="19"/>
  <c r="K1272" i="19"/>
  <c r="J1272" i="19"/>
  <c r="I1272" i="19"/>
  <c r="H1272" i="19"/>
  <c r="G1272" i="19"/>
  <c r="F1272" i="19"/>
  <c r="E1272" i="19"/>
  <c r="D1272" i="19"/>
  <c r="C1272" i="19"/>
  <c r="B1272" i="19"/>
  <c r="A1272" i="19"/>
  <c r="O1271" i="19"/>
  <c r="N1271" i="19"/>
  <c r="M1271" i="19"/>
  <c r="L1271" i="19"/>
  <c r="K1271" i="19"/>
  <c r="J1271" i="19"/>
  <c r="I1271" i="19"/>
  <c r="H1271" i="19"/>
  <c r="G1271" i="19"/>
  <c r="F1271" i="19"/>
  <c r="E1271" i="19"/>
  <c r="D1271" i="19"/>
  <c r="C1271" i="19"/>
  <c r="B1271" i="19"/>
  <c r="A1271" i="19"/>
  <c r="O1270" i="19"/>
  <c r="N1270" i="19"/>
  <c r="M1270" i="19"/>
  <c r="L1270" i="19"/>
  <c r="K1270" i="19"/>
  <c r="J1270" i="19"/>
  <c r="I1270" i="19"/>
  <c r="H1270" i="19"/>
  <c r="G1270" i="19"/>
  <c r="F1270" i="19"/>
  <c r="E1270" i="19"/>
  <c r="D1270" i="19"/>
  <c r="C1270" i="19"/>
  <c r="B1270" i="19"/>
  <c r="A1270" i="19"/>
  <c r="O1269" i="19"/>
  <c r="N1269" i="19"/>
  <c r="M1269" i="19"/>
  <c r="L1269" i="19"/>
  <c r="K1269" i="19"/>
  <c r="J1269" i="19"/>
  <c r="I1269" i="19"/>
  <c r="H1269" i="19"/>
  <c r="G1269" i="19"/>
  <c r="F1269" i="19"/>
  <c r="E1269" i="19"/>
  <c r="D1269" i="19"/>
  <c r="C1269" i="19"/>
  <c r="B1269" i="19"/>
  <c r="A1269" i="19"/>
  <c r="O1268" i="19"/>
  <c r="N1268" i="19"/>
  <c r="M1268" i="19"/>
  <c r="L1268" i="19"/>
  <c r="K1268" i="19"/>
  <c r="J1268" i="19"/>
  <c r="I1268" i="19"/>
  <c r="H1268" i="19"/>
  <c r="G1268" i="19"/>
  <c r="F1268" i="19"/>
  <c r="E1268" i="19"/>
  <c r="D1268" i="19"/>
  <c r="C1268" i="19"/>
  <c r="B1268" i="19"/>
  <c r="A1268" i="19"/>
  <c r="O1267" i="19"/>
  <c r="N1267" i="19"/>
  <c r="M1267" i="19"/>
  <c r="L1267" i="19"/>
  <c r="K1267" i="19"/>
  <c r="J1267" i="19"/>
  <c r="I1267" i="19"/>
  <c r="H1267" i="19"/>
  <c r="G1267" i="19"/>
  <c r="F1267" i="19"/>
  <c r="E1267" i="19"/>
  <c r="D1267" i="19"/>
  <c r="C1267" i="19"/>
  <c r="B1267" i="19"/>
  <c r="A1267" i="19"/>
  <c r="O1266" i="19"/>
  <c r="N1266" i="19"/>
  <c r="M1266" i="19"/>
  <c r="L1266" i="19"/>
  <c r="K1266" i="19"/>
  <c r="J1266" i="19"/>
  <c r="I1266" i="19"/>
  <c r="H1266" i="19"/>
  <c r="G1266" i="19"/>
  <c r="F1266" i="19"/>
  <c r="E1266" i="19"/>
  <c r="D1266" i="19"/>
  <c r="C1266" i="19"/>
  <c r="B1266" i="19"/>
  <c r="A1266" i="19"/>
  <c r="O1265" i="19"/>
  <c r="N1265" i="19"/>
  <c r="M1265" i="19"/>
  <c r="L1265" i="19"/>
  <c r="K1265" i="19"/>
  <c r="J1265" i="19"/>
  <c r="I1265" i="19"/>
  <c r="H1265" i="19"/>
  <c r="G1265" i="19"/>
  <c r="F1265" i="19"/>
  <c r="E1265" i="19"/>
  <c r="D1265" i="19"/>
  <c r="C1265" i="19"/>
  <c r="B1265" i="19"/>
  <c r="A1265" i="19"/>
  <c r="O1264" i="19"/>
  <c r="N1264" i="19"/>
  <c r="M1264" i="19"/>
  <c r="L1264" i="19"/>
  <c r="K1264" i="19"/>
  <c r="J1264" i="19"/>
  <c r="I1264" i="19"/>
  <c r="H1264" i="19"/>
  <c r="G1264" i="19"/>
  <c r="F1264" i="19"/>
  <c r="E1264" i="19"/>
  <c r="D1264" i="19"/>
  <c r="C1264" i="19"/>
  <c r="B1264" i="19"/>
  <c r="A1264" i="19"/>
  <c r="O1263" i="19"/>
  <c r="N1263" i="19"/>
  <c r="M1263" i="19"/>
  <c r="L1263" i="19"/>
  <c r="K1263" i="19"/>
  <c r="J1263" i="19"/>
  <c r="I1263" i="19"/>
  <c r="H1263" i="19"/>
  <c r="G1263" i="19"/>
  <c r="F1263" i="19"/>
  <c r="E1263" i="19"/>
  <c r="D1263" i="19"/>
  <c r="C1263" i="19"/>
  <c r="B1263" i="19"/>
  <c r="A1263" i="19"/>
  <c r="O1262" i="19"/>
  <c r="N1262" i="19"/>
  <c r="M1262" i="19"/>
  <c r="L1262" i="19"/>
  <c r="K1262" i="19"/>
  <c r="J1262" i="19"/>
  <c r="I1262" i="19"/>
  <c r="H1262" i="19"/>
  <c r="G1262" i="19"/>
  <c r="F1262" i="19"/>
  <c r="E1262" i="19"/>
  <c r="D1262" i="19"/>
  <c r="C1262" i="19"/>
  <c r="B1262" i="19"/>
  <c r="A1262" i="19"/>
  <c r="O1261" i="19"/>
  <c r="N1261" i="19"/>
  <c r="M1261" i="19"/>
  <c r="L1261" i="19"/>
  <c r="K1261" i="19"/>
  <c r="J1261" i="19"/>
  <c r="I1261" i="19"/>
  <c r="H1261" i="19"/>
  <c r="G1261" i="19"/>
  <c r="F1261" i="19"/>
  <c r="E1261" i="19"/>
  <c r="D1261" i="19"/>
  <c r="C1261" i="19"/>
  <c r="B1261" i="19"/>
  <c r="A1261" i="19"/>
  <c r="O1260" i="19"/>
  <c r="N1260" i="19"/>
  <c r="M1260" i="19"/>
  <c r="L1260" i="19"/>
  <c r="K1260" i="19"/>
  <c r="J1260" i="19"/>
  <c r="I1260" i="19"/>
  <c r="H1260" i="19"/>
  <c r="G1260" i="19"/>
  <c r="F1260" i="19"/>
  <c r="E1260" i="19"/>
  <c r="D1260" i="19"/>
  <c r="C1260" i="19"/>
  <c r="B1260" i="19"/>
  <c r="A1260" i="19"/>
  <c r="O1259" i="19"/>
  <c r="N1259" i="19"/>
  <c r="M1259" i="19"/>
  <c r="L1259" i="19"/>
  <c r="K1259" i="19"/>
  <c r="J1259" i="19"/>
  <c r="I1259" i="19"/>
  <c r="H1259" i="19"/>
  <c r="G1259" i="19"/>
  <c r="F1259" i="19"/>
  <c r="E1259" i="19"/>
  <c r="D1259" i="19"/>
  <c r="C1259" i="19"/>
  <c r="B1259" i="19"/>
  <c r="A1259" i="19"/>
  <c r="O1258" i="19"/>
  <c r="N1258" i="19"/>
  <c r="M1258" i="19"/>
  <c r="L1258" i="19"/>
  <c r="K1258" i="19"/>
  <c r="J1258" i="19"/>
  <c r="I1258" i="19"/>
  <c r="H1258" i="19"/>
  <c r="G1258" i="19"/>
  <c r="F1258" i="19"/>
  <c r="E1258" i="19"/>
  <c r="D1258" i="19"/>
  <c r="C1258" i="19"/>
  <c r="B1258" i="19"/>
  <c r="A1258" i="19"/>
  <c r="O1257" i="19"/>
  <c r="N1257" i="19"/>
  <c r="M1257" i="19"/>
  <c r="L1257" i="19"/>
  <c r="K1257" i="19"/>
  <c r="J1257" i="19"/>
  <c r="I1257" i="19"/>
  <c r="H1257" i="19"/>
  <c r="G1257" i="19"/>
  <c r="F1257" i="19"/>
  <c r="E1257" i="19"/>
  <c r="D1257" i="19"/>
  <c r="C1257" i="19"/>
  <c r="B1257" i="19"/>
  <c r="A1257" i="19"/>
  <c r="O1256" i="19"/>
  <c r="N1256" i="19"/>
  <c r="M1256" i="19"/>
  <c r="L1256" i="19"/>
  <c r="K1256" i="19"/>
  <c r="J1256" i="19"/>
  <c r="I1256" i="19"/>
  <c r="H1256" i="19"/>
  <c r="G1256" i="19"/>
  <c r="F1256" i="19"/>
  <c r="E1256" i="19"/>
  <c r="D1256" i="19"/>
  <c r="C1256" i="19"/>
  <c r="B1256" i="19"/>
  <c r="A1256" i="19"/>
  <c r="O1255" i="19"/>
  <c r="N1255" i="19"/>
  <c r="M1255" i="19"/>
  <c r="L1255" i="19"/>
  <c r="K1255" i="19"/>
  <c r="J1255" i="19"/>
  <c r="I1255" i="19"/>
  <c r="H1255" i="19"/>
  <c r="G1255" i="19"/>
  <c r="F1255" i="19"/>
  <c r="E1255" i="19"/>
  <c r="D1255" i="19"/>
  <c r="C1255" i="19"/>
  <c r="B1255" i="19"/>
  <c r="A1255" i="19"/>
  <c r="O1254" i="19"/>
  <c r="N1254" i="19"/>
  <c r="M1254" i="19"/>
  <c r="L1254" i="19"/>
  <c r="K1254" i="19"/>
  <c r="J1254" i="19"/>
  <c r="I1254" i="19"/>
  <c r="H1254" i="19"/>
  <c r="G1254" i="19"/>
  <c r="F1254" i="19"/>
  <c r="E1254" i="19"/>
  <c r="D1254" i="19"/>
  <c r="C1254" i="19"/>
  <c r="B1254" i="19"/>
  <c r="A1254" i="19"/>
  <c r="O1253" i="19"/>
  <c r="N1253" i="19"/>
  <c r="M1253" i="19"/>
  <c r="L1253" i="19"/>
  <c r="K1253" i="19"/>
  <c r="J1253" i="19"/>
  <c r="I1253" i="19"/>
  <c r="H1253" i="19"/>
  <c r="G1253" i="19"/>
  <c r="F1253" i="19"/>
  <c r="E1253" i="19"/>
  <c r="D1253" i="19"/>
  <c r="C1253" i="19"/>
  <c r="B1253" i="19"/>
  <c r="A1253" i="19"/>
  <c r="O1252" i="19"/>
  <c r="N1252" i="19"/>
  <c r="M1252" i="19"/>
  <c r="L1252" i="19"/>
  <c r="K1252" i="19"/>
  <c r="J1252" i="19"/>
  <c r="I1252" i="19"/>
  <c r="H1252" i="19"/>
  <c r="G1252" i="19"/>
  <c r="F1252" i="19"/>
  <c r="E1252" i="19"/>
  <c r="D1252" i="19"/>
  <c r="C1252" i="19"/>
  <c r="B1252" i="19"/>
  <c r="A1252" i="19"/>
  <c r="O1251" i="19"/>
  <c r="N1251" i="19"/>
  <c r="M1251" i="19"/>
  <c r="L1251" i="19"/>
  <c r="K1251" i="19"/>
  <c r="J1251" i="19"/>
  <c r="I1251" i="19"/>
  <c r="H1251" i="19"/>
  <c r="G1251" i="19"/>
  <c r="F1251" i="19"/>
  <c r="E1251" i="19"/>
  <c r="D1251" i="19"/>
  <c r="C1251" i="19"/>
  <c r="B1251" i="19"/>
  <c r="A1251" i="19"/>
  <c r="O1250" i="19"/>
  <c r="N1250" i="19"/>
  <c r="M1250" i="19"/>
  <c r="L1250" i="19"/>
  <c r="K1250" i="19"/>
  <c r="J1250" i="19"/>
  <c r="I1250" i="19"/>
  <c r="H1250" i="19"/>
  <c r="G1250" i="19"/>
  <c r="F1250" i="19"/>
  <c r="E1250" i="19"/>
  <c r="D1250" i="19"/>
  <c r="C1250" i="19"/>
  <c r="B1250" i="19"/>
  <c r="A1250" i="19"/>
  <c r="O1249" i="19"/>
  <c r="N1249" i="19"/>
  <c r="M1249" i="19"/>
  <c r="L1249" i="19"/>
  <c r="K1249" i="19"/>
  <c r="J1249" i="19"/>
  <c r="I1249" i="19"/>
  <c r="H1249" i="19"/>
  <c r="G1249" i="19"/>
  <c r="F1249" i="19"/>
  <c r="E1249" i="19"/>
  <c r="D1249" i="19"/>
  <c r="C1249" i="19"/>
  <c r="B1249" i="19"/>
  <c r="A1249" i="19"/>
  <c r="O1248" i="19"/>
  <c r="N1248" i="19"/>
  <c r="M1248" i="19"/>
  <c r="L1248" i="19"/>
  <c r="K1248" i="19"/>
  <c r="J1248" i="19"/>
  <c r="I1248" i="19"/>
  <c r="H1248" i="19"/>
  <c r="G1248" i="19"/>
  <c r="F1248" i="19"/>
  <c r="E1248" i="19"/>
  <c r="D1248" i="19"/>
  <c r="C1248" i="19"/>
  <c r="B1248" i="19"/>
  <c r="A1248" i="19"/>
  <c r="L1211" i="19" l="1"/>
  <c r="O1209" i="19"/>
  <c r="K1209" i="19"/>
  <c r="I1209" i="19"/>
  <c r="H1209" i="19"/>
  <c r="E1209" i="19"/>
  <c r="F1209" i="19"/>
  <c r="O1208" i="19"/>
  <c r="J1208" i="19"/>
  <c r="I1208" i="19"/>
  <c r="H1208" i="19"/>
  <c r="F1208" i="19"/>
  <c r="O1207" i="19"/>
  <c r="M1207" i="19"/>
  <c r="L1207" i="19"/>
  <c r="K1207" i="19"/>
  <c r="J1207" i="19"/>
  <c r="I1207" i="19"/>
  <c r="H1207" i="19"/>
  <c r="F1207" i="19"/>
  <c r="O1206" i="19"/>
  <c r="M1206" i="19"/>
  <c r="L1206" i="19"/>
  <c r="K1206" i="19"/>
  <c r="I1206" i="19"/>
  <c r="H1206" i="19"/>
  <c r="F1206" i="19"/>
  <c r="O1205" i="19"/>
  <c r="K1205" i="19"/>
  <c r="F1205" i="19"/>
  <c r="O1204" i="19"/>
  <c r="J1204" i="19"/>
  <c r="I1204" i="19"/>
  <c r="H1204" i="19"/>
  <c r="F1204" i="19"/>
  <c r="O1203" i="19"/>
  <c r="M1203" i="19"/>
  <c r="L1203" i="19"/>
  <c r="K1203" i="19"/>
  <c r="J1203" i="19"/>
  <c r="I1203" i="19"/>
  <c r="H1203" i="19"/>
  <c r="F1203" i="19"/>
  <c r="O1202" i="19"/>
  <c r="M1202" i="19"/>
  <c r="L1202" i="19"/>
  <c r="K1202" i="19"/>
  <c r="I1202" i="19"/>
  <c r="H1202" i="19"/>
  <c r="F1202" i="19"/>
  <c r="O1201" i="19"/>
  <c r="I1201" i="19"/>
  <c r="F1201" i="19"/>
  <c r="O1200" i="19"/>
  <c r="J1200" i="19"/>
  <c r="I1200" i="19"/>
  <c r="H1200" i="19"/>
  <c r="F1200" i="19"/>
  <c r="O1199" i="19"/>
  <c r="M1199" i="19"/>
  <c r="L1199" i="19"/>
  <c r="K1199" i="19"/>
  <c r="J1199" i="19"/>
  <c r="I1199" i="19"/>
  <c r="H1199" i="19"/>
  <c r="F1199" i="19"/>
  <c r="O1198" i="19"/>
  <c r="M1198" i="19"/>
  <c r="L1198" i="19"/>
  <c r="K1198" i="19"/>
  <c r="I1198" i="19"/>
  <c r="H1198" i="19"/>
  <c r="F1198" i="19"/>
  <c r="O1197" i="19"/>
  <c r="F1197" i="19"/>
  <c r="O1196" i="19"/>
  <c r="J1196" i="19"/>
  <c r="I1196" i="19"/>
  <c r="H1196" i="19"/>
  <c r="F1196" i="19"/>
  <c r="O1195" i="19"/>
  <c r="M1195" i="19"/>
  <c r="L1195" i="19"/>
  <c r="K1195" i="19"/>
  <c r="J1195" i="19"/>
  <c r="I1195" i="19"/>
  <c r="H1195" i="19"/>
  <c r="F1195" i="19"/>
  <c r="O1194" i="19"/>
  <c r="M1194" i="19"/>
  <c r="L1194" i="19"/>
  <c r="K1194" i="19"/>
  <c r="J1210" i="19"/>
  <c r="I1194" i="19"/>
  <c r="H1194" i="19"/>
  <c r="G1210" i="19"/>
  <c r="E1210" i="19"/>
  <c r="F1194" i="19"/>
  <c r="O1229" i="19"/>
  <c r="N1229" i="19"/>
  <c r="M1229" i="19"/>
  <c r="L1229" i="19"/>
  <c r="K1229" i="19"/>
  <c r="J1229" i="19"/>
  <c r="I1229" i="19"/>
  <c r="H1229" i="19"/>
  <c r="G1229" i="19"/>
  <c r="F1229" i="19"/>
  <c r="E1229" i="19"/>
  <c r="D1229" i="19"/>
  <c r="C1229" i="19"/>
  <c r="B1229" i="19"/>
  <c r="A1229" i="19"/>
  <c r="O1228" i="19"/>
  <c r="N1228" i="19"/>
  <c r="M1228" i="19"/>
  <c r="L1228" i="19"/>
  <c r="K1228" i="19"/>
  <c r="J1228" i="19"/>
  <c r="I1228" i="19"/>
  <c r="H1228" i="19"/>
  <c r="G1228" i="19"/>
  <c r="F1228" i="19"/>
  <c r="E1228" i="19"/>
  <c r="D1228" i="19"/>
  <c r="C1228" i="19"/>
  <c r="B1228" i="19"/>
  <c r="A1228" i="19"/>
  <c r="O1227" i="19"/>
  <c r="N1227" i="19"/>
  <c r="M1227" i="19"/>
  <c r="L1227" i="19"/>
  <c r="K1227" i="19"/>
  <c r="J1227" i="19"/>
  <c r="I1227" i="19"/>
  <c r="H1227" i="19"/>
  <c r="G1227" i="19"/>
  <c r="F1227" i="19"/>
  <c r="E1227" i="19"/>
  <c r="D1227" i="19"/>
  <c r="C1227" i="19"/>
  <c r="B1227" i="19"/>
  <c r="A1227" i="19"/>
  <c r="O1226" i="19"/>
  <c r="N1226" i="19"/>
  <c r="M1226" i="19"/>
  <c r="L1226" i="19"/>
  <c r="K1226" i="19"/>
  <c r="J1226" i="19"/>
  <c r="I1226" i="19"/>
  <c r="H1226" i="19"/>
  <c r="G1226" i="19"/>
  <c r="F1226" i="19"/>
  <c r="E1226" i="19"/>
  <c r="D1226" i="19"/>
  <c r="C1226" i="19"/>
  <c r="B1226" i="19"/>
  <c r="A1226" i="19"/>
  <c r="O1225" i="19"/>
  <c r="N1225" i="19"/>
  <c r="M1225" i="19"/>
  <c r="L1225" i="19"/>
  <c r="K1225" i="19"/>
  <c r="J1225" i="19"/>
  <c r="I1225" i="19"/>
  <c r="H1225" i="19"/>
  <c r="G1225" i="19"/>
  <c r="F1225" i="19"/>
  <c r="E1225" i="19"/>
  <c r="D1225" i="19"/>
  <c r="C1225" i="19"/>
  <c r="B1225" i="19"/>
  <c r="A1225" i="19"/>
  <c r="O1224" i="19"/>
  <c r="N1224" i="19"/>
  <c r="M1224" i="19"/>
  <c r="L1224" i="19"/>
  <c r="K1224" i="19"/>
  <c r="J1224" i="19"/>
  <c r="I1224" i="19"/>
  <c r="H1224" i="19"/>
  <c r="G1224" i="19"/>
  <c r="F1224" i="19"/>
  <c r="E1224" i="19"/>
  <c r="D1224" i="19"/>
  <c r="C1224" i="19"/>
  <c r="B1224" i="19"/>
  <c r="A1224" i="19"/>
  <c r="O1223" i="19"/>
  <c r="N1223" i="19"/>
  <c r="M1223" i="19"/>
  <c r="L1223" i="19"/>
  <c r="K1223" i="19"/>
  <c r="J1223" i="19"/>
  <c r="I1223" i="19"/>
  <c r="H1223" i="19"/>
  <c r="G1223" i="19"/>
  <c r="F1223" i="19"/>
  <c r="E1223" i="19"/>
  <c r="D1223" i="19"/>
  <c r="C1223" i="19"/>
  <c r="B1223" i="19"/>
  <c r="A1223" i="19"/>
  <c r="O1222" i="19"/>
  <c r="N1222" i="19"/>
  <c r="M1222" i="19"/>
  <c r="L1222" i="19"/>
  <c r="K1222" i="19"/>
  <c r="J1222" i="19"/>
  <c r="I1222" i="19"/>
  <c r="H1222" i="19"/>
  <c r="G1222" i="19"/>
  <c r="F1222" i="19"/>
  <c r="E1222" i="19"/>
  <c r="D1222" i="19"/>
  <c r="C1222" i="19"/>
  <c r="B1222" i="19"/>
  <c r="A1222" i="19"/>
  <c r="O1221" i="19"/>
  <c r="N1221" i="19"/>
  <c r="M1221" i="19"/>
  <c r="L1221" i="19"/>
  <c r="K1221" i="19"/>
  <c r="J1221" i="19"/>
  <c r="I1221" i="19"/>
  <c r="H1221" i="19"/>
  <c r="G1221" i="19"/>
  <c r="F1221" i="19"/>
  <c r="E1221" i="19"/>
  <c r="D1221" i="19"/>
  <c r="C1221" i="19"/>
  <c r="B1221" i="19"/>
  <c r="A1221" i="19"/>
  <c r="O1220" i="19"/>
  <c r="N1220" i="19"/>
  <c r="M1220" i="19"/>
  <c r="L1220" i="19"/>
  <c r="K1220" i="19"/>
  <c r="J1220" i="19"/>
  <c r="I1220" i="19"/>
  <c r="H1220" i="19"/>
  <c r="G1220" i="19"/>
  <c r="F1220" i="19"/>
  <c r="E1220" i="19"/>
  <c r="D1220" i="19"/>
  <c r="C1220" i="19"/>
  <c r="B1220" i="19"/>
  <c r="A1220" i="19"/>
  <c r="O1219" i="19"/>
  <c r="N1219" i="19"/>
  <c r="M1219" i="19"/>
  <c r="L1219" i="19"/>
  <c r="K1219" i="19"/>
  <c r="J1219" i="19"/>
  <c r="I1219" i="19"/>
  <c r="H1219" i="19"/>
  <c r="G1219" i="19"/>
  <c r="F1219" i="19"/>
  <c r="E1219" i="19"/>
  <c r="D1219" i="19"/>
  <c r="C1219" i="19"/>
  <c r="B1219" i="19"/>
  <c r="A1219" i="19"/>
  <c r="O1218" i="19"/>
  <c r="N1218" i="19"/>
  <c r="M1218" i="19"/>
  <c r="L1218" i="19"/>
  <c r="K1218" i="19"/>
  <c r="J1218" i="19"/>
  <c r="I1218" i="19"/>
  <c r="H1218" i="19"/>
  <c r="G1218" i="19"/>
  <c r="F1218" i="19"/>
  <c r="E1218" i="19"/>
  <c r="D1218" i="19"/>
  <c r="C1218" i="19"/>
  <c r="B1218" i="19"/>
  <c r="A1218" i="19"/>
  <c r="O1217" i="19"/>
  <c r="N1217" i="19"/>
  <c r="M1217" i="19"/>
  <c r="L1217" i="19"/>
  <c r="K1217" i="19"/>
  <c r="J1217" i="19"/>
  <c r="I1217" i="19"/>
  <c r="H1217" i="19"/>
  <c r="G1217" i="19"/>
  <c r="F1217" i="19"/>
  <c r="E1217" i="19"/>
  <c r="D1217" i="19"/>
  <c r="C1217" i="19"/>
  <c r="B1217" i="19"/>
  <c r="A1217" i="19"/>
  <c r="O1216" i="19"/>
  <c r="N1216" i="19"/>
  <c r="M1216" i="19"/>
  <c r="L1216" i="19"/>
  <c r="K1216" i="19"/>
  <c r="J1216" i="19"/>
  <c r="I1216" i="19"/>
  <c r="H1216" i="19"/>
  <c r="G1216" i="19"/>
  <c r="F1216" i="19"/>
  <c r="E1216" i="19"/>
  <c r="D1216" i="19"/>
  <c r="C1216" i="19"/>
  <c r="B1216" i="19"/>
  <c r="A1216" i="19"/>
  <c r="O1215" i="19"/>
  <c r="N1215" i="19"/>
  <c r="M1215" i="19"/>
  <c r="L1215" i="19"/>
  <c r="K1215" i="19"/>
  <c r="J1215" i="19"/>
  <c r="I1215" i="19"/>
  <c r="H1215" i="19"/>
  <c r="G1215" i="19"/>
  <c r="F1215" i="19"/>
  <c r="E1215" i="19"/>
  <c r="D1215" i="19"/>
  <c r="C1215" i="19"/>
  <c r="B1215" i="19"/>
  <c r="A1215" i="19"/>
  <c r="O1214" i="19"/>
  <c r="N1214" i="19"/>
  <c r="M1214" i="19"/>
  <c r="L1214" i="19"/>
  <c r="K1214" i="19"/>
  <c r="J1214" i="19"/>
  <c r="I1214" i="19"/>
  <c r="H1214" i="19"/>
  <c r="G1214" i="19"/>
  <c r="F1214" i="19"/>
  <c r="E1214" i="19"/>
  <c r="D1214" i="19"/>
  <c r="C1214" i="19"/>
  <c r="B1214" i="19"/>
  <c r="A1214" i="19"/>
  <c r="O1213" i="19"/>
  <c r="N1213" i="19"/>
  <c r="M1213" i="19"/>
  <c r="L1213" i="19"/>
  <c r="K1213" i="19"/>
  <c r="J1213" i="19"/>
  <c r="I1213" i="19"/>
  <c r="H1213" i="19"/>
  <c r="G1213" i="19"/>
  <c r="F1213" i="19"/>
  <c r="E1213" i="19"/>
  <c r="D1213" i="19"/>
  <c r="C1213" i="19"/>
  <c r="B1213" i="19"/>
  <c r="A1213" i="19"/>
  <c r="O1212" i="19"/>
  <c r="N1212" i="19"/>
  <c r="M1212" i="19"/>
  <c r="L1212" i="19"/>
  <c r="K1212" i="19"/>
  <c r="J1212" i="19"/>
  <c r="I1212" i="19"/>
  <c r="H1212" i="19"/>
  <c r="G1212" i="19"/>
  <c r="F1212" i="19"/>
  <c r="E1212" i="19"/>
  <c r="D1212" i="19"/>
  <c r="C1212" i="19"/>
  <c r="B1212" i="19"/>
  <c r="A1212" i="19"/>
  <c r="N1211" i="19"/>
  <c r="K1211" i="19"/>
  <c r="J1211" i="19"/>
  <c r="I1211" i="19"/>
  <c r="H1211" i="19"/>
  <c r="G1211" i="19"/>
  <c r="E1211" i="19"/>
  <c r="D1211" i="19"/>
  <c r="C1211" i="19"/>
  <c r="B1211" i="19"/>
  <c r="A1211" i="19"/>
  <c r="C1210" i="19"/>
  <c r="B1210" i="19"/>
  <c r="A1210" i="19"/>
  <c r="M1209" i="19"/>
  <c r="L1209" i="19"/>
  <c r="J1209" i="19"/>
  <c r="G1209" i="19"/>
  <c r="D1209" i="19"/>
  <c r="C1209" i="19"/>
  <c r="B1209" i="19"/>
  <c r="A1209" i="19"/>
  <c r="N1208" i="19"/>
  <c r="M1208" i="19"/>
  <c r="L1208" i="19"/>
  <c r="K1208" i="19"/>
  <c r="G1208" i="19"/>
  <c r="E1208" i="19"/>
  <c r="D1208" i="19"/>
  <c r="C1208" i="19"/>
  <c r="B1208" i="19"/>
  <c r="A1208" i="19"/>
  <c r="N1207" i="19"/>
  <c r="G1207" i="19"/>
  <c r="E1207" i="19"/>
  <c r="D1207" i="19"/>
  <c r="C1207" i="19"/>
  <c r="B1207" i="19"/>
  <c r="A1207" i="19"/>
  <c r="N1206" i="19"/>
  <c r="J1206" i="19"/>
  <c r="G1206" i="19"/>
  <c r="E1206" i="19"/>
  <c r="D1206" i="19"/>
  <c r="C1206" i="19"/>
  <c r="B1206" i="19"/>
  <c r="A1206" i="19"/>
  <c r="N1205" i="19"/>
  <c r="M1205" i="19"/>
  <c r="L1205" i="19"/>
  <c r="J1205" i="19"/>
  <c r="I1205" i="19"/>
  <c r="H1205" i="19"/>
  <c r="G1205" i="19"/>
  <c r="E1205" i="19"/>
  <c r="D1205" i="19"/>
  <c r="C1205" i="19"/>
  <c r="B1205" i="19"/>
  <c r="A1205" i="19"/>
  <c r="N1204" i="19"/>
  <c r="M1204" i="19"/>
  <c r="L1204" i="19"/>
  <c r="K1204" i="19"/>
  <c r="G1204" i="19"/>
  <c r="E1204" i="19"/>
  <c r="D1204" i="19"/>
  <c r="C1204" i="19"/>
  <c r="B1204" i="19"/>
  <c r="A1204" i="19"/>
  <c r="N1203" i="19"/>
  <c r="G1203" i="19"/>
  <c r="E1203" i="19"/>
  <c r="D1203" i="19"/>
  <c r="C1203" i="19"/>
  <c r="B1203" i="19"/>
  <c r="A1203" i="19"/>
  <c r="N1202" i="19"/>
  <c r="J1202" i="19"/>
  <c r="G1202" i="19"/>
  <c r="E1202" i="19"/>
  <c r="D1202" i="19"/>
  <c r="C1202" i="19"/>
  <c r="B1202" i="19"/>
  <c r="A1202" i="19"/>
  <c r="N1201" i="19"/>
  <c r="M1201" i="19"/>
  <c r="L1201" i="19"/>
  <c r="K1201" i="19"/>
  <c r="J1201" i="19"/>
  <c r="H1201" i="19"/>
  <c r="G1201" i="19"/>
  <c r="E1201" i="19"/>
  <c r="D1201" i="19"/>
  <c r="C1201" i="19"/>
  <c r="B1201" i="19"/>
  <c r="A1201" i="19"/>
  <c r="N1200" i="19"/>
  <c r="M1200" i="19"/>
  <c r="L1200" i="19"/>
  <c r="K1200" i="19"/>
  <c r="G1200" i="19"/>
  <c r="E1200" i="19"/>
  <c r="D1200" i="19"/>
  <c r="C1200" i="19"/>
  <c r="B1200" i="19"/>
  <c r="A1200" i="19"/>
  <c r="N1199" i="19"/>
  <c r="G1199" i="19"/>
  <c r="E1199" i="19"/>
  <c r="D1199" i="19"/>
  <c r="C1199" i="19"/>
  <c r="B1199" i="19"/>
  <c r="A1199" i="19"/>
  <c r="N1198" i="19"/>
  <c r="J1198" i="19"/>
  <c r="G1198" i="19"/>
  <c r="E1198" i="19"/>
  <c r="D1198" i="19"/>
  <c r="C1198" i="19"/>
  <c r="B1198" i="19"/>
  <c r="A1198" i="19"/>
  <c r="N1197" i="19"/>
  <c r="M1197" i="19"/>
  <c r="L1197" i="19"/>
  <c r="K1197" i="19"/>
  <c r="J1197" i="19"/>
  <c r="I1197" i="19"/>
  <c r="H1197" i="19"/>
  <c r="G1197" i="19"/>
  <c r="E1197" i="19"/>
  <c r="D1197" i="19"/>
  <c r="C1197" i="19"/>
  <c r="B1197" i="19"/>
  <c r="A1197" i="19"/>
  <c r="N1196" i="19"/>
  <c r="M1196" i="19"/>
  <c r="L1196" i="19"/>
  <c r="K1196" i="19"/>
  <c r="G1196" i="19"/>
  <c r="E1196" i="19"/>
  <c r="D1196" i="19"/>
  <c r="C1196" i="19"/>
  <c r="B1196" i="19"/>
  <c r="A1196" i="19"/>
  <c r="N1195" i="19"/>
  <c r="G1195" i="19"/>
  <c r="E1195" i="19"/>
  <c r="D1195" i="19"/>
  <c r="C1195" i="19"/>
  <c r="B1195" i="19"/>
  <c r="A1195" i="19"/>
  <c r="N1194" i="19"/>
  <c r="J1194" i="19"/>
  <c r="G1194" i="19"/>
  <c r="E1194" i="19"/>
  <c r="D1194" i="19"/>
  <c r="C1194" i="19"/>
  <c r="B1194" i="19"/>
  <c r="A1194" i="19"/>
  <c r="O1193" i="19"/>
  <c r="N1193" i="19"/>
  <c r="M1193" i="19"/>
  <c r="L1193" i="19"/>
  <c r="K1193" i="19"/>
  <c r="J1193" i="19"/>
  <c r="I1193" i="19"/>
  <c r="H1193" i="19"/>
  <c r="G1193" i="19"/>
  <c r="F1193" i="19"/>
  <c r="E1193" i="19"/>
  <c r="D1193" i="19"/>
  <c r="C1193" i="19"/>
  <c r="B1193" i="19"/>
  <c r="A1193" i="19"/>
  <c r="O1192" i="19"/>
  <c r="N1192" i="19"/>
  <c r="M1192" i="19"/>
  <c r="L1192" i="19"/>
  <c r="K1192" i="19"/>
  <c r="J1192" i="19"/>
  <c r="I1192" i="19"/>
  <c r="H1192" i="19"/>
  <c r="G1192" i="19"/>
  <c r="F1192" i="19"/>
  <c r="E1192" i="19"/>
  <c r="D1192" i="19"/>
  <c r="C1192" i="19"/>
  <c r="B1192" i="19"/>
  <c r="A1192" i="19"/>
  <c r="O1191" i="19"/>
  <c r="N1191" i="19"/>
  <c r="M1191" i="19"/>
  <c r="L1191" i="19"/>
  <c r="K1191" i="19"/>
  <c r="J1191" i="19"/>
  <c r="I1191" i="19"/>
  <c r="H1191" i="19"/>
  <c r="G1191" i="19"/>
  <c r="F1191" i="19"/>
  <c r="E1191" i="19"/>
  <c r="D1191" i="19"/>
  <c r="C1191" i="19"/>
  <c r="B1191" i="19"/>
  <c r="A1191" i="19"/>
  <c r="O1190" i="19"/>
  <c r="N1190" i="19"/>
  <c r="M1190" i="19"/>
  <c r="L1190" i="19"/>
  <c r="K1190" i="19"/>
  <c r="J1190" i="19"/>
  <c r="I1190" i="19"/>
  <c r="H1190" i="19"/>
  <c r="G1190" i="19"/>
  <c r="F1190" i="19"/>
  <c r="E1190" i="19"/>
  <c r="D1190" i="19"/>
  <c r="C1190" i="19"/>
  <c r="B1190" i="19"/>
  <c r="A1190" i="19"/>
  <c r="O1189" i="19"/>
  <c r="N1189" i="19"/>
  <c r="M1189" i="19"/>
  <c r="L1189" i="19"/>
  <c r="K1189" i="19"/>
  <c r="J1189" i="19"/>
  <c r="I1189" i="19"/>
  <c r="H1189" i="19"/>
  <c r="G1189" i="19"/>
  <c r="F1189" i="19"/>
  <c r="E1189" i="19"/>
  <c r="D1189" i="19"/>
  <c r="C1189" i="19"/>
  <c r="B1189" i="19"/>
  <c r="A1189" i="19"/>
  <c r="O1188" i="19"/>
  <c r="N1188" i="19"/>
  <c r="M1188" i="19"/>
  <c r="L1188" i="19"/>
  <c r="K1188" i="19"/>
  <c r="J1188" i="19"/>
  <c r="I1188" i="19"/>
  <c r="H1188" i="19"/>
  <c r="G1188" i="19"/>
  <c r="F1188" i="19"/>
  <c r="E1188" i="19"/>
  <c r="D1188" i="19"/>
  <c r="C1188" i="19"/>
  <c r="B1188" i="19"/>
  <c r="A1188" i="19"/>
  <c r="O1187" i="19"/>
  <c r="N1187" i="19"/>
  <c r="M1187" i="19"/>
  <c r="L1187" i="19"/>
  <c r="K1187" i="19"/>
  <c r="J1187" i="19"/>
  <c r="I1187" i="19"/>
  <c r="H1187" i="19"/>
  <c r="G1187" i="19"/>
  <c r="F1187" i="19"/>
  <c r="E1187" i="19"/>
  <c r="D1187" i="19"/>
  <c r="C1187" i="19"/>
  <c r="B1187" i="19"/>
  <c r="A1187" i="19"/>
  <c r="O1186" i="19"/>
  <c r="N1186" i="19"/>
  <c r="M1186" i="19"/>
  <c r="L1186" i="19"/>
  <c r="K1186" i="19"/>
  <c r="J1186" i="19"/>
  <c r="I1186" i="19"/>
  <c r="H1186" i="19"/>
  <c r="G1186" i="19"/>
  <c r="F1186" i="19"/>
  <c r="E1186" i="19"/>
  <c r="D1186" i="19"/>
  <c r="C1186" i="19"/>
  <c r="B1186" i="19"/>
  <c r="A1186" i="19"/>
  <c r="O1185" i="19"/>
  <c r="N1185" i="19"/>
  <c r="M1185" i="19"/>
  <c r="L1185" i="19"/>
  <c r="K1185" i="19"/>
  <c r="J1185" i="19"/>
  <c r="I1185" i="19"/>
  <c r="H1185" i="19"/>
  <c r="G1185" i="19"/>
  <c r="F1185" i="19"/>
  <c r="E1185" i="19"/>
  <c r="D1185" i="19"/>
  <c r="C1185" i="19"/>
  <c r="B1185" i="19"/>
  <c r="A1185" i="19"/>
  <c r="O1184" i="19"/>
  <c r="N1184" i="19"/>
  <c r="M1184" i="19"/>
  <c r="L1184" i="19"/>
  <c r="K1184" i="19"/>
  <c r="J1184" i="19"/>
  <c r="I1184" i="19"/>
  <c r="H1184" i="19"/>
  <c r="G1184" i="19"/>
  <c r="F1184" i="19"/>
  <c r="E1184" i="19"/>
  <c r="D1184" i="19"/>
  <c r="C1184" i="19"/>
  <c r="B1184" i="19"/>
  <c r="A1184" i="19"/>
  <c r="O1183" i="19"/>
  <c r="N1183" i="19"/>
  <c r="M1183" i="19"/>
  <c r="L1183" i="19"/>
  <c r="K1183" i="19"/>
  <c r="J1183" i="19"/>
  <c r="I1183" i="19"/>
  <c r="H1183" i="19"/>
  <c r="G1183" i="19"/>
  <c r="F1183" i="19"/>
  <c r="E1183" i="19"/>
  <c r="D1183" i="19"/>
  <c r="C1183" i="19"/>
  <c r="B1183" i="19"/>
  <c r="A1183" i="19"/>
  <c r="O1182" i="19"/>
  <c r="N1182" i="19"/>
  <c r="M1182" i="19"/>
  <c r="L1182" i="19"/>
  <c r="K1182" i="19"/>
  <c r="J1182" i="19"/>
  <c r="I1182" i="19"/>
  <c r="H1182" i="19"/>
  <c r="G1182" i="19"/>
  <c r="F1182" i="19"/>
  <c r="E1182" i="19"/>
  <c r="D1182" i="19"/>
  <c r="C1182" i="19"/>
  <c r="B1182" i="19"/>
  <c r="A1182" i="19"/>
  <c r="O1181" i="19"/>
  <c r="N1181" i="19"/>
  <c r="M1181" i="19"/>
  <c r="L1181" i="19"/>
  <c r="K1181" i="19"/>
  <c r="J1181" i="19"/>
  <c r="I1181" i="19"/>
  <c r="H1181" i="19"/>
  <c r="G1181" i="19"/>
  <c r="F1181" i="19"/>
  <c r="E1181" i="19"/>
  <c r="D1181" i="19"/>
  <c r="C1181" i="19"/>
  <c r="B1181" i="19"/>
  <c r="A1181" i="19"/>
  <c r="O1180" i="19"/>
  <c r="N1180" i="19"/>
  <c r="M1180" i="19"/>
  <c r="L1180" i="19"/>
  <c r="K1180" i="19"/>
  <c r="J1180" i="19"/>
  <c r="I1180" i="19"/>
  <c r="H1180" i="19"/>
  <c r="G1180" i="19"/>
  <c r="F1180" i="19"/>
  <c r="E1180" i="19"/>
  <c r="D1180" i="19"/>
  <c r="C1180" i="19"/>
  <c r="B1180" i="19"/>
  <c r="A1180" i="19"/>
  <c r="O1179" i="19"/>
  <c r="N1179" i="19"/>
  <c r="M1179" i="19"/>
  <c r="L1179" i="19"/>
  <c r="K1179" i="19"/>
  <c r="J1179" i="19"/>
  <c r="I1179" i="19"/>
  <c r="H1179" i="19"/>
  <c r="G1179" i="19"/>
  <c r="F1179" i="19"/>
  <c r="E1179" i="19"/>
  <c r="D1179" i="19"/>
  <c r="C1179" i="19"/>
  <c r="B1179" i="19"/>
  <c r="A1179" i="19"/>
  <c r="O1178" i="19"/>
  <c r="N1178" i="19"/>
  <c r="M1178" i="19"/>
  <c r="L1178" i="19"/>
  <c r="K1178" i="19"/>
  <c r="J1178" i="19"/>
  <c r="I1178" i="19"/>
  <c r="H1178" i="19"/>
  <c r="G1178" i="19"/>
  <c r="F1178" i="19"/>
  <c r="E1178" i="19"/>
  <c r="D1178" i="19"/>
  <c r="C1178" i="19"/>
  <c r="B1178" i="19"/>
  <c r="A1178" i="19"/>
  <c r="O1177" i="19"/>
  <c r="N1177" i="19"/>
  <c r="M1177" i="19"/>
  <c r="L1177" i="19"/>
  <c r="K1177" i="19"/>
  <c r="J1177" i="19"/>
  <c r="I1177" i="19"/>
  <c r="H1177" i="19"/>
  <c r="G1177" i="19"/>
  <c r="F1177" i="19"/>
  <c r="E1177" i="19"/>
  <c r="D1177" i="19"/>
  <c r="C1177" i="19"/>
  <c r="B1177" i="19"/>
  <c r="A1177" i="19"/>
  <c r="O1176" i="19"/>
  <c r="N1176" i="19"/>
  <c r="M1176" i="19"/>
  <c r="L1176" i="19"/>
  <c r="K1176" i="19"/>
  <c r="J1176" i="19"/>
  <c r="I1176" i="19"/>
  <c r="H1176" i="19"/>
  <c r="G1176" i="19"/>
  <c r="F1176" i="19"/>
  <c r="E1176" i="19"/>
  <c r="D1176" i="19"/>
  <c r="C1176" i="19"/>
  <c r="B1176" i="19"/>
  <c r="A1176" i="19"/>
  <c r="O1175" i="19"/>
  <c r="N1175" i="19"/>
  <c r="M1175" i="19"/>
  <c r="L1175" i="19"/>
  <c r="K1175" i="19"/>
  <c r="J1175" i="19"/>
  <c r="I1175" i="19"/>
  <c r="H1175" i="19"/>
  <c r="G1175" i="19"/>
  <c r="F1175" i="19"/>
  <c r="E1175" i="19"/>
  <c r="D1175" i="19"/>
  <c r="C1175" i="19"/>
  <c r="B1175" i="19"/>
  <c r="A1175" i="19"/>
  <c r="O1174" i="19"/>
  <c r="N1174" i="19"/>
  <c r="M1174" i="19"/>
  <c r="L1174" i="19"/>
  <c r="K1174" i="19"/>
  <c r="J1174" i="19"/>
  <c r="I1174" i="19"/>
  <c r="H1174" i="19"/>
  <c r="G1174" i="19"/>
  <c r="F1174" i="19"/>
  <c r="E1174" i="19"/>
  <c r="D1174" i="19"/>
  <c r="C1174" i="19"/>
  <c r="B1174" i="19"/>
  <c r="A1174" i="19"/>
  <c r="O1173" i="19"/>
  <c r="N1173" i="19"/>
  <c r="M1173" i="19"/>
  <c r="L1173" i="19"/>
  <c r="K1173" i="19"/>
  <c r="J1173" i="19"/>
  <c r="I1173" i="19"/>
  <c r="H1173" i="19"/>
  <c r="G1173" i="19"/>
  <c r="F1173" i="19"/>
  <c r="E1173" i="19"/>
  <c r="D1173" i="19"/>
  <c r="C1173" i="19"/>
  <c r="B1173" i="19"/>
  <c r="A1173" i="19"/>
  <c r="O1172" i="19"/>
  <c r="N1172" i="19"/>
  <c r="M1172" i="19"/>
  <c r="L1172" i="19"/>
  <c r="K1172" i="19"/>
  <c r="J1172" i="19"/>
  <c r="I1172" i="19"/>
  <c r="H1172" i="19"/>
  <c r="G1172" i="19"/>
  <c r="F1172" i="19"/>
  <c r="E1172" i="19"/>
  <c r="D1172" i="19"/>
  <c r="C1172" i="19"/>
  <c r="B1172" i="19"/>
  <c r="A1172" i="19"/>
  <c r="O1171" i="19"/>
  <c r="N1171" i="19"/>
  <c r="M1171" i="19"/>
  <c r="L1171" i="19"/>
  <c r="K1171" i="19"/>
  <c r="J1171" i="19"/>
  <c r="I1171" i="19"/>
  <c r="H1171" i="19"/>
  <c r="G1171" i="19"/>
  <c r="F1171" i="19"/>
  <c r="E1171" i="19"/>
  <c r="D1171" i="19"/>
  <c r="C1171" i="19"/>
  <c r="B1171" i="19"/>
  <c r="A1171" i="19"/>
  <c r="O1170" i="19"/>
  <c r="N1170" i="19"/>
  <c r="M1170" i="19"/>
  <c r="L1170" i="19"/>
  <c r="K1170" i="19"/>
  <c r="J1170" i="19"/>
  <c r="I1170" i="19"/>
  <c r="H1170" i="19"/>
  <c r="G1170" i="19"/>
  <c r="F1170" i="19"/>
  <c r="E1170" i="19"/>
  <c r="D1170" i="19"/>
  <c r="C1170" i="19"/>
  <c r="B1170" i="19"/>
  <c r="A1170" i="19"/>
  <c r="O1169" i="19"/>
  <c r="N1169" i="19"/>
  <c r="M1169" i="19"/>
  <c r="L1169" i="19"/>
  <c r="K1169" i="19"/>
  <c r="J1169" i="19"/>
  <c r="I1169" i="19"/>
  <c r="H1169" i="19"/>
  <c r="G1169" i="19"/>
  <c r="F1169" i="19"/>
  <c r="E1169" i="19"/>
  <c r="D1169" i="19"/>
  <c r="C1169" i="19"/>
  <c r="B1169" i="19"/>
  <c r="A1169" i="19"/>
  <c r="O1168" i="19"/>
  <c r="N1168" i="19"/>
  <c r="M1168" i="19"/>
  <c r="L1168" i="19"/>
  <c r="K1168" i="19"/>
  <c r="J1168" i="19"/>
  <c r="I1168" i="19"/>
  <c r="H1168" i="19"/>
  <c r="G1168" i="19"/>
  <c r="F1168" i="19"/>
  <c r="E1168" i="19"/>
  <c r="D1168" i="19"/>
  <c r="C1168" i="19"/>
  <c r="B1168" i="19"/>
  <c r="A1168" i="19"/>
  <c r="O1167" i="19"/>
  <c r="N1167" i="19"/>
  <c r="M1167" i="19"/>
  <c r="L1167" i="19"/>
  <c r="K1167" i="19"/>
  <c r="J1167" i="19"/>
  <c r="I1167" i="19"/>
  <c r="H1167" i="19"/>
  <c r="G1167" i="19"/>
  <c r="F1167" i="19"/>
  <c r="E1167" i="19"/>
  <c r="D1167" i="19"/>
  <c r="C1167" i="19"/>
  <c r="B1167" i="19"/>
  <c r="A1167" i="19"/>
  <c r="O1166" i="19"/>
  <c r="N1166" i="19"/>
  <c r="M1166" i="19"/>
  <c r="L1166" i="19"/>
  <c r="K1166" i="19"/>
  <c r="J1166" i="19"/>
  <c r="I1166" i="19"/>
  <c r="H1166" i="19"/>
  <c r="G1166" i="19"/>
  <c r="F1166" i="19"/>
  <c r="E1166" i="19"/>
  <c r="D1166" i="19"/>
  <c r="C1166" i="19"/>
  <c r="B1166" i="19"/>
  <c r="A1166" i="19"/>
  <c r="O1165" i="19"/>
  <c r="N1165" i="19"/>
  <c r="M1165" i="19"/>
  <c r="L1165" i="19"/>
  <c r="K1165" i="19"/>
  <c r="J1165" i="19"/>
  <c r="I1165" i="19"/>
  <c r="H1165" i="19"/>
  <c r="G1165" i="19"/>
  <c r="F1165" i="19"/>
  <c r="E1165" i="19"/>
  <c r="D1165" i="19"/>
  <c r="C1165" i="19"/>
  <c r="B1165" i="19"/>
  <c r="A1165" i="19"/>
  <c r="O1164" i="19"/>
  <c r="N1164" i="19"/>
  <c r="M1164" i="19"/>
  <c r="L1164" i="19"/>
  <c r="K1164" i="19"/>
  <c r="J1164" i="19"/>
  <c r="I1164" i="19"/>
  <c r="H1164" i="19"/>
  <c r="G1164" i="19"/>
  <c r="F1164" i="19"/>
  <c r="E1164" i="19"/>
  <c r="D1164" i="19"/>
  <c r="C1164" i="19"/>
  <c r="B1164" i="19"/>
  <c r="A1164" i="19"/>
  <c r="O1163" i="19"/>
  <c r="N1163" i="19"/>
  <c r="M1163" i="19"/>
  <c r="L1163" i="19"/>
  <c r="K1163" i="19"/>
  <c r="J1163" i="19"/>
  <c r="I1163" i="19"/>
  <c r="H1163" i="19"/>
  <c r="G1163" i="19"/>
  <c r="F1163" i="19"/>
  <c r="E1163" i="19"/>
  <c r="D1163" i="19"/>
  <c r="C1163" i="19"/>
  <c r="B1163" i="19"/>
  <c r="A1163" i="19"/>
  <c r="O1162" i="19"/>
  <c r="N1162" i="19"/>
  <c r="M1162" i="19"/>
  <c r="L1162" i="19"/>
  <c r="K1162" i="19"/>
  <c r="J1162" i="19"/>
  <c r="I1162" i="19"/>
  <c r="H1162" i="19"/>
  <c r="G1162" i="19"/>
  <c r="F1162" i="19"/>
  <c r="E1162" i="19"/>
  <c r="D1162" i="19"/>
  <c r="C1162" i="19"/>
  <c r="B1162" i="19"/>
  <c r="A1162" i="19"/>
  <c r="O1161" i="19"/>
  <c r="N1161" i="19"/>
  <c r="M1161" i="19"/>
  <c r="L1161" i="19"/>
  <c r="K1161" i="19"/>
  <c r="J1161" i="19"/>
  <c r="I1161" i="19"/>
  <c r="H1161" i="19"/>
  <c r="G1161" i="19"/>
  <c r="F1161" i="19"/>
  <c r="E1161" i="19"/>
  <c r="D1161" i="19"/>
  <c r="C1161" i="19"/>
  <c r="B1161" i="19"/>
  <c r="A1161" i="19"/>
  <c r="O1160" i="19"/>
  <c r="N1160" i="19"/>
  <c r="M1160" i="19"/>
  <c r="L1160" i="19"/>
  <c r="K1160" i="19"/>
  <c r="J1160" i="19"/>
  <c r="I1160" i="19"/>
  <c r="H1160" i="19"/>
  <c r="G1160" i="19"/>
  <c r="F1160" i="19"/>
  <c r="E1160" i="19"/>
  <c r="D1160" i="19"/>
  <c r="C1160" i="19"/>
  <c r="B1160" i="19"/>
  <c r="A1160" i="19"/>
  <c r="O1159" i="19"/>
  <c r="N1159" i="19"/>
  <c r="M1159" i="19"/>
  <c r="L1159" i="19"/>
  <c r="K1159" i="19"/>
  <c r="J1159" i="19"/>
  <c r="I1159" i="19"/>
  <c r="H1159" i="19"/>
  <c r="G1159" i="19"/>
  <c r="F1159" i="19"/>
  <c r="E1159" i="19"/>
  <c r="D1159" i="19"/>
  <c r="C1159" i="19"/>
  <c r="B1159" i="19"/>
  <c r="A1159" i="19"/>
  <c r="O1158" i="19"/>
  <c r="N1158" i="19"/>
  <c r="M1158" i="19"/>
  <c r="L1158" i="19"/>
  <c r="K1158" i="19"/>
  <c r="J1158" i="19"/>
  <c r="I1158" i="19"/>
  <c r="H1158" i="19"/>
  <c r="G1158" i="19"/>
  <c r="F1158" i="19"/>
  <c r="E1158" i="19"/>
  <c r="D1158" i="19"/>
  <c r="C1158" i="19"/>
  <c r="B1158" i="19"/>
  <c r="A1158" i="19"/>
  <c r="O1157" i="19"/>
  <c r="N1157" i="19"/>
  <c r="M1157" i="19"/>
  <c r="L1157" i="19"/>
  <c r="K1157" i="19"/>
  <c r="J1157" i="19"/>
  <c r="I1157" i="19"/>
  <c r="H1157" i="19"/>
  <c r="G1157" i="19"/>
  <c r="F1157" i="19"/>
  <c r="E1157" i="19"/>
  <c r="D1157" i="19"/>
  <c r="C1157" i="19"/>
  <c r="B1157" i="19"/>
  <c r="A1157" i="19"/>
  <c r="O1156" i="19"/>
  <c r="N1156" i="19"/>
  <c r="M1156" i="19"/>
  <c r="L1156" i="19"/>
  <c r="K1156" i="19"/>
  <c r="J1156" i="19"/>
  <c r="I1156" i="19"/>
  <c r="H1156" i="19"/>
  <c r="G1156" i="19"/>
  <c r="F1156" i="19"/>
  <c r="E1156" i="19"/>
  <c r="D1156" i="19"/>
  <c r="C1156" i="19"/>
  <c r="B1156" i="19"/>
  <c r="A1156" i="19"/>
  <c r="O1155" i="19"/>
  <c r="N1155" i="19"/>
  <c r="M1155" i="19"/>
  <c r="L1155" i="19"/>
  <c r="K1155" i="19"/>
  <c r="J1155" i="19"/>
  <c r="I1155" i="19"/>
  <c r="H1155" i="19"/>
  <c r="G1155" i="19"/>
  <c r="F1155" i="19"/>
  <c r="E1155" i="19"/>
  <c r="D1155" i="19"/>
  <c r="C1155" i="19"/>
  <c r="B1155" i="19"/>
  <c r="A1155" i="19"/>
  <c r="O1154" i="19"/>
  <c r="N1154" i="19"/>
  <c r="M1154" i="19"/>
  <c r="L1154" i="19"/>
  <c r="K1154" i="19"/>
  <c r="J1154" i="19"/>
  <c r="I1154" i="19"/>
  <c r="H1154" i="19"/>
  <c r="G1154" i="19"/>
  <c r="F1154" i="19"/>
  <c r="E1154" i="19"/>
  <c r="D1154" i="19"/>
  <c r="C1154" i="19"/>
  <c r="B1154" i="19"/>
  <c r="A1154" i="19"/>
  <c r="O1153" i="19"/>
  <c r="N1153" i="19"/>
  <c r="M1153" i="19"/>
  <c r="L1153" i="19"/>
  <c r="K1153" i="19"/>
  <c r="J1153" i="19"/>
  <c r="I1153" i="19"/>
  <c r="H1153" i="19"/>
  <c r="G1153" i="19"/>
  <c r="F1153" i="19"/>
  <c r="E1153" i="19"/>
  <c r="D1153" i="19"/>
  <c r="C1153" i="19"/>
  <c r="B1153" i="19"/>
  <c r="A1153" i="19"/>
  <c r="O1152" i="19"/>
  <c r="N1152" i="19"/>
  <c r="M1152" i="19"/>
  <c r="L1152" i="19"/>
  <c r="K1152" i="19"/>
  <c r="J1152" i="19"/>
  <c r="I1152" i="19"/>
  <c r="H1152" i="19"/>
  <c r="G1152" i="19"/>
  <c r="F1152" i="19"/>
  <c r="E1152" i="19"/>
  <c r="D1152" i="19"/>
  <c r="C1152" i="19"/>
  <c r="B1152" i="19"/>
  <c r="A1152" i="19"/>
  <c r="O1151" i="19"/>
  <c r="N1151" i="19"/>
  <c r="M1151" i="19"/>
  <c r="L1151" i="19"/>
  <c r="K1151" i="19"/>
  <c r="J1151" i="19"/>
  <c r="I1151" i="19"/>
  <c r="H1151" i="19"/>
  <c r="G1151" i="19"/>
  <c r="F1151" i="19"/>
  <c r="E1151" i="19"/>
  <c r="D1151" i="19"/>
  <c r="C1151" i="19"/>
  <c r="B1151" i="19"/>
  <c r="A1151" i="19"/>
  <c r="O1150" i="19"/>
  <c r="N1150" i="19"/>
  <c r="M1150" i="19"/>
  <c r="L1150" i="19"/>
  <c r="K1150" i="19"/>
  <c r="J1150" i="19"/>
  <c r="I1150" i="19"/>
  <c r="H1150" i="19"/>
  <c r="G1150" i="19"/>
  <c r="F1150" i="19"/>
  <c r="E1150" i="19"/>
  <c r="D1150" i="19"/>
  <c r="C1150" i="19"/>
  <c r="B1150" i="19"/>
  <c r="A1150" i="19"/>
  <c r="O1149" i="19"/>
  <c r="N1149" i="19"/>
  <c r="M1149" i="19"/>
  <c r="L1149" i="19"/>
  <c r="K1149" i="19"/>
  <c r="J1149" i="19"/>
  <c r="I1149" i="19"/>
  <c r="H1149" i="19"/>
  <c r="G1149" i="19"/>
  <c r="F1149" i="19"/>
  <c r="E1149" i="19"/>
  <c r="D1149" i="19"/>
  <c r="C1149" i="19"/>
  <c r="B1149" i="19"/>
  <c r="A1149" i="19"/>
  <c r="O1148" i="19"/>
  <c r="N1148" i="19"/>
  <c r="M1148" i="19"/>
  <c r="L1148" i="19"/>
  <c r="K1148" i="19"/>
  <c r="J1148" i="19"/>
  <c r="I1148" i="19"/>
  <c r="H1148" i="19"/>
  <c r="G1148" i="19"/>
  <c r="F1148" i="19"/>
  <c r="E1148" i="19"/>
  <c r="D1148" i="19"/>
  <c r="C1148" i="19"/>
  <c r="B1148" i="19"/>
  <c r="A1148" i="19"/>
  <c r="O1147" i="19"/>
  <c r="N1147" i="19"/>
  <c r="M1147" i="19"/>
  <c r="L1147" i="19"/>
  <c r="K1147" i="19"/>
  <c r="J1147" i="19"/>
  <c r="I1147" i="19"/>
  <c r="H1147" i="19"/>
  <c r="G1147" i="19"/>
  <c r="F1147" i="19"/>
  <c r="E1147" i="19"/>
  <c r="D1147" i="19"/>
  <c r="C1147" i="19"/>
  <c r="B1147" i="19"/>
  <c r="A1147" i="19"/>
  <c r="O1146" i="19"/>
  <c r="N1146" i="19"/>
  <c r="M1146" i="19"/>
  <c r="L1146" i="19"/>
  <c r="K1146" i="19"/>
  <c r="J1146" i="19"/>
  <c r="I1146" i="19"/>
  <c r="H1146" i="19"/>
  <c r="G1146" i="19"/>
  <c r="F1146" i="19"/>
  <c r="E1146" i="19"/>
  <c r="D1146" i="19"/>
  <c r="C1146" i="19"/>
  <c r="B1146" i="19"/>
  <c r="A1146" i="19"/>
  <c r="O1145" i="19"/>
  <c r="N1145" i="19"/>
  <c r="M1145" i="19"/>
  <c r="L1145" i="19"/>
  <c r="K1145" i="19"/>
  <c r="J1145" i="19"/>
  <c r="I1145" i="19"/>
  <c r="H1145" i="19"/>
  <c r="G1145" i="19"/>
  <c r="F1145" i="19"/>
  <c r="E1145" i="19"/>
  <c r="D1145" i="19"/>
  <c r="C1145" i="19"/>
  <c r="B1145" i="19"/>
  <c r="A1145" i="19"/>
  <c r="O1144" i="19"/>
  <c r="N1144" i="19"/>
  <c r="M1144" i="19"/>
  <c r="L1144" i="19"/>
  <c r="K1144" i="19"/>
  <c r="J1144" i="19"/>
  <c r="I1144" i="19"/>
  <c r="H1144" i="19"/>
  <c r="G1144" i="19"/>
  <c r="F1144" i="19"/>
  <c r="E1144" i="19"/>
  <c r="D1144" i="19"/>
  <c r="C1144" i="19"/>
  <c r="B1144" i="19"/>
  <c r="A1144" i="19"/>
  <c r="O1143" i="19"/>
  <c r="N1143" i="19"/>
  <c r="M1143" i="19"/>
  <c r="L1143" i="19"/>
  <c r="K1143" i="19"/>
  <c r="J1143" i="19"/>
  <c r="I1143" i="19"/>
  <c r="H1143" i="19"/>
  <c r="G1143" i="19"/>
  <c r="F1143" i="19"/>
  <c r="E1143" i="19"/>
  <c r="D1143" i="19"/>
  <c r="C1143" i="19"/>
  <c r="B1143" i="19"/>
  <c r="A1143" i="19"/>
  <c r="O1142" i="19"/>
  <c r="N1142" i="19"/>
  <c r="M1142" i="19"/>
  <c r="L1142" i="19"/>
  <c r="K1142" i="19"/>
  <c r="J1142" i="19"/>
  <c r="I1142" i="19"/>
  <c r="H1142" i="19"/>
  <c r="G1142" i="19"/>
  <c r="F1142" i="19"/>
  <c r="E1142" i="19"/>
  <c r="D1142" i="19"/>
  <c r="C1142" i="19"/>
  <c r="B1142" i="19"/>
  <c r="A1142" i="19"/>
  <c r="O1141" i="19"/>
  <c r="N1141" i="19"/>
  <c r="M1141" i="19"/>
  <c r="L1141" i="19"/>
  <c r="K1141" i="19"/>
  <c r="J1141" i="19"/>
  <c r="I1141" i="19"/>
  <c r="H1141" i="19"/>
  <c r="G1141" i="19"/>
  <c r="F1141" i="19"/>
  <c r="E1141" i="19"/>
  <c r="D1141" i="19"/>
  <c r="C1141" i="19"/>
  <c r="B1141" i="19"/>
  <c r="A1141" i="19"/>
  <c r="O1140" i="19"/>
  <c r="N1140" i="19"/>
  <c r="M1140" i="19"/>
  <c r="L1140" i="19"/>
  <c r="K1140" i="19"/>
  <c r="J1140" i="19"/>
  <c r="I1140" i="19"/>
  <c r="H1140" i="19"/>
  <c r="G1140" i="19"/>
  <c r="F1140" i="19"/>
  <c r="E1140" i="19"/>
  <c r="D1140" i="19"/>
  <c r="C1140" i="19"/>
  <c r="B1140" i="19"/>
  <c r="A1140" i="19"/>
  <c r="O1139" i="19"/>
  <c r="N1139" i="19"/>
  <c r="M1139" i="19"/>
  <c r="L1139" i="19"/>
  <c r="K1139" i="19"/>
  <c r="J1139" i="19"/>
  <c r="I1139" i="19"/>
  <c r="H1139" i="19"/>
  <c r="G1139" i="19"/>
  <c r="F1139" i="19"/>
  <c r="E1139" i="19"/>
  <c r="D1139" i="19"/>
  <c r="C1139" i="19"/>
  <c r="B1139" i="19"/>
  <c r="A1139" i="19"/>
  <c r="O1138" i="19"/>
  <c r="N1138" i="19"/>
  <c r="M1138" i="19"/>
  <c r="L1138" i="19"/>
  <c r="K1138" i="19"/>
  <c r="J1138" i="19"/>
  <c r="I1138" i="19"/>
  <c r="H1138" i="19"/>
  <c r="G1138" i="19"/>
  <c r="F1138" i="19"/>
  <c r="E1138" i="19"/>
  <c r="D1138" i="19"/>
  <c r="C1138" i="19"/>
  <c r="B1138" i="19"/>
  <c r="A1138" i="19"/>
  <c r="O1137" i="19"/>
  <c r="N1137" i="19"/>
  <c r="M1137" i="19"/>
  <c r="L1137" i="19"/>
  <c r="K1137" i="19"/>
  <c r="J1137" i="19"/>
  <c r="I1137" i="19"/>
  <c r="H1137" i="19"/>
  <c r="G1137" i="19"/>
  <c r="F1137" i="19"/>
  <c r="E1137" i="19"/>
  <c r="D1137" i="19"/>
  <c r="C1137" i="19"/>
  <c r="B1137" i="19"/>
  <c r="A1137" i="19"/>
  <c r="O1136" i="19"/>
  <c r="N1136" i="19"/>
  <c r="M1136" i="19"/>
  <c r="L1136" i="19"/>
  <c r="K1136" i="19"/>
  <c r="J1136" i="19"/>
  <c r="I1136" i="19"/>
  <c r="H1136" i="19"/>
  <c r="G1136" i="19"/>
  <c r="F1136" i="19"/>
  <c r="E1136" i="19"/>
  <c r="D1136" i="19"/>
  <c r="C1136" i="19"/>
  <c r="B1136" i="19"/>
  <c r="A1136" i="19"/>
  <c r="O1135" i="19"/>
  <c r="N1135" i="19"/>
  <c r="M1135" i="19"/>
  <c r="L1135" i="19"/>
  <c r="K1135" i="19"/>
  <c r="J1135" i="19"/>
  <c r="I1135" i="19"/>
  <c r="H1135" i="19"/>
  <c r="G1135" i="19"/>
  <c r="F1135" i="19"/>
  <c r="E1135" i="19"/>
  <c r="D1135" i="19"/>
  <c r="C1135" i="19"/>
  <c r="B1135" i="19"/>
  <c r="A1135" i="19"/>
  <c r="O1134" i="19"/>
  <c r="N1134" i="19"/>
  <c r="M1134" i="19"/>
  <c r="L1134" i="19"/>
  <c r="K1134" i="19"/>
  <c r="J1134" i="19"/>
  <c r="I1134" i="19"/>
  <c r="H1134" i="19"/>
  <c r="G1134" i="19"/>
  <c r="F1134" i="19"/>
  <c r="E1134" i="19"/>
  <c r="D1134" i="19"/>
  <c r="C1134" i="19"/>
  <c r="B1134" i="19"/>
  <c r="A1134" i="19"/>
  <c r="O1133" i="19"/>
  <c r="N1133" i="19"/>
  <c r="M1133" i="19"/>
  <c r="L1133" i="19"/>
  <c r="K1133" i="19"/>
  <c r="J1133" i="19"/>
  <c r="I1133" i="19"/>
  <c r="H1133" i="19"/>
  <c r="G1133" i="19"/>
  <c r="F1133" i="19"/>
  <c r="E1133" i="19"/>
  <c r="D1133" i="19"/>
  <c r="C1133" i="19"/>
  <c r="B1133" i="19"/>
  <c r="A1133" i="19"/>
  <c r="O1132" i="19"/>
  <c r="N1132" i="19"/>
  <c r="M1132" i="19"/>
  <c r="L1132" i="19"/>
  <c r="K1132" i="19"/>
  <c r="J1132" i="19"/>
  <c r="I1132" i="19"/>
  <c r="H1132" i="19"/>
  <c r="G1132" i="19"/>
  <c r="F1132" i="19"/>
  <c r="E1132" i="19"/>
  <c r="D1132" i="19"/>
  <c r="C1132" i="19"/>
  <c r="B1132" i="19"/>
  <c r="A1132" i="19"/>
  <c r="O1131" i="19"/>
  <c r="N1131" i="19"/>
  <c r="M1131" i="19"/>
  <c r="L1131" i="19"/>
  <c r="K1131" i="19"/>
  <c r="J1131" i="19"/>
  <c r="I1131" i="19"/>
  <c r="H1131" i="19"/>
  <c r="G1131" i="19"/>
  <c r="F1131" i="19"/>
  <c r="E1131" i="19"/>
  <c r="D1131" i="19"/>
  <c r="C1131" i="19"/>
  <c r="B1131" i="19"/>
  <c r="A1131" i="19"/>
  <c r="O1130" i="19"/>
  <c r="N1130" i="19"/>
  <c r="M1130" i="19"/>
  <c r="L1130" i="19"/>
  <c r="K1130" i="19"/>
  <c r="J1130" i="19"/>
  <c r="I1130" i="19"/>
  <c r="H1130" i="19"/>
  <c r="G1130" i="19"/>
  <c r="F1130" i="19"/>
  <c r="E1130" i="19"/>
  <c r="D1130" i="19"/>
  <c r="C1130" i="19"/>
  <c r="B1130" i="19"/>
  <c r="A1130" i="19"/>
  <c r="O1129" i="19"/>
  <c r="N1129" i="19"/>
  <c r="M1129" i="19"/>
  <c r="L1129" i="19"/>
  <c r="K1129" i="19"/>
  <c r="J1129" i="19"/>
  <c r="I1129" i="19"/>
  <c r="H1129" i="19"/>
  <c r="G1129" i="19"/>
  <c r="F1129" i="19"/>
  <c r="E1129" i="19"/>
  <c r="D1129" i="19"/>
  <c r="C1129" i="19"/>
  <c r="B1129" i="19"/>
  <c r="A1129" i="19"/>
  <c r="O1128" i="19"/>
  <c r="N1128" i="19"/>
  <c r="M1128" i="19"/>
  <c r="L1128" i="19"/>
  <c r="K1128" i="19"/>
  <c r="J1128" i="19"/>
  <c r="I1128" i="19"/>
  <c r="H1128" i="19"/>
  <c r="G1128" i="19"/>
  <c r="F1128" i="19"/>
  <c r="E1128" i="19"/>
  <c r="D1128" i="19"/>
  <c r="C1128" i="19"/>
  <c r="B1128" i="19"/>
  <c r="A1128" i="19"/>
  <c r="O1127" i="19"/>
  <c r="N1127" i="19"/>
  <c r="M1127" i="19"/>
  <c r="L1127" i="19"/>
  <c r="K1127" i="19"/>
  <c r="J1127" i="19"/>
  <c r="I1127" i="19"/>
  <c r="H1127" i="19"/>
  <c r="G1127" i="19"/>
  <c r="F1127" i="19"/>
  <c r="E1127" i="19"/>
  <c r="D1127" i="19"/>
  <c r="C1127" i="19"/>
  <c r="B1127" i="19"/>
  <c r="A1127" i="19"/>
  <c r="O1126" i="19"/>
  <c r="N1126" i="19"/>
  <c r="M1126" i="19"/>
  <c r="L1126" i="19"/>
  <c r="K1126" i="19"/>
  <c r="J1126" i="19"/>
  <c r="I1126" i="19"/>
  <c r="H1126" i="19"/>
  <c r="G1126" i="19"/>
  <c r="F1126" i="19"/>
  <c r="E1126" i="19"/>
  <c r="D1126" i="19"/>
  <c r="C1126" i="19"/>
  <c r="B1126" i="19"/>
  <c r="A1126" i="19"/>
  <c r="O1125" i="19"/>
  <c r="N1125" i="19"/>
  <c r="M1125" i="19"/>
  <c r="L1125" i="19"/>
  <c r="K1125" i="19"/>
  <c r="J1125" i="19"/>
  <c r="I1125" i="19"/>
  <c r="H1125" i="19"/>
  <c r="G1125" i="19"/>
  <c r="F1125" i="19"/>
  <c r="E1125" i="19"/>
  <c r="D1125" i="19"/>
  <c r="C1125" i="19"/>
  <c r="B1125" i="19"/>
  <c r="A1125" i="19"/>
  <c r="O1124" i="19"/>
  <c r="N1124" i="19"/>
  <c r="M1124" i="19"/>
  <c r="L1124" i="19"/>
  <c r="K1124" i="19"/>
  <c r="J1124" i="19"/>
  <c r="I1124" i="19"/>
  <c r="H1124" i="19"/>
  <c r="G1124" i="19"/>
  <c r="F1124" i="19"/>
  <c r="E1124" i="19"/>
  <c r="D1124" i="19"/>
  <c r="C1124" i="19"/>
  <c r="B1124" i="19"/>
  <c r="A1124" i="19"/>
  <c r="O1123" i="19"/>
  <c r="N1123" i="19"/>
  <c r="M1123" i="19"/>
  <c r="L1123" i="19"/>
  <c r="K1123" i="19"/>
  <c r="J1123" i="19"/>
  <c r="I1123" i="19"/>
  <c r="H1123" i="19"/>
  <c r="G1123" i="19"/>
  <c r="F1123" i="19"/>
  <c r="E1123" i="19"/>
  <c r="D1123" i="19"/>
  <c r="C1123" i="19"/>
  <c r="B1123" i="19"/>
  <c r="A1123" i="19"/>
  <c r="O1122" i="19"/>
  <c r="N1122" i="19"/>
  <c r="M1122" i="19"/>
  <c r="L1122" i="19"/>
  <c r="K1122" i="19"/>
  <c r="J1122" i="19"/>
  <c r="I1122" i="19"/>
  <c r="H1122" i="19"/>
  <c r="G1122" i="19"/>
  <c r="F1122" i="19"/>
  <c r="E1122" i="19"/>
  <c r="D1122" i="19"/>
  <c r="C1122" i="19"/>
  <c r="B1122" i="19"/>
  <c r="A1122" i="19"/>
  <c r="O1121" i="19"/>
  <c r="N1121" i="19"/>
  <c r="M1121" i="19"/>
  <c r="L1121" i="19"/>
  <c r="K1121" i="19"/>
  <c r="J1121" i="19"/>
  <c r="I1121" i="19"/>
  <c r="H1121" i="19"/>
  <c r="G1121" i="19"/>
  <c r="F1121" i="19"/>
  <c r="E1121" i="19"/>
  <c r="D1121" i="19"/>
  <c r="C1121" i="19"/>
  <c r="B1121" i="19"/>
  <c r="A1121" i="19"/>
  <c r="O1120" i="19"/>
  <c r="N1120" i="19"/>
  <c r="M1120" i="19"/>
  <c r="L1120" i="19"/>
  <c r="K1120" i="19"/>
  <c r="J1120" i="19"/>
  <c r="I1120" i="19"/>
  <c r="H1120" i="19"/>
  <c r="G1120" i="19"/>
  <c r="F1120" i="19"/>
  <c r="E1120" i="19"/>
  <c r="D1120" i="19"/>
  <c r="C1120" i="19"/>
  <c r="B1120" i="19"/>
  <c r="A1120" i="19"/>
  <c r="O1119" i="19"/>
  <c r="N1119" i="19"/>
  <c r="M1119" i="19"/>
  <c r="L1119" i="19"/>
  <c r="K1119" i="19"/>
  <c r="J1119" i="19"/>
  <c r="I1119" i="19"/>
  <c r="H1119" i="19"/>
  <c r="G1119" i="19"/>
  <c r="F1119" i="19"/>
  <c r="E1119" i="19"/>
  <c r="D1119" i="19"/>
  <c r="C1119" i="19"/>
  <c r="B1119" i="19"/>
  <c r="A1119" i="19"/>
  <c r="O1118" i="19"/>
  <c r="N1118" i="19"/>
  <c r="M1118" i="19"/>
  <c r="L1118" i="19"/>
  <c r="K1118" i="19"/>
  <c r="J1118" i="19"/>
  <c r="I1118" i="19"/>
  <c r="H1118" i="19"/>
  <c r="G1118" i="19"/>
  <c r="F1118" i="19"/>
  <c r="E1118" i="19"/>
  <c r="D1118" i="19"/>
  <c r="C1118" i="19"/>
  <c r="B1118" i="19"/>
  <c r="A1118" i="19"/>
  <c r="O1117" i="19"/>
  <c r="N1117" i="19"/>
  <c r="M1117" i="19"/>
  <c r="L1117" i="19"/>
  <c r="K1117" i="19"/>
  <c r="J1117" i="19"/>
  <c r="I1117" i="19"/>
  <c r="H1117" i="19"/>
  <c r="G1117" i="19"/>
  <c r="F1117" i="19"/>
  <c r="E1117" i="19"/>
  <c r="D1117" i="19"/>
  <c r="C1117" i="19"/>
  <c r="B1117" i="19"/>
  <c r="A1117" i="19"/>
  <c r="O1116" i="19"/>
  <c r="N1116" i="19"/>
  <c r="M1116" i="19"/>
  <c r="L1116" i="19"/>
  <c r="K1116" i="19"/>
  <c r="J1116" i="19"/>
  <c r="I1116" i="19"/>
  <c r="H1116" i="19"/>
  <c r="G1116" i="19"/>
  <c r="F1116" i="19"/>
  <c r="E1116" i="19"/>
  <c r="D1116" i="19"/>
  <c r="C1116" i="19"/>
  <c r="B1116" i="19"/>
  <c r="A1116" i="19"/>
  <c r="O1115" i="19"/>
  <c r="N1115" i="19"/>
  <c r="M1115" i="19"/>
  <c r="L1115" i="19"/>
  <c r="K1115" i="19"/>
  <c r="J1115" i="19"/>
  <c r="I1115" i="19"/>
  <c r="H1115" i="19"/>
  <c r="G1115" i="19"/>
  <c r="F1115" i="19"/>
  <c r="E1115" i="19"/>
  <c r="D1115" i="19"/>
  <c r="C1115" i="19"/>
  <c r="B1115" i="19"/>
  <c r="A1115" i="19"/>
  <c r="O1114" i="19"/>
  <c r="N1114" i="19"/>
  <c r="M1114" i="19"/>
  <c r="L1114" i="19"/>
  <c r="K1114" i="19"/>
  <c r="J1114" i="19"/>
  <c r="I1114" i="19"/>
  <c r="H1114" i="19"/>
  <c r="G1114" i="19"/>
  <c r="F1114" i="19"/>
  <c r="E1114" i="19"/>
  <c r="D1114" i="19"/>
  <c r="C1114" i="19"/>
  <c r="B1114" i="19"/>
  <c r="A1114" i="19"/>
  <c r="O1113" i="19"/>
  <c r="N1113" i="19"/>
  <c r="M1113" i="19"/>
  <c r="L1113" i="19"/>
  <c r="K1113" i="19"/>
  <c r="J1113" i="19"/>
  <c r="I1113" i="19"/>
  <c r="H1113" i="19"/>
  <c r="G1113" i="19"/>
  <c r="F1113" i="19"/>
  <c r="E1113" i="19"/>
  <c r="D1113" i="19"/>
  <c r="C1113" i="19"/>
  <c r="B1113" i="19"/>
  <c r="A1113" i="19"/>
  <c r="O1112" i="19"/>
  <c r="N1112" i="19"/>
  <c r="M1112" i="19"/>
  <c r="L1112" i="19"/>
  <c r="K1112" i="19"/>
  <c r="J1112" i="19"/>
  <c r="I1112" i="19"/>
  <c r="H1112" i="19"/>
  <c r="G1112" i="19"/>
  <c r="F1112" i="19"/>
  <c r="E1112" i="19"/>
  <c r="D1112" i="19"/>
  <c r="C1112" i="19"/>
  <c r="B1112" i="19"/>
  <c r="A1112" i="19"/>
  <c r="O1111" i="19"/>
  <c r="N1111" i="19"/>
  <c r="M1111" i="19"/>
  <c r="L1111" i="19"/>
  <c r="K1111" i="19"/>
  <c r="J1111" i="19"/>
  <c r="I1111" i="19"/>
  <c r="H1111" i="19"/>
  <c r="G1111" i="19"/>
  <c r="F1111" i="19"/>
  <c r="E1111" i="19"/>
  <c r="D1111" i="19"/>
  <c r="C1111" i="19"/>
  <c r="B1111" i="19"/>
  <c r="A1111" i="19"/>
  <c r="O1110" i="19"/>
  <c r="N1110" i="19"/>
  <c r="M1110" i="19"/>
  <c r="L1110" i="19"/>
  <c r="K1110" i="19"/>
  <c r="J1110" i="19"/>
  <c r="I1110" i="19"/>
  <c r="H1110" i="19"/>
  <c r="G1110" i="19"/>
  <c r="F1110" i="19"/>
  <c r="E1110" i="19"/>
  <c r="D1110" i="19"/>
  <c r="C1110" i="19"/>
  <c r="B1110" i="19"/>
  <c r="A1110" i="19"/>
  <c r="O1109" i="19"/>
  <c r="N1109" i="19"/>
  <c r="M1109" i="19"/>
  <c r="L1109" i="19"/>
  <c r="K1109" i="19"/>
  <c r="J1109" i="19"/>
  <c r="I1109" i="19"/>
  <c r="H1109" i="19"/>
  <c r="G1109" i="19"/>
  <c r="F1109" i="19"/>
  <c r="E1109" i="19"/>
  <c r="D1109" i="19"/>
  <c r="C1109" i="19"/>
  <c r="B1109" i="19"/>
  <c r="A1109" i="19"/>
  <c r="O1108" i="19"/>
  <c r="N1108" i="19"/>
  <c r="M1108" i="19"/>
  <c r="L1108" i="19"/>
  <c r="K1108" i="19"/>
  <c r="J1108" i="19"/>
  <c r="I1108" i="19"/>
  <c r="H1108" i="19"/>
  <c r="G1108" i="19"/>
  <c r="F1108" i="19"/>
  <c r="E1108" i="19"/>
  <c r="D1108" i="19"/>
  <c r="C1108" i="19"/>
  <c r="B1108" i="19"/>
  <c r="A1108" i="19"/>
  <c r="O1107" i="19"/>
  <c r="N1107" i="19"/>
  <c r="M1107" i="19"/>
  <c r="L1107" i="19"/>
  <c r="K1107" i="19"/>
  <c r="J1107" i="19"/>
  <c r="I1107" i="19"/>
  <c r="H1107" i="19"/>
  <c r="G1107" i="19"/>
  <c r="F1107" i="19"/>
  <c r="E1107" i="19"/>
  <c r="D1107" i="19"/>
  <c r="C1107" i="19"/>
  <c r="B1107" i="19"/>
  <c r="A1107" i="19"/>
  <c r="O1106" i="19"/>
  <c r="N1106" i="19"/>
  <c r="M1106" i="19"/>
  <c r="L1106" i="19"/>
  <c r="K1106" i="19"/>
  <c r="J1106" i="19"/>
  <c r="I1106" i="19"/>
  <c r="H1106" i="19"/>
  <c r="G1106" i="19"/>
  <c r="F1106" i="19"/>
  <c r="E1106" i="19"/>
  <c r="D1106" i="19"/>
  <c r="C1106" i="19"/>
  <c r="B1106" i="19"/>
  <c r="A1106" i="19"/>
  <c r="O1105" i="19"/>
  <c r="N1105" i="19"/>
  <c r="M1105" i="19"/>
  <c r="L1105" i="19"/>
  <c r="K1105" i="19"/>
  <c r="J1105" i="19"/>
  <c r="I1105" i="19"/>
  <c r="H1105" i="19"/>
  <c r="G1105" i="19"/>
  <c r="F1105" i="19"/>
  <c r="E1105" i="19"/>
  <c r="D1105" i="19"/>
  <c r="C1105" i="19"/>
  <c r="B1105" i="19"/>
  <c r="A1105" i="19"/>
  <c r="O1104" i="19"/>
  <c r="N1104" i="19"/>
  <c r="M1104" i="19"/>
  <c r="L1104" i="19"/>
  <c r="K1104" i="19"/>
  <c r="J1104" i="19"/>
  <c r="I1104" i="19"/>
  <c r="H1104" i="19"/>
  <c r="G1104" i="19"/>
  <c r="F1104" i="19"/>
  <c r="E1104" i="19"/>
  <c r="D1104" i="19"/>
  <c r="C1104" i="19"/>
  <c r="B1104" i="19"/>
  <c r="A1104" i="19"/>
  <c r="O1103" i="19"/>
  <c r="N1103" i="19"/>
  <c r="M1103" i="19"/>
  <c r="L1103" i="19"/>
  <c r="K1103" i="19"/>
  <c r="J1103" i="19"/>
  <c r="I1103" i="19"/>
  <c r="H1103" i="19"/>
  <c r="G1103" i="19"/>
  <c r="F1103" i="19"/>
  <c r="E1103" i="19"/>
  <c r="D1103" i="19"/>
  <c r="C1103" i="19"/>
  <c r="B1103" i="19"/>
  <c r="A1103" i="19"/>
  <c r="O1102" i="19"/>
  <c r="N1102" i="19"/>
  <c r="M1102" i="19"/>
  <c r="L1102" i="19"/>
  <c r="K1102" i="19"/>
  <c r="J1102" i="19"/>
  <c r="I1102" i="19"/>
  <c r="H1102" i="19"/>
  <c r="G1102" i="19"/>
  <c r="F1102" i="19"/>
  <c r="E1102" i="19"/>
  <c r="D1102" i="19"/>
  <c r="C1102" i="19"/>
  <c r="B1102" i="19"/>
  <c r="A1102" i="19"/>
  <c r="O1101" i="19"/>
  <c r="N1101" i="19"/>
  <c r="M1101" i="19"/>
  <c r="L1101" i="19"/>
  <c r="K1101" i="19"/>
  <c r="J1101" i="19"/>
  <c r="I1101" i="19"/>
  <c r="H1101" i="19"/>
  <c r="G1101" i="19"/>
  <c r="F1101" i="19"/>
  <c r="E1101" i="19"/>
  <c r="D1101" i="19"/>
  <c r="C1101" i="19"/>
  <c r="B1101" i="19"/>
  <c r="A1101" i="19"/>
  <c r="O1100" i="19"/>
  <c r="N1100" i="19"/>
  <c r="M1100" i="19"/>
  <c r="L1100" i="19"/>
  <c r="K1100" i="19"/>
  <c r="J1100" i="19"/>
  <c r="I1100" i="19"/>
  <c r="H1100" i="19"/>
  <c r="G1100" i="19"/>
  <c r="F1100" i="19"/>
  <c r="E1100" i="19"/>
  <c r="D1100" i="19"/>
  <c r="C1100" i="19"/>
  <c r="B1100" i="19"/>
  <c r="A1100" i="19"/>
  <c r="O1099" i="19"/>
  <c r="N1099" i="19"/>
  <c r="M1099" i="19"/>
  <c r="L1099" i="19"/>
  <c r="K1099" i="19"/>
  <c r="J1099" i="19"/>
  <c r="I1099" i="19"/>
  <c r="H1099" i="19"/>
  <c r="G1099" i="19"/>
  <c r="F1099" i="19"/>
  <c r="E1099" i="19"/>
  <c r="D1099" i="19"/>
  <c r="C1099" i="19"/>
  <c r="B1099" i="19"/>
  <c r="A1099" i="19"/>
  <c r="O1098" i="19"/>
  <c r="N1098" i="19"/>
  <c r="M1098" i="19"/>
  <c r="L1098" i="19"/>
  <c r="K1098" i="19"/>
  <c r="J1098" i="19"/>
  <c r="I1098" i="19"/>
  <c r="H1098" i="19"/>
  <c r="G1098" i="19"/>
  <c r="F1098" i="19"/>
  <c r="E1098" i="19"/>
  <c r="D1098" i="19"/>
  <c r="C1098" i="19"/>
  <c r="B1098" i="19"/>
  <c r="A1098" i="19"/>
  <c r="O1097" i="19"/>
  <c r="N1097" i="19"/>
  <c r="M1097" i="19"/>
  <c r="L1097" i="19"/>
  <c r="K1097" i="19"/>
  <c r="J1097" i="19"/>
  <c r="I1097" i="19"/>
  <c r="H1097" i="19"/>
  <c r="G1097" i="19"/>
  <c r="F1097" i="19"/>
  <c r="E1097" i="19"/>
  <c r="D1097" i="19"/>
  <c r="C1097" i="19"/>
  <c r="B1097" i="19"/>
  <c r="A1097" i="19"/>
  <c r="O1096" i="19"/>
  <c r="N1096" i="19"/>
  <c r="M1096" i="19"/>
  <c r="L1096" i="19"/>
  <c r="K1096" i="19"/>
  <c r="J1096" i="19"/>
  <c r="I1096" i="19"/>
  <c r="H1096" i="19"/>
  <c r="G1096" i="19"/>
  <c r="F1096" i="19"/>
  <c r="E1096" i="19"/>
  <c r="D1096" i="19"/>
  <c r="C1096" i="19"/>
  <c r="B1096" i="19"/>
  <c r="A1096" i="19"/>
  <c r="O1095" i="19"/>
  <c r="N1095" i="19"/>
  <c r="M1095" i="19"/>
  <c r="L1095" i="19"/>
  <c r="K1095" i="19"/>
  <c r="J1095" i="19"/>
  <c r="I1095" i="19"/>
  <c r="H1095" i="19"/>
  <c r="G1095" i="19"/>
  <c r="F1095" i="19"/>
  <c r="E1095" i="19"/>
  <c r="D1095" i="19"/>
  <c r="C1095" i="19"/>
  <c r="B1095" i="19"/>
  <c r="A1095" i="19"/>
  <c r="O1094" i="19"/>
  <c r="N1094" i="19"/>
  <c r="M1094" i="19"/>
  <c r="L1094" i="19"/>
  <c r="K1094" i="19"/>
  <c r="J1094" i="19"/>
  <c r="I1094" i="19"/>
  <c r="H1094" i="19"/>
  <c r="G1094" i="19"/>
  <c r="F1094" i="19"/>
  <c r="E1094" i="19"/>
  <c r="D1094" i="19"/>
  <c r="C1094" i="19"/>
  <c r="B1094" i="19"/>
  <c r="A1094" i="19"/>
  <c r="O1093" i="19"/>
  <c r="N1093" i="19"/>
  <c r="M1093" i="19"/>
  <c r="L1093" i="19"/>
  <c r="K1093" i="19"/>
  <c r="J1093" i="19"/>
  <c r="I1093" i="19"/>
  <c r="H1093" i="19"/>
  <c r="G1093" i="19"/>
  <c r="F1093" i="19"/>
  <c r="E1093" i="19"/>
  <c r="D1093" i="19"/>
  <c r="C1093" i="19"/>
  <c r="B1093" i="19"/>
  <c r="A1093" i="19"/>
  <c r="O1092" i="19"/>
  <c r="N1092" i="19"/>
  <c r="M1092" i="19"/>
  <c r="L1092" i="19"/>
  <c r="K1092" i="19"/>
  <c r="J1092" i="19"/>
  <c r="I1092" i="19"/>
  <c r="H1092" i="19"/>
  <c r="G1092" i="19"/>
  <c r="F1092" i="19"/>
  <c r="E1092" i="19"/>
  <c r="D1092" i="19"/>
  <c r="C1092" i="19"/>
  <c r="B1092" i="19"/>
  <c r="A1092" i="19"/>
  <c r="O1091" i="19"/>
  <c r="N1091" i="19"/>
  <c r="M1091" i="19"/>
  <c r="L1091" i="19"/>
  <c r="K1091" i="19"/>
  <c r="J1091" i="19"/>
  <c r="I1091" i="19"/>
  <c r="H1091" i="19"/>
  <c r="G1091" i="19"/>
  <c r="F1091" i="19"/>
  <c r="E1091" i="19"/>
  <c r="D1091" i="19"/>
  <c r="C1091" i="19"/>
  <c r="B1091" i="19"/>
  <c r="A1091" i="19"/>
  <c r="O1090" i="19"/>
  <c r="N1090" i="19"/>
  <c r="M1090" i="19"/>
  <c r="L1090" i="19"/>
  <c r="K1090" i="19"/>
  <c r="J1090" i="19"/>
  <c r="I1090" i="19"/>
  <c r="H1090" i="19"/>
  <c r="G1090" i="19"/>
  <c r="F1090" i="19"/>
  <c r="E1090" i="19"/>
  <c r="D1090" i="19"/>
  <c r="C1090" i="19"/>
  <c r="B1090" i="19"/>
  <c r="A1090" i="19"/>
  <c r="O1089" i="19"/>
  <c r="N1089" i="19"/>
  <c r="M1089" i="19"/>
  <c r="L1089" i="19"/>
  <c r="K1089" i="19"/>
  <c r="J1089" i="19"/>
  <c r="I1089" i="19"/>
  <c r="H1089" i="19"/>
  <c r="G1089" i="19"/>
  <c r="F1089" i="19"/>
  <c r="E1089" i="19"/>
  <c r="D1089" i="19"/>
  <c r="C1089" i="19"/>
  <c r="B1089" i="19"/>
  <c r="A1089" i="19"/>
  <c r="O1088" i="19"/>
  <c r="N1088" i="19"/>
  <c r="M1088" i="19"/>
  <c r="L1088" i="19"/>
  <c r="K1088" i="19"/>
  <c r="J1088" i="19"/>
  <c r="I1088" i="19"/>
  <c r="H1088" i="19"/>
  <c r="G1088" i="19"/>
  <c r="F1088" i="19"/>
  <c r="E1088" i="19"/>
  <c r="D1088" i="19"/>
  <c r="C1088" i="19"/>
  <c r="B1088" i="19"/>
  <c r="A1088" i="19"/>
  <c r="O1087" i="19"/>
  <c r="N1087" i="19"/>
  <c r="M1087" i="19"/>
  <c r="L1087" i="19"/>
  <c r="K1087" i="19"/>
  <c r="J1087" i="19"/>
  <c r="I1087" i="19"/>
  <c r="H1087" i="19"/>
  <c r="G1087" i="19"/>
  <c r="F1087" i="19"/>
  <c r="E1087" i="19"/>
  <c r="D1087" i="19"/>
  <c r="C1087" i="19"/>
  <c r="B1087" i="19"/>
  <c r="A1087" i="19"/>
  <c r="O1086" i="19"/>
  <c r="N1086" i="19"/>
  <c r="M1086" i="19"/>
  <c r="L1086" i="19"/>
  <c r="K1086" i="19"/>
  <c r="J1086" i="19"/>
  <c r="I1086" i="19"/>
  <c r="H1086" i="19"/>
  <c r="G1086" i="19"/>
  <c r="F1086" i="19"/>
  <c r="E1086" i="19"/>
  <c r="D1086" i="19"/>
  <c r="C1086" i="19"/>
  <c r="B1086" i="19"/>
  <c r="A1086" i="19"/>
  <c r="O1085" i="19"/>
  <c r="N1085" i="19"/>
  <c r="M1085" i="19"/>
  <c r="L1085" i="19"/>
  <c r="K1085" i="19"/>
  <c r="J1085" i="19"/>
  <c r="I1085" i="19"/>
  <c r="H1085" i="19"/>
  <c r="G1085" i="19"/>
  <c r="F1085" i="19"/>
  <c r="E1085" i="19"/>
  <c r="D1085" i="19"/>
  <c r="C1085" i="19"/>
  <c r="B1085" i="19"/>
  <c r="A1085" i="19"/>
  <c r="O1084" i="19"/>
  <c r="N1084" i="19"/>
  <c r="M1084" i="19"/>
  <c r="L1084" i="19"/>
  <c r="K1084" i="19"/>
  <c r="J1084" i="19"/>
  <c r="I1084" i="19"/>
  <c r="H1084" i="19"/>
  <c r="G1084" i="19"/>
  <c r="F1084" i="19"/>
  <c r="E1084" i="19"/>
  <c r="D1084" i="19"/>
  <c r="C1084" i="19"/>
  <c r="B1084" i="19"/>
  <c r="A1084" i="19"/>
  <c r="O1083" i="19"/>
  <c r="N1083" i="19"/>
  <c r="M1083" i="19"/>
  <c r="L1083" i="19"/>
  <c r="K1083" i="19"/>
  <c r="J1083" i="19"/>
  <c r="I1083" i="19"/>
  <c r="H1083" i="19"/>
  <c r="G1083" i="19"/>
  <c r="F1083" i="19"/>
  <c r="E1083" i="19"/>
  <c r="D1083" i="19"/>
  <c r="C1083" i="19"/>
  <c r="B1083" i="19"/>
  <c r="A1083" i="19"/>
  <c r="O1082" i="19"/>
  <c r="N1082" i="19"/>
  <c r="M1082" i="19"/>
  <c r="L1082" i="19"/>
  <c r="K1082" i="19"/>
  <c r="J1082" i="19"/>
  <c r="I1082" i="19"/>
  <c r="H1082" i="19"/>
  <c r="G1082" i="19"/>
  <c r="F1082" i="19"/>
  <c r="E1082" i="19"/>
  <c r="D1082" i="19"/>
  <c r="C1082" i="19"/>
  <c r="B1082" i="19"/>
  <c r="A1082" i="19"/>
  <c r="O1081" i="19"/>
  <c r="N1081" i="19"/>
  <c r="M1081" i="19"/>
  <c r="L1081" i="19"/>
  <c r="K1081" i="19"/>
  <c r="J1081" i="19"/>
  <c r="I1081" i="19"/>
  <c r="H1081" i="19"/>
  <c r="G1081" i="19"/>
  <c r="F1081" i="19"/>
  <c r="E1081" i="19"/>
  <c r="D1081" i="19"/>
  <c r="C1081" i="19"/>
  <c r="B1081" i="19"/>
  <c r="A1081" i="19"/>
  <c r="O1080" i="19"/>
  <c r="N1080" i="19"/>
  <c r="M1080" i="19"/>
  <c r="L1080" i="19"/>
  <c r="K1080" i="19"/>
  <c r="J1080" i="19"/>
  <c r="I1080" i="19"/>
  <c r="H1080" i="19"/>
  <c r="G1080" i="19"/>
  <c r="F1080" i="19"/>
  <c r="E1080" i="19"/>
  <c r="D1080" i="19"/>
  <c r="C1080" i="19"/>
  <c r="B1080" i="19"/>
  <c r="A1080" i="19"/>
  <c r="O1079" i="19"/>
  <c r="N1079" i="19"/>
  <c r="M1079" i="19"/>
  <c r="L1079" i="19"/>
  <c r="K1079" i="19"/>
  <c r="J1079" i="19"/>
  <c r="I1079" i="19"/>
  <c r="H1079" i="19"/>
  <c r="G1079" i="19"/>
  <c r="F1079" i="19"/>
  <c r="E1079" i="19"/>
  <c r="D1079" i="19"/>
  <c r="C1079" i="19"/>
  <c r="B1079" i="19"/>
  <c r="A1079" i="19"/>
  <c r="O1078" i="19"/>
  <c r="N1078" i="19"/>
  <c r="M1078" i="19"/>
  <c r="L1078" i="19"/>
  <c r="K1078" i="19"/>
  <c r="J1078" i="19"/>
  <c r="I1078" i="19"/>
  <c r="H1078" i="19"/>
  <c r="G1078" i="19"/>
  <c r="F1078" i="19"/>
  <c r="E1078" i="19"/>
  <c r="D1078" i="19"/>
  <c r="C1078" i="19"/>
  <c r="B1078" i="19"/>
  <c r="A1078" i="19"/>
  <c r="O1077" i="19"/>
  <c r="N1077" i="19"/>
  <c r="M1077" i="19"/>
  <c r="L1077" i="19"/>
  <c r="K1077" i="19"/>
  <c r="J1077" i="19"/>
  <c r="I1077" i="19"/>
  <c r="H1077" i="19"/>
  <c r="G1077" i="19"/>
  <c r="F1077" i="19"/>
  <c r="E1077" i="19"/>
  <c r="D1077" i="19"/>
  <c r="C1077" i="19"/>
  <c r="B1077" i="19"/>
  <c r="A1077" i="19"/>
  <c r="O1076" i="19"/>
  <c r="N1076" i="19"/>
  <c r="M1076" i="19"/>
  <c r="L1076" i="19"/>
  <c r="K1076" i="19"/>
  <c r="J1076" i="19"/>
  <c r="I1076" i="19"/>
  <c r="H1076" i="19"/>
  <c r="G1076" i="19"/>
  <c r="F1076" i="19"/>
  <c r="E1076" i="19"/>
  <c r="D1076" i="19"/>
  <c r="C1076" i="19"/>
  <c r="B1076" i="19"/>
  <c r="A1076" i="19"/>
  <c r="O1075" i="19"/>
  <c r="N1075" i="19"/>
  <c r="M1075" i="19"/>
  <c r="L1075" i="19"/>
  <c r="K1075" i="19"/>
  <c r="J1075" i="19"/>
  <c r="I1075" i="19"/>
  <c r="H1075" i="19"/>
  <c r="G1075" i="19"/>
  <c r="F1075" i="19"/>
  <c r="E1075" i="19"/>
  <c r="D1075" i="19"/>
  <c r="C1075" i="19"/>
  <c r="B1075" i="19"/>
  <c r="A1075" i="19"/>
  <c r="O1074" i="19"/>
  <c r="N1074" i="19"/>
  <c r="M1074" i="19"/>
  <c r="L1074" i="19"/>
  <c r="K1074" i="19"/>
  <c r="J1074" i="19"/>
  <c r="I1074" i="19"/>
  <c r="H1074" i="19"/>
  <c r="G1074" i="19"/>
  <c r="F1074" i="19"/>
  <c r="E1074" i="19"/>
  <c r="D1074" i="19"/>
  <c r="C1074" i="19"/>
  <c r="B1074" i="19"/>
  <c r="A1074" i="19"/>
  <c r="O1073" i="19"/>
  <c r="N1073" i="19"/>
  <c r="M1073" i="19"/>
  <c r="L1073" i="19"/>
  <c r="K1073" i="19"/>
  <c r="J1073" i="19"/>
  <c r="I1073" i="19"/>
  <c r="H1073" i="19"/>
  <c r="G1073" i="19"/>
  <c r="F1073" i="19"/>
  <c r="E1073" i="19"/>
  <c r="D1073" i="19"/>
  <c r="C1073" i="19"/>
  <c r="B1073" i="19"/>
  <c r="A1073" i="19"/>
  <c r="O1072" i="19"/>
  <c r="N1072" i="19"/>
  <c r="M1072" i="19"/>
  <c r="L1072" i="19"/>
  <c r="K1072" i="19"/>
  <c r="J1072" i="19"/>
  <c r="I1072" i="19"/>
  <c r="H1072" i="19"/>
  <c r="G1072" i="19"/>
  <c r="F1072" i="19"/>
  <c r="E1072" i="19"/>
  <c r="D1072" i="19"/>
  <c r="C1072" i="19"/>
  <c r="B1072" i="19"/>
  <c r="A1072" i="19"/>
  <c r="O1071" i="19"/>
  <c r="N1071" i="19"/>
  <c r="M1071" i="19"/>
  <c r="L1071" i="19"/>
  <c r="K1071" i="19"/>
  <c r="J1071" i="19"/>
  <c r="I1071" i="19"/>
  <c r="H1071" i="19"/>
  <c r="G1071" i="19"/>
  <c r="F1071" i="19"/>
  <c r="E1071" i="19"/>
  <c r="D1071" i="19"/>
  <c r="C1071" i="19"/>
  <c r="B1071" i="19"/>
  <c r="A1071" i="19"/>
  <c r="O1070" i="19"/>
  <c r="N1070" i="19"/>
  <c r="M1070" i="19"/>
  <c r="L1070" i="19"/>
  <c r="K1070" i="19"/>
  <c r="J1070" i="19"/>
  <c r="I1070" i="19"/>
  <c r="H1070" i="19"/>
  <c r="G1070" i="19"/>
  <c r="F1070" i="19"/>
  <c r="E1070" i="19"/>
  <c r="D1070" i="19"/>
  <c r="C1070" i="19"/>
  <c r="B1070" i="19"/>
  <c r="A1070" i="19"/>
  <c r="O1069" i="19"/>
  <c r="N1069" i="19"/>
  <c r="M1069" i="19"/>
  <c r="L1069" i="19"/>
  <c r="K1069" i="19"/>
  <c r="J1069" i="19"/>
  <c r="I1069" i="19"/>
  <c r="H1069" i="19"/>
  <c r="G1069" i="19"/>
  <c r="F1069" i="19"/>
  <c r="E1069" i="19"/>
  <c r="D1069" i="19"/>
  <c r="C1069" i="19"/>
  <c r="B1069" i="19"/>
  <c r="A1069" i="19"/>
  <c r="O1068" i="19"/>
  <c r="N1068" i="19"/>
  <c r="M1068" i="19"/>
  <c r="L1068" i="19"/>
  <c r="K1068" i="19"/>
  <c r="J1068" i="19"/>
  <c r="I1068" i="19"/>
  <c r="H1068" i="19"/>
  <c r="G1068" i="19"/>
  <c r="F1068" i="19"/>
  <c r="E1068" i="19"/>
  <c r="D1068" i="19"/>
  <c r="C1068" i="19"/>
  <c r="B1068" i="19"/>
  <c r="A1068" i="19"/>
  <c r="O1067" i="19"/>
  <c r="N1067" i="19"/>
  <c r="M1067" i="19"/>
  <c r="L1067" i="19"/>
  <c r="K1067" i="19"/>
  <c r="J1067" i="19"/>
  <c r="I1067" i="19"/>
  <c r="H1067" i="19"/>
  <c r="G1067" i="19"/>
  <c r="F1067" i="19"/>
  <c r="E1067" i="19"/>
  <c r="D1067" i="19"/>
  <c r="C1067" i="19"/>
  <c r="B1067" i="19"/>
  <c r="A1067" i="19"/>
  <c r="O1066" i="19"/>
  <c r="N1066" i="19"/>
  <c r="M1066" i="19"/>
  <c r="L1066" i="19"/>
  <c r="K1066" i="19"/>
  <c r="J1066" i="19"/>
  <c r="I1066" i="19"/>
  <c r="H1066" i="19"/>
  <c r="G1066" i="19"/>
  <c r="F1066" i="19"/>
  <c r="E1066" i="19"/>
  <c r="D1066" i="19"/>
  <c r="C1066" i="19"/>
  <c r="B1066" i="19"/>
  <c r="A1066" i="19"/>
  <c r="O1065" i="19"/>
  <c r="N1065" i="19"/>
  <c r="M1065" i="19"/>
  <c r="L1065" i="19"/>
  <c r="K1065" i="19"/>
  <c r="J1065" i="19"/>
  <c r="I1065" i="19"/>
  <c r="H1065" i="19"/>
  <c r="G1065" i="19"/>
  <c r="F1065" i="19"/>
  <c r="E1065" i="19"/>
  <c r="D1065" i="19"/>
  <c r="C1065" i="19"/>
  <c r="B1065" i="19"/>
  <c r="A1065" i="19"/>
  <c r="O1064" i="19"/>
  <c r="N1064" i="19"/>
  <c r="M1064" i="19"/>
  <c r="L1064" i="19"/>
  <c r="K1064" i="19"/>
  <c r="J1064" i="19"/>
  <c r="I1064" i="19"/>
  <c r="H1064" i="19"/>
  <c r="G1064" i="19"/>
  <c r="F1064" i="19"/>
  <c r="E1064" i="19"/>
  <c r="D1064" i="19"/>
  <c r="C1064" i="19"/>
  <c r="B1064" i="19"/>
  <c r="A1064" i="19"/>
  <c r="O1063" i="19"/>
  <c r="N1063" i="19"/>
  <c r="M1063" i="19"/>
  <c r="L1063" i="19"/>
  <c r="K1063" i="19"/>
  <c r="J1063" i="19"/>
  <c r="I1063" i="19"/>
  <c r="H1063" i="19"/>
  <c r="G1063" i="19"/>
  <c r="F1063" i="19"/>
  <c r="E1063" i="19"/>
  <c r="D1063" i="19"/>
  <c r="C1063" i="19"/>
  <c r="B1063" i="19"/>
  <c r="A1063" i="19"/>
  <c r="O1062" i="19"/>
  <c r="N1062" i="19"/>
  <c r="M1062" i="19"/>
  <c r="L1062" i="19"/>
  <c r="K1062" i="19"/>
  <c r="J1062" i="19"/>
  <c r="I1062" i="19"/>
  <c r="H1062" i="19"/>
  <c r="G1062" i="19"/>
  <c r="F1062" i="19"/>
  <c r="E1062" i="19"/>
  <c r="D1062" i="19"/>
  <c r="C1062" i="19"/>
  <c r="B1062" i="19"/>
  <c r="A1062" i="19"/>
  <c r="O1061" i="19"/>
  <c r="N1061" i="19"/>
  <c r="M1061" i="19"/>
  <c r="L1061" i="19"/>
  <c r="K1061" i="19"/>
  <c r="J1061" i="19"/>
  <c r="I1061" i="19"/>
  <c r="H1061" i="19"/>
  <c r="G1061" i="19"/>
  <c r="F1061" i="19"/>
  <c r="E1061" i="19"/>
  <c r="D1061" i="19"/>
  <c r="C1061" i="19"/>
  <c r="B1061" i="19"/>
  <c r="A1061" i="19"/>
  <c r="O1060" i="19"/>
  <c r="N1060" i="19"/>
  <c r="M1060" i="19"/>
  <c r="L1060" i="19"/>
  <c r="K1060" i="19"/>
  <c r="J1060" i="19"/>
  <c r="I1060" i="19"/>
  <c r="H1060" i="19"/>
  <c r="G1060" i="19"/>
  <c r="F1060" i="19"/>
  <c r="E1060" i="19"/>
  <c r="D1060" i="19"/>
  <c r="C1060" i="19"/>
  <c r="B1060" i="19"/>
  <c r="A1060" i="19"/>
  <c r="O1059" i="19"/>
  <c r="N1059" i="19"/>
  <c r="M1059" i="19"/>
  <c r="L1059" i="19"/>
  <c r="K1059" i="19"/>
  <c r="J1059" i="19"/>
  <c r="I1059" i="19"/>
  <c r="H1059" i="19"/>
  <c r="G1059" i="19"/>
  <c r="F1059" i="19"/>
  <c r="E1059" i="19"/>
  <c r="D1059" i="19"/>
  <c r="C1059" i="19"/>
  <c r="B1059" i="19"/>
  <c r="A1059" i="19"/>
  <c r="O1058" i="19"/>
  <c r="N1058" i="19"/>
  <c r="M1058" i="19"/>
  <c r="L1058" i="19"/>
  <c r="K1058" i="19"/>
  <c r="J1058" i="19"/>
  <c r="I1058" i="19"/>
  <c r="H1058" i="19"/>
  <c r="G1058" i="19"/>
  <c r="F1058" i="19"/>
  <c r="E1058" i="19"/>
  <c r="D1058" i="19"/>
  <c r="C1058" i="19"/>
  <c r="B1058" i="19"/>
  <c r="A1058" i="19"/>
  <c r="O1057" i="19"/>
  <c r="N1057" i="19"/>
  <c r="M1057" i="19"/>
  <c r="L1057" i="19"/>
  <c r="K1057" i="19"/>
  <c r="J1057" i="19"/>
  <c r="I1057" i="19"/>
  <c r="H1057" i="19"/>
  <c r="G1057" i="19"/>
  <c r="F1057" i="19"/>
  <c r="E1057" i="19"/>
  <c r="D1057" i="19"/>
  <c r="C1057" i="19"/>
  <c r="B1057" i="19"/>
  <c r="A1057" i="19"/>
  <c r="O1056" i="19"/>
  <c r="N1056" i="19"/>
  <c r="M1056" i="19"/>
  <c r="L1056" i="19"/>
  <c r="K1056" i="19"/>
  <c r="J1056" i="19"/>
  <c r="I1056" i="19"/>
  <c r="H1056" i="19"/>
  <c r="G1056" i="19"/>
  <c r="F1056" i="19"/>
  <c r="E1056" i="19"/>
  <c r="D1056" i="19"/>
  <c r="C1056" i="19"/>
  <c r="B1056" i="19"/>
  <c r="A1056" i="19"/>
  <c r="O1055" i="19"/>
  <c r="N1055" i="19"/>
  <c r="M1055" i="19"/>
  <c r="L1055" i="19"/>
  <c r="K1055" i="19"/>
  <c r="J1055" i="19"/>
  <c r="I1055" i="19"/>
  <c r="H1055" i="19"/>
  <c r="G1055" i="19"/>
  <c r="F1055" i="19"/>
  <c r="E1055" i="19"/>
  <c r="D1055" i="19"/>
  <c r="C1055" i="19"/>
  <c r="B1055" i="19"/>
  <c r="A1055" i="19"/>
  <c r="O1054" i="19"/>
  <c r="N1054" i="19"/>
  <c r="M1054" i="19"/>
  <c r="L1054" i="19"/>
  <c r="K1054" i="19"/>
  <c r="J1054" i="19"/>
  <c r="I1054" i="19"/>
  <c r="H1054" i="19"/>
  <c r="G1054" i="19"/>
  <c r="F1054" i="19"/>
  <c r="E1054" i="19"/>
  <c r="D1054" i="19"/>
  <c r="C1054" i="19"/>
  <c r="B1054" i="19"/>
  <c r="A1054" i="19"/>
  <c r="O1053" i="19"/>
  <c r="N1053" i="19"/>
  <c r="M1053" i="19"/>
  <c r="L1053" i="19"/>
  <c r="K1053" i="19"/>
  <c r="J1053" i="19"/>
  <c r="I1053" i="19"/>
  <c r="H1053" i="19"/>
  <c r="G1053" i="19"/>
  <c r="F1053" i="19"/>
  <c r="E1053" i="19"/>
  <c r="D1053" i="19"/>
  <c r="C1053" i="19"/>
  <c r="B1053" i="19"/>
  <c r="A1053" i="19"/>
  <c r="O1052" i="19"/>
  <c r="N1052" i="19"/>
  <c r="M1052" i="19"/>
  <c r="L1052" i="19"/>
  <c r="K1052" i="19"/>
  <c r="J1052" i="19"/>
  <c r="I1052" i="19"/>
  <c r="H1052" i="19"/>
  <c r="G1052" i="19"/>
  <c r="F1052" i="19"/>
  <c r="E1052" i="19"/>
  <c r="D1052" i="19"/>
  <c r="C1052" i="19"/>
  <c r="B1052" i="19"/>
  <c r="A1052" i="19"/>
  <c r="O1051" i="19"/>
  <c r="N1051" i="19"/>
  <c r="M1051" i="19"/>
  <c r="L1051" i="19"/>
  <c r="K1051" i="19"/>
  <c r="J1051" i="19"/>
  <c r="I1051" i="19"/>
  <c r="H1051" i="19"/>
  <c r="G1051" i="19"/>
  <c r="F1051" i="19"/>
  <c r="E1051" i="19"/>
  <c r="D1051" i="19"/>
  <c r="C1051" i="19"/>
  <c r="B1051" i="19"/>
  <c r="A1051" i="19"/>
  <c r="O1050" i="19"/>
  <c r="N1050" i="19"/>
  <c r="M1050" i="19"/>
  <c r="L1050" i="19"/>
  <c r="K1050" i="19"/>
  <c r="J1050" i="19"/>
  <c r="I1050" i="19"/>
  <c r="H1050" i="19"/>
  <c r="G1050" i="19"/>
  <c r="F1050" i="19"/>
  <c r="E1050" i="19"/>
  <c r="D1050" i="19"/>
  <c r="C1050" i="19"/>
  <c r="B1050" i="19"/>
  <c r="A1050" i="19"/>
  <c r="O1049" i="19"/>
  <c r="N1049" i="19"/>
  <c r="M1049" i="19"/>
  <c r="L1049" i="19"/>
  <c r="K1049" i="19"/>
  <c r="J1049" i="19"/>
  <c r="I1049" i="19"/>
  <c r="H1049" i="19"/>
  <c r="G1049" i="19"/>
  <c r="F1049" i="19"/>
  <c r="E1049" i="19"/>
  <c r="D1049" i="19"/>
  <c r="C1049" i="19"/>
  <c r="B1049" i="19"/>
  <c r="A1049" i="19"/>
  <c r="O1048" i="19"/>
  <c r="N1048" i="19"/>
  <c r="M1048" i="19"/>
  <c r="L1048" i="19"/>
  <c r="K1048" i="19"/>
  <c r="J1048" i="19"/>
  <c r="I1048" i="19"/>
  <c r="H1048" i="19"/>
  <c r="G1048" i="19"/>
  <c r="F1048" i="19"/>
  <c r="E1048" i="19"/>
  <c r="D1048" i="19"/>
  <c r="C1048" i="19"/>
  <c r="B1048" i="19"/>
  <c r="A1048" i="19"/>
  <c r="O1047" i="19"/>
  <c r="N1047" i="19"/>
  <c r="M1047" i="19"/>
  <c r="L1047" i="19"/>
  <c r="K1047" i="19"/>
  <c r="J1047" i="19"/>
  <c r="I1047" i="19"/>
  <c r="H1047" i="19"/>
  <c r="G1047" i="19"/>
  <c r="F1047" i="19"/>
  <c r="E1047" i="19"/>
  <c r="D1047" i="19"/>
  <c r="C1047" i="19"/>
  <c r="B1047" i="19"/>
  <c r="A1047" i="19"/>
  <c r="O1046" i="19"/>
  <c r="N1046" i="19"/>
  <c r="M1046" i="19"/>
  <c r="L1046" i="19"/>
  <c r="K1046" i="19"/>
  <c r="J1046" i="19"/>
  <c r="I1046" i="19"/>
  <c r="H1046" i="19"/>
  <c r="G1046" i="19"/>
  <c r="F1046" i="19"/>
  <c r="E1046" i="19"/>
  <c r="D1046" i="19"/>
  <c r="C1046" i="19"/>
  <c r="B1046" i="19"/>
  <c r="A1046" i="19"/>
  <c r="O1045" i="19"/>
  <c r="N1045" i="19"/>
  <c r="M1045" i="19"/>
  <c r="L1045" i="19"/>
  <c r="K1045" i="19"/>
  <c r="J1045" i="19"/>
  <c r="I1045" i="19"/>
  <c r="H1045" i="19"/>
  <c r="G1045" i="19"/>
  <c r="F1045" i="19"/>
  <c r="E1045" i="19"/>
  <c r="D1045" i="19"/>
  <c r="C1045" i="19"/>
  <c r="B1045" i="19"/>
  <c r="A1045" i="19"/>
  <c r="O1044" i="19"/>
  <c r="N1044" i="19"/>
  <c r="M1044" i="19"/>
  <c r="L1044" i="19"/>
  <c r="K1044" i="19"/>
  <c r="J1044" i="19"/>
  <c r="I1044" i="19"/>
  <c r="H1044" i="19"/>
  <c r="G1044" i="19"/>
  <c r="F1044" i="19"/>
  <c r="E1044" i="19"/>
  <c r="D1044" i="19"/>
  <c r="C1044" i="19"/>
  <c r="B1044" i="19"/>
  <c r="A1044" i="19"/>
  <c r="O1043" i="19"/>
  <c r="N1043" i="19"/>
  <c r="M1043" i="19"/>
  <c r="L1043" i="19"/>
  <c r="K1043" i="19"/>
  <c r="J1043" i="19"/>
  <c r="I1043" i="19"/>
  <c r="H1043" i="19"/>
  <c r="G1043" i="19"/>
  <c r="F1043" i="19"/>
  <c r="E1043" i="19"/>
  <c r="D1043" i="19"/>
  <c r="C1043" i="19"/>
  <c r="B1043" i="19"/>
  <c r="A1043" i="19"/>
  <c r="O1042" i="19"/>
  <c r="N1042" i="19"/>
  <c r="M1042" i="19"/>
  <c r="L1042" i="19"/>
  <c r="K1042" i="19"/>
  <c r="J1042" i="19"/>
  <c r="I1042" i="19"/>
  <c r="H1042" i="19"/>
  <c r="G1042" i="19"/>
  <c r="F1042" i="19"/>
  <c r="E1042" i="19"/>
  <c r="D1042" i="19"/>
  <c r="C1042" i="19"/>
  <c r="B1042" i="19"/>
  <c r="A1042" i="19"/>
  <c r="O1041" i="19"/>
  <c r="N1041" i="19"/>
  <c r="M1041" i="19"/>
  <c r="L1041" i="19"/>
  <c r="K1041" i="19"/>
  <c r="J1041" i="19"/>
  <c r="I1041" i="19"/>
  <c r="H1041" i="19"/>
  <c r="G1041" i="19"/>
  <c r="F1041" i="19"/>
  <c r="E1041" i="19"/>
  <c r="D1041" i="19"/>
  <c r="C1041" i="19"/>
  <c r="B1041" i="19"/>
  <c r="A1041" i="19"/>
  <c r="O1040" i="19"/>
  <c r="N1040" i="19"/>
  <c r="M1040" i="19"/>
  <c r="L1040" i="19"/>
  <c r="K1040" i="19"/>
  <c r="J1040" i="19"/>
  <c r="I1040" i="19"/>
  <c r="H1040" i="19"/>
  <c r="G1040" i="19"/>
  <c r="F1040" i="19"/>
  <c r="E1040" i="19"/>
  <c r="D1040" i="19"/>
  <c r="C1040" i="19"/>
  <c r="B1040" i="19"/>
  <c r="A1040" i="19"/>
  <c r="O1039" i="19"/>
  <c r="N1039" i="19"/>
  <c r="M1039" i="19"/>
  <c r="L1039" i="19"/>
  <c r="K1039" i="19"/>
  <c r="J1039" i="19"/>
  <c r="I1039" i="19"/>
  <c r="H1039" i="19"/>
  <c r="G1039" i="19"/>
  <c r="F1039" i="19"/>
  <c r="E1039" i="19"/>
  <c r="D1039" i="19"/>
  <c r="C1039" i="19"/>
  <c r="B1039" i="19"/>
  <c r="A1039" i="19"/>
  <c r="O1038" i="19"/>
  <c r="N1038" i="19"/>
  <c r="M1038" i="19"/>
  <c r="L1038" i="19"/>
  <c r="K1038" i="19"/>
  <c r="J1038" i="19"/>
  <c r="I1038" i="19"/>
  <c r="H1038" i="19"/>
  <c r="G1038" i="19"/>
  <c r="F1038" i="19"/>
  <c r="E1038" i="19"/>
  <c r="D1038" i="19"/>
  <c r="C1038" i="19"/>
  <c r="B1038" i="19"/>
  <c r="A1038" i="19"/>
  <c r="O1037" i="19"/>
  <c r="N1037" i="19"/>
  <c r="M1037" i="19"/>
  <c r="L1037" i="19"/>
  <c r="K1037" i="19"/>
  <c r="J1037" i="19"/>
  <c r="I1037" i="19"/>
  <c r="H1037" i="19"/>
  <c r="G1037" i="19"/>
  <c r="F1037" i="19"/>
  <c r="E1037" i="19"/>
  <c r="D1037" i="19"/>
  <c r="C1037" i="19"/>
  <c r="B1037" i="19"/>
  <c r="A1037" i="19"/>
  <c r="O1036" i="19"/>
  <c r="N1036" i="19"/>
  <c r="M1036" i="19"/>
  <c r="L1036" i="19"/>
  <c r="K1036" i="19"/>
  <c r="J1036" i="19"/>
  <c r="I1036" i="19"/>
  <c r="H1036" i="19"/>
  <c r="G1036" i="19"/>
  <c r="F1036" i="19"/>
  <c r="E1036" i="19"/>
  <c r="D1036" i="19"/>
  <c r="C1036" i="19"/>
  <c r="B1036" i="19"/>
  <c r="A1036" i="19"/>
  <c r="O1035" i="19"/>
  <c r="N1035" i="19"/>
  <c r="M1035" i="19"/>
  <c r="L1035" i="19"/>
  <c r="K1035" i="19"/>
  <c r="J1035" i="19"/>
  <c r="I1035" i="19"/>
  <c r="H1035" i="19"/>
  <c r="G1035" i="19"/>
  <c r="F1035" i="19"/>
  <c r="E1035" i="19"/>
  <c r="D1035" i="19"/>
  <c r="C1035" i="19"/>
  <c r="B1035" i="19"/>
  <c r="A1035" i="19"/>
  <c r="O1034" i="19"/>
  <c r="N1034" i="19"/>
  <c r="M1034" i="19"/>
  <c r="L1034" i="19"/>
  <c r="K1034" i="19"/>
  <c r="J1034" i="19"/>
  <c r="I1034" i="19"/>
  <c r="H1034" i="19"/>
  <c r="G1034" i="19"/>
  <c r="F1034" i="19"/>
  <c r="E1034" i="19"/>
  <c r="D1034" i="19"/>
  <c r="C1034" i="19"/>
  <c r="B1034" i="19"/>
  <c r="A1034" i="19"/>
  <c r="O1033" i="19"/>
  <c r="N1033" i="19"/>
  <c r="M1033" i="19"/>
  <c r="L1033" i="19"/>
  <c r="K1033" i="19"/>
  <c r="J1033" i="19"/>
  <c r="I1033" i="19"/>
  <c r="H1033" i="19"/>
  <c r="G1033" i="19"/>
  <c r="F1033" i="19"/>
  <c r="E1033" i="19"/>
  <c r="D1033" i="19"/>
  <c r="C1033" i="19"/>
  <c r="B1033" i="19"/>
  <c r="A1033" i="19"/>
  <c r="O1032" i="19"/>
  <c r="N1032" i="19"/>
  <c r="M1032" i="19"/>
  <c r="L1032" i="19"/>
  <c r="K1032" i="19"/>
  <c r="J1032" i="19"/>
  <c r="I1032" i="19"/>
  <c r="H1032" i="19"/>
  <c r="G1032" i="19"/>
  <c r="F1032" i="19"/>
  <c r="E1032" i="19"/>
  <c r="D1032" i="19"/>
  <c r="C1032" i="19"/>
  <c r="B1032" i="19"/>
  <c r="A1032" i="19"/>
  <c r="O1031" i="19"/>
  <c r="N1031" i="19"/>
  <c r="M1031" i="19"/>
  <c r="L1031" i="19"/>
  <c r="K1031" i="19"/>
  <c r="J1031" i="19"/>
  <c r="I1031" i="19"/>
  <c r="H1031" i="19"/>
  <c r="G1031" i="19"/>
  <c r="F1031" i="19"/>
  <c r="E1031" i="19"/>
  <c r="D1031" i="19"/>
  <c r="C1031" i="19"/>
  <c r="B1031" i="19"/>
  <c r="A1031" i="19"/>
  <c r="O1030" i="19"/>
  <c r="N1030" i="19"/>
  <c r="M1030" i="19"/>
  <c r="L1030" i="19"/>
  <c r="K1030" i="19"/>
  <c r="J1030" i="19"/>
  <c r="I1030" i="19"/>
  <c r="H1030" i="19"/>
  <c r="G1030" i="19"/>
  <c r="F1030" i="19"/>
  <c r="E1030" i="19"/>
  <c r="D1030" i="19"/>
  <c r="C1030" i="19"/>
  <c r="B1030" i="19"/>
  <c r="A1030" i="19"/>
  <c r="O1029" i="19"/>
  <c r="N1029" i="19"/>
  <c r="M1029" i="19"/>
  <c r="L1029" i="19"/>
  <c r="K1029" i="19"/>
  <c r="J1029" i="19"/>
  <c r="I1029" i="19"/>
  <c r="H1029" i="19"/>
  <c r="G1029" i="19"/>
  <c r="F1029" i="19"/>
  <c r="E1029" i="19"/>
  <c r="D1029" i="19"/>
  <c r="C1029" i="19"/>
  <c r="B1029" i="19"/>
  <c r="A1029" i="19"/>
  <c r="O1028" i="19"/>
  <c r="N1028" i="19"/>
  <c r="M1028" i="19"/>
  <c r="L1028" i="19"/>
  <c r="K1028" i="19"/>
  <c r="J1028" i="19"/>
  <c r="I1028" i="19"/>
  <c r="H1028" i="19"/>
  <c r="G1028" i="19"/>
  <c r="F1028" i="19"/>
  <c r="E1028" i="19"/>
  <c r="D1028" i="19"/>
  <c r="C1028" i="19"/>
  <c r="B1028" i="19"/>
  <c r="A1028" i="19"/>
  <c r="O1027" i="19"/>
  <c r="N1027" i="19"/>
  <c r="M1027" i="19"/>
  <c r="L1027" i="19"/>
  <c r="K1027" i="19"/>
  <c r="J1027" i="19"/>
  <c r="I1027" i="19"/>
  <c r="H1027" i="19"/>
  <c r="G1027" i="19"/>
  <c r="F1027" i="19"/>
  <c r="E1027" i="19"/>
  <c r="D1027" i="19"/>
  <c r="C1027" i="19"/>
  <c r="B1027" i="19"/>
  <c r="A1027" i="19"/>
  <c r="O1026" i="19"/>
  <c r="N1026" i="19"/>
  <c r="M1026" i="19"/>
  <c r="L1026" i="19"/>
  <c r="K1026" i="19"/>
  <c r="J1026" i="19"/>
  <c r="I1026" i="19"/>
  <c r="H1026" i="19"/>
  <c r="G1026" i="19"/>
  <c r="F1026" i="19"/>
  <c r="E1026" i="19"/>
  <c r="D1026" i="19"/>
  <c r="C1026" i="19"/>
  <c r="B1026" i="19"/>
  <c r="A1026" i="19"/>
  <c r="O1025" i="19"/>
  <c r="N1025" i="19"/>
  <c r="M1025" i="19"/>
  <c r="L1025" i="19"/>
  <c r="K1025" i="19"/>
  <c r="J1025" i="19"/>
  <c r="I1025" i="19"/>
  <c r="H1025" i="19"/>
  <c r="G1025" i="19"/>
  <c r="F1025" i="19"/>
  <c r="E1025" i="19"/>
  <c r="D1025" i="19"/>
  <c r="C1025" i="19"/>
  <c r="B1025" i="19"/>
  <c r="A1025" i="19"/>
  <c r="O1024" i="19"/>
  <c r="N1024" i="19"/>
  <c r="M1024" i="19"/>
  <c r="L1024" i="19"/>
  <c r="K1024" i="19"/>
  <c r="J1024" i="19"/>
  <c r="I1024" i="19"/>
  <c r="H1024" i="19"/>
  <c r="G1024" i="19"/>
  <c r="F1024" i="19"/>
  <c r="E1024" i="19"/>
  <c r="D1024" i="19"/>
  <c r="C1024" i="19"/>
  <c r="B1024" i="19"/>
  <c r="A1024" i="19"/>
  <c r="O1023" i="19"/>
  <c r="N1023" i="19"/>
  <c r="M1023" i="19"/>
  <c r="L1023" i="19"/>
  <c r="K1023" i="19"/>
  <c r="J1023" i="19"/>
  <c r="I1023" i="19"/>
  <c r="H1023" i="19"/>
  <c r="G1023" i="19"/>
  <c r="F1023" i="19"/>
  <c r="E1023" i="19"/>
  <c r="D1023" i="19"/>
  <c r="C1023" i="19"/>
  <c r="B1023" i="19"/>
  <c r="A1023" i="19"/>
  <c r="O1022" i="19"/>
  <c r="N1022" i="19"/>
  <c r="M1022" i="19"/>
  <c r="L1022" i="19"/>
  <c r="K1022" i="19"/>
  <c r="J1022" i="19"/>
  <c r="I1022" i="19"/>
  <c r="H1022" i="19"/>
  <c r="G1022" i="19"/>
  <c r="F1022" i="19"/>
  <c r="E1022" i="19"/>
  <c r="D1022" i="19"/>
  <c r="C1022" i="19"/>
  <c r="B1022" i="19"/>
  <c r="A1022" i="19"/>
  <c r="O1021" i="19"/>
  <c r="N1021" i="19"/>
  <c r="M1021" i="19"/>
  <c r="L1021" i="19"/>
  <c r="K1021" i="19"/>
  <c r="J1021" i="19"/>
  <c r="I1021" i="19"/>
  <c r="H1021" i="19"/>
  <c r="G1021" i="19"/>
  <c r="F1021" i="19"/>
  <c r="E1021" i="19"/>
  <c r="D1021" i="19"/>
  <c r="C1021" i="19"/>
  <c r="B1021" i="19"/>
  <c r="A1021" i="19"/>
  <c r="O1020" i="19"/>
  <c r="N1020" i="19"/>
  <c r="M1020" i="19"/>
  <c r="L1020" i="19"/>
  <c r="K1020" i="19"/>
  <c r="J1020" i="19"/>
  <c r="I1020" i="19"/>
  <c r="H1020" i="19"/>
  <c r="G1020" i="19"/>
  <c r="F1020" i="19"/>
  <c r="E1020" i="19"/>
  <c r="D1020" i="19"/>
  <c r="C1020" i="19"/>
  <c r="B1020" i="19"/>
  <c r="A1020" i="19"/>
  <c r="O1019" i="19"/>
  <c r="N1019" i="19"/>
  <c r="M1019" i="19"/>
  <c r="L1019" i="19"/>
  <c r="K1019" i="19"/>
  <c r="J1019" i="19"/>
  <c r="I1019" i="19"/>
  <c r="H1019" i="19"/>
  <c r="G1019" i="19"/>
  <c r="F1019" i="19"/>
  <c r="E1019" i="19"/>
  <c r="D1019" i="19"/>
  <c r="C1019" i="19"/>
  <c r="B1019" i="19"/>
  <c r="A1019" i="19"/>
  <c r="O1018" i="19"/>
  <c r="N1018" i="19"/>
  <c r="M1018" i="19"/>
  <c r="L1018" i="19"/>
  <c r="K1018" i="19"/>
  <c r="J1018" i="19"/>
  <c r="I1018" i="19"/>
  <c r="H1018" i="19"/>
  <c r="G1018" i="19"/>
  <c r="F1018" i="19"/>
  <c r="E1018" i="19"/>
  <c r="D1018" i="19"/>
  <c r="C1018" i="19"/>
  <c r="B1018" i="19"/>
  <c r="A1018" i="19"/>
  <c r="O1017" i="19"/>
  <c r="N1017" i="19"/>
  <c r="M1017" i="19"/>
  <c r="L1017" i="19"/>
  <c r="K1017" i="19"/>
  <c r="J1017" i="19"/>
  <c r="I1017" i="19"/>
  <c r="H1017" i="19"/>
  <c r="G1017" i="19"/>
  <c r="F1017" i="19"/>
  <c r="E1017" i="19"/>
  <c r="D1017" i="19"/>
  <c r="C1017" i="19"/>
  <c r="B1017" i="19"/>
  <c r="A1017" i="19"/>
  <c r="O1016" i="19"/>
  <c r="N1016" i="19"/>
  <c r="M1016" i="19"/>
  <c r="L1016" i="19"/>
  <c r="K1016" i="19"/>
  <c r="J1016" i="19"/>
  <c r="I1016" i="19"/>
  <c r="H1016" i="19"/>
  <c r="G1016" i="19"/>
  <c r="F1016" i="19"/>
  <c r="E1016" i="19"/>
  <c r="D1016" i="19"/>
  <c r="C1016" i="19"/>
  <c r="B1016" i="19"/>
  <c r="A1016" i="19"/>
  <c r="O1015" i="19"/>
  <c r="N1015" i="19"/>
  <c r="M1015" i="19"/>
  <c r="L1015" i="19"/>
  <c r="K1015" i="19"/>
  <c r="J1015" i="19"/>
  <c r="I1015" i="19"/>
  <c r="H1015" i="19"/>
  <c r="G1015" i="19"/>
  <c r="F1015" i="19"/>
  <c r="E1015" i="19"/>
  <c r="D1015" i="19"/>
  <c r="C1015" i="19"/>
  <c r="B1015" i="19"/>
  <c r="A1015" i="19"/>
  <c r="O1014" i="19"/>
  <c r="N1014" i="19"/>
  <c r="M1014" i="19"/>
  <c r="L1014" i="19"/>
  <c r="K1014" i="19"/>
  <c r="J1014" i="19"/>
  <c r="I1014" i="19"/>
  <c r="H1014" i="19"/>
  <c r="G1014" i="19"/>
  <c r="F1014" i="19"/>
  <c r="E1014" i="19"/>
  <c r="D1014" i="19"/>
  <c r="C1014" i="19"/>
  <c r="B1014" i="19"/>
  <c r="A1014" i="19"/>
  <c r="O1013" i="19"/>
  <c r="N1013" i="19"/>
  <c r="M1013" i="19"/>
  <c r="L1013" i="19"/>
  <c r="K1013" i="19"/>
  <c r="J1013" i="19"/>
  <c r="I1013" i="19"/>
  <c r="H1013" i="19"/>
  <c r="G1013" i="19"/>
  <c r="F1013" i="19"/>
  <c r="E1013" i="19"/>
  <c r="D1013" i="19"/>
  <c r="C1013" i="19"/>
  <c r="B1013" i="19"/>
  <c r="A1013" i="19"/>
  <c r="O1012" i="19"/>
  <c r="N1012" i="19"/>
  <c r="M1012" i="19"/>
  <c r="L1012" i="19"/>
  <c r="K1012" i="19"/>
  <c r="J1012" i="19"/>
  <c r="I1012" i="19"/>
  <c r="H1012" i="19"/>
  <c r="G1012" i="19"/>
  <c r="F1012" i="19"/>
  <c r="E1012" i="19"/>
  <c r="D1012" i="19"/>
  <c r="C1012" i="19"/>
  <c r="B1012" i="19"/>
  <c r="A1012" i="19"/>
  <c r="O1011" i="19"/>
  <c r="N1011" i="19"/>
  <c r="M1011" i="19"/>
  <c r="L1011" i="19"/>
  <c r="K1011" i="19"/>
  <c r="J1011" i="19"/>
  <c r="I1011" i="19"/>
  <c r="H1011" i="19"/>
  <c r="G1011" i="19"/>
  <c r="F1011" i="19"/>
  <c r="E1011" i="19"/>
  <c r="D1011" i="19"/>
  <c r="C1011" i="19"/>
  <c r="B1011" i="19"/>
  <c r="A1011" i="19"/>
  <c r="O1010" i="19"/>
  <c r="N1010" i="19"/>
  <c r="M1010" i="19"/>
  <c r="L1010" i="19"/>
  <c r="K1010" i="19"/>
  <c r="J1010" i="19"/>
  <c r="I1010" i="19"/>
  <c r="H1010" i="19"/>
  <c r="G1010" i="19"/>
  <c r="F1010" i="19"/>
  <c r="E1010" i="19"/>
  <c r="D1010" i="19"/>
  <c r="C1010" i="19"/>
  <c r="B1010" i="19"/>
  <c r="A1010" i="19"/>
  <c r="O1009" i="19"/>
  <c r="N1009" i="19"/>
  <c r="M1009" i="19"/>
  <c r="L1009" i="19"/>
  <c r="K1009" i="19"/>
  <c r="J1009" i="19"/>
  <c r="I1009" i="19"/>
  <c r="H1009" i="19"/>
  <c r="G1009" i="19"/>
  <c r="F1009" i="19"/>
  <c r="E1009" i="19"/>
  <c r="D1009" i="19"/>
  <c r="C1009" i="19"/>
  <c r="B1009" i="19"/>
  <c r="A1009" i="19"/>
  <c r="O1008" i="19"/>
  <c r="N1008" i="19"/>
  <c r="M1008" i="19"/>
  <c r="L1008" i="19"/>
  <c r="K1008" i="19"/>
  <c r="J1008" i="19"/>
  <c r="I1008" i="19"/>
  <c r="H1008" i="19"/>
  <c r="G1008" i="19"/>
  <c r="F1008" i="19"/>
  <c r="E1008" i="19"/>
  <c r="D1008" i="19"/>
  <c r="C1008" i="19"/>
  <c r="B1008" i="19"/>
  <c r="A1008" i="19"/>
  <c r="O1007" i="19"/>
  <c r="N1007" i="19"/>
  <c r="M1007" i="19"/>
  <c r="L1007" i="19"/>
  <c r="K1007" i="19"/>
  <c r="J1007" i="19"/>
  <c r="I1007" i="19"/>
  <c r="H1007" i="19"/>
  <c r="G1007" i="19"/>
  <c r="F1007" i="19"/>
  <c r="E1007" i="19"/>
  <c r="D1007" i="19"/>
  <c r="C1007" i="19"/>
  <c r="B1007" i="19"/>
  <c r="A1007" i="19"/>
  <c r="O1006" i="19"/>
  <c r="N1006" i="19"/>
  <c r="M1006" i="19"/>
  <c r="L1006" i="19"/>
  <c r="K1006" i="19"/>
  <c r="J1006" i="19"/>
  <c r="I1006" i="19"/>
  <c r="H1006" i="19"/>
  <c r="G1006" i="19"/>
  <c r="F1006" i="19"/>
  <c r="E1006" i="19"/>
  <c r="D1006" i="19"/>
  <c r="C1006" i="19"/>
  <c r="B1006" i="19"/>
  <c r="A1006" i="19"/>
  <c r="O1005" i="19"/>
  <c r="N1005" i="19"/>
  <c r="M1005" i="19"/>
  <c r="L1005" i="19"/>
  <c r="K1005" i="19"/>
  <c r="J1005" i="19"/>
  <c r="I1005" i="19"/>
  <c r="H1005" i="19"/>
  <c r="G1005" i="19"/>
  <c r="F1005" i="19"/>
  <c r="E1005" i="19"/>
  <c r="D1005" i="19"/>
  <c r="C1005" i="19"/>
  <c r="B1005" i="19"/>
  <c r="A1005" i="19"/>
  <c r="O1004" i="19"/>
  <c r="N1004" i="19"/>
  <c r="M1004" i="19"/>
  <c r="L1004" i="19"/>
  <c r="K1004" i="19"/>
  <c r="J1004" i="19"/>
  <c r="I1004" i="19"/>
  <c r="H1004" i="19"/>
  <c r="G1004" i="19"/>
  <c r="F1004" i="19"/>
  <c r="E1004" i="19"/>
  <c r="D1004" i="19"/>
  <c r="C1004" i="19"/>
  <c r="B1004" i="19"/>
  <c r="A1004" i="19"/>
  <c r="O1003" i="19"/>
  <c r="N1003" i="19"/>
  <c r="M1003" i="19"/>
  <c r="L1003" i="19"/>
  <c r="K1003" i="19"/>
  <c r="J1003" i="19"/>
  <c r="I1003" i="19"/>
  <c r="H1003" i="19"/>
  <c r="G1003" i="19"/>
  <c r="F1003" i="19"/>
  <c r="E1003" i="19"/>
  <c r="D1003" i="19"/>
  <c r="C1003" i="19"/>
  <c r="B1003" i="19"/>
  <c r="A1003" i="19"/>
  <c r="O1002" i="19"/>
  <c r="N1002" i="19"/>
  <c r="M1002" i="19"/>
  <c r="L1002" i="19"/>
  <c r="K1002" i="19"/>
  <c r="J1002" i="19"/>
  <c r="I1002" i="19"/>
  <c r="H1002" i="19"/>
  <c r="G1002" i="19"/>
  <c r="F1002" i="19"/>
  <c r="E1002" i="19"/>
  <c r="D1002" i="19"/>
  <c r="C1002" i="19"/>
  <c r="B1002" i="19"/>
  <c r="A1002" i="19"/>
  <c r="O1001" i="19"/>
  <c r="N1001" i="19"/>
  <c r="M1001" i="19"/>
  <c r="L1001" i="19"/>
  <c r="K1001" i="19"/>
  <c r="J1001" i="19"/>
  <c r="I1001" i="19"/>
  <c r="H1001" i="19"/>
  <c r="G1001" i="19"/>
  <c r="F1001" i="19"/>
  <c r="E1001" i="19"/>
  <c r="D1001" i="19"/>
  <c r="C1001" i="19"/>
  <c r="B1001" i="19"/>
  <c r="A1001" i="19"/>
  <c r="O1000" i="19"/>
  <c r="N1000" i="19"/>
  <c r="M1000" i="19"/>
  <c r="L1000" i="19"/>
  <c r="K1000" i="19"/>
  <c r="J1000" i="19"/>
  <c r="I1000" i="19"/>
  <c r="H1000" i="19"/>
  <c r="G1000" i="19"/>
  <c r="F1000" i="19"/>
  <c r="E1000" i="19"/>
  <c r="D1000" i="19"/>
  <c r="C1000" i="19"/>
  <c r="B1000" i="19"/>
  <c r="A1000" i="19"/>
  <c r="O999" i="19"/>
  <c r="N999" i="19"/>
  <c r="M999" i="19"/>
  <c r="L999" i="19"/>
  <c r="K999" i="19"/>
  <c r="J999" i="19"/>
  <c r="I999" i="19"/>
  <c r="H999" i="19"/>
  <c r="G999" i="19"/>
  <c r="F999" i="19"/>
  <c r="E999" i="19"/>
  <c r="D999" i="19"/>
  <c r="C999" i="19"/>
  <c r="B999" i="19"/>
  <c r="A999" i="19"/>
  <c r="O998" i="19"/>
  <c r="N998" i="19"/>
  <c r="M998" i="19"/>
  <c r="L998" i="19"/>
  <c r="K998" i="19"/>
  <c r="J998" i="19"/>
  <c r="I998" i="19"/>
  <c r="H998" i="19"/>
  <c r="G998" i="19"/>
  <c r="F998" i="19"/>
  <c r="E998" i="19"/>
  <c r="D998" i="19"/>
  <c r="C998" i="19"/>
  <c r="B998" i="19"/>
  <c r="A998" i="19"/>
  <c r="O997" i="19"/>
  <c r="N997" i="19"/>
  <c r="M997" i="19"/>
  <c r="L997" i="19"/>
  <c r="K997" i="19"/>
  <c r="J997" i="19"/>
  <c r="I997" i="19"/>
  <c r="H997" i="19"/>
  <c r="G997" i="19"/>
  <c r="F997" i="19"/>
  <c r="E997" i="19"/>
  <c r="D997" i="19"/>
  <c r="C997" i="19"/>
  <c r="B997" i="19"/>
  <c r="A997" i="19"/>
  <c r="O996" i="19"/>
  <c r="N996" i="19"/>
  <c r="M996" i="19"/>
  <c r="L996" i="19"/>
  <c r="K996" i="19"/>
  <c r="J996" i="19"/>
  <c r="I996" i="19"/>
  <c r="H996" i="19"/>
  <c r="G996" i="19"/>
  <c r="F996" i="19"/>
  <c r="E996" i="19"/>
  <c r="D996" i="19"/>
  <c r="C996" i="19"/>
  <c r="B996" i="19"/>
  <c r="A996" i="19"/>
  <c r="O995" i="19"/>
  <c r="N995" i="19"/>
  <c r="M995" i="19"/>
  <c r="L995" i="19"/>
  <c r="K995" i="19"/>
  <c r="J995" i="19"/>
  <c r="I995" i="19"/>
  <c r="H995" i="19"/>
  <c r="G995" i="19"/>
  <c r="F995" i="19"/>
  <c r="E995" i="19"/>
  <c r="D995" i="19"/>
  <c r="C995" i="19"/>
  <c r="B995" i="19"/>
  <c r="A995" i="19"/>
  <c r="O994" i="19"/>
  <c r="N994" i="19"/>
  <c r="M994" i="19"/>
  <c r="L994" i="19"/>
  <c r="K994" i="19"/>
  <c r="J994" i="19"/>
  <c r="I994" i="19"/>
  <c r="H994" i="19"/>
  <c r="G994" i="19"/>
  <c r="F994" i="19"/>
  <c r="E994" i="19"/>
  <c r="D994" i="19"/>
  <c r="C994" i="19"/>
  <c r="B994" i="19"/>
  <c r="A994" i="19"/>
  <c r="O993" i="19"/>
  <c r="N993" i="19"/>
  <c r="M993" i="19"/>
  <c r="L993" i="19"/>
  <c r="K993" i="19"/>
  <c r="J993" i="19"/>
  <c r="I993" i="19"/>
  <c r="H993" i="19"/>
  <c r="G993" i="19"/>
  <c r="F993" i="19"/>
  <c r="E993" i="19"/>
  <c r="D993" i="19"/>
  <c r="C993" i="19"/>
  <c r="B993" i="19"/>
  <c r="A993" i="19"/>
  <c r="O992" i="19"/>
  <c r="N992" i="19"/>
  <c r="M992" i="19"/>
  <c r="L992" i="19"/>
  <c r="K992" i="19"/>
  <c r="J992" i="19"/>
  <c r="I992" i="19"/>
  <c r="H992" i="19"/>
  <c r="G992" i="19"/>
  <c r="F992" i="19"/>
  <c r="E992" i="19"/>
  <c r="D992" i="19"/>
  <c r="C992" i="19"/>
  <c r="B992" i="19"/>
  <c r="A992" i="19"/>
  <c r="O991" i="19"/>
  <c r="N991" i="19"/>
  <c r="M991" i="19"/>
  <c r="L991" i="19"/>
  <c r="K991" i="19"/>
  <c r="J991" i="19"/>
  <c r="I991" i="19"/>
  <c r="H991" i="19"/>
  <c r="G991" i="19"/>
  <c r="F991" i="19"/>
  <c r="E991" i="19"/>
  <c r="D991" i="19"/>
  <c r="C991" i="19"/>
  <c r="B991" i="19"/>
  <c r="A991" i="19"/>
  <c r="O990" i="19"/>
  <c r="N990" i="19"/>
  <c r="M990" i="19"/>
  <c r="L990" i="19"/>
  <c r="K990" i="19"/>
  <c r="J990" i="19"/>
  <c r="I990" i="19"/>
  <c r="H990" i="19"/>
  <c r="G990" i="19"/>
  <c r="F990" i="19"/>
  <c r="E990" i="19"/>
  <c r="D990" i="19"/>
  <c r="C990" i="19"/>
  <c r="B990" i="19"/>
  <c r="A990" i="19"/>
  <c r="O989" i="19"/>
  <c r="N989" i="19"/>
  <c r="M989" i="19"/>
  <c r="L989" i="19"/>
  <c r="K989" i="19"/>
  <c r="J989" i="19"/>
  <c r="I989" i="19"/>
  <c r="H989" i="19"/>
  <c r="G989" i="19"/>
  <c r="F989" i="19"/>
  <c r="E989" i="19"/>
  <c r="D989" i="19"/>
  <c r="C989" i="19"/>
  <c r="B989" i="19"/>
  <c r="A989" i="19"/>
  <c r="O988" i="19"/>
  <c r="N988" i="19"/>
  <c r="M988" i="19"/>
  <c r="L988" i="19"/>
  <c r="K988" i="19"/>
  <c r="J988" i="19"/>
  <c r="I988" i="19"/>
  <c r="H988" i="19"/>
  <c r="G988" i="19"/>
  <c r="F988" i="19"/>
  <c r="E988" i="19"/>
  <c r="D988" i="19"/>
  <c r="C988" i="19"/>
  <c r="B988" i="19"/>
  <c r="A988" i="19"/>
  <c r="O987" i="19"/>
  <c r="N987" i="19"/>
  <c r="M987" i="19"/>
  <c r="L987" i="19"/>
  <c r="K987" i="19"/>
  <c r="J987" i="19"/>
  <c r="I987" i="19"/>
  <c r="H987" i="19"/>
  <c r="G987" i="19"/>
  <c r="F987" i="19"/>
  <c r="E987" i="19"/>
  <c r="D987" i="19"/>
  <c r="C987" i="19"/>
  <c r="B987" i="19"/>
  <c r="A987" i="19"/>
  <c r="O986" i="19"/>
  <c r="N986" i="19"/>
  <c r="M986" i="19"/>
  <c r="L986" i="19"/>
  <c r="K986" i="19"/>
  <c r="J986" i="19"/>
  <c r="I986" i="19"/>
  <c r="H986" i="19"/>
  <c r="G986" i="19"/>
  <c r="F986" i="19"/>
  <c r="E986" i="19"/>
  <c r="D986" i="19"/>
  <c r="C986" i="19"/>
  <c r="B986" i="19"/>
  <c r="A986" i="19"/>
  <c r="O985" i="19"/>
  <c r="N985" i="19"/>
  <c r="M985" i="19"/>
  <c r="L985" i="19"/>
  <c r="K985" i="19"/>
  <c r="J985" i="19"/>
  <c r="I985" i="19"/>
  <c r="H985" i="19"/>
  <c r="G985" i="19"/>
  <c r="F985" i="19"/>
  <c r="E985" i="19"/>
  <c r="D985" i="19"/>
  <c r="C985" i="19"/>
  <c r="B985" i="19"/>
  <c r="A985" i="19"/>
  <c r="O984" i="19"/>
  <c r="N984" i="19"/>
  <c r="M984" i="19"/>
  <c r="L984" i="19"/>
  <c r="K984" i="19"/>
  <c r="J984" i="19"/>
  <c r="I984" i="19"/>
  <c r="H984" i="19"/>
  <c r="G984" i="19"/>
  <c r="F984" i="19"/>
  <c r="E984" i="19"/>
  <c r="D984" i="19"/>
  <c r="C984" i="19"/>
  <c r="B984" i="19"/>
  <c r="A984" i="19"/>
  <c r="O983" i="19"/>
  <c r="N983" i="19"/>
  <c r="M983" i="19"/>
  <c r="L983" i="19"/>
  <c r="K983" i="19"/>
  <c r="J983" i="19"/>
  <c r="I983" i="19"/>
  <c r="H983" i="19"/>
  <c r="G983" i="19"/>
  <c r="F983" i="19"/>
  <c r="E983" i="19"/>
  <c r="D983" i="19"/>
  <c r="C983" i="19"/>
  <c r="B983" i="19"/>
  <c r="A983" i="19"/>
  <c r="O982" i="19"/>
  <c r="N982" i="19"/>
  <c r="M982" i="19"/>
  <c r="L982" i="19"/>
  <c r="K982" i="19"/>
  <c r="J982" i="19"/>
  <c r="I982" i="19"/>
  <c r="H982" i="19"/>
  <c r="G982" i="19"/>
  <c r="F982" i="19"/>
  <c r="E982" i="19"/>
  <c r="D982" i="19"/>
  <c r="C982" i="19"/>
  <c r="B982" i="19"/>
  <c r="A982" i="19"/>
  <c r="O981" i="19"/>
  <c r="N981" i="19"/>
  <c r="M981" i="19"/>
  <c r="L981" i="19"/>
  <c r="K981" i="19"/>
  <c r="J981" i="19"/>
  <c r="I981" i="19"/>
  <c r="H981" i="19"/>
  <c r="G981" i="19"/>
  <c r="F981" i="19"/>
  <c r="E981" i="19"/>
  <c r="D981" i="19"/>
  <c r="C981" i="19"/>
  <c r="B981" i="19"/>
  <c r="A981" i="19"/>
  <c r="O980" i="19"/>
  <c r="N980" i="19"/>
  <c r="M980" i="19"/>
  <c r="L980" i="19"/>
  <c r="K980" i="19"/>
  <c r="J980" i="19"/>
  <c r="I980" i="19"/>
  <c r="H980" i="19"/>
  <c r="G980" i="19"/>
  <c r="F980" i="19"/>
  <c r="E980" i="19"/>
  <c r="D980" i="19"/>
  <c r="C980" i="19"/>
  <c r="B980" i="19"/>
  <c r="A980" i="19"/>
  <c r="O979" i="19"/>
  <c r="N979" i="19"/>
  <c r="M979" i="19"/>
  <c r="L979" i="19"/>
  <c r="K979" i="19"/>
  <c r="J979" i="19"/>
  <c r="I979" i="19"/>
  <c r="H979" i="19"/>
  <c r="G979" i="19"/>
  <c r="F979" i="19"/>
  <c r="E979" i="19"/>
  <c r="D979" i="19"/>
  <c r="C979" i="19"/>
  <c r="B979" i="19"/>
  <c r="A979" i="19"/>
  <c r="O978" i="19"/>
  <c r="N978" i="19"/>
  <c r="M978" i="19"/>
  <c r="L978" i="19"/>
  <c r="K978" i="19"/>
  <c r="J978" i="19"/>
  <c r="I978" i="19"/>
  <c r="H978" i="19"/>
  <c r="G978" i="19"/>
  <c r="F978" i="19"/>
  <c r="E978" i="19"/>
  <c r="D978" i="19"/>
  <c r="C978" i="19"/>
  <c r="B978" i="19"/>
  <c r="A978" i="19"/>
  <c r="O977" i="19"/>
  <c r="N977" i="19"/>
  <c r="M977" i="19"/>
  <c r="L977" i="19"/>
  <c r="K977" i="19"/>
  <c r="J977" i="19"/>
  <c r="I977" i="19"/>
  <c r="H977" i="19"/>
  <c r="G977" i="19"/>
  <c r="F977" i="19"/>
  <c r="E977" i="19"/>
  <c r="D977" i="19"/>
  <c r="C977" i="19"/>
  <c r="B977" i="19"/>
  <c r="A977" i="19"/>
  <c r="O976" i="19"/>
  <c r="N976" i="19"/>
  <c r="M976" i="19"/>
  <c r="L976" i="19"/>
  <c r="K976" i="19"/>
  <c r="J976" i="19"/>
  <c r="I976" i="19"/>
  <c r="H976" i="19"/>
  <c r="G976" i="19"/>
  <c r="F976" i="19"/>
  <c r="E976" i="19"/>
  <c r="D976" i="19"/>
  <c r="C976" i="19"/>
  <c r="B976" i="19"/>
  <c r="A976" i="19"/>
  <c r="O975" i="19"/>
  <c r="N975" i="19"/>
  <c r="M975" i="19"/>
  <c r="L975" i="19"/>
  <c r="K975" i="19"/>
  <c r="J975" i="19"/>
  <c r="I975" i="19"/>
  <c r="H975" i="19"/>
  <c r="G975" i="19"/>
  <c r="F975" i="19"/>
  <c r="E975" i="19"/>
  <c r="D975" i="19"/>
  <c r="C975" i="19"/>
  <c r="B975" i="19"/>
  <c r="A975" i="19"/>
  <c r="O974" i="19"/>
  <c r="N974" i="19"/>
  <c r="M974" i="19"/>
  <c r="L974" i="19"/>
  <c r="K974" i="19"/>
  <c r="J974" i="19"/>
  <c r="I974" i="19"/>
  <c r="H974" i="19"/>
  <c r="G974" i="19"/>
  <c r="F974" i="19"/>
  <c r="E974" i="19"/>
  <c r="D974" i="19"/>
  <c r="C974" i="19"/>
  <c r="B974" i="19"/>
  <c r="A974" i="19"/>
  <c r="O973" i="19"/>
  <c r="N973" i="19"/>
  <c r="M973" i="19"/>
  <c r="L973" i="19"/>
  <c r="K973" i="19"/>
  <c r="J973" i="19"/>
  <c r="I973" i="19"/>
  <c r="H973" i="19"/>
  <c r="G973" i="19"/>
  <c r="F973" i="19"/>
  <c r="E973" i="19"/>
  <c r="D973" i="19"/>
  <c r="C973" i="19"/>
  <c r="B973" i="19"/>
  <c r="A973" i="19"/>
  <c r="O972" i="19"/>
  <c r="N972" i="19"/>
  <c r="M972" i="19"/>
  <c r="L972" i="19"/>
  <c r="K972" i="19"/>
  <c r="J972" i="19"/>
  <c r="I972" i="19"/>
  <c r="H972" i="19"/>
  <c r="G972" i="19"/>
  <c r="F972" i="19"/>
  <c r="E972" i="19"/>
  <c r="D972" i="19"/>
  <c r="C972" i="19"/>
  <c r="B972" i="19"/>
  <c r="A972" i="19"/>
  <c r="O971" i="19"/>
  <c r="N971" i="19"/>
  <c r="M971" i="19"/>
  <c r="L971" i="19"/>
  <c r="K971" i="19"/>
  <c r="J971" i="19"/>
  <c r="I971" i="19"/>
  <c r="H971" i="19"/>
  <c r="G971" i="19"/>
  <c r="F971" i="19"/>
  <c r="E971" i="19"/>
  <c r="D971" i="19"/>
  <c r="C971" i="19"/>
  <c r="B971" i="19"/>
  <c r="A971" i="19"/>
  <c r="O970" i="19"/>
  <c r="N970" i="19"/>
  <c r="M970" i="19"/>
  <c r="L970" i="19"/>
  <c r="K970" i="19"/>
  <c r="J970" i="19"/>
  <c r="I970" i="19"/>
  <c r="H970" i="19"/>
  <c r="G970" i="19"/>
  <c r="F970" i="19"/>
  <c r="E970" i="19"/>
  <c r="D970" i="19"/>
  <c r="C970" i="19"/>
  <c r="B970" i="19"/>
  <c r="A970" i="19"/>
  <c r="O969" i="19"/>
  <c r="N969" i="19"/>
  <c r="M969" i="19"/>
  <c r="L969" i="19"/>
  <c r="K969" i="19"/>
  <c r="J969" i="19"/>
  <c r="I969" i="19"/>
  <c r="H969" i="19"/>
  <c r="G969" i="19"/>
  <c r="F969" i="19"/>
  <c r="E969" i="19"/>
  <c r="D969" i="19"/>
  <c r="C969" i="19"/>
  <c r="B969" i="19"/>
  <c r="A969" i="19"/>
  <c r="O968" i="19"/>
  <c r="N968" i="19"/>
  <c r="M968" i="19"/>
  <c r="L968" i="19"/>
  <c r="K968" i="19"/>
  <c r="J968" i="19"/>
  <c r="I968" i="19"/>
  <c r="H968" i="19"/>
  <c r="G968" i="19"/>
  <c r="F968" i="19"/>
  <c r="E968" i="19"/>
  <c r="D968" i="19"/>
  <c r="C968" i="19"/>
  <c r="B968" i="19"/>
  <c r="A968" i="19"/>
  <c r="O967" i="19"/>
  <c r="N967" i="19"/>
  <c r="M967" i="19"/>
  <c r="L967" i="19"/>
  <c r="K967" i="19"/>
  <c r="J967" i="19"/>
  <c r="I967" i="19"/>
  <c r="H967" i="19"/>
  <c r="G967" i="19"/>
  <c r="F967" i="19"/>
  <c r="E967" i="19"/>
  <c r="D967" i="19"/>
  <c r="C967" i="19"/>
  <c r="B967" i="19"/>
  <c r="A967" i="19"/>
  <c r="O966" i="19"/>
  <c r="N966" i="19"/>
  <c r="M966" i="19"/>
  <c r="L966" i="19"/>
  <c r="K966" i="19"/>
  <c r="J966" i="19"/>
  <c r="I966" i="19"/>
  <c r="H966" i="19"/>
  <c r="G966" i="19"/>
  <c r="F966" i="19"/>
  <c r="E966" i="19"/>
  <c r="D966" i="19"/>
  <c r="C966" i="19"/>
  <c r="B966" i="19"/>
  <c r="A966" i="19"/>
  <c r="O965" i="19"/>
  <c r="N965" i="19"/>
  <c r="M965" i="19"/>
  <c r="L965" i="19"/>
  <c r="K965" i="19"/>
  <c r="J965" i="19"/>
  <c r="I965" i="19"/>
  <c r="H965" i="19"/>
  <c r="G965" i="19"/>
  <c r="F965" i="19"/>
  <c r="E965" i="19"/>
  <c r="D965" i="19"/>
  <c r="C965" i="19"/>
  <c r="B965" i="19"/>
  <c r="A965" i="19"/>
  <c r="O964" i="19"/>
  <c r="N964" i="19"/>
  <c r="M964" i="19"/>
  <c r="L964" i="19"/>
  <c r="K964" i="19"/>
  <c r="J964" i="19"/>
  <c r="I964" i="19"/>
  <c r="H964" i="19"/>
  <c r="G964" i="19"/>
  <c r="F964" i="19"/>
  <c r="E964" i="19"/>
  <c r="D964" i="19"/>
  <c r="C964" i="19"/>
  <c r="B964" i="19"/>
  <c r="A964" i="19"/>
  <c r="O963" i="19"/>
  <c r="N963" i="19"/>
  <c r="M963" i="19"/>
  <c r="L963" i="19"/>
  <c r="K963" i="19"/>
  <c r="J963" i="19"/>
  <c r="I963" i="19"/>
  <c r="H963" i="19"/>
  <c r="G963" i="19"/>
  <c r="F963" i="19"/>
  <c r="E963" i="19"/>
  <c r="D963" i="19"/>
  <c r="C963" i="19"/>
  <c r="B963" i="19"/>
  <c r="A963" i="19"/>
  <c r="O962" i="19"/>
  <c r="N962" i="19"/>
  <c r="M962" i="19"/>
  <c r="L962" i="19"/>
  <c r="K962" i="19"/>
  <c r="J962" i="19"/>
  <c r="I962" i="19"/>
  <c r="H962" i="19"/>
  <c r="G962" i="19"/>
  <c r="F962" i="19"/>
  <c r="E962" i="19"/>
  <c r="D962" i="19"/>
  <c r="C962" i="19"/>
  <c r="B962" i="19"/>
  <c r="A962" i="19"/>
  <c r="O961" i="19"/>
  <c r="N961" i="19"/>
  <c r="M961" i="19"/>
  <c r="L961" i="19"/>
  <c r="K961" i="19"/>
  <c r="J961" i="19"/>
  <c r="I961" i="19"/>
  <c r="H961" i="19"/>
  <c r="G961" i="19"/>
  <c r="F961" i="19"/>
  <c r="E961" i="19"/>
  <c r="D961" i="19"/>
  <c r="C961" i="19"/>
  <c r="B961" i="19"/>
  <c r="A961" i="19"/>
  <c r="O960" i="19"/>
  <c r="N960" i="19"/>
  <c r="M960" i="19"/>
  <c r="L960" i="19"/>
  <c r="K960" i="19"/>
  <c r="J960" i="19"/>
  <c r="I960" i="19"/>
  <c r="H960" i="19"/>
  <c r="G960" i="19"/>
  <c r="F960" i="19"/>
  <c r="E960" i="19"/>
  <c r="D960" i="19"/>
  <c r="C960" i="19"/>
  <c r="B960" i="19"/>
  <c r="A960" i="19"/>
  <c r="O959" i="19"/>
  <c r="N959" i="19"/>
  <c r="M959" i="19"/>
  <c r="L959" i="19"/>
  <c r="K959" i="19"/>
  <c r="J959" i="19"/>
  <c r="I959" i="19"/>
  <c r="H959" i="19"/>
  <c r="G959" i="19"/>
  <c r="F959" i="19"/>
  <c r="E959" i="19"/>
  <c r="D959" i="19"/>
  <c r="C959" i="19"/>
  <c r="B959" i="19"/>
  <c r="A959" i="19"/>
  <c r="O958" i="19"/>
  <c r="N958" i="19"/>
  <c r="M958" i="19"/>
  <c r="L958" i="19"/>
  <c r="K958" i="19"/>
  <c r="J958" i="19"/>
  <c r="I958" i="19"/>
  <c r="H958" i="19"/>
  <c r="G958" i="19"/>
  <c r="F958" i="19"/>
  <c r="E958" i="19"/>
  <c r="D958" i="19"/>
  <c r="C958" i="19"/>
  <c r="B958" i="19"/>
  <c r="A958" i="19"/>
  <c r="O957" i="19"/>
  <c r="N957" i="19"/>
  <c r="M957" i="19"/>
  <c r="L957" i="19"/>
  <c r="K957" i="19"/>
  <c r="J957" i="19"/>
  <c r="I957" i="19"/>
  <c r="H957" i="19"/>
  <c r="G957" i="19"/>
  <c r="F957" i="19"/>
  <c r="E957" i="19"/>
  <c r="D957" i="19"/>
  <c r="C957" i="19"/>
  <c r="B957" i="19"/>
  <c r="A957" i="19"/>
  <c r="O956" i="19"/>
  <c r="N956" i="19"/>
  <c r="M956" i="19"/>
  <c r="L956" i="19"/>
  <c r="K956" i="19"/>
  <c r="J956" i="19"/>
  <c r="I956" i="19"/>
  <c r="H956" i="19"/>
  <c r="G956" i="19"/>
  <c r="F956" i="19"/>
  <c r="E956" i="19"/>
  <c r="D956" i="19"/>
  <c r="C956" i="19"/>
  <c r="B956" i="19"/>
  <c r="A956" i="19"/>
  <c r="O955" i="19"/>
  <c r="N955" i="19"/>
  <c r="M955" i="19"/>
  <c r="L955" i="19"/>
  <c r="K955" i="19"/>
  <c r="J955" i="19"/>
  <c r="I955" i="19"/>
  <c r="H955" i="19"/>
  <c r="G955" i="19"/>
  <c r="F955" i="19"/>
  <c r="E955" i="19"/>
  <c r="D955" i="19"/>
  <c r="C955" i="19"/>
  <c r="B955" i="19"/>
  <c r="A955" i="19"/>
  <c r="O954" i="19"/>
  <c r="N954" i="19"/>
  <c r="M954" i="19"/>
  <c r="L954" i="19"/>
  <c r="K954" i="19"/>
  <c r="J954" i="19"/>
  <c r="I954" i="19"/>
  <c r="H954" i="19"/>
  <c r="G954" i="19"/>
  <c r="F954" i="19"/>
  <c r="E954" i="19"/>
  <c r="D954" i="19"/>
  <c r="C954" i="19"/>
  <c r="B954" i="19"/>
  <c r="A954" i="19"/>
  <c r="O953" i="19"/>
  <c r="N953" i="19"/>
  <c r="M953" i="19"/>
  <c r="L953" i="19"/>
  <c r="K953" i="19"/>
  <c r="J953" i="19"/>
  <c r="I953" i="19"/>
  <c r="H953" i="19"/>
  <c r="G953" i="19"/>
  <c r="F953" i="19"/>
  <c r="E953" i="19"/>
  <c r="D953" i="19"/>
  <c r="C953" i="19"/>
  <c r="B953" i="19"/>
  <c r="A953" i="19"/>
  <c r="O952" i="19"/>
  <c r="N952" i="19"/>
  <c r="M952" i="19"/>
  <c r="L952" i="19"/>
  <c r="K952" i="19"/>
  <c r="J952" i="19"/>
  <c r="I952" i="19"/>
  <c r="H952" i="19"/>
  <c r="G952" i="19"/>
  <c r="F952" i="19"/>
  <c r="E952" i="19"/>
  <c r="D952" i="19"/>
  <c r="C952" i="19"/>
  <c r="B952" i="19"/>
  <c r="A952" i="19"/>
  <c r="O951" i="19"/>
  <c r="N951" i="19"/>
  <c r="M951" i="19"/>
  <c r="L951" i="19"/>
  <c r="K951" i="19"/>
  <c r="J951" i="19"/>
  <c r="I951" i="19"/>
  <c r="H951" i="19"/>
  <c r="G951" i="19"/>
  <c r="F951" i="19"/>
  <c r="E951" i="19"/>
  <c r="D951" i="19"/>
  <c r="C951" i="19"/>
  <c r="B951" i="19"/>
  <c r="A951" i="19"/>
  <c r="O950" i="19"/>
  <c r="N950" i="19"/>
  <c r="M950" i="19"/>
  <c r="L950" i="19"/>
  <c r="K950" i="19"/>
  <c r="J950" i="19"/>
  <c r="I950" i="19"/>
  <c r="H950" i="19"/>
  <c r="G950" i="19"/>
  <c r="F950" i="19"/>
  <c r="E950" i="19"/>
  <c r="D950" i="19"/>
  <c r="C950" i="19"/>
  <c r="B950" i="19"/>
  <c r="A950" i="19"/>
  <c r="O949" i="19"/>
  <c r="N949" i="19"/>
  <c r="M949" i="19"/>
  <c r="L949" i="19"/>
  <c r="K949" i="19"/>
  <c r="J949" i="19"/>
  <c r="I949" i="19"/>
  <c r="H949" i="19"/>
  <c r="G949" i="19"/>
  <c r="F949" i="19"/>
  <c r="E949" i="19"/>
  <c r="D949" i="19"/>
  <c r="C949" i="19"/>
  <c r="B949" i="19"/>
  <c r="A949" i="19"/>
  <c r="O948" i="19"/>
  <c r="N948" i="19"/>
  <c r="M948" i="19"/>
  <c r="L948" i="19"/>
  <c r="K948" i="19"/>
  <c r="J948" i="19"/>
  <c r="I948" i="19"/>
  <c r="H948" i="19"/>
  <c r="G948" i="19"/>
  <c r="F948" i="19"/>
  <c r="E948" i="19"/>
  <c r="D948" i="19"/>
  <c r="C948" i="19"/>
  <c r="B948" i="19"/>
  <c r="A948" i="19"/>
  <c r="O947" i="19"/>
  <c r="N947" i="19"/>
  <c r="M947" i="19"/>
  <c r="L947" i="19"/>
  <c r="K947" i="19"/>
  <c r="J947" i="19"/>
  <c r="I947" i="19"/>
  <c r="H947" i="19"/>
  <c r="G947" i="19"/>
  <c r="F947" i="19"/>
  <c r="E947" i="19"/>
  <c r="D947" i="19"/>
  <c r="C947" i="19"/>
  <c r="B947" i="19"/>
  <c r="A947" i="19"/>
  <c r="O946" i="19"/>
  <c r="N946" i="19"/>
  <c r="M946" i="19"/>
  <c r="L946" i="19"/>
  <c r="K946" i="19"/>
  <c r="J946" i="19"/>
  <c r="I946" i="19"/>
  <c r="H946" i="19"/>
  <c r="G946" i="19"/>
  <c r="F946" i="19"/>
  <c r="E946" i="19"/>
  <c r="D946" i="19"/>
  <c r="C946" i="19"/>
  <c r="B946" i="19"/>
  <c r="A946" i="19"/>
  <c r="O945" i="19"/>
  <c r="N945" i="19"/>
  <c r="M945" i="19"/>
  <c r="L945" i="19"/>
  <c r="K945" i="19"/>
  <c r="J945" i="19"/>
  <c r="I945" i="19"/>
  <c r="H945" i="19"/>
  <c r="G945" i="19"/>
  <c r="F945" i="19"/>
  <c r="E945" i="19"/>
  <c r="D945" i="19"/>
  <c r="C945" i="19"/>
  <c r="B945" i="19"/>
  <c r="A945" i="19"/>
  <c r="O944" i="19"/>
  <c r="N944" i="19"/>
  <c r="M944" i="19"/>
  <c r="L944" i="19"/>
  <c r="K944" i="19"/>
  <c r="J944" i="19"/>
  <c r="I944" i="19"/>
  <c r="H944" i="19"/>
  <c r="G944" i="19"/>
  <c r="F944" i="19"/>
  <c r="E944" i="19"/>
  <c r="D944" i="19"/>
  <c r="C944" i="19"/>
  <c r="B944" i="19"/>
  <c r="A944" i="19"/>
  <c r="O943" i="19"/>
  <c r="N943" i="19"/>
  <c r="M943" i="19"/>
  <c r="L943" i="19"/>
  <c r="K943" i="19"/>
  <c r="J943" i="19"/>
  <c r="I943" i="19"/>
  <c r="H943" i="19"/>
  <c r="G943" i="19"/>
  <c r="F943" i="19"/>
  <c r="E943" i="19"/>
  <c r="D943" i="19"/>
  <c r="C943" i="19"/>
  <c r="B943" i="19"/>
  <c r="A943" i="19"/>
  <c r="O942" i="19"/>
  <c r="N942" i="19"/>
  <c r="M942" i="19"/>
  <c r="L942" i="19"/>
  <c r="K942" i="19"/>
  <c r="J942" i="19"/>
  <c r="I942" i="19"/>
  <c r="H942" i="19"/>
  <c r="G942" i="19"/>
  <c r="F942" i="19"/>
  <c r="E942" i="19"/>
  <c r="D942" i="19"/>
  <c r="C942" i="19"/>
  <c r="B942" i="19"/>
  <c r="A942" i="19"/>
  <c r="O941" i="19"/>
  <c r="N941" i="19"/>
  <c r="M941" i="19"/>
  <c r="L941" i="19"/>
  <c r="K941" i="19"/>
  <c r="J941" i="19"/>
  <c r="I941" i="19"/>
  <c r="H941" i="19"/>
  <c r="G941" i="19"/>
  <c r="F941" i="19"/>
  <c r="E941" i="19"/>
  <c r="D941" i="19"/>
  <c r="C941" i="19"/>
  <c r="B941" i="19"/>
  <c r="A941" i="19"/>
  <c r="O940" i="19"/>
  <c r="N940" i="19"/>
  <c r="M940" i="19"/>
  <c r="L940" i="19"/>
  <c r="K940" i="19"/>
  <c r="J940" i="19"/>
  <c r="I940" i="19"/>
  <c r="H940" i="19"/>
  <c r="G940" i="19"/>
  <c r="F940" i="19"/>
  <c r="E940" i="19"/>
  <c r="D940" i="19"/>
  <c r="C940" i="19"/>
  <c r="B940" i="19"/>
  <c r="A940" i="19"/>
  <c r="O939" i="19"/>
  <c r="N939" i="19"/>
  <c r="M939" i="19"/>
  <c r="L939" i="19"/>
  <c r="K939" i="19"/>
  <c r="J939" i="19"/>
  <c r="I939" i="19"/>
  <c r="H939" i="19"/>
  <c r="G939" i="19"/>
  <c r="F939" i="19"/>
  <c r="E939" i="19"/>
  <c r="D939" i="19"/>
  <c r="C939" i="19"/>
  <c r="B939" i="19"/>
  <c r="A939" i="19"/>
  <c r="O938" i="19"/>
  <c r="N938" i="19"/>
  <c r="M938" i="19"/>
  <c r="L938" i="19"/>
  <c r="K938" i="19"/>
  <c r="J938" i="19"/>
  <c r="I938" i="19"/>
  <c r="H938" i="19"/>
  <c r="G938" i="19"/>
  <c r="F938" i="19"/>
  <c r="E938" i="19"/>
  <c r="D938" i="19"/>
  <c r="C938" i="19"/>
  <c r="B938" i="19"/>
  <c r="A938" i="19"/>
  <c r="O937" i="19"/>
  <c r="N937" i="19"/>
  <c r="M937" i="19"/>
  <c r="L937" i="19"/>
  <c r="K937" i="19"/>
  <c r="J937" i="19"/>
  <c r="I937" i="19"/>
  <c r="H937" i="19"/>
  <c r="G937" i="19"/>
  <c r="F937" i="19"/>
  <c r="E937" i="19"/>
  <c r="D937" i="19"/>
  <c r="C937" i="19"/>
  <c r="B937" i="19"/>
  <c r="A937" i="19"/>
  <c r="O936" i="19"/>
  <c r="N936" i="19"/>
  <c r="M936" i="19"/>
  <c r="L936" i="19"/>
  <c r="K936" i="19"/>
  <c r="J936" i="19"/>
  <c r="I936" i="19"/>
  <c r="H936" i="19"/>
  <c r="G936" i="19"/>
  <c r="F936" i="19"/>
  <c r="E936" i="19"/>
  <c r="D936" i="19"/>
  <c r="C936" i="19"/>
  <c r="B936" i="19"/>
  <c r="A936" i="19"/>
  <c r="O935" i="19"/>
  <c r="N935" i="19"/>
  <c r="M935" i="19"/>
  <c r="L935" i="19"/>
  <c r="K935" i="19"/>
  <c r="J935" i="19"/>
  <c r="I935" i="19"/>
  <c r="H935" i="19"/>
  <c r="G935" i="19"/>
  <c r="F935" i="19"/>
  <c r="E935" i="19"/>
  <c r="D935" i="19"/>
  <c r="C935" i="19"/>
  <c r="B935" i="19"/>
  <c r="A935" i="19"/>
  <c r="O934" i="19"/>
  <c r="N934" i="19"/>
  <c r="M934" i="19"/>
  <c r="L934" i="19"/>
  <c r="K934" i="19"/>
  <c r="J934" i="19"/>
  <c r="I934" i="19"/>
  <c r="H934" i="19"/>
  <c r="G934" i="19"/>
  <c r="F934" i="19"/>
  <c r="E934" i="19"/>
  <c r="D934" i="19"/>
  <c r="C934" i="19"/>
  <c r="B934" i="19"/>
  <c r="A934" i="19"/>
  <c r="O933" i="19"/>
  <c r="N933" i="19"/>
  <c r="M933" i="19"/>
  <c r="L933" i="19"/>
  <c r="K933" i="19"/>
  <c r="J933" i="19"/>
  <c r="I933" i="19"/>
  <c r="H933" i="19"/>
  <c r="G933" i="19"/>
  <c r="F933" i="19"/>
  <c r="E933" i="19"/>
  <c r="D933" i="19"/>
  <c r="C933" i="19"/>
  <c r="B933" i="19"/>
  <c r="A933" i="19"/>
  <c r="O932" i="19"/>
  <c r="N932" i="19"/>
  <c r="M932" i="19"/>
  <c r="L932" i="19"/>
  <c r="K932" i="19"/>
  <c r="J932" i="19"/>
  <c r="I932" i="19"/>
  <c r="H932" i="19"/>
  <c r="G932" i="19"/>
  <c r="F932" i="19"/>
  <c r="E932" i="19"/>
  <c r="D932" i="19"/>
  <c r="C932" i="19"/>
  <c r="B932" i="19"/>
  <c r="A932" i="19"/>
  <c r="O931" i="19"/>
  <c r="N931" i="19"/>
  <c r="M931" i="19"/>
  <c r="L931" i="19"/>
  <c r="K931" i="19"/>
  <c r="J931" i="19"/>
  <c r="I931" i="19"/>
  <c r="H931" i="19"/>
  <c r="G931" i="19"/>
  <c r="F931" i="19"/>
  <c r="E931" i="19"/>
  <c r="D931" i="19"/>
  <c r="C931" i="19"/>
  <c r="B931" i="19"/>
  <c r="A931" i="19"/>
  <c r="O930" i="19"/>
  <c r="N930" i="19"/>
  <c r="M930" i="19"/>
  <c r="L930" i="19"/>
  <c r="K930" i="19"/>
  <c r="J930" i="19"/>
  <c r="I930" i="19"/>
  <c r="H930" i="19"/>
  <c r="G930" i="19"/>
  <c r="F930" i="19"/>
  <c r="E930" i="19"/>
  <c r="D930" i="19"/>
  <c r="C930" i="19"/>
  <c r="B930" i="19"/>
  <c r="A930" i="19"/>
  <c r="O929" i="19"/>
  <c r="N929" i="19"/>
  <c r="M929" i="19"/>
  <c r="L929" i="19"/>
  <c r="K929" i="19"/>
  <c r="J929" i="19"/>
  <c r="I929" i="19"/>
  <c r="H929" i="19"/>
  <c r="G929" i="19"/>
  <c r="F929" i="19"/>
  <c r="E929" i="19"/>
  <c r="D929" i="19"/>
  <c r="C929" i="19"/>
  <c r="B929" i="19"/>
  <c r="A929" i="19"/>
  <c r="O928" i="19"/>
  <c r="N928" i="19"/>
  <c r="M928" i="19"/>
  <c r="L928" i="19"/>
  <c r="K928" i="19"/>
  <c r="J928" i="19"/>
  <c r="I928" i="19"/>
  <c r="H928" i="19"/>
  <c r="G928" i="19"/>
  <c r="F928" i="19"/>
  <c r="E928" i="19"/>
  <c r="D928" i="19"/>
  <c r="C928" i="19"/>
  <c r="B928" i="19"/>
  <c r="A928" i="19"/>
  <c r="O927" i="19"/>
  <c r="N927" i="19"/>
  <c r="M927" i="19"/>
  <c r="L927" i="19"/>
  <c r="K927" i="19"/>
  <c r="J927" i="19"/>
  <c r="I927" i="19"/>
  <c r="H927" i="19"/>
  <c r="G927" i="19"/>
  <c r="F927" i="19"/>
  <c r="E927" i="19"/>
  <c r="D927" i="19"/>
  <c r="C927" i="19"/>
  <c r="B927" i="19"/>
  <c r="A927" i="19"/>
  <c r="O926" i="19"/>
  <c r="N926" i="19"/>
  <c r="M926" i="19"/>
  <c r="L926" i="19"/>
  <c r="K926" i="19"/>
  <c r="J926" i="19"/>
  <c r="I926" i="19"/>
  <c r="H926" i="19"/>
  <c r="G926" i="19"/>
  <c r="F926" i="19"/>
  <c r="E926" i="19"/>
  <c r="D926" i="19"/>
  <c r="C926" i="19"/>
  <c r="B926" i="19"/>
  <c r="A926" i="19"/>
  <c r="O925" i="19"/>
  <c r="N925" i="19"/>
  <c r="M925" i="19"/>
  <c r="L925" i="19"/>
  <c r="K925" i="19"/>
  <c r="J925" i="19"/>
  <c r="I925" i="19"/>
  <c r="H925" i="19"/>
  <c r="G925" i="19"/>
  <c r="F925" i="19"/>
  <c r="E925" i="19"/>
  <c r="D925" i="19"/>
  <c r="C925" i="19"/>
  <c r="B925" i="19"/>
  <c r="A925" i="19"/>
  <c r="O924" i="19"/>
  <c r="N924" i="19"/>
  <c r="M924" i="19"/>
  <c r="L924" i="19"/>
  <c r="K924" i="19"/>
  <c r="J924" i="19"/>
  <c r="I924" i="19"/>
  <c r="H924" i="19"/>
  <c r="G924" i="19"/>
  <c r="F924" i="19"/>
  <c r="E924" i="19"/>
  <c r="D924" i="19"/>
  <c r="C924" i="19"/>
  <c r="B924" i="19"/>
  <c r="A924" i="19"/>
  <c r="O923" i="19"/>
  <c r="N923" i="19"/>
  <c r="M923" i="19"/>
  <c r="L923" i="19"/>
  <c r="K923" i="19"/>
  <c r="J923" i="19"/>
  <c r="I923" i="19"/>
  <c r="H923" i="19"/>
  <c r="G923" i="19"/>
  <c r="F923" i="19"/>
  <c r="E923" i="19"/>
  <c r="D923" i="19"/>
  <c r="C923" i="19"/>
  <c r="B923" i="19"/>
  <c r="A923" i="19"/>
  <c r="O922" i="19"/>
  <c r="N922" i="19"/>
  <c r="M922" i="19"/>
  <c r="L922" i="19"/>
  <c r="K922" i="19"/>
  <c r="J922" i="19"/>
  <c r="I922" i="19"/>
  <c r="H922" i="19"/>
  <c r="G922" i="19"/>
  <c r="F922" i="19"/>
  <c r="E922" i="19"/>
  <c r="D922" i="19"/>
  <c r="C922" i="19"/>
  <c r="B922" i="19"/>
  <c r="A922" i="19"/>
  <c r="O921" i="19"/>
  <c r="N921" i="19"/>
  <c r="M921" i="19"/>
  <c r="L921" i="19"/>
  <c r="K921" i="19"/>
  <c r="J921" i="19"/>
  <c r="I921" i="19"/>
  <c r="H921" i="19"/>
  <c r="G921" i="19"/>
  <c r="F921" i="19"/>
  <c r="E921" i="19"/>
  <c r="D921" i="19"/>
  <c r="C921" i="19"/>
  <c r="B921" i="19"/>
  <c r="A921" i="19"/>
  <c r="O920" i="19"/>
  <c r="N920" i="19"/>
  <c r="M920" i="19"/>
  <c r="L920" i="19"/>
  <c r="K920" i="19"/>
  <c r="J920" i="19"/>
  <c r="I920" i="19"/>
  <c r="H920" i="19"/>
  <c r="G920" i="19"/>
  <c r="F920" i="19"/>
  <c r="E920" i="19"/>
  <c r="D920" i="19"/>
  <c r="C920" i="19"/>
  <c r="B920" i="19"/>
  <c r="A920" i="19"/>
  <c r="O919" i="19"/>
  <c r="N919" i="19"/>
  <c r="M919" i="19"/>
  <c r="L919" i="19"/>
  <c r="K919" i="19"/>
  <c r="J919" i="19"/>
  <c r="I919" i="19"/>
  <c r="H919" i="19"/>
  <c r="G919" i="19"/>
  <c r="F919" i="19"/>
  <c r="E919" i="19"/>
  <c r="D919" i="19"/>
  <c r="C919" i="19"/>
  <c r="B919" i="19"/>
  <c r="A919" i="19"/>
  <c r="O918" i="19"/>
  <c r="N918" i="19"/>
  <c r="M918" i="19"/>
  <c r="L918" i="19"/>
  <c r="K918" i="19"/>
  <c r="J918" i="19"/>
  <c r="I918" i="19"/>
  <c r="H918" i="19"/>
  <c r="G918" i="19"/>
  <c r="F918" i="19"/>
  <c r="E918" i="19"/>
  <c r="D918" i="19"/>
  <c r="C918" i="19"/>
  <c r="B918" i="19"/>
  <c r="A918" i="19"/>
  <c r="O917" i="19"/>
  <c r="N917" i="19"/>
  <c r="M917" i="19"/>
  <c r="L917" i="19"/>
  <c r="K917" i="19"/>
  <c r="J917" i="19"/>
  <c r="I917" i="19"/>
  <c r="H917" i="19"/>
  <c r="G917" i="19"/>
  <c r="F917" i="19"/>
  <c r="E917" i="19"/>
  <c r="D917" i="19"/>
  <c r="C917" i="19"/>
  <c r="B917" i="19"/>
  <c r="A917" i="19"/>
  <c r="O916" i="19"/>
  <c r="N916" i="19"/>
  <c r="M916" i="19"/>
  <c r="L916" i="19"/>
  <c r="K916" i="19"/>
  <c r="J916" i="19"/>
  <c r="I916" i="19"/>
  <c r="H916" i="19"/>
  <c r="G916" i="19"/>
  <c r="F916" i="19"/>
  <c r="E916" i="19"/>
  <c r="D916" i="19"/>
  <c r="C916" i="19"/>
  <c r="B916" i="19"/>
  <c r="A916" i="19"/>
  <c r="O915" i="19"/>
  <c r="N915" i="19"/>
  <c r="M915" i="19"/>
  <c r="L915" i="19"/>
  <c r="K915" i="19"/>
  <c r="J915" i="19"/>
  <c r="I915" i="19"/>
  <c r="H915" i="19"/>
  <c r="G915" i="19"/>
  <c r="F915" i="19"/>
  <c r="E915" i="19"/>
  <c r="D915" i="19"/>
  <c r="C915" i="19"/>
  <c r="B915" i="19"/>
  <c r="A915" i="19"/>
  <c r="O914" i="19"/>
  <c r="N914" i="19"/>
  <c r="M914" i="19"/>
  <c r="L914" i="19"/>
  <c r="K914" i="19"/>
  <c r="J914" i="19"/>
  <c r="I914" i="19"/>
  <c r="H914" i="19"/>
  <c r="G914" i="19"/>
  <c r="F914" i="19"/>
  <c r="E914" i="19"/>
  <c r="D914" i="19"/>
  <c r="C914" i="19"/>
  <c r="B914" i="19"/>
  <c r="A914" i="19"/>
  <c r="O913" i="19"/>
  <c r="N913" i="19"/>
  <c r="M913" i="19"/>
  <c r="L913" i="19"/>
  <c r="K913" i="19"/>
  <c r="J913" i="19"/>
  <c r="I913" i="19"/>
  <c r="H913" i="19"/>
  <c r="G913" i="19"/>
  <c r="F913" i="19"/>
  <c r="E913" i="19"/>
  <c r="D913" i="19"/>
  <c r="C913" i="19"/>
  <c r="B913" i="19"/>
  <c r="A913" i="19"/>
  <c r="O912" i="19"/>
  <c r="N912" i="19"/>
  <c r="M912" i="19"/>
  <c r="L912" i="19"/>
  <c r="K912" i="19"/>
  <c r="J912" i="19"/>
  <c r="I912" i="19"/>
  <c r="H912" i="19"/>
  <c r="G912" i="19"/>
  <c r="F912" i="19"/>
  <c r="E912" i="19"/>
  <c r="D912" i="19"/>
  <c r="C912" i="19"/>
  <c r="B912" i="19"/>
  <c r="A912" i="19"/>
  <c r="O911" i="19"/>
  <c r="N911" i="19"/>
  <c r="M911" i="19"/>
  <c r="L911" i="19"/>
  <c r="K911" i="19"/>
  <c r="J911" i="19"/>
  <c r="I911" i="19"/>
  <c r="H911" i="19"/>
  <c r="G911" i="19"/>
  <c r="F911" i="19"/>
  <c r="E911" i="19"/>
  <c r="D911" i="19"/>
  <c r="C911" i="19"/>
  <c r="B911" i="19"/>
  <c r="A911" i="19"/>
  <c r="O910" i="19"/>
  <c r="N910" i="19"/>
  <c r="M910" i="19"/>
  <c r="L910" i="19"/>
  <c r="K910" i="19"/>
  <c r="J910" i="19"/>
  <c r="I910" i="19"/>
  <c r="H910" i="19"/>
  <c r="G910" i="19"/>
  <c r="F910" i="19"/>
  <c r="E910" i="19"/>
  <c r="D910" i="19"/>
  <c r="C910" i="19"/>
  <c r="B910" i="19"/>
  <c r="A910" i="19"/>
  <c r="O909" i="19"/>
  <c r="N909" i="19"/>
  <c r="M909" i="19"/>
  <c r="L909" i="19"/>
  <c r="K909" i="19"/>
  <c r="J909" i="19"/>
  <c r="I909" i="19"/>
  <c r="H909" i="19"/>
  <c r="G909" i="19"/>
  <c r="F909" i="19"/>
  <c r="E909" i="19"/>
  <c r="D909" i="19"/>
  <c r="C909" i="19"/>
  <c r="B909" i="19"/>
  <c r="A909" i="19"/>
  <c r="O908" i="19"/>
  <c r="N908" i="19"/>
  <c r="M908" i="19"/>
  <c r="L908" i="19"/>
  <c r="K908" i="19"/>
  <c r="J908" i="19"/>
  <c r="I908" i="19"/>
  <c r="H908" i="19"/>
  <c r="G908" i="19"/>
  <c r="F908" i="19"/>
  <c r="E908" i="19"/>
  <c r="D908" i="19"/>
  <c r="C908" i="19"/>
  <c r="B908" i="19"/>
  <c r="A908" i="19"/>
  <c r="O907" i="19"/>
  <c r="N907" i="19"/>
  <c r="M907" i="19"/>
  <c r="L907" i="19"/>
  <c r="K907" i="19"/>
  <c r="J907" i="19"/>
  <c r="I907" i="19"/>
  <c r="H907" i="19"/>
  <c r="G907" i="19"/>
  <c r="F907" i="19"/>
  <c r="E907" i="19"/>
  <c r="D907" i="19"/>
  <c r="C907" i="19"/>
  <c r="B907" i="19"/>
  <c r="A907" i="19"/>
  <c r="O906" i="19"/>
  <c r="N906" i="19"/>
  <c r="M906" i="19"/>
  <c r="L906" i="19"/>
  <c r="K906" i="19"/>
  <c r="J906" i="19"/>
  <c r="I906" i="19"/>
  <c r="H906" i="19"/>
  <c r="G906" i="19"/>
  <c r="F906" i="19"/>
  <c r="E906" i="19"/>
  <c r="D906" i="19"/>
  <c r="C906" i="19"/>
  <c r="B906" i="19"/>
  <c r="A906" i="19"/>
  <c r="O905" i="19"/>
  <c r="N905" i="19"/>
  <c r="M905" i="19"/>
  <c r="L905" i="19"/>
  <c r="K905" i="19"/>
  <c r="J905" i="19"/>
  <c r="I905" i="19"/>
  <c r="H905" i="19"/>
  <c r="G905" i="19"/>
  <c r="F905" i="19"/>
  <c r="E905" i="19"/>
  <c r="D905" i="19"/>
  <c r="C905" i="19"/>
  <c r="B905" i="19"/>
  <c r="A905" i="19"/>
  <c r="O904" i="19"/>
  <c r="N904" i="19"/>
  <c r="M904" i="19"/>
  <c r="L904" i="19"/>
  <c r="K904" i="19"/>
  <c r="J904" i="19"/>
  <c r="I904" i="19"/>
  <c r="H904" i="19"/>
  <c r="G904" i="19"/>
  <c r="F904" i="19"/>
  <c r="E904" i="19"/>
  <c r="D904" i="19"/>
  <c r="C904" i="19"/>
  <c r="B904" i="19"/>
  <c r="A904" i="19"/>
  <c r="O903" i="19"/>
  <c r="N903" i="19"/>
  <c r="M903" i="19"/>
  <c r="L903" i="19"/>
  <c r="K903" i="19"/>
  <c r="J903" i="19"/>
  <c r="I903" i="19"/>
  <c r="H903" i="19"/>
  <c r="G903" i="19"/>
  <c r="F903" i="19"/>
  <c r="E903" i="19"/>
  <c r="D903" i="19"/>
  <c r="C903" i="19"/>
  <c r="B903" i="19"/>
  <c r="A903" i="19"/>
  <c r="O902" i="19"/>
  <c r="N902" i="19"/>
  <c r="M902" i="19"/>
  <c r="L902" i="19"/>
  <c r="K902" i="19"/>
  <c r="J902" i="19"/>
  <c r="I902" i="19"/>
  <c r="H902" i="19"/>
  <c r="G902" i="19"/>
  <c r="F902" i="19"/>
  <c r="E902" i="19"/>
  <c r="D902" i="19"/>
  <c r="C902" i="19"/>
  <c r="B902" i="19"/>
  <c r="A902" i="19"/>
  <c r="O901" i="19"/>
  <c r="N901" i="19"/>
  <c r="M901" i="19"/>
  <c r="L901" i="19"/>
  <c r="K901" i="19"/>
  <c r="J901" i="19"/>
  <c r="I901" i="19"/>
  <c r="H901" i="19"/>
  <c r="G901" i="19"/>
  <c r="F901" i="19"/>
  <c r="E901" i="19"/>
  <c r="D901" i="19"/>
  <c r="C901" i="19"/>
  <c r="B901" i="19"/>
  <c r="A901" i="19"/>
  <c r="O900" i="19"/>
  <c r="N900" i="19"/>
  <c r="M900" i="19"/>
  <c r="L900" i="19"/>
  <c r="K900" i="19"/>
  <c r="J900" i="19"/>
  <c r="I900" i="19"/>
  <c r="H900" i="19"/>
  <c r="G900" i="19"/>
  <c r="F900" i="19"/>
  <c r="E900" i="19"/>
  <c r="D900" i="19"/>
  <c r="C900" i="19"/>
  <c r="B900" i="19"/>
  <c r="A900" i="19"/>
  <c r="O899" i="19"/>
  <c r="N899" i="19"/>
  <c r="M899" i="19"/>
  <c r="L899" i="19"/>
  <c r="K899" i="19"/>
  <c r="J899" i="19"/>
  <c r="I899" i="19"/>
  <c r="H899" i="19"/>
  <c r="G899" i="19"/>
  <c r="F899" i="19"/>
  <c r="E899" i="19"/>
  <c r="D899" i="19"/>
  <c r="C899" i="19"/>
  <c r="B899" i="19"/>
  <c r="A899" i="19"/>
  <c r="O898" i="19"/>
  <c r="N898" i="19"/>
  <c r="M898" i="19"/>
  <c r="L898" i="19"/>
  <c r="K898" i="19"/>
  <c r="J898" i="19"/>
  <c r="I898" i="19"/>
  <c r="H898" i="19"/>
  <c r="G898" i="19"/>
  <c r="F898" i="19"/>
  <c r="E898" i="19"/>
  <c r="D898" i="19"/>
  <c r="C898" i="19"/>
  <c r="B898" i="19"/>
  <c r="A898" i="19"/>
  <c r="O897" i="19"/>
  <c r="N897" i="19"/>
  <c r="M897" i="19"/>
  <c r="L897" i="19"/>
  <c r="K897" i="19"/>
  <c r="J897" i="19"/>
  <c r="I897" i="19"/>
  <c r="H897" i="19"/>
  <c r="G897" i="19"/>
  <c r="F897" i="19"/>
  <c r="E897" i="19"/>
  <c r="D897" i="19"/>
  <c r="C897" i="19"/>
  <c r="B897" i="19"/>
  <c r="A897" i="19"/>
  <c r="O896" i="19"/>
  <c r="N896" i="19"/>
  <c r="M896" i="19"/>
  <c r="L896" i="19"/>
  <c r="K896" i="19"/>
  <c r="J896" i="19"/>
  <c r="I896" i="19"/>
  <c r="H896" i="19"/>
  <c r="G896" i="19"/>
  <c r="F896" i="19"/>
  <c r="E896" i="19"/>
  <c r="D896" i="19"/>
  <c r="C896" i="19"/>
  <c r="B896" i="19"/>
  <c r="A896" i="19"/>
  <c r="O895" i="19"/>
  <c r="N895" i="19"/>
  <c r="M895" i="19"/>
  <c r="L895" i="19"/>
  <c r="K895" i="19"/>
  <c r="J895" i="19"/>
  <c r="I895" i="19"/>
  <c r="H895" i="19"/>
  <c r="G895" i="19"/>
  <c r="F895" i="19"/>
  <c r="E895" i="19"/>
  <c r="D895" i="19"/>
  <c r="C895" i="19"/>
  <c r="B895" i="19"/>
  <c r="A895" i="19"/>
  <c r="O894" i="19"/>
  <c r="N894" i="19"/>
  <c r="M894" i="19"/>
  <c r="L894" i="19"/>
  <c r="K894" i="19"/>
  <c r="J894" i="19"/>
  <c r="I894" i="19"/>
  <c r="H894" i="19"/>
  <c r="G894" i="19"/>
  <c r="F894" i="19"/>
  <c r="E894" i="19"/>
  <c r="D894" i="19"/>
  <c r="C894" i="19"/>
  <c r="B894" i="19"/>
  <c r="A894" i="19"/>
  <c r="O893" i="19"/>
  <c r="N893" i="19"/>
  <c r="M893" i="19"/>
  <c r="L893" i="19"/>
  <c r="K893" i="19"/>
  <c r="J893" i="19"/>
  <c r="I893" i="19"/>
  <c r="H893" i="19"/>
  <c r="G893" i="19"/>
  <c r="F893" i="19"/>
  <c r="E893" i="19"/>
  <c r="D893" i="19"/>
  <c r="C893" i="19"/>
  <c r="B893" i="19"/>
  <c r="A893" i="19"/>
  <c r="O892" i="19"/>
  <c r="N892" i="19"/>
  <c r="M892" i="19"/>
  <c r="L892" i="19"/>
  <c r="K892" i="19"/>
  <c r="J892" i="19"/>
  <c r="I892" i="19"/>
  <c r="H892" i="19"/>
  <c r="G892" i="19"/>
  <c r="F892" i="19"/>
  <c r="E892" i="19"/>
  <c r="D892" i="19"/>
  <c r="C892" i="19"/>
  <c r="B892" i="19"/>
  <c r="A892" i="19"/>
  <c r="O891" i="19"/>
  <c r="N891" i="19"/>
  <c r="M891" i="19"/>
  <c r="L891" i="19"/>
  <c r="K891" i="19"/>
  <c r="J891" i="19"/>
  <c r="I891" i="19"/>
  <c r="H891" i="19"/>
  <c r="G891" i="19"/>
  <c r="F891" i="19"/>
  <c r="E891" i="19"/>
  <c r="D891" i="19"/>
  <c r="C891" i="19"/>
  <c r="B891" i="19"/>
  <c r="A891" i="19"/>
  <c r="O890" i="19"/>
  <c r="N890" i="19"/>
  <c r="M890" i="19"/>
  <c r="L890" i="19"/>
  <c r="K890" i="19"/>
  <c r="J890" i="19"/>
  <c r="I890" i="19"/>
  <c r="H890" i="19"/>
  <c r="G890" i="19"/>
  <c r="F890" i="19"/>
  <c r="E890" i="19"/>
  <c r="D890" i="19"/>
  <c r="C890" i="19"/>
  <c r="B890" i="19"/>
  <c r="A890" i="19"/>
  <c r="O889" i="19"/>
  <c r="N889" i="19"/>
  <c r="M889" i="19"/>
  <c r="L889" i="19"/>
  <c r="K889" i="19"/>
  <c r="J889" i="19"/>
  <c r="I889" i="19"/>
  <c r="H889" i="19"/>
  <c r="G889" i="19"/>
  <c r="F889" i="19"/>
  <c r="E889" i="19"/>
  <c r="D889" i="19"/>
  <c r="C889" i="19"/>
  <c r="B889" i="19"/>
  <c r="A889" i="19"/>
  <c r="O888" i="19"/>
  <c r="N888" i="19"/>
  <c r="M888" i="19"/>
  <c r="L888" i="19"/>
  <c r="K888" i="19"/>
  <c r="J888" i="19"/>
  <c r="I888" i="19"/>
  <c r="H888" i="19"/>
  <c r="G888" i="19"/>
  <c r="F888" i="19"/>
  <c r="E888" i="19"/>
  <c r="D888" i="19"/>
  <c r="C888" i="19"/>
  <c r="B888" i="19"/>
  <c r="A888" i="19"/>
  <c r="O887" i="19"/>
  <c r="N887" i="19"/>
  <c r="M887" i="19"/>
  <c r="L887" i="19"/>
  <c r="K887" i="19"/>
  <c r="J887" i="19"/>
  <c r="I887" i="19"/>
  <c r="H887" i="19"/>
  <c r="G887" i="19"/>
  <c r="F887" i="19"/>
  <c r="E887" i="19"/>
  <c r="D887" i="19"/>
  <c r="C887" i="19"/>
  <c r="B887" i="19"/>
  <c r="A887" i="19"/>
  <c r="O886" i="19"/>
  <c r="N886" i="19"/>
  <c r="M886" i="19"/>
  <c r="L886" i="19"/>
  <c r="K886" i="19"/>
  <c r="J886" i="19"/>
  <c r="I886" i="19"/>
  <c r="H886" i="19"/>
  <c r="G886" i="19"/>
  <c r="F886" i="19"/>
  <c r="E886" i="19"/>
  <c r="D886" i="19"/>
  <c r="C886" i="19"/>
  <c r="B886" i="19"/>
  <c r="A886" i="19"/>
  <c r="O885" i="19"/>
  <c r="N885" i="19"/>
  <c r="M885" i="19"/>
  <c r="L885" i="19"/>
  <c r="K885" i="19"/>
  <c r="J885" i="19"/>
  <c r="I885" i="19"/>
  <c r="H885" i="19"/>
  <c r="G885" i="19"/>
  <c r="F885" i="19"/>
  <c r="E885" i="19"/>
  <c r="D885" i="19"/>
  <c r="C885" i="19"/>
  <c r="B885" i="19"/>
  <c r="A885" i="19"/>
  <c r="O884" i="19"/>
  <c r="N884" i="19"/>
  <c r="M884" i="19"/>
  <c r="L884" i="19"/>
  <c r="K884" i="19"/>
  <c r="J884" i="19"/>
  <c r="I884" i="19"/>
  <c r="H884" i="19"/>
  <c r="G884" i="19"/>
  <c r="F884" i="19"/>
  <c r="E884" i="19"/>
  <c r="D884" i="19"/>
  <c r="C884" i="19"/>
  <c r="B884" i="19"/>
  <c r="A884" i="19"/>
  <c r="O883" i="19"/>
  <c r="N883" i="19"/>
  <c r="M883" i="19"/>
  <c r="L883" i="19"/>
  <c r="K883" i="19"/>
  <c r="J883" i="19"/>
  <c r="I883" i="19"/>
  <c r="H883" i="19"/>
  <c r="G883" i="19"/>
  <c r="F883" i="19"/>
  <c r="E883" i="19"/>
  <c r="D883" i="19"/>
  <c r="C883" i="19"/>
  <c r="B883" i="19"/>
  <c r="A883" i="19"/>
  <c r="O882" i="19"/>
  <c r="N882" i="19"/>
  <c r="M882" i="19"/>
  <c r="L882" i="19"/>
  <c r="K882" i="19"/>
  <c r="J882" i="19"/>
  <c r="I882" i="19"/>
  <c r="H882" i="19"/>
  <c r="G882" i="19"/>
  <c r="F882" i="19"/>
  <c r="E882" i="19"/>
  <c r="D882" i="19"/>
  <c r="C882" i="19"/>
  <c r="B882" i="19"/>
  <c r="A882" i="19"/>
  <c r="O881" i="19"/>
  <c r="N881" i="19"/>
  <c r="M881" i="19"/>
  <c r="L881" i="19"/>
  <c r="K881" i="19"/>
  <c r="J881" i="19"/>
  <c r="I881" i="19"/>
  <c r="H881" i="19"/>
  <c r="G881" i="19"/>
  <c r="F881" i="19"/>
  <c r="E881" i="19"/>
  <c r="D881" i="19"/>
  <c r="C881" i="19"/>
  <c r="B881" i="19"/>
  <c r="A881" i="19"/>
  <c r="O880" i="19"/>
  <c r="N880" i="19"/>
  <c r="M880" i="19"/>
  <c r="L880" i="19"/>
  <c r="K880" i="19"/>
  <c r="J880" i="19"/>
  <c r="I880" i="19"/>
  <c r="H880" i="19"/>
  <c r="G880" i="19"/>
  <c r="F880" i="19"/>
  <c r="E880" i="19"/>
  <c r="D880" i="19"/>
  <c r="C880" i="19"/>
  <c r="B880" i="19"/>
  <c r="A880" i="19"/>
  <c r="O879" i="19"/>
  <c r="N879" i="19"/>
  <c r="M879" i="19"/>
  <c r="L879" i="19"/>
  <c r="K879" i="19"/>
  <c r="J879" i="19"/>
  <c r="I879" i="19"/>
  <c r="H879" i="19"/>
  <c r="G879" i="19"/>
  <c r="F879" i="19"/>
  <c r="E879" i="19"/>
  <c r="D879" i="19"/>
  <c r="C879" i="19"/>
  <c r="B879" i="19"/>
  <c r="A879" i="19"/>
  <c r="O878" i="19"/>
  <c r="N878" i="19"/>
  <c r="M878" i="19"/>
  <c r="L878" i="19"/>
  <c r="K878" i="19"/>
  <c r="J878" i="19"/>
  <c r="I878" i="19"/>
  <c r="H878" i="19"/>
  <c r="G878" i="19"/>
  <c r="F878" i="19"/>
  <c r="E878" i="19"/>
  <c r="D878" i="19"/>
  <c r="C878" i="19"/>
  <c r="B878" i="19"/>
  <c r="A878" i="19"/>
  <c r="O877" i="19"/>
  <c r="N877" i="19"/>
  <c r="M877" i="19"/>
  <c r="L877" i="19"/>
  <c r="K877" i="19"/>
  <c r="J877" i="19"/>
  <c r="I877" i="19"/>
  <c r="H877" i="19"/>
  <c r="G877" i="19"/>
  <c r="F877" i="19"/>
  <c r="E877" i="19"/>
  <c r="D877" i="19"/>
  <c r="C877" i="19"/>
  <c r="B877" i="19"/>
  <c r="A877" i="19"/>
  <c r="O876" i="19"/>
  <c r="N876" i="19"/>
  <c r="M876" i="19"/>
  <c r="L876" i="19"/>
  <c r="K876" i="19"/>
  <c r="J876" i="19"/>
  <c r="I876" i="19"/>
  <c r="H876" i="19"/>
  <c r="G876" i="19"/>
  <c r="F876" i="19"/>
  <c r="E876" i="19"/>
  <c r="D876" i="19"/>
  <c r="C876" i="19"/>
  <c r="B876" i="19"/>
  <c r="A876" i="19"/>
  <c r="O875" i="19"/>
  <c r="N875" i="19"/>
  <c r="M875" i="19"/>
  <c r="L875" i="19"/>
  <c r="K875" i="19"/>
  <c r="J875" i="19"/>
  <c r="I875" i="19"/>
  <c r="H875" i="19"/>
  <c r="G875" i="19"/>
  <c r="F875" i="19"/>
  <c r="E875" i="19"/>
  <c r="D875" i="19"/>
  <c r="C875" i="19"/>
  <c r="B875" i="19"/>
  <c r="A875" i="19"/>
  <c r="O874" i="19"/>
  <c r="N874" i="19"/>
  <c r="M874" i="19"/>
  <c r="L874" i="19"/>
  <c r="K874" i="19"/>
  <c r="J874" i="19"/>
  <c r="I874" i="19"/>
  <c r="H874" i="19"/>
  <c r="G874" i="19"/>
  <c r="F874" i="19"/>
  <c r="E874" i="19"/>
  <c r="D874" i="19"/>
  <c r="C874" i="19"/>
  <c r="B874" i="19"/>
  <c r="A874" i="19"/>
  <c r="O873" i="19"/>
  <c r="N873" i="19"/>
  <c r="M873" i="19"/>
  <c r="L873" i="19"/>
  <c r="K873" i="19"/>
  <c r="J873" i="19"/>
  <c r="I873" i="19"/>
  <c r="H873" i="19"/>
  <c r="G873" i="19"/>
  <c r="F873" i="19"/>
  <c r="E873" i="19"/>
  <c r="D873" i="19"/>
  <c r="C873" i="19"/>
  <c r="B873" i="19"/>
  <c r="A873" i="19"/>
  <c r="O872" i="19"/>
  <c r="N872" i="19"/>
  <c r="M872" i="19"/>
  <c r="L872" i="19"/>
  <c r="K872" i="19"/>
  <c r="J872" i="19"/>
  <c r="I872" i="19"/>
  <c r="H872" i="19"/>
  <c r="G872" i="19"/>
  <c r="F872" i="19"/>
  <c r="E872" i="19"/>
  <c r="D872" i="19"/>
  <c r="C872" i="19"/>
  <c r="B872" i="19"/>
  <c r="A872" i="19"/>
  <c r="O871" i="19"/>
  <c r="N871" i="19"/>
  <c r="M871" i="19"/>
  <c r="L871" i="19"/>
  <c r="K871" i="19"/>
  <c r="J871" i="19"/>
  <c r="I871" i="19"/>
  <c r="H871" i="19"/>
  <c r="G871" i="19"/>
  <c r="F871" i="19"/>
  <c r="E871" i="19"/>
  <c r="D871" i="19"/>
  <c r="C871" i="19"/>
  <c r="B871" i="19"/>
  <c r="A871" i="19"/>
  <c r="O870" i="19"/>
  <c r="N870" i="19"/>
  <c r="M870" i="19"/>
  <c r="L870" i="19"/>
  <c r="K870" i="19"/>
  <c r="J870" i="19"/>
  <c r="I870" i="19"/>
  <c r="H870" i="19"/>
  <c r="G870" i="19"/>
  <c r="F870" i="19"/>
  <c r="E870" i="19"/>
  <c r="D870" i="19"/>
  <c r="C870" i="19"/>
  <c r="B870" i="19"/>
  <c r="A870" i="19"/>
  <c r="O869" i="19"/>
  <c r="N869" i="19"/>
  <c r="M869" i="19"/>
  <c r="L869" i="19"/>
  <c r="K869" i="19"/>
  <c r="J869" i="19"/>
  <c r="I869" i="19"/>
  <c r="H869" i="19"/>
  <c r="G869" i="19"/>
  <c r="F869" i="19"/>
  <c r="E869" i="19"/>
  <c r="D869" i="19"/>
  <c r="C869" i="19"/>
  <c r="B869" i="19"/>
  <c r="A869" i="19"/>
  <c r="O868" i="19"/>
  <c r="N868" i="19"/>
  <c r="M868" i="19"/>
  <c r="L868" i="19"/>
  <c r="K868" i="19"/>
  <c r="J868" i="19"/>
  <c r="I868" i="19"/>
  <c r="H868" i="19"/>
  <c r="G868" i="19"/>
  <c r="F868" i="19"/>
  <c r="E868" i="19"/>
  <c r="D868" i="19"/>
  <c r="C868" i="19"/>
  <c r="B868" i="19"/>
  <c r="A868" i="19"/>
  <c r="O867" i="19"/>
  <c r="N867" i="19"/>
  <c r="M867" i="19"/>
  <c r="L867" i="19"/>
  <c r="K867" i="19"/>
  <c r="J867" i="19"/>
  <c r="I867" i="19"/>
  <c r="H867" i="19"/>
  <c r="G867" i="19"/>
  <c r="F867" i="19"/>
  <c r="E867" i="19"/>
  <c r="D867" i="19"/>
  <c r="C867" i="19"/>
  <c r="B867" i="19"/>
  <c r="A867" i="19"/>
  <c r="O866" i="19"/>
  <c r="N866" i="19"/>
  <c r="M866" i="19"/>
  <c r="L866" i="19"/>
  <c r="K866" i="19"/>
  <c r="J866" i="19"/>
  <c r="I866" i="19"/>
  <c r="H866" i="19"/>
  <c r="G866" i="19"/>
  <c r="F866" i="19"/>
  <c r="E866" i="19"/>
  <c r="D866" i="19"/>
  <c r="C866" i="19"/>
  <c r="B866" i="19"/>
  <c r="A866" i="19"/>
  <c r="O865" i="19"/>
  <c r="N865" i="19"/>
  <c r="M865" i="19"/>
  <c r="L865" i="19"/>
  <c r="K865" i="19"/>
  <c r="J865" i="19"/>
  <c r="I865" i="19"/>
  <c r="H865" i="19"/>
  <c r="G865" i="19"/>
  <c r="F865" i="19"/>
  <c r="E865" i="19"/>
  <c r="D865" i="19"/>
  <c r="C865" i="19"/>
  <c r="B865" i="19"/>
  <c r="A865" i="19"/>
  <c r="O864" i="19"/>
  <c r="N864" i="19"/>
  <c r="M864" i="19"/>
  <c r="L864" i="19"/>
  <c r="K864" i="19"/>
  <c r="J864" i="19"/>
  <c r="I864" i="19"/>
  <c r="H864" i="19"/>
  <c r="G864" i="19"/>
  <c r="F864" i="19"/>
  <c r="E864" i="19"/>
  <c r="D864" i="19"/>
  <c r="C864" i="19"/>
  <c r="B864" i="19"/>
  <c r="A864" i="19"/>
  <c r="O863" i="19"/>
  <c r="N863" i="19"/>
  <c r="M863" i="19"/>
  <c r="L863" i="19"/>
  <c r="K863" i="19"/>
  <c r="J863" i="19"/>
  <c r="I863" i="19"/>
  <c r="H863" i="19"/>
  <c r="G863" i="19"/>
  <c r="F863" i="19"/>
  <c r="E863" i="19"/>
  <c r="D863" i="19"/>
  <c r="C863" i="19"/>
  <c r="B863" i="19"/>
  <c r="A863" i="19"/>
  <c r="O862" i="19"/>
  <c r="N862" i="19"/>
  <c r="M862" i="19"/>
  <c r="L862" i="19"/>
  <c r="K862" i="19"/>
  <c r="J862" i="19"/>
  <c r="I862" i="19"/>
  <c r="H862" i="19"/>
  <c r="G862" i="19"/>
  <c r="F862" i="19"/>
  <c r="E862" i="19"/>
  <c r="D862" i="19"/>
  <c r="C862" i="19"/>
  <c r="B862" i="19"/>
  <c r="A862" i="19"/>
  <c r="O861" i="19"/>
  <c r="N861" i="19"/>
  <c r="M861" i="19"/>
  <c r="L861" i="19"/>
  <c r="K861" i="19"/>
  <c r="J861" i="19"/>
  <c r="I861" i="19"/>
  <c r="H861" i="19"/>
  <c r="G861" i="19"/>
  <c r="F861" i="19"/>
  <c r="E861" i="19"/>
  <c r="D861" i="19"/>
  <c r="C861" i="19"/>
  <c r="B861" i="19"/>
  <c r="A861" i="19"/>
  <c r="O860" i="19"/>
  <c r="N860" i="19"/>
  <c r="M860" i="19"/>
  <c r="L860" i="19"/>
  <c r="K860" i="19"/>
  <c r="J860" i="19"/>
  <c r="I860" i="19"/>
  <c r="H860" i="19"/>
  <c r="G860" i="19"/>
  <c r="F860" i="19"/>
  <c r="E860" i="19"/>
  <c r="D860" i="19"/>
  <c r="C860" i="19"/>
  <c r="B860" i="19"/>
  <c r="A860" i="19"/>
  <c r="O859" i="19"/>
  <c r="N859" i="19"/>
  <c r="M859" i="19"/>
  <c r="L859" i="19"/>
  <c r="K859" i="19"/>
  <c r="J859" i="19"/>
  <c r="I859" i="19"/>
  <c r="H859" i="19"/>
  <c r="G859" i="19"/>
  <c r="F859" i="19"/>
  <c r="E859" i="19"/>
  <c r="D859" i="19"/>
  <c r="C859" i="19"/>
  <c r="B859" i="19"/>
  <c r="A859" i="19"/>
  <c r="O858" i="19"/>
  <c r="N858" i="19"/>
  <c r="M858" i="19"/>
  <c r="L858" i="19"/>
  <c r="K858" i="19"/>
  <c r="J858" i="19"/>
  <c r="I858" i="19"/>
  <c r="H858" i="19"/>
  <c r="G858" i="19"/>
  <c r="F858" i="19"/>
  <c r="E858" i="19"/>
  <c r="D858" i="19"/>
  <c r="C858" i="19"/>
  <c r="B858" i="19"/>
  <c r="A858" i="19"/>
  <c r="O857" i="19"/>
  <c r="N857" i="19"/>
  <c r="M857" i="19"/>
  <c r="L857" i="19"/>
  <c r="K857" i="19"/>
  <c r="J857" i="19"/>
  <c r="I857" i="19"/>
  <c r="H857" i="19"/>
  <c r="G857" i="19"/>
  <c r="F857" i="19"/>
  <c r="E857" i="19"/>
  <c r="D857" i="19"/>
  <c r="C857" i="19"/>
  <c r="B857" i="19"/>
  <c r="A857" i="19"/>
  <c r="O856" i="19"/>
  <c r="N856" i="19"/>
  <c r="M856" i="19"/>
  <c r="L856" i="19"/>
  <c r="K856" i="19"/>
  <c r="J856" i="19"/>
  <c r="I856" i="19"/>
  <c r="H856" i="19"/>
  <c r="G856" i="19"/>
  <c r="F856" i="19"/>
  <c r="E856" i="19"/>
  <c r="D856" i="19"/>
  <c r="C856" i="19"/>
  <c r="B856" i="19"/>
  <c r="A856" i="19"/>
  <c r="O855" i="19"/>
  <c r="N855" i="19"/>
  <c r="M855" i="19"/>
  <c r="L855" i="19"/>
  <c r="K855" i="19"/>
  <c r="J855" i="19"/>
  <c r="I855" i="19"/>
  <c r="H855" i="19"/>
  <c r="G855" i="19"/>
  <c r="F855" i="19"/>
  <c r="E855" i="19"/>
  <c r="D855" i="19"/>
  <c r="C855" i="19"/>
  <c r="B855" i="19"/>
  <c r="A855" i="19"/>
  <c r="O854" i="19"/>
  <c r="N854" i="19"/>
  <c r="M854" i="19"/>
  <c r="L854" i="19"/>
  <c r="K854" i="19"/>
  <c r="J854" i="19"/>
  <c r="I854" i="19"/>
  <c r="H854" i="19"/>
  <c r="G854" i="19"/>
  <c r="F854" i="19"/>
  <c r="E854" i="19"/>
  <c r="D854" i="19"/>
  <c r="C854" i="19"/>
  <c r="B854" i="19"/>
  <c r="A854" i="19"/>
  <c r="O853" i="19"/>
  <c r="N853" i="19"/>
  <c r="M853" i="19"/>
  <c r="L853" i="19"/>
  <c r="K853" i="19"/>
  <c r="J853" i="19"/>
  <c r="I853" i="19"/>
  <c r="H853" i="19"/>
  <c r="G853" i="19"/>
  <c r="F853" i="19"/>
  <c r="E853" i="19"/>
  <c r="D853" i="19"/>
  <c r="C853" i="19"/>
  <c r="B853" i="19"/>
  <c r="A853" i="19"/>
  <c r="O852" i="19"/>
  <c r="N852" i="19"/>
  <c r="M852" i="19"/>
  <c r="L852" i="19"/>
  <c r="K852" i="19"/>
  <c r="J852" i="19"/>
  <c r="I852" i="19"/>
  <c r="H852" i="19"/>
  <c r="G852" i="19"/>
  <c r="F852" i="19"/>
  <c r="E852" i="19"/>
  <c r="D852" i="19"/>
  <c r="C852" i="19"/>
  <c r="B852" i="19"/>
  <c r="A852" i="19"/>
  <c r="O851" i="19"/>
  <c r="N851" i="19"/>
  <c r="M851" i="19"/>
  <c r="L851" i="19"/>
  <c r="K851" i="19"/>
  <c r="J851" i="19"/>
  <c r="I851" i="19"/>
  <c r="H851" i="19"/>
  <c r="G851" i="19"/>
  <c r="F851" i="19"/>
  <c r="E851" i="19"/>
  <c r="D851" i="19"/>
  <c r="C851" i="19"/>
  <c r="B851" i="19"/>
  <c r="A851" i="19"/>
  <c r="O850" i="19"/>
  <c r="N850" i="19"/>
  <c r="M850" i="19"/>
  <c r="L850" i="19"/>
  <c r="K850" i="19"/>
  <c r="J850" i="19"/>
  <c r="I850" i="19"/>
  <c r="H850" i="19"/>
  <c r="G850" i="19"/>
  <c r="F850" i="19"/>
  <c r="E850" i="19"/>
  <c r="D850" i="19"/>
  <c r="C850" i="19"/>
  <c r="B850" i="19"/>
  <c r="A850" i="19"/>
  <c r="O849" i="19"/>
  <c r="N849" i="19"/>
  <c r="M849" i="19"/>
  <c r="L849" i="19"/>
  <c r="K849" i="19"/>
  <c r="J849" i="19"/>
  <c r="I849" i="19"/>
  <c r="H849" i="19"/>
  <c r="G849" i="19"/>
  <c r="F849" i="19"/>
  <c r="E849" i="19"/>
  <c r="D849" i="19"/>
  <c r="C849" i="19"/>
  <c r="B849" i="19"/>
  <c r="A849" i="19"/>
  <c r="O848" i="19"/>
  <c r="N848" i="19"/>
  <c r="M848" i="19"/>
  <c r="L848" i="19"/>
  <c r="K848" i="19"/>
  <c r="J848" i="19"/>
  <c r="I848" i="19"/>
  <c r="H848" i="19"/>
  <c r="G848" i="19"/>
  <c r="F848" i="19"/>
  <c r="E848" i="19"/>
  <c r="D848" i="19"/>
  <c r="C848" i="19"/>
  <c r="B848" i="19"/>
  <c r="A848" i="19"/>
  <c r="O847" i="19"/>
  <c r="N847" i="19"/>
  <c r="M847" i="19"/>
  <c r="L847" i="19"/>
  <c r="K847" i="19"/>
  <c r="J847" i="19"/>
  <c r="I847" i="19"/>
  <c r="H847" i="19"/>
  <c r="G847" i="19"/>
  <c r="F847" i="19"/>
  <c r="E847" i="19"/>
  <c r="D847" i="19"/>
  <c r="C847" i="19"/>
  <c r="B847" i="19"/>
  <c r="A847" i="19"/>
  <c r="O846" i="19"/>
  <c r="N846" i="19"/>
  <c r="M846" i="19"/>
  <c r="L846" i="19"/>
  <c r="K846" i="19"/>
  <c r="J846" i="19"/>
  <c r="I846" i="19"/>
  <c r="H846" i="19"/>
  <c r="G846" i="19"/>
  <c r="F846" i="19"/>
  <c r="E846" i="19"/>
  <c r="D846" i="19"/>
  <c r="C846" i="19"/>
  <c r="B846" i="19"/>
  <c r="A846" i="19"/>
  <c r="O845" i="19"/>
  <c r="N845" i="19"/>
  <c r="M845" i="19"/>
  <c r="L845" i="19"/>
  <c r="K845" i="19"/>
  <c r="J845" i="19"/>
  <c r="I845" i="19"/>
  <c r="H845" i="19"/>
  <c r="G845" i="19"/>
  <c r="F845" i="19"/>
  <c r="E845" i="19"/>
  <c r="D845" i="19"/>
  <c r="C845" i="19"/>
  <c r="B845" i="19"/>
  <c r="A845" i="19"/>
  <c r="O844" i="19"/>
  <c r="N844" i="19"/>
  <c r="M844" i="19"/>
  <c r="L844" i="19"/>
  <c r="K844" i="19"/>
  <c r="J844" i="19"/>
  <c r="I844" i="19"/>
  <c r="H844" i="19"/>
  <c r="G844" i="19"/>
  <c r="F844" i="19"/>
  <c r="E844" i="19"/>
  <c r="D844" i="19"/>
  <c r="C844" i="19"/>
  <c r="B844" i="19"/>
  <c r="A844" i="19"/>
  <c r="O843" i="19"/>
  <c r="N843" i="19"/>
  <c r="M843" i="19"/>
  <c r="L843" i="19"/>
  <c r="K843" i="19"/>
  <c r="J843" i="19"/>
  <c r="I843" i="19"/>
  <c r="H843" i="19"/>
  <c r="G843" i="19"/>
  <c r="F843" i="19"/>
  <c r="E843" i="19"/>
  <c r="D843" i="19"/>
  <c r="C843" i="19"/>
  <c r="B843" i="19"/>
  <c r="A843" i="19"/>
  <c r="O842" i="19"/>
  <c r="N842" i="19"/>
  <c r="M842" i="19"/>
  <c r="L842" i="19"/>
  <c r="K842" i="19"/>
  <c r="J842" i="19"/>
  <c r="I842" i="19"/>
  <c r="H842" i="19"/>
  <c r="G842" i="19"/>
  <c r="F842" i="19"/>
  <c r="E842" i="19"/>
  <c r="D842" i="19"/>
  <c r="C842" i="19"/>
  <c r="B842" i="19"/>
  <c r="A842" i="19"/>
  <c r="O841" i="19"/>
  <c r="N841" i="19"/>
  <c r="M841" i="19"/>
  <c r="L841" i="19"/>
  <c r="K841" i="19"/>
  <c r="J841" i="19"/>
  <c r="I841" i="19"/>
  <c r="H841" i="19"/>
  <c r="G841" i="19"/>
  <c r="F841" i="19"/>
  <c r="E841" i="19"/>
  <c r="D841" i="19"/>
  <c r="C841" i="19"/>
  <c r="B841" i="19"/>
  <c r="A841" i="19"/>
  <c r="O840" i="19"/>
  <c r="N840" i="19"/>
  <c r="M840" i="19"/>
  <c r="L840" i="19"/>
  <c r="K840" i="19"/>
  <c r="J840" i="19"/>
  <c r="I840" i="19"/>
  <c r="H840" i="19"/>
  <c r="G840" i="19"/>
  <c r="F840" i="19"/>
  <c r="E840" i="19"/>
  <c r="D840" i="19"/>
  <c r="C840" i="19"/>
  <c r="B840" i="19"/>
  <c r="A840" i="19"/>
  <c r="O839" i="19"/>
  <c r="N839" i="19"/>
  <c r="M839" i="19"/>
  <c r="L839" i="19"/>
  <c r="K839" i="19"/>
  <c r="J839" i="19"/>
  <c r="I839" i="19"/>
  <c r="H839" i="19"/>
  <c r="G839" i="19"/>
  <c r="F839" i="19"/>
  <c r="E839" i="19"/>
  <c r="D839" i="19"/>
  <c r="C839" i="19"/>
  <c r="B839" i="19"/>
  <c r="A839" i="19"/>
  <c r="O838" i="19"/>
  <c r="N838" i="19"/>
  <c r="M838" i="19"/>
  <c r="L838" i="19"/>
  <c r="K838" i="19"/>
  <c r="J838" i="19"/>
  <c r="I838" i="19"/>
  <c r="H838" i="19"/>
  <c r="G838" i="19"/>
  <c r="F838" i="19"/>
  <c r="E838" i="19"/>
  <c r="D838" i="19"/>
  <c r="C838" i="19"/>
  <c r="B838" i="19"/>
  <c r="A838" i="19"/>
  <c r="O837" i="19"/>
  <c r="N837" i="19"/>
  <c r="M837" i="19"/>
  <c r="L837" i="19"/>
  <c r="K837" i="19"/>
  <c r="J837" i="19"/>
  <c r="I837" i="19"/>
  <c r="H837" i="19"/>
  <c r="G837" i="19"/>
  <c r="F837" i="19"/>
  <c r="E837" i="19"/>
  <c r="D837" i="19"/>
  <c r="C837" i="19"/>
  <c r="B837" i="19"/>
  <c r="A837" i="19"/>
  <c r="O836" i="19"/>
  <c r="N836" i="19"/>
  <c r="M836" i="19"/>
  <c r="L836" i="19"/>
  <c r="K836" i="19"/>
  <c r="J836" i="19"/>
  <c r="I836" i="19"/>
  <c r="H836" i="19"/>
  <c r="G836" i="19"/>
  <c r="F836" i="19"/>
  <c r="E836" i="19"/>
  <c r="D836" i="19"/>
  <c r="C836" i="19"/>
  <c r="B836" i="19"/>
  <c r="A836" i="19"/>
  <c r="O835" i="19"/>
  <c r="N835" i="19"/>
  <c r="M835" i="19"/>
  <c r="L835" i="19"/>
  <c r="K835" i="19"/>
  <c r="J835" i="19"/>
  <c r="I835" i="19"/>
  <c r="H835" i="19"/>
  <c r="G835" i="19"/>
  <c r="F835" i="19"/>
  <c r="E835" i="19"/>
  <c r="D835" i="19"/>
  <c r="C835" i="19"/>
  <c r="B835" i="19"/>
  <c r="A835" i="19"/>
  <c r="O834" i="19"/>
  <c r="N834" i="19"/>
  <c r="M834" i="19"/>
  <c r="L834" i="19"/>
  <c r="K834" i="19"/>
  <c r="J834" i="19"/>
  <c r="I834" i="19"/>
  <c r="H834" i="19"/>
  <c r="G834" i="19"/>
  <c r="F834" i="19"/>
  <c r="E834" i="19"/>
  <c r="D834" i="19"/>
  <c r="C834" i="19"/>
  <c r="B834" i="19"/>
  <c r="A834" i="19"/>
  <c r="O833" i="19"/>
  <c r="N833" i="19"/>
  <c r="M833" i="19"/>
  <c r="L833" i="19"/>
  <c r="K833" i="19"/>
  <c r="J833" i="19"/>
  <c r="I833" i="19"/>
  <c r="H833" i="19"/>
  <c r="G833" i="19"/>
  <c r="F833" i="19"/>
  <c r="E833" i="19"/>
  <c r="D833" i="19"/>
  <c r="C833" i="19"/>
  <c r="B833" i="19"/>
  <c r="A833" i="19"/>
  <c r="O832" i="19"/>
  <c r="N832" i="19"/>
  <c r="M832" i="19"/>
  <c r="L832" i="19"/>
  <c r="K832" i="19"/>
  <c r="J832" i="19"/>
  <c r="I832" i="19"/>
  <c r="H832" i="19"/>
  <c r="G832" i="19"/>
  <c r="F832" i="19"/>
  <c r="E832" i="19"/>
  <c r="D832" i="19"/>
  <c r="C832" i="19"/>
  <c r="B832" i="19"/>
  <c r="A832" i="19"/>
  <c r="O831" i="19"/>
  <c r="N831" i="19"/>
  <c r="M831" i="19"/>
  <c r="L831" i="19"/>
  <c r="K831" i="19"/>
  <c r="J831" i="19"/>
  <c r="I831" i="19"/>
  <c r="H831" i="19"/>
  <c r="G831" i="19"/>
  <c r="F831" i="19"/>
  <c r="E831" i="19"/>
  <c r="D831" i="19"/>
  <c r="C831" i="19"/>
  <c r="B831" i="19"/>
  <c r="A831" i="19"/>
  <c r="O830" i="19"/>
  <c r="N830" i="19"/>
  <c r="M830" i="19"/>
  <c r="L830" i="19"/>
  <c r="K830" i="19"/>
  <c r="J830" i="19"/>
  <c r="I830" i="19"/>
  <c r="H830" i="19"/>
  <c r="G830" i="19"/>
  <c r="F830" i="19"/>
  <c r="E830" i="19"/>
  <c r="D830" i="19"/>
  <c r="C830" i="19"/>
  <c r="B830" i="19"/>
  <c r="A830" i="19"/>
  <c r="O829" i="19"/>
  <c r="N829" i="19"/>
  <c r="M829" i="19"/>
  <c r="L829" i="19"/>
  <c r="K829" i="19"/>
  <c r="J829" i="19"/>
  <c r="I829" i="19"/>
  <c r="H829" i="19"/>
  <c r="G829" i="19"/>
  <c r="F829" i="19"/>
  <c r="E829" i="19"/>
  <c r="D829" i="19"/>
  <c r="C829" i="19"/>
  <c r="B829" i="19"/>
  <c r="A829" i="19"/>
  <c r="O828" i="19"/>
  <c r="N828" i="19"/>
  <c r="M828" i="19"/>
  <c r="L828" i="19"/>
  <c r="K828" i="19"/>
  <c r="J828" i="19"/>
  <c r="I828" i="19"/>
  <c r="H828" i="19"/>
  <c r="G828" i="19"/>
  <c r="F828" i="19"/>
  <c r="E828" i="19"/>
  <c r="D828" i="19"/>
  <c r="C828" i="19"/>
  <c r="B828" i="19"/>
  <c r="A828" i="19"/>
  <c r="O827" i="19"/>
  <c r="N827" i="19"/>
  <c r="M827" i="19"/>
  <c r="L827" i="19"/>
  <c r="K827" i="19"/>
  <c r="J827" i="19"/>
  <c r="I827" i="19"/>
  <c r="H827" i="19"/>
  <c r="G827" i="19"/>
  <c r="F827" i="19"/>
  <c r="E827" i="19"/>
  <c r="D827" i="19"/>
  <c r="C827" i="19"/>
  <c r="B827" i="19"/>
  <c r="A827" i="19"/>
  <c r="O826" i="19"/>
  <c r="N826" i="19"/>
  <c r="M826" i="19"/>
  <c r="L826" i="19"/>
  <c r="K826" i="19"/>
  <c r="J826" i="19"/>
  <c r="I826" i="19"/>
  <c r="H826" i="19"/>
  <c r="G826" i="19"/>
  <c r="F826" i="19"/>
  <c r="E826" i="19"/>
  <c r="D826" i="19"/>
  <c r="C826" i="19"/>
  <c r="B826" i="19"/>
  <c r="A826" i="19"/>
  <c r="O825" i="19"/>
  <c r="N825" i="19"/>
  <c r="M825" i="19"/>
  <c r="L825" i="19"/>
  <c r="K825" i="19"/>
  <c r="J825" i="19"/>
  <c r="I825" i="19"/>
  <c r="H825" i="19"/>
  <c r="G825" i="19"/>
  <c r="F825" i="19"/>
  <c r="E825" i="19"/>
  <c r="D825" i="19"/>
  <c r="C825" i="19"/>
  <c r="B825" i="19"/>
  <c r="A825" i="19"/>
  <c r="O824" i="19"/>
  <c r="N824" i="19"/>
  <c r="M824" i="19"/>
  <c r="L824" i="19"/>
  <c r="K824" i="19"/>
  <c r="J824" i="19"/>
  <c r="I824" i="19"/>
  <c r="H824" i="19"/>
  <c r="G824" i="19"/>
  <c r="F824" i="19"/>
  <c r="E824" i="19"/>
  <c r="D824" i="19"/>
  <c r="C824" i="19"/>
  <c r="B824" i="19"/>
  <c r="A824" i="19"/>
  <c r="O823" i="19"/>
  <c r="N823" i="19"/>
  <c r="M823" i="19"/>
  <c r="L823" i="19"/>
  <c r="K823" i="19"/>
  <c r="J823" i="19"/>
  <c r="I823" i="19"/>
  <c r="H823" i="19"/>
  <c r="G823" i="19"/>
  <c r="F823" i="19"/>
  <c r="E823" i="19"/>
  <c r="D823" i="19"/>
  <c r="C823" i="19"/>
  <c r="B823" i="19"/>
  <c r="A823" i="19"/>
  <c r="O822" i="19"/>
  <c r="N822" i="19"/>
  <c r="M822" i="19"/>
  <c r="L822" i="19"/>
  <c r="K822" i="19"/>
  <c r="J822" i="19"/>
  <c r="I822" i="19"/>
  <c r="H822" i="19"/>
  <c r="G822" i="19"/>
  <c r="F822" i="19"/>
  <c r="E822" i="19"/>
  <c r="D822" i="19"/>
  <c r="C822" i="19"/>
  <c r="B822" i="19"/>
  <c r="A822" i="19"/>
  <c r="O821" i="19"/>
  <c r="N821" i="19"/>
  <c r="M821" i="19"/>
  <c r="L821" i="19"/>
  <c r="K821" i="19"/>
  <c r="J821" i="19"/>
  <c r="I821" i="19"/>
  <c r="H821" i="19"/>
  <c r="G821" i="19"/>
  <c r="F821" i="19"/>
  <c r="E821" i="19"/>
  <c r="D821" i="19"/>
  <c r="C821" i="19"/>
  <c r="B821" i="19"/>
  <c r="A821" i="19"/>
  <c r="O820" i="19"/>
  <c r="N820" i="19"/>
  <c r="M820" i="19"/>
  <c r="L820" i="19"/>
  <c r="K820" i="19"/>
  <c r="J820" i="19"/>
  <c r="I820" i="19"/>
  <c r="H820" i="19"/>
  <c r="G820" i="19"/>
  <c r="F820" i="19"/>
  <c r="E820" i="19"/>
  <c r="D820" i="19"/>
  <c r="C820" i="19"/>
  <c r="B820" i="19"/>
  <c r="A820" i="19"/>
  <c r="O819" i="19"/>
  <c r="N819" i="19"/>
  <c r="M819" i="19"/>
  <c r="L819" i="19"/>
  <c r="K819" i="19"/>
  <c r="J819" i="19"/>
  <c r="I819" i="19"/>
  <c r="H819" i="19"/>
  <c r="G819" i="19"/>
  <c r="F819" i="19"/>
  <c r="E819" i="19"/>
  <c r="D819" i="19"/>
  <c r="C819" i="19"/>
  <c r="B819" i="19"/>
  <c r="A819" i="19"/>
  <c r="O818" i="19"/>
  <c r="N818" i="19"/>
  <c r="M818" i="19"/>
  <c r="L818" i="19"/>
  <c r="K818" i="19"/>
  <c r="J818" i="19"/>
  <c r="I818" i="19"/>
  <c r="H818" i="19"/>
  <c r="G818" i="19"/>
  <c r="F818" i="19"/>
  <c r="E818" i="19"/>
  <c r="D818" i="19"/>
  <c r="C818" i="19"/>
  <c r="B818" i="19"/>
  <c r="A818" i="19"/>
  <c r="O817" i="19"/>
  <c r="N817" i="19"/>
  <c r="M817" i="19"/>
  <c r="L817" i="19"/>
  <c r="K817" i="19"/>
  <c r="J817" i="19"/>
  <c r="I817" i="19"/>
  <c r="H817" i="19"/>
  <c r="G817" i="19"/>
  <c r="F817" i="19"/>
  <c r="E817" i="19"/>
  <c r="D817" i="19"/>
  <c r="C817" i="19"/>
  <c r="B817" i="19"/>
  <c r="A817" i="19"/>
  <c r="O816" i="19"/>
  <c r="N816" i="19"/>
  <c r="M816" i="19"/>
  <c r="L816" i="19"/>
  <c r="K816" i="19"/>
  <c r="J816" i="19"/>
  <c r="I816" i="19"/>
  <c r="H816" i="19"/>
  <c r="G816" i="19"/>
  <c r="F816" i="19"/>
  <c r="E816" i="19"/>
  <c r="D816" i="19"/>
  <c r="C816" i="19"/>
  <c r="B816" i="19"/>
  <c r="A816" i="19"/>
  <c r="O815" i="19"/>
  <c r="N815" i="19"/>
  <c r="M815" i="19"/>
  <c r="L815" i="19"/>
  <c r="K815" i="19"/>
  <c r="J815" i="19"/>
  <c r="I815" i="19"/>
  <c r="H815" i="19"/>
  <c r="G815" i="19"/>
  <c r="F815" i="19"/>
  <c r="E815" i="19"/>
  <c r="D815" i="19"/>
  <c r="C815" i="19"/>
  <c r="B815" i="19"/>
  <c r="A815" i="19"/>
  <c r="O814" i="19"/>
  <c r="N814" i="19"/>
  <c r="M814" i="19"/>
  <c r="L814" i="19"/>
  <c r="K814" i="19"/>
  <c r="J814" i="19"/>
  <c r="I814" i="19"/>
  <c r="H814" i="19"/>
  <c r="G814" i="19"/>
  <c r="F814" i="19"/>
  <c r="E814" i="19"/>
  <c r="D814" i="19"/>
  <c r="C814" i="19"/>
  <c r="B814" i="19"/>
  <c r="A814" i="19"/>
  <c r="O813" i="19"/>
  <c r="N813" i="19"/>
  <c r="M813" i="19"/>
  <c r="L813" i="19"/>
  <c r="K813" i="19"/>
  <c r="J813" i="19"/>
  <c r="I813" i="19"/>
  <c r="H813" i="19"/>
  <c r="G813" i="19"/>
  <c r="F813" i="19"/>
  <c r="E813" i="19"/>
  <c r="D813" i="19"/>
  <c r="C813" i="19"/>
  <c r="B813" i="19"/>
  <c r="A813" i="19"/>
  <c r="O812" i="19"/>
  <c r="N812" i="19"/>
  <c r="M812" i="19"/>
  <c r="L812" i="19"/>
  <c r="K812" i="19"/>
  <c r="J812" i="19"/>
  <c r="I812" i="19"/>
  <c r="H812" i="19"/>
  <c r="G812" i="19"/>
  <c r="F812" i="19"/>
  <c r="E812" i="19"/>
  <c r="D812" i="19"/>
  <c r="C812" i="19"/>
  <c r="B812" i="19"/>
  <c r="A812" i="19"/>
  <c r="O811" i="19"/>
  <c r="N811" i="19"/>
  <c r="M811" i="19"/>
  <c r="L811" i="19"/>
  <c r="K811" i="19"/>
  <c r="J811" i="19"/>
  <c r="I811" i="19"/>
  <c r="H811" i="19"/>
  <c r="G811" i="19"/>
  <c r="F811" i="19"/>
  <c r="E811" i="19"/>
  <c r="D811" i="19"/>
  <c r="C811" i="19"/>
  <c r="B811" i="19"/>
  <c r="A811" i="19"/>
  <c r="O810" i="19"/>
  <c r="N810" i="19"/>
  <c r="M810" i="19"/>
  <c r="L810" i="19"/>
  <c r="K810" i="19"/>
  <c r="J810" i="19"/>
  <c r="I810" i="19"/>
  <c r="H810" i="19"/>
  <c r="G810" i="19"/>
  <c r="F810" i="19"/>
  <c r="E810" i="19"/>
  <c r="D810" i="19"/>
  <c r="C810" i="19"/>
  <c r="B810" i="19"/>
  <c r="A810" i="19"/>
  <c r="O809" i="19"/>
  <c r="N809" i="19"/>
  <c r="M809" i="19"/>
  <c r="L809" i="19"/>
  <c r="K809" i="19"/>
  <c r="J809" i="19"/>
  <c r="I809" i="19"/>
  <c r="H809" i="19"/>
  <c r="G809" i="19"/>
  <c r="F809" i="19"/>
  <c r="E809" i="19"/>
  <c r="D809" i="19"/>
  <c r="C809" i="19"/>
  <c r="B809" i="19"/>
  <c r="A809" i="19"/>
  <c r="O808" i="19"/>
  <c r="N808" i="19"/>
  <c r="M808" i="19"/>
  <c r="L808" i="19"/>
  <c r="K808" i="19"/>
  <c r="J808" i="19"/>
  <c r="I808" i="19"/>
  <c r="H808" i="19"/>
  <c r="G808" i="19"/>
  <c r="F808" i="19"/>
  <c r="E808" i="19"/>
  <c r="D808" i="19"/>
  <c r="C808" i="19"/>
  <c r="B808" i="19"/>
  <c r="A808" i="19"/>
  <c r="O807" i="19"/>
  <c r="N807" i="19"/>
  <c r="M807" i="19"/>
  <c r="L807" i="19"/>
  <c r="K807" i="19"/>
  <c r="J807" i="19"/>
  <c r="I807" i="19"/>
  <c r="H807" i="19"/>
  <c r="G807" i="19"/>
  <c r="F807" i="19"/>
  <c r="E807" i="19"/>
  <c r="D807" i="19"/>
  <c r="C807" i="19"/>
  <c r="B807" i="19"/>
  <c r="A807" i="19"/>
  <c r="O806" i="19"/>
  <c r="N806" i="19"/>
  <c r="M806" i="19"/>
  <c r="L806" i="19"/>
  <c r="K806" i="19"/>
  <c r="J806" i="19"/>
  <c r="I806" i="19"/>
  <c r="H806" i="19"/>
  <c r="G806" i="19"/>
  <c r="F806" i="19"/>
  <c r="E806" i="19"/>
  <c r="D806" i="19"/>
  <c r="C806" i="19"/>
  <c r="B806" i="19"/>
  <c r="A806" i="19"/>
  <c r="O805" i="19"/>
  <c r="N805" i="19"/>
  <c r="M805" i="19"/>
  <c r="L805" i="19"/>
  <c r="K805" i="19"/>
  <c r="J805" i="19"/>
  <c r="I805" i="19"/>
  <c r="H805" i="19"/>
  <c r="G805" i="19"/>
  <c r="F805" i="19"/>
  <c r="E805" i="19"/>
  <c r="D805" i="19"/>
  <c r="C805" i="19"/>
  <c r="B805" i="19"/>
  <c r="A805" i="19"/>
  <c r="O804" i="19"/>
  <c r="N804" i="19"/>
  <c r="M804" i="19"/>
  <c r="L804" i="19"/>
  <c r="K804" i="19"/>
  <c r="J804" i="19"/>
  <c r="I804" i="19"/>
  <c r="H804" i="19"/>
  <c r="G804" i="19"/>
  <c r="F804" i="19"/>
  <c r="E804" i="19"/>
  <c r="D804" i="19"/>
  <c r="C804" i="19"/>
  <c r="B804" i="19"/>
  <c r="A804" i="19"/>
  <c r="O803" i="19"/>
  <c r="N803" i="19"/>
  <c r="M803" i="19"/>
  <c r="L803" i="19"/>
  <c r="K803" i="19"/>
  <c r="J803" i="19"/>
  <c r="I803" i="19"/>
  <c r="H803" i="19"/>
  <c r="G803" i="19"/>
  <c r="F803" i="19"/>
  <c r="E803" i="19"/>
  <c r="D803" i="19"/>
  <c r="C803" i="19"/>
  <c r="B803" i="19"/>
  <c r="A803" i="19"/>
  <c r="O802" i="19"/>
  <c r="N802" i="19"/>
  <c r="M802" i="19"/>
  <c r="L802" i="19"/>
  <c r="K802" i="19"/>
  <c r="J802" i="19"/>
  <c r="I802" i="19"/>
  <c r="H802" i="19"/>
  <c r="G802" i="19"/>
  <c r="F802" i="19"/>
  <c r="E802" i="19"/>
  <c r="D802" i="19"/>
  <c r="C802" i="19"/>
  <c r="B802" i="19"/>
  <c r="A802" i="19"/>
  <c r="O801" i="19"/>
  <c r="N801" i="19"/>
  <c r="M801" i="19"/>
  <c r="L801" i="19"/>
  <c r="K801" i="19"/>
  <c r="J801" i="19"/>
  <c r="I801" i="19"/>
  <c r="H801" i="19"/>
  <c r="G801" i="19"/>
  <c r="F801" i="19"/>
  <c r="E801" i="19"/>
  <c r="D801" i="19"/>
  <c r="C801" i="19"/>
  <c r="B801" i="19"/>
  <c r="A801" i="19"/>
  <c r="O800" i="19"/>
  <c r="N800" i="19"/>
  <c r="M800" i="19"/>
  <c r="L800" i="19"/>
  <c r="K800" i="19"/>
  <c r="J800" i="19"/>
  <c r="I800" i="19"/>
  <c r="H800" i="19"/>
  <c r="G800" i="19"/>
  <c r="F800" i="19"/>
  <c r="E800" i="19"/>
  <c r="D800" i="19"/>
  <c r="C800" i="19"/>
  <c r="B800" i="19"/>
  <c r="A800" i="19"/>
  <c r="O799" i="19"/>
  <c r="N799" i="19"/>
  <c r="M799" i="19"/>
  <c r="L799" i="19"/>
  <c r="K799" i="19"/>
  <c r="J799" i="19"/>
  <c r="I799" i="19"/>
  <c r="H799" i="19"/>
  <c r="G799" i="19"/>
  <c r="F799" i="19"/>
  <c r="E799" i="19"/>
  <c r="D799" i="19"/>
  <c r="C799" i="19"/>
  <c r="B799" i="19"/>
  <c r="A799" i="19"/>
  <c r="O798" i="19"/>
  <c r="N798" i="19"/>
  <c r="M798" i="19"/>
  <c r="L798" i="19"/>
  <c r="K798" i="19"/>
  <c r="J798" i="19"/>
  <c r="I798" i="19"/>
  <c r="H798" i="19"/>
  <c r="G798" i="19"/>
  <c r="F798" i="19"/>
  <c r="E798" i="19"/>
  <c r="D798" i="19"/>
  <c r="C798" i="19"/>
  <c r="B798" i="19"/>
  <c r="A798" i="19"/>
  <c r="O797" i="19"/>
  <c r="N797" i="19"/>
  <c r="M797" i="19"/>
  <c r="L797" i="19"/>
  <c r="K797" i="19"/>
  <c r="J797" i="19"/>
  <c r="I797" i="19"/>
  <c r="H797" i="19"/>
  <c r="G797" i="19"/>
  <c r="F797" i="19"/>
  <c r="E797" i="19"/>
  <c r="D797" i="19"/>
  <c r="C797" i="19"/>
  <c r="B797" i="19"/>
  <c r="A797" i="19"/>
  <c r="O796" i="19"/>
  <c r="N796" i="19"/>
  <c r="M796" i="19"/>
  <c r="L796" i="19"/>
  <c r="K796" i="19"/>
  <c r="J796" i="19"/>
  <c r="I796" i="19"/>
  <c r="H796" i="19"/>
  <c r="G796" i="19"/>
  <c r="F796" i="19"/>
  <c r="E796" i="19"/>
  <c r="D796" i="19"/>
  <c r="C796" i="19"/>
  <c r="B796" i="19"/>
  <c r="A796" i="19"/>
  <c r="O795" i="19"/>
  <c r="N795" i="19"/>
  <c r="M795" i="19"/>
  <c r="L795" i="19"/>
  <c r="K795" i="19"/>
  <c r="J795" i="19"/>
  <c r="I795" i="19"/>
  <c r="H795" i="19"/>
  <c r="G795" i="19"/>
  <c r="F795" i="19"/>
  <c r="E795" i="19"/>
  <c r="D795" i="19"/>
  <c r="C795" i="19"/>
  <c r="B795" i="19"/>
  <c r="A795" i="19"/>
  <c r="O794" i="19"/>
  <c r="N794" i="19"/>
  <c r="M794" i="19"/>
  <c r="L794" i="19"/>
  <c r="K794" i="19"/>
  <c r="J794" i="19"/>
  <c r="I794" i="19"/>
  <c r="H794" i="19"/>
  <c r="G794" i="19"/>
  <c r="F794" i="19"/>
  <c r="E794" i="19"/>
  <c r="D794" i="19"/>
  <c r="C794" i="19"/>
  <c r="B794" i="19"/>
  <c r="A794" i="19"/>
  <c r="O793" i="19"/>
  <c r="N793" i="19"/>
  <c r="M793" i="19"/>
  <c r="L793" i="19"/>
  <c r="K793" i="19"/>
  <c r="J793" i="19"/>
  <c r="I793" i="19"/>
  <c r="H793" i="19"/>
  <c r="G793" i="19"/>
  <c r="F793" i="19"/>
  <c r="E793" i="19"/>
  <c r="D793" i="19"/>
  <c r="C793" i="19"/>
  <c r="B793" i="19"/>
  <c r="A793" i="19"/>
  <c r="O792" i="19"/>
  <c r="N792" i="19"/>
  <c r="M792" i="19"/>
  <c r="L792" i="19"/>
  <c r="K792" i="19"/>
  <c r="J792" i="19"/>
  <c r="I792" i="19"/>
  <c r="H792" i="19"/>
  <c r="G792" i="19"/>
  <c r="F792" i="19"/>
  <c r="E792" i="19"/>
  <c r="D792" i="19"/>
  <c r="C792" i="19"/>
  <c r="B792" i="19"/>
  <c r="A792" i="19"/>
  <c r="O791" i="19"/>
  <c r="N791" i="19"/>
  <c r="M791" i="19"/>
  <c r="L791" i="19"/>
  <c r="K791" i="19"/>
  <c r="J791" i="19"/>
  <c r="I791" i="19"/>
  <c r="H791" i="19"/>
  <c r="G791" i="19"/>
  <c r="F791" i="19"/>
  <c r="E791" i="19"/>
  <c r="D791" i="19"/>
  <c r="C791" i="19"/>
  <c r="B791" i="19"/>
  <c r="A791" i="19"/>
  <c r="O790" i="19"/>
  <c r="N790" i="19"/>
  <c r="M790" i="19"/>
  <c r="L790" i="19"/>
  <c r="K790" i="19"/>
  <c r="J790" i="19"/>
  <c r="I790" i="19"/>
  <c r="H790" i="19"/>
  <c r="G790" i="19"/>
  <c r="F790" i="19"/>
  <c r="E790" i="19"/>
  <c r="D790" i="19"/>
  <c r="C790" i="19"/>
  <c r="B790" i="19"/>
  <c r="A790" i="19"/>
  <c r="O789" i="19"/>
  <c r="N789" i="19"/>
  <c r="M789" i="19"/>
  <c r="L789" i="19"/>
  <c r="K789" i="19"/>
  <c r="J789" i="19"/>
  <c r="I789" i="19"/>
  <c r="H789" i="19"/>
  <c r="G789" i="19"/>
  <c r="F789" i="19"/>
  <c r="E789" i="19"/>
  <c r="D789" i="19"/>
  <c r="C789" i="19"/>
  <c r="B789" i="19"/>
  <c r="A789" i="19"/>
  <c r="O788" i="19"/>
  <c r="N788" i="19"/>
  <c r="M788" i="19"/>
  <c r="L788" i="19"/>
  <c r="K788" i="19"/>
  <c r="J788" i="19"/>
  <c r="I788" i="19"/>
  <c r="H788" i="19"/>
  <c r="G788" i="19"/>
  <c r="F788" i="19"/>
  <c r="E788" i="19"/>
  <c r="D788" i="19"/>
  <c r="C788" i="19"/>
  <c r="B788" i="19"/>
  <c r="A788" i="19"/>
  <c r="O787" i="19"/>
  <c r="N787" i="19"/>
  <c r="M787" i="19"/>
  <c r="L787" i="19"/>
  <c r="K787" i="19"/>
  <c r="J787" i="19"/>
  <c r="I787" i="19"/>
  <c r="H787" i="19"/>
  <c r="G787" i="19"/>
  <c r="F787" i="19"/>
  <c r="E787" i="19"/>
  <c r="D787" i="19"/>
  <c r="C787" i="19"/>
  <c r="B787" i="19"/>
  <c r="A787" i="19"/>
  <c r="O786" i="19"/>
  <c r="N786" i="19"/>
  <c r="M786" i="19"/>
  <c r="L786" i="19"/>
  <c r="K786" i="19"/>
  <c r="J786" i="19"/>
  <c r="I786" i="19"/>
  <c r="H786" i="19"/>
  <c r="G786" i="19"/>
  <c r="F786" i="19"/>
  <c r="E786" i="19"/>
  <c r="D786" i="19"/>
  <c r="C786" i="19"/>
  <c r="B786" i="19"/>
  <c r="A786" i="19"/>
  <c r="O785" i="19"/>
  <c r="N785" i="19"/>
  <c r="M785" i="19"/>
  <c r="L785" i="19"/>
  <c r="K785" i="19"/>
  <c r="J785" i="19"/>
  <c r="I785" i="19"/>
  <c r="H785" i="19"/>
  <c r="G785" i="19"/>
  <c r="F785" i="19"/>
  <c r="E785" i="19"/>
  <c r="D785" i="19"/>
  <c r="C785" i="19"/>
  <c r="B785" i="19"/>
  <c r="A785" i="19"/>
  <c r="O784" i="19"/>
  <c r="N784" i="19"/>
  <c r="M784" i="19"/>
  <c r="L784" i="19"/>
  <c r="K784" i="19"/>
  <c r="J784" i="19"/>
  <c r="I784" i="19"/>
  <c r="H784" i="19"/>
  <c r="G784" i="19"/>
  <c r="F784" i="19"/>
  <c r="E784" i="19"/>
  <c r="D784" i="19"/>
  <c r="C784" i="19"/>
  <c r="B784" i="19"/>
  <c r="A784" i="19"/>
  <c r="O783" i="19"/>
  <c r="N783" i="19"/>
  <c r="M783" i="19"/>
  <c r="L783" i="19"/>
  <c r="K783" i="19"/>
  <c r="J783" i="19"/>
  <c r="I783" i="19"/>
  <c r="H783" i="19"/>
  <c r="G783" i="19"/>
  <c r="F783" i="19"/>
  <c r="E783" i="19"/>
  <c r="D783" i="19"/>
  <c r="C783" i="19"/>
  <c r="B783" i="19"/>
  <c r="A783" i="19"/>
  <c r="O782" i="19"/>
  <c r="N782" i="19"/>
  <c r="M782" i="19"/>
  <c r="L782" i="19"/>
  <c r="K782" i="19"/>
  <c r="J782" i="19"/>
  <c r="I782" i="19"/>
  <c r="H782" i="19"/>
  <c r="G782" i="19"/>
  <c r="F782" i="19"/>
  <c r="E782" i="19"/>
  <c r="D782" i="19"/>
  <c r="C782" i="19"/>
  <c r="B782" i="19"/>
  <c r="A782" i="19"/>
  <c r="O781" i="19"/>
  <c r="N781" i="19"/>
  <c r="M781" i="19"/>
  <c r="L781" i="19"/>
  <c r="K781" i="19"/>
  <c r="J781" i="19"/>
  <c r="I781" i="19"/>
  <c r="H781" i="19"/>
  <c r="G781" i="19"/>
  <c r="F781" i="19"/>
  <c r="E781" i="19"/>
  <c r="D781" i="19"/>
  <c r="C781" i="19"/>
  <c r="B781" i="19"/>
  <c r="A781" i="19"/>
  <c r="O780" i="19"/>
  <c r="N780" i="19"/>
  <c r="M780" i="19"/>
  <c r="L780" i="19"/>
  <c r="K780" i="19"/>
  <c r="J780" i="19"/>
  <c r="I780" i="19"/>
  <c r="H780" i="19"/>
  <c r="G780" i="19"/>
  <c r="F780" i="19"/>
  <c r="E780" i="19"/>
  <c r="D780" i="19"/>
  <c r="C780" i="19"/>
  <c r="B780" i="19"/>
  <c r="A780" i="19"/>
  <c r="O779" i="19"/>
  <c r="N779" i="19"/>
  <c r="M779" i="19"/>
  <c r="L779" i="19"/>
  <c r="K779" i="19"/>
  <c r="J779" i="19"/>
  <c r="I779" i="19"/>
  <c r="H779" i="19"/>
  <c r="G779" i="19"/>
  <c r="F779" i="19"/>
  <c r="E779" i="19"/>
  <c r="D779" i="19"/>
  <c r="C779" i="19"/>
  <c r="B779" i="19"/>
  <c r="A779" i="19"/>
  <c r="O778" i="19"/>
  <c r="N778" i="19"/>
  <c r="M778" i="19"/>
  <c r="L778" i="19"/>
  <c r="K778" i="19"/>
  <c r="J778" i="19"/>
  <c r="I778" i="19"/>
  <c r="H778" i="19"/>
  <c r="G778" i="19"/>
  <c r="F778" i="19"/>
  <c r="E778" i="19"/>
  <c r="D778" i="19"/>
  <c r="C778" i="19"/>
  <c r="B778" i="19"/>
  <c r="A778" i="19"/>
  <c r="O777" i="19"/>
  <c r="N777" i="19"/>
  <c r="M777" i="19"/>
  <c r="L777" i="19"/>
  <c r="K777" i="19"/>
  <c r="J777" i="19"/>
  <c r="I777" i="19"/>
  <c r="H777" i="19"/>
  <c r="G777" i="19"/>
  <c r="F777" i="19"/>
  <c r="E777" i="19"/>
  <c r="D777" i="19"/>
  <c r="C777" i="19"/>
  <c r="B777" i="19"/>
  <c r="A777" i="19"/>
  <c r="O776" i="19"/>
  <c r="N776" i="19"/>
  <c r="M776" i="19"/>
  <c r="L776" i="19"/>
  <c r="K776" i="19"/>
  <c r="J776" i="19"/>
  <c r="I776" i="19"/>
  <c r="H776" i="19"/>
  <c r="G776" i="19"/>
  <c r="F776" i="19"/>
  <c r="E776" i="19"/>
  <c r="D776" i="19"/>
  <c r="C776" i="19"/>
  <c r="B776" i="19"/>
  <c r="A776" i="19"/>
  <c r="O775" i="19"/>
  <c r="N775" i="19"/>
  <c r="M775" i="19"/>
  <c r="L775" i="19"/>
  <c r="K775" i="19"/>
  <c r="J775" i="19"/>
  <c r="I775" i="19"/>
  <c r="H775" i="19"/>
  <c r="G775" i="19"/>
  <c r="F775" i="19"/>
  <c r="E775" i="19"/>
  <c r="D775" i="19"/>
  <c r="C775" i="19"/>
  <c r="B775" i="19"/>
  <c r="A775" i="19"/>
  <c r="O774" i="19"/>
  <c r="N774" i="19"/>
  <c r="M774" i="19"/>
  <c r="L774" i="19"/>
  <c r="K774" i="19"/>
  <c r="J774" i="19"/>
  <c r="I774" i="19"/>
  <c r="H774" i="19"/>
  <c r="G774" i="19"/>
  <c r="F774" i="19"/>
  <c r="E774" i="19"/>
  <c r="D774" i="19"/>
  <c r="C774" i="19"/>
  <c r="B774" i="19"/>
  <c r="A774" i="19"/>
  <c r="O773" i="19"/>
  <c r="N773" i="19"/>
  <c r="M773" i="19"/>
  <c r="L773" i="19"/>
  <c r="K773" i="19"/>
  <c r="J773" i="19"/>
  <c r="I773" i="19"/>
  <c r="H773" i="19"/>
  <c r="G773" i="19"/>
  <c r="F773" i="19"/>
  <c r="E773" i="19"/>
  <c r="D773" i="19"/>
  <c r="C773" i="19"/>
  <c r="B773" i="19"/>
  <c r="A773" i="19"/>
  <c r="O772" i="19"/>
  <c r="N772" i="19"/>
  <c r="M772" i="19"/>
  <c r="L772" i="19"/>
  <c r="K772" i="19"/>
  <c r="J772" i="19"/>
  <c r="I772" i="19"/>
  <c r="H772" i="19"/>
  <c r="G772" i="19"/>
  <c r="F772" i="19"/>
  <c r="E772" i="19"/>
  <c r="D772" i="19"/>
  <c r="C772" i="19"/>
  <c r="B772" i="19"/>
  <c r="A772" i="19"/>
  <c r="O771" i="19"/>
  <c r="N771" i="19"/>
  <c r="M771" i="19"/>
  <c r="L771" i="19"/>
  <c r="K771" i="19"/>
  <c r="J771" i="19"/>
  <c r="I771" i="19"/>
  <c r="H771" i="19"/>
  <c r="G771" i="19"/>
  <c r="F771" i="19"/>
  <c r="E771" i="19"/>
  <c r="D771" i="19"/>
  <c r="C771" i="19"/>
  <c r="B771" i="19"/>
  <c r="A771" i="19"/>
  <c r="O770" i="19"/>
  <c r="N770" i="19"/>
  <c r="M770" i="19"/>
  <c r="L770" i="19"/>
  <c r="K770" i="19"/>
  <c r="J770" i="19"/>
  <c r="I770" i="19"/>
  <c r="H770" i="19"/>
  <c r="G770" i="19"/>
  <c r="F770" i="19"/>
  <c r="E770" i="19"/>
  <c r="D770" i="19"/>
  <c r="C770" i="19"/>
  <c r="B770" i="19"/>
  <c r="A770" i="19"/>
  <c r="O769" i="19"/>
  <c r="N769" i="19"/>
  <c r="M769" i="19"/>
  <c r="L769" i="19"/>
  <c r="K769" i="19"/>
  <c r="J769" i="19"/>
  <c r="I769" i="19"/>
  <c r="H769" i="19"/>
  <c r="G769" i="19"/>
  <c r="F769" i="19"/>
  <c r="E769" i="19"/>
  <c r="D769" i="19"/>
  <c r="C769" i="19"/>
  <c r="B769" i="19"/>
  <c r="A769" i="19"/>
  <c r="O768" i="19"/>
  <c r="N768" i="19"/>
  <c r="M768" i="19"/>
  <c r="L768" i="19"/>
  <c r="K768" i="19"/>
  <c r="J768" i="19"/>
  <c r="I768" i="19"/>
  <c r="H768" i="19"/>
  <c r="G768" i="19"/>
  <c r="F768" i="19"/>
  <c r="E768" i="19"/>
  <c r="D768" i="19"/>
  <c r="C768" i="19"/>
  <c r="B768" i="19"/>
  <c r="A768" i="19"/>
  <c r="O767" i="19"/>
  <c r="N767" i="19"/>
  <c r="M767" i="19"/>
  <c r="L767" i="19"/>
  <c r="K767" i="19"/>
  <c r="J767" i="19"/>
  <c r="I767" i="19"/>
  <c r="H767" i="19"/>
  <c r="G767" i="19"/>
  <c r="F767" i="19"/>
  <c r="E767" i="19"/>
  <c r="D767" i="19"/>
  <c r="C767" i="19"/>
  <c r="B767" i="19"/>
  <c r="A767" i="19"/>
  <c r="O766" i="19"/>
  <c r="N766" i="19"/>
  <c r="M766" i="19"/>
  <c r="L766" i="19"/>
  <c r="K766" i="19"/>
  <c r="J766" i="19"/>
  <c r="I766" i="19"/>
  <c r="H766" i="19"/>
  <c r="G766" i="19"/>
  <c r="F766" i="19"/>
  <c r="E766" i="19"/>
  <c r="D766" i="19"/>
  <c r="C766" i="19"/>
  <c r="B766" i="19"/>
  <c r="A766" i="19"/>
  <c r="O765" i="19"/>
  <c r="N765" i="19"/>
  <c r="M765" i="19"/>
  <c r="L765" i="19"/>
  <c r="K765" i="19"/>
  <c r="J765" i="19"/>
  <c r="I765" i="19"/>
  <c r="H765" i="19"/>
  <c r="G765" i="19"/>
  <c r="F765" i="19"/>
  <c r="E765" i="19"/>
  <c r="D765" i="19"/>
  <c r="C765" i="19"/>
  <c r="B765" i="19"/>
  <c r="A765" i="19"/>
  <c r="O764" i="19"/>
  <c r="N764" i="19"/>
  <c r="M764" i="19"/>
  <c r="L764" i="19"/>
  <c r="K764" i="19"/>
  <c r="J764" i="19"/>
  <c r="I764" i="19"/>
  <c r="H764" i="19"/>
  <c r="G764" i="19"/>
  <c r="F764" i="19"/>
  <c r="E764" i="19"/>
  <c r="D764" i="19"/>
  <c r="C764" i="19"/>
  <c r="B764" i="19"/>
  <c r="A764" i="19"/>
  <c r="O763" i="19"/>
  <c r="N763" i="19"/>
  <c r="M763" i="19"/>
  <c r="L763" i="19"/>
  <c r="K763" i="19"/>
  <c r="J763" i="19"/>
  <c r="I763" i="19"/>
  <c r="H763" i="19"/>
  <c r="G763" i="19"/>
  <c r="F763" i="19"/>
  <c r="E763" i="19"/>
  <c r="D763" i="19"/>
  <c r="C763" i="19"/>
  <c r="B763" i="19"/>
  <c r="A763" i="19"/>
  <c r="O762" i="19"/>
  <c r="N762" i="19"/>
  <c r="M762" i="19"/>
  <c r="L762" i="19"/>
  <c r="K762" i="19"/>
  <c r="J762" i="19"/>
  <c r="I762" i="19"/>
  <c r="H762" i="19"/>
  <c r="G762" i="19"/>
  <c r="F762" i="19"/>
  <c r="E762" i="19"/>
  <c r="D762" i="19"/>
  <c r="C762" i="19"/>
  <c r="B762" i="19"/>
  <c r="A762" i="19"/>
  <c r="O761" i="19"/>
  <c r="N761" i="19"/>
  <c r="M761" i="19"/>
  <c r="L761" i="19"/>
  <c r="K761" i="19"/>
  <c r="J761" i="19"/>
  <c r="I761" i="19"/>
  <c r="H761" i="19"/>
  <c r="G761" i="19"/>
  <c r="F761" i="19"/>
  <c r="E761" i="19"/>
  <c r="D761" i="19"/>
  <c r="C761" i="19"/>
  <c r="B761" i="19"/>
  <c r="A761" i="19"/>
  <c r="O760" i="19"/>
  <c r="N760" i="19"/>
  <c r="M760" i="19"/>
  <c r="L760" i="19"/>
  <c r="K760" i="19"/>
  <c r="J760" i="19"/>
  <c r="I760" i="19"/>
  <c r="H760" i="19"/>
  <c r="G760" i="19"/>
  <c r="F760" i="19"/>
  <c r="E760" i="19"/>
  <c r="D760" i="19"/>
  <c r="C760" i="19"/>
  <c r="B760" i="19"/>
  <c r="A760" i="19"/>
  <c r="O759" i="19"/>
  <c r="N759" i="19"/>
  <c r="M759" i="19"/>
  <c r="L759" i="19"/>
  <c r="K759" i="19"/>
  <c r="J759" i="19"/>
  <c r="I759" i="19"/>
  <c r="H759" i="19"/>
  <c r="G759" i="19"/>
  <c r="F759" i="19"/>
  <c r="E759" i="19"/>
  <c r="D759" i="19"/>
  <c r="C759" i="19"/>
  <c r="B759" i="19"/>
  <c r="A759" i="19"/>
  <c r="O758" i="19"/>
  <c r="N758" i="19"/>
  <c r="M758" i="19"/>
  <c r="L758" i="19"/>
  <c r="K758" i="19"/>
  <c r="J758" i="19"/>
  <c r="I758" i="19"/>
  <c r="H758" i="19"/>
  <c r="G758" i="19"/>
  <c r="F758" i="19"/>
  <c r="E758" i="19"/>
  <c r="D758" i="19"/>
  <c r="C758" i="19"/>
  <c r="B758" i="19"/>
  <c r="A758" i="19"/>
  <c r="O757" i="19"/>
  <c r="N757" i="19"/>
  <c r="M757" i="19"/>
  <c r="L757" i="19"/>
  <c r="K757" i="19"/>
  <c r="J757" i="19"/>
  <c r="I757" i="19"/>
  <c r="H757" i="19"/>
  <c r="G757" i="19"/>
  <c r="F757" i="19"/>
  <c r="E757" i="19"/>
  <c r="D757" i="19"/>
  <c r="C757" i="19"/>
  <c r="B757" i="19"/>
  <c r="A757" i="19"/>
  <c r="O756" i="19"/>
  <c r="N756" i="19"/>
  <c r="M756" i="19"/>
  <c r="L756" i="19"/>
  <c r="K756" i="19"/>
  <c r="J756" i="19"/>
  <c r="I756" i="19"/>
  <c r="H756" i="19"/>
  <c r="G756" i="19"/>
  <c r="F756" i="19"/>
  <c r="E756" i="19"/>
  <c r="D756" i="19"/>
  <c r="C756" i="19"/>
  <c r="B756" i="19"/>
  <c r="A756" i="19"/>
  <c r="O755" i="19"/>
  <c r="N755" i="19"/>
  <c r="M755" i="19"/>
  <c r="L755" i="19"/>
  <c r="K755" i="19"/>
  <c r="J755" i="19"/>
  <c r="I755" i="19"/>
  <c r="H755" i="19"/>
  <c r="G755" i="19"/>
  <c r="F755" i="19"/>
  <c r="E755" i="19"/>
  <c r="D755" i="19"/>
  <c r="C755" i="19"/>
  <c r="B755" i="19"/>
  <c r="A755" i="19"/>
  <c r="O754" i="19"/>
  <c r="N754" i="19"/>
  <c r="M754" i="19"/>
  <c r="L754" i="19"/>
  <c r="K754" i="19"/>
  <c r="J754" i="19"/>
  <c r="I754" i="19"/>
  <c r="H754" i="19"/>
  <c r="G754" i="19"/>
  <c r="F754" i="19"/>
  <c r="E754" i="19"/>
  <c r="D754" i="19"/>
  <c r="C754" i="19"/>
  <c r="B754" i="19"/>
  <c r="A754" i="19"/>
  <c r="O753" i="19"/>
  <c r="N753" i="19"/>
  <c r="M753" i="19"/>
  <c r="L753" i="19"/>
  <c r="K753" i="19"/>
  <c r="J753" i="19"/>
  <c r="I753" i="19"/>
  <c r="H753" i="19"/>
  <c r="G753" i="19"/>
  <c r="F753" i="19"/>
  <c r="E753" i="19"/>
  <c r="D753" i="19"/>
  <c r="C753" i="19"/>
  <c r="B753" i="19"/>
  <c r="A753" i="19"/>
  <c r="O752" i="19"/>
  <c r="N752" i="19"/>
  <c r="M752" i="19"/>
  <c r="L752" i="19"/>
  <c r="K752" i="19"/>
  <c r="J752" i="19"/>
  <c r="I752" i="19"/>
  <c r="H752" i="19"/>
  <c r="G752" i="19"/>
  <c r="F752" i="19"/>
  <c r="E752" i="19"/>
  <c r="D752" i="19"/>
  <c r="C752" i="19"/>
  <c r="B752" i="19"/>
  <c r="A752" i="19"/>
  <c r="O751" i="19"/>
  <c r="N751" i="19"/>
  <c r="M751" i="19"/>
  <c r="L751" i="19"/>
  <c r="K751" i="19"/>
  <c r="J751" i="19"/>
  <c r="I751" i="19"/>
  <c r="H751" i="19"/>
  <c r="G751" i="19"/>
  <c r="F751" i="19"/>
  <c r="E751" i="19"/>
  <c r="D751" i="19"/>
  <c r="C751" i="19"/>
  <c r="B751" i="19"/>
  <c r="A751" i="19"/>
  <c r="O750" i="19"/>
  <c r="N750" i="19"/>
  <c r="M750" i="19"/>
  <c r="L750" i="19"/>
  <c r="K750" i="19"/>
  <c r="J750" i="19"/>
  <c r="I750" i="19"/>
  <c r="H750" i="19"/>
  <c r="G750" i="19"/>
  <c r="F750" i="19"/>
  <c r="E750" i="19"/>
  <c r="D750" i="19"/>
  <c r="C750" i="19"/>
  <c r="B750" i="19"/>
  <c r="A750" i="19"/>
  <c r="O749" i="19"/>
  <c r="N749" i="19"/>
  <c r="M749" i="19"/>
  <c r="L749" i="19"/>
  <c r="K749" i="19"/>
  <c r="J749" i="19"/>
  <c r="I749" i="19"/>
  <c r="H749" i="19"/>
  <c r="G749" i="19"/>
  <c r="F749" i="19"/>
  <c r="E749" i="19"/>
  <c r="D749" i="19"/>
  <c r="C749" i="19"/>
  <c r="B749" i="19"/>
  <c r="A749" i="19"/>
  <c r="O748" i="19"/>
  <c r="N748" i="19"/>
  <c r="M748" i="19"/>
  <c r="L748" i="19"/>
  <c r="K748" i="19"/>
  <c r="J748" i="19"/>
  <c r="I748" i="19"/>
  <c r="H748" i="19"/>
  <c r="G748" i="19"/>
  <c r="F748" i="19"/>
  <c r="E748" i="19"/>
  <c r="D748" i="19"/>
  <c r="C748" i="19"/>
  <c r="B748" i="19"/>
  <c r="A748" i="19"/>
  <c r="O747" i="19"/>
  <c r="N747" i="19"/>
  <c r="M747" i="19"/>
  <c r="L747" i="19"/>
  <c r="K747" i="19"/>
  <c r="J747" i="19"/>
  <c r="I747" i="19"/>
  <c r="H747" i="19"/>
  <c r="G747" i="19"/>
  <c r="F747" i="19"/>
  <c r="E747" i="19"/>
  <c r="D747" i="19"/>
  <c r="C747" i="19"/>
  <c r="B747" i="19"/>
  <c r="A747" i="19"/>
  <c r="O746" i="19"/>
  <c r="N746" i="19"/>
  <c r="M746" i="19"/>
  <c r="L746" i="19"/>
  <c r="K746" i="19"/>
  <c r="J746" i="19"/>
  <c r="I746" i="19"/>
  <c r="H746" i="19"/>
  <c r="G746" i="19"/>
  <c r="F746" i="19"/>
  <c r="E746" i="19"/>
  <c r="D746" i="19"/>
  <c r="C746" i="19"/>
  <c r="B746" i="19"/>
  <c r="A746" i="19"/>
  <c r="O745" i="19"/>
  <c r="N745" i="19"/>
  <c r="M745" i="19"/>
  <c r="L745" i="19"/>
  <c r="K745" i="19"/>
  <c r="J745" i="19"/>
  <c r="I745" i="19"/>
  <c r="H745" i="19"/>
  <c r="G745" i="19"/>
  <c r="F745" i="19"/>
  <c r="E745" i="19"/>
  <c r="D745" i="19"/>
  <c r="C745" i="19"/>
  <c r="B745" i="19"/>
  <c r="A745" i="19"/>
  <c r="O744" i="19"/>
  <c r="N744" i="19"/>
  <c r="M744" i="19"/>
  <c r="L744" i="19"/>
  <c r="K744" i="19"/>
  <c r="J744" i="19"/>
  <c r="I744" i="19"/>
  <c r="H744" i="19"/>
  <c r="G744" i="19"/>
  <c r="F744" i="19"/>
  <c r="E744" i="19"/>
  <c r="D744" i="19"/>
  <c r="C744" i="19"/>
  <c r="B744" i="19"/>
  <c r="A744" i="19"/>
  <c r="O743" i="19"/>
  <c r="N743" i="19"/>
  <c r="M743" i="19"/>
  <c r="L743" i="19"/>
  <c r="K743" i="19"/>
  <c r="J743" i="19"/>
  <c r="I743" i="19"/>
  <c r="H743" i="19"/>
  <c r="G743" i="19"/>
  <c r="F743" i="19"/>
  <c r="E743" i="19"/>
  <c r="D743" i="19"/>
  <c r="C743" i="19"/>
  <c r="B743" i="19"/>
  <c r="A743" i="19"/>
  <c r="O742" i="19"/>
  <c r="N742" i="19"/>
  <c r="M742" i="19"/>
  <c r="L742" i="19"/>
  <c r="K742" i="19"/>
  <c r="J742" i="19"/>
  <c r="I742" i="19"/>
  <c r="H742" i="19"/>
  <c r="G742" i="19"/>
  <c r="F742" i="19"/>
  <c r="E742" i="19"/>
  <c r="D742" i="19"/>
  <c r="C742" i="19"/>
  <c r="B742" i="19"/>
  <c r="A742" i="19"/>
  <c r="O741" i="19"/>
  <c r="N741" i="19"/>
  <c r="M741" i="19"/>
  <c r="L741" i="19"/>
  <c r="K741" i="19"/>
  <c r="J741" i="19"/>
  <c r="I741" i="19"/>
  <c r="H741" i="19"/>
  <c r="G741" i="19"/>
  <c r="F741" i="19"/>
  <c r="E741" i="19"/>
  <c r="D741" i="19"/>
  <c r="C741" i="19"/>
  <c r="B741" i="19"/>
  <c r="A741" i="19"/>
  <c r="O740" i="19"/>
  <c r="N740" i="19"/>
  <c r="M740" i="19"/>
  <c r="L740" i="19"/>
  <c r="K740" i="19"/>
  <c r="J740" i="19"/>
  <c r="I740" i="19"/>
  <c r="H740" i="19"/>
  <c r="G740" i="19"/>
  <c r="F740" i="19"/>
  <c r="E740" i="19"/>
  <c r="D740" i="19"/>
  <c r="C740" i="19"/>
  <c r="B740" i="19"/>
  <c r="A740" i="19"/>
  <c r="O739" i="19"/>
  <c r="N739" i="19"/>
  <c r="M739" i="19"/>
  <c r="L739" i="19"/>
  <c r="K739" i="19"/>
  <c r="J739" i="19"/>
  <c r="I739" i="19"/>
  <c r="H739" i="19"/>
  <c r="G739" i="19"/>
  <c r="F739" i="19"/>
  <c r="E739" i="19"/>
  <c r="D739" i="19"/>
  <c r="C739" i="19"/>
  <c r="B739" i="19"/>
  <c r="A739" i="19"/>
  <c r="O738" i="19"/>
  <c r="N738" i="19"/>
  <c r="M738" i="19"/>
  <c r="L738" i="19"/>
  <c r="K738" i="19"/>
  <c r="J738" i="19"/>
  <c r="I738" i="19"/>
  <c r="H738" i="19"/>
  <c r="G738" i="19"/>
  <c r="F738" i="19"/>
  <c r="E738" i="19"/>
  <c r="D738" i="19"/>
  <c r="C738" i="19"/>
  <c r="B738" i="19"/>
  <c r="A738" i="19"/>
  <c r="O737" i="19"/>
  <c r="N737" i="19"/>
  <c r="M737" i="19"/>
  <c r="L737" i="19"/>
  <c r="K737" i="19"/>
  <c r="J737" i="19"/>
  <c r="I737" i="19"/>
  <c r="H737" i="19"/>
  <c r="G737" i="19"/>
  <c r="F737" i="19"/>
  <c r="E737" i="19"/>
  <c r="D737" i="19"/>
  <c r="C737" i="19"/>
  <c r="B737" i="19"/>
  <c r="A737" i="19"/>
  <c r="O736" i="19"/>
  <c r="N736" i="19"/>
  <c r="M736" i="19"/>
  <c r="L736" i="19"/>
  <c r="K736" i="19"/>
  <c r="J736" i="19"/>
  <c r="I736" i="19"/>
  <c r="H736" i="19"/>
  <c r="G736" i="19"/>
  <c r="F736" i="19"/>
  <c r="E736" i="19"/>
  <c r="D736" i="19"/>
  <c r="C736" i="19"/>
  <c r="B736" i="19"/>
  <c r="A736" i="19"/>
  <c r="O735" i="19"/>
  <c r="N735" i="19"/>
  <c r="M735" i="19"/>
  <c r="L735" i="19"/>
  <c r="K735" i="19"/>
  <c r="J735" i="19"/>
  <c r="I735" i="19"/>
  <c r="H735" i="19"/>
  <c r="G735" i="19"/>
  <c r="F735" i="19"/>
  <c r="E735" i="19"/>
  <c r="D735" i="19"/>
  <c r="C735" i="19"/>
  <c r="B735" i="19"/>
  <c r="A735" i="19"/>
  <c r="O734" i="19"/>
  <c r="N734" i="19"/>
  <c r="M734" i="19"/>
  <c r="L734" i="19"/>
  <c r="K734" i="19"/>
  <c r="J734" i="19"/>
  <c r="I734" i="19"/>
  <c r="H734" i="19"/>
  <c r="G734" i="19"/>
  <c r="F734" i="19"/>
  <c r="E734" i="19"/>
  <c r="D734" i="19"/>
  <c r="C734" i="19"/>
  <c r="B734" i="19"/>
  <c r="A734" i="19"/>
  <c r="O733" i="19"/>
  <c r="N733" i="19"/>
  <c r="M733" i="19"/>
  <c r="L733" i="19"/>
  <c r="K733" i="19"/>
  <c r="J733" i="19"/>
  <c r="I733" i="19"/>
  <c r="H733" i="19"/>
  <c r="G733" i="19"/>
  <c r="F733" i="19"/>
  <c r="E733" i="19"/>
  <c r="D733" i="19"/>
  <c r="C733" i="19"/>
  <c r="B733" i="19"/>
  <c r="A733" i="19"/>
  <c r="O732" i="19"/>
  <c r="N732" i="19"/>
  <c r="M732" i="19"/>
  <c r="L732" i="19"/>
  <c r="K732" i="19"/>
  <c r="J732" i="19"/>
  <c r="I732" i="19"/>
  <c r="H732" i="19"/>
  <c r="G732" i="19"/>
  <c r="F732" i="19"/>
  <c r="E732" i="19"/>
  <c r="D732" i="19"/>
  <c r="C732" i="19"/>
  <c r="B732" i="19"/>
  <c r="A732" i="19"/>
  <c r="O731" i="19"/>
  <c r="N731" i="19"/>
  <c r="M731" i="19"/>
  <c r="L731" i="19"/>
  <c r="K731" i="19"/>
  <c r="J731" i="19"/>
  <c r="I731" i="19"/>
  <c r="H731" i="19"/>
  <c r="G731" i="19"/>
  <c r="F731" i="19"/>
  <c r="E731" i="19"/>
  <c r="D731" i="19"/>
  <c r="C731" i="19"/>
  <c r="B731" i="19"/>
  <c r="A731" i="19"/>
  <c r="O730" i="19"/>
  <c r="N730" i="19"/>
  <c r="M730" i="19"/>
  <c r="L730" i="19"/>
  <c r="K730" i="19"/>
  <c r="J730" i="19"/>
  <c r="I730" i="19"/>
  <c r="H730" i="19"/>
  <c r="G730" i="19"/>
  <c r="F730" i="19"/>
  <c r="E730" i="19"/>
  <c r="D730" i="19"/>
  <c r="C730" i="19"/>
  <c r="B730" i="19"/>
  <c r="A730" i="19"/>
  <c r="O729" i="19"/>
  <c r="N729" i="19"/>
  <c r="M729" i="19"/>
  <c r="L729" i="19"/>
  <c r="K729" i="19"/>
  <c r="J729" i="19"/>
  <c r="I729" i="19"/>
  <c r="H729" i="19"/>
  <c r="G729" i="19"/>
  <c r="F729" i="19"/>
  <c r="E729" i="19"/>
  <c r="D729" i="19"/>
  <c r="C729" i="19"/>
  <c r="B729" i="19"/>
  <c r="A729" i="19"/>
  <c r="O728" i="19"/>
  <c r="N728" i="19"/>
  <c r="M728" i="19"/>
  <c r="L728" i="19"/>
  <c r="K728" i="19"/>
  <c r="J728" i="19"/>
  <c r="I728" i="19"/>
  <c r="H728" i="19"/>
  <c r="G728" i="19"/>
  <c r="F728" i="19"/>
  <c r="E728" i="19"/>
  <c r="D728" i="19"/>
  <c r="C728" i="19"/>
  <c r="B728" i="19"/>
  <c r="A728" i="19"/>
  <c r="O727" i="19"/>
  <c r="N727" i="19"/>
  <c r="M727" i="19"/>
  <c r="L727" i="19"/>
  <c r="K727" i="19"/>
  <c r="J727" i="19"/>
  <c r="I727" i="19"/>
  <c r="H727" i="19"/>
  <c r="G727" i="19"/>
  <c r="F727" i="19"/>
  <c r="E727" i="19"/>
  <c r="D727" i="19"/>
  <c r="C727" i="19"/>
  <c r="B727" i="19"/>
  <c r="A727" i="19"/>
  <c r="O726" i="19"/>
  <c r="N726" i="19"/>
  <c r="M726" i="19"/>
  <c r="L726" i="19"/>
  <c r="K726" i="19"/>
  <c r="J726" i="19"/>
  <c r="I726" i="19"/>
  <c r="H726" i="19"/>
  <c r="G726" i="19"/>
  <c r="F726" i="19"/>
  <c r="E726" i="19"/>
  <c r="D726" i="19"/>
  <c r="C726" i="19"/>
  <c r="B726" i="19"/>
  <c r="A726" i="19"/>
  <c r="O725" i="19"/>
  <c r="N725" i="19"/>
  <c r="M725" i="19"/>
  <c r="L725" i="19"/>
  <c r="K725" i="19"/>
  <c r="J725" i="19"/>
  <c r="I725" i="19"/>
  <c r="H725" i="19"/>
  <c r="G725" i="19"/>
  <c r="F725" i="19"/>
  <c r="E725" i="19"/>
  <c r="D725" i="19"/>
  <c r="C725" i="19"/>
  <c r="B725" i="19"/>
  <c r="A725" i="19"/>
  <c r="O724" i="19"/>
  <c r="N724" i="19"/>
  <c r="M724" i="19"/>
  <c r="L724" i="19"/>
  <c r="K724" i="19"/>
  <c r="J724" i="19"/>
  <c r="I724" i="19"/>
  <c r="H724" i="19"/>
  <c r="G724" i="19"/>
  <c r="F724" i="19"/>
  <c r="E724" i="19"/>
  <c r="D724" i="19"/>
  <c r="C724" i="19"/>
  <c r="B724" i="19"/>
  <c r="A724" i="19"/>
  <c r="O723" i="19"/>
  <c r="N723" i="19"/>
  <c r="M723" i="19"/>
  <c r="L723" i="19"/>
  <c r="K723" i="19"/>
  <c r="J723" i="19"/>
  <c r="I723" i="19"/>
  <c r="H723" i="19"/>
  <c r="G723" i="19"/>
  <c r="F723" i="19"/>
  <c r="E723" i="19"/>
  <c r="D723" i="19"/>
  <c r="C723" i="19"/>
  <c r="B723" i="19"/>
  <c r="A723" i="19"/>
  <c r="O722" i="19"/>
  <c r="N722" i="19"/>
  <c r="M722" i="19"/>
  <c r="L722" i="19"/>
  <c r="K722" i="19"/>
  <c r="J722" i="19"/>
  <c r="I722" i="19"/>
  <c r="H722" i="19"/>
  <c r="G722" i="19"/>
  <c r="F722" i="19"/>
  <c r="E722" i="19"/>
  <c r="D722" i="19"/>
  <c r="C722" i="19"/>
  <c r="B722" i="19"/>
  <c r="A722" i="19"/>
  <c r="O721" i="19"/>
  <c r="N721" i="19"/>
  <c r="M721" i="19"/>
  <c r="L721" i="19"/>
  <c r="K721" i="19"/>
  <c r="J721" i="19"/>
  <c r="I721" i="19"/>
  <c r="H721" i="19"/>
  <c r="G721" i="19"/>
  <c r="F721" i="19"/>
  <c r="E721" i="19"/>
  <c r="D721" i="19"/>
  <c r="C721" i="19"/>
  <c r="B721" i="19"/>
  <c r="A721" i="19"/>
  <c r="O720" i="19"/>
  <c r="N720" i="19"/>
  <c r="M720" i="19"/>
  <c r="L720" i="19"/>
  <c r="K720" i="19"/>
  <c r="J720" i="19"/>
  <c r="I720" i="19"/>
  <c r="H720" i="19"/>
  <c r="G720" i="19"/>
  <c r="F720" i="19"/>
  <c r="E720" i="19"/>
  <c r="D720" i="19"/>
  <c r="C720" i="19"/>
  <c r="B720" i="19"/>
  <c r="A720" i="19"/>
  <c r="O719" i="19"/>
  <c r="N719" i="19"/>
  <c r="M719" i="19"/>
  <c r="L719" i="19"/>
  <c r="K719" i="19"/>
  <c r="J719" i="19"/>
  <c r="I719" i="19"/>
  <c r="H719" i="19"/>
  <c r="G719" i="19"/>
  <c r="F719" i="19"/>
  <c r="E719" i="19"/>
  <c r="D719" i="19"/>
  <c r="C719" i="19"/>
  <c r="B719" i="19"/>
  <c r="A719" i="19"/>
  <c r="O718" i="19"/>
  <c r="N718" i="19"/>
  <c r="M718" i="19"/>
  <c r="L718" i="19"/>
  <c r="K718" i="19"/>
  <c r="J718" i="19"/>
  <c r="I718" i="19"/>
  <c r="H718" i="19"/>
  <c r="G718" i="19"/>
  <c r="F718" i="19"/>
  <c r="E718" i="19"/>
  <c r="D718" i="19"/>
  <c r="C718" i="19"/>
  <c r="B718" i="19"/>
  <c r="A718" i="19"/>
  <c r="O717" i="19"/>
  <c r="N717" i="19"/>
  <c r="M717" i="19"/>
  <c r="L717" i="19"/>
  <c r="K717" i="19"/>
  <c r="J717" i="19"/>
  <c r="I717" i="19"/>
  <c r="H717" i="19"/>
  <c r="G717" i="19"/>
  <c r="F717" i="19"/>
  <c r="E717" i="19"/>
  <c r="D717" i="19"/>
  <c r="C717" i="19"/>
  <c r="B717" i="19"/>
  <c r="A717" i="19"/>
  <c r="O716" i="19"/>
  <c r="N716" i="19"/>
  <c r="M716" i="19"/>
  <c r="L716" i="19"/>
  <c r="K716" i="19"/>
  <c r="J716" i="19"/>
  <c r="I716" i="19"/>
  <c r="H716" i="19"/>
  <c r="G716" i="19"/>
  <c r="F716" i="19"/>
  <c r="E716" i="19"/>
  <c r="D716" i="19"/>
  <c r="C716" i="19"/>
  <c r="B716" i="19"/>
  <c r="A716" i="19"/>
  <c r="O715" i="19"/>
  <c r="N715" i="19"/>
  <c r="M715" i="19"/>
  <c r="L715" i="19"/>
  <c r="K715" i="19"/>
  <c r="J715" i="19"/>
  <c r="I715" i="19"/>
  <c r="H715" i="19"/>
  <c r="G715" i="19"/>
  <c r="F715" i="19"/>
  <c r="E715" i="19"/>
  <c r="D715" i="19"/>
  <c r="C715" i="19"/>
  <c r="B715" i="19"/>
  <c r="A715" i="19"/>
  <c r="O714" i="19"/>
  <c r="N714" i="19"/>
  <c r="M714" i="19"/>
  <c r="L714" i="19"/>
  <c r="K714" i="19"/>
  <c r="J714" i="19"/>
  <c r="I714" i="19"/>
  <c r="H714" i="19"/>
  <c r="G714" i="19"/>
  <c r="F714" i="19"/>
  <c r="E714" i="19"/>
  <c r="D714" i="19"/>
  <c r="C714" i="19"/>
  <c r="B714" i="19"/>
  <c r="A714" i="19"/>
  <c r="O713" i="19"/>
  <c r="N713" i="19"/>
  <c r="M713" i="19"/>
  <c r="L713" i="19"/>
  <c r="K713" i="19"/>
  <c r="J713" i="19"/>
  <c r="I713" i="19"/>
  <c r="H713" i="19"/>
  <c r="G713" i="19"/>
  <c r="F713" i="19"/>
  <c r="E713" i="19"/>
  <c r="D713" i="19"/>
  <c r="C713" i="19"/>
  <c r="B713" i="19"/>
  <c r="A713" i="19"/>
  <c r="O712" i="19"/>
  <c r="N712" i="19"/>
  <c r="M712" i="19"/>
  <c r="L712" i="19"/>
  <c r="K712" i="19"/>
  <c r="J712" i="19"/>
  <c r="I712" i="19"/>
  <c r="H712" i="19"/>
  <c r="G712" i="19"/>
  <c r="F712" i="19"/>
  <c r="E712" i="19"/>
  <c r="D712" i="19"/>
  <c r="C712" i="19"/>
  <c r="B712" i="19"/>
  <c r="A712" i="19"/>
  <c r="O711" i="19"/>
  <c r="N711" i="19"/>
  <c r="M711" i="19"/>
  <c r="L711" i="19"/>
  <c r="K711" i="19"/>
  <c r="J711" i="19"/>
  <c r="I711" i="19"/>
  <c r="H711" i="19"/>
  <c r="G711" i="19"/>
  <c r="F711" i="19"/>
  <c r="E711" i="19"/>
  <c r="D711" i="19"/>
  <c r="C711" i="19"/>
  <c r="B711" i="19"/>
  <c r="A711" i="19"/>
  <c r="O710" i="19"/>
  <c r="N710" i="19"/>
  <c r="M710" i="19"/>
  <c r="L710" i="19"/>
  <c r="K710" i="19"/>
  <c r="J710" i="19"/>
  <c r="I710" i="19"/>
  <c r="H710" i="19"/>
  <c r="G710" i="19"/>
  <c r="F710" i="19"/>
  <c r="E710" i="19"/>
  <c r="D710" i="19"/>
  <c r="C710" i="19"/>
  <c r="B710" i="19"/>
  <c r="A710" i="19"/>
  <c r="O709" i="19"/>
  <c r="N709" i="19"/>
  <c r="M709" i="19"/>
  <c r="L709" i="19"/>
  <c r="K709" i="19"/>
  <c r="J709" i="19"/>
  <c r="I709" i="19"/>
  <c r="H709" i="19"/>
  <c r="G709" i="19"/>
  <c r="F709" i="19"/>
  <c r="E709" i="19"/>
  <c r="D709" i="19"/>
  <c r="C709" i="19"/>
  <c r="B709" i="19"/>
  <c r="A709" i="19"/>
  <c r="O708" i="19"/>
  <c r="N708" i="19"/>
  <c r="M708" i="19"/>
  <c r="L708" i="19"/>
  <c r="K708" i="19"/>
  <c r="J708" i="19"/>
  <c r="I708" i="19"/>
  <c r="H708" i="19"/>
  <c r="G708" i="19"/>
  <c r="F708" i="19"/>
  <c r="E708" i="19"/>
  <c r="D708" i="19"/>
  <c r="C708" i="19"/>
  <c r="B708" i="19"/>
  <c r="A708" i="19"/>
  <c r="O707" i="19"/>
  <c r="N707" i="19"/>
  <c r="M707" i="19"/>
  <c r="L707" i="19"/>
  <c r="K707" i="19"/>
  <c r="J707" i="19"/>
  <c r="I707" i="19"/>
  <c r="H707" i="19"/>
  <c r="G707" i="19"/>
  <c r="F707" i="19"/>
  <c r="E707" i="19"/>
  <c r="D707" i="19"/>
  <c r="C707" i="19"/>
  <c r="B707" i="19"/>
  <c r="A707" i="19"/>
  <c r="O706" i="19"/>
  <c r="N706" i="19"/>
  <c r="M706" i="19"/>
  <c r="L706" i="19"/>
  <c r="K706" i="19"/>
  <c r="J706" i="19"/>
  <c r="I706" i="19"/>
  <c r="H706" i="19"/>
  <c r="G706" i="19"/>
  <c r="F706" i="19"/>
  <c r="E706" i="19"/>
  <c r="D706" i="19"/>
  <c r="C706" i="19"/>
  <c r="B706" i="19"/>
  <c r="A706" i="19"/>
  <c r="O705" i="19"/>
  <c r="N705" i="19"/>
  <c r="M705" i="19"/>
  <c r="L705" i="19"/>
  <c r="K705" i="19"/>
  <c r="J705" i="19"/>
  <c r="I705" i="19"/>
  <c r="H705" i="19"/>
  <c r="G705" i="19"/>
  <c r="F705" i="19"/>
  <c r="E705" i="19"/>
  <c r="D705" i="19"/>
  <c r="C705" i="19"/>
  <c r="B705" i="19"/>
  <c r="A705" i="19"/>
  <c r="O704" i="19"/>
  <c r="N704" i="19"/>
  <c r="M704" i="19"/>
  <c r="L704" i="19"/>
  <c r="K704" i="19"/>
  <c r="J704" i="19"/>
  <c r="I704" i="19"/>
  <c r="H704" i="19"/>
  <c r="G704" i="19"/>
  <c r="F704" i="19"/>
  <c r="E704" i="19"/>
  <c r="D704" i="19"/>
  <c r="C704" i="19"/>
  <c r="B704" i="19"/>
  <c r="A704" i="19"/>
  <c r="O703" i="19"/>
  <c r="N703" i="19"/>
  <c r="M703" i="19"/>
  <c r="L703" i="19"/>
  <c r="K703" i="19"/>
  <c r="J703" i="19"/>
  <c r="I703" i="19"/>
  <c r="H703" i="19"/>
  <c r="G703" i="19"/>
  <c r="F703" i="19"/>
  <c r="E703" i="19"/>
  <c r="D703" i="19"/>
  <c r="C703" i="19"/>
  <c r="B703" i="19"/>
  <c r="A703" i="19"/>
  <c r="O702" i="19"/>
  <c r="N702" i="19"/>
  <c r="M702" i="19"/>
  <c r="L702" i="19"/>
  <c r="K702" i="19"/>
  <c r="J702" i="19"/>
  <c r="I702" i="19"/>
  <c r="H702" i="19"/>
  <c r="G702" i="19"/>
  <c r="F702" i="19"/>
  <c r="E702" i="19"/>
  <c r="D702" i="19"/>
  <c r="C702" i="19"/>
  <c r="B702" i="19"/>
  <c r="A702" i="19"/>
  <c r="O701" i="19"/>
  <c r="N701" i="19"/>
  <c r="M701" i="19"/>
  <c r="L701" i="19"/>
  <c r="K701" i="19"/>
  <c r="J701" i="19"/>
  <c r="I701" i="19"/>
  <c r="H701" i="19"/>
  <c r="G701" i="19"/>
  <c r="F701" i="19"/>
  <c r="E701" i="19"/>
  <c r="D701" i="19"/>
  <c r="C701" i="19"/>
  <c r="B701" i="19"/>
  <c r="A701" i="19"/>
  <c r="O700" i="19"/>
  <c r="N700" i="19"/>
  <c r="M700" i="19"/>
  <c r="L700" i="19"/>
  <c r="K700" i="19"/>
  <c r="J700" i="19"/>
  <c r="I700" i="19"/>
  <c r="H700" i="19"/>
  <c r="G700" i="19"/>
  <c r="F700" i="19"/>
  <c r="E700" i="19"/>
  <c r="D700" i="19"/>
  <c r="C700" i="19"/>
  <c r="B700" i="19"/>
  <c r="A700" i="19"/>
  <c r="O699" i="19"/>
  <c r="N699" i="19"/>
  <c r="M699" i="19"/>
  <c r="L699" i="19"/>
  <c r="K699" i="19"/>
  <c r="J699" i="19"/>
  <c r="I699" i="19"/>
  <c r="H699" i="19"/>
  <c r="G699" i="19"/>
  <c r="F699" i="19"/>
  <c r="E699" i="19"/>
  <c r="D699" i="19"/>
  <c r="C699" i="19"/>
  <c r="B699" i="19"/>
  <c r="A699" i="19"/>
  <c r="O698" i="19"/>
  <c r="N698" i="19"/>
  <c r="M698" i="19"/>
  <c r="L698" i="19"/>
  <c r="K698" i="19"/>
  <c r="J698" i="19"/>
  <c r="I698" i="19"/>
  <c r="H698" i="19"/>
  <c r="G698" i="19"/>
  <c r="F698" i="19"/>
  <c r="E698" i="19"/>
  <c r="D698" i="19"/>
  <c r="C698" i="19"/>
  <c r="B698" i="19"/>
  <c r="A698" i="19"/>
  <c r="O697" i="19"/>
  <c r="N697" i="19"/>
  <c r="M697" i="19"/>
  <c r="L697" i="19"/>
  <c r="K697" i="19"/>
  <c r="J697" i="19"/>
  <c r="I697" i="19"/>
  <c r="H697" i="19"/>
  <c r="G697" i="19"/>
  <c r="F697" i="19"/>
  <c r="E697" i="19"/>
  <c r="D697" i="19"/>
  <c r="C697" i="19"/>
  <c r="B697" i="19"/>
  <c r="A697" i="19"/>
  <c r="O696" i="19"/>
  <c r="N696" i="19"/>
  <c r="M696" i="19"/>
  <c r="L696" i="19"/>
  <c r="K696" i="19"/>
  <c r="J696" i="19"/>
  <c r="I696" i="19"/>
  <c r="H696" i="19"/>
  <c r="G696" i="19"/>
  <c r="F696" i="19"/>
  <c r="E696" i="19"/>
  <c r="D696" i="19"/>
  <c r="C696" i="19"/>
  <c r="B696" i="19"/>
  <c r="A696" i="19"/>
  <c r="O695" i="19"/>
  <c r="N695" i="19"/>
  <c r="M695" i="19"/>
  <c r="L695" i="19"/>
  <c r="K695" i="19"/>
  <c r="J695" i="19"/>
  <c r="I695" i="19"/>
  <c r="H695" i="19"/>
  <c r="G695" i="19"/>
  <c r="F695" i="19"/>
  <c r="E695" i="19"/>
  <c r="D695" i="19"/>
  <c r="C695" i="19"/>
  <c r="B695" i="19"/>
  <c r="A695" i="19"/>
  <c r="O694" i="19"/>
  <c r="N694" i="19"/>
  <c r="M694" i="19"/>
  <c r="L694" i="19"/>
  <c r="K694" i="19"/>
  <c r="J694" i="19"/>
  <c r="I694" i="19"/>
  <c r="H694" i="19"/>
  <c r="G694" i="19"/>
  <c r="F694" i="19"/>
  <c r="E694" i="19"/>
  <c r="D694" i="19"/>
  <c r="C694" i="19"/>
  <c r="B694" i="19"/>
  <c r="A694" i="19"/>
  <c r="O693" i="19"/>
  <c r="N693" i="19"/>
  <c r="M693" i="19"/>
  <c r="L693" i="19"/>
  <c r="K693" i="19"/>
  <c r="J693" i="19"/>
  <c r="I693" i="19"/>
  <c r="H693" i="19"/>
  <c r="G693" i="19"/>
  <c r="F693" i="19"/>
  <c r="E693" i="19"/>
  <c r="D693" i="19"/>
  <c r="C693" i="19"/>
  <c r="B693" i="19"/>
  <c r="A693" i="19"/>
  <c r="O692" i="19"/>
  <c r="N692" i="19"/>
  <c r="M692" i="19"/>
  <c r="L692" i="19"/>
  <c r="K692" i="19"/>
  <c r="J692" i="19"/>
  <c r="I692" i="19"/>
  <c r="H692" i="19"/>
  <c r="G692" i="19"/>
  <c r="F692" i="19"/>
  <c r="E692" i="19"/>
  <c r="D692" i="19"/>
  <c r="C692" i="19"/>
  <c r="B692" i="19"/>
  <c r="A692" i="19"/>
  <c r="O691" i="19"/>
  <c r="N691" i="19"/>
  <c r="M691" i="19"/>
  <c r="L691" i="19"/>
  <c r="K691" i="19"/>
  <c r="J691" i="19"/>
  <c r="I691" i="19"/>
  <c r="H691" i="19"/>
  <c r="G691" i="19"/>
  <c r="F691" i="19"/>
  <c r="E691" i="19"/>
  <c r="D691" i="19"/>
  <c r="C691" i="19"/>
  <c r="B691" i="19"/>
  <c r="A691" i="19"/>
  <c r="O690" i="19"/>
  <c r="N690" i="19"/>
  <c r="M690" i="19"/>
  <c r="L690" i="19"/>
  <c r="K690" i="19"/>
  <c r="J690" i="19"/>
  <c r="I690" i="19"/>
  <c r="H690" i="19"/>
  <c r="G690" i="19"/>
  <c r="F690" i="19"/>
  <c r="E690" i="19"/>
  <c r="D690" i="19"/>
  <c r="C690" i="19"/>
  <c r="B690" i="19"/>
  <c r="A690" i="19"/>
  <c r="O689" i="19"/>
  <c r="N689" i="19"/>
  <c r="M689" i="19"/>
  <c r="L689" i="19"/>
  <c r="K689" i="19"/>
  <c r="J689" i="19"/>
  <c r="I689" i="19"/>
  <c r="H689" i="19"/>
  <c r="G689" i="19"/>
  <c r="F689" i="19"/>
  <c r="E689" i="19"/>
  <c r="D689" i="19"/>
  <c r="C689" i="19"/>
  <c r="B689" i="19"/>
  <c r="A689" i="19"/>
  <c r="O688" i="19"/>
  <c r="N688" i="19"/>
  <c r="M688" i="19"/>
  <c r="L688" i="19"/>
  <c r="K688" i="19"/>
  <c r="J688" i="19"/>
  <c r="I688" i="19"/>
  <c r="H688" i="19"/>
  <c r="G688" i="19"/>
  <c r="F688" i="19"/>
  <c r="E688" i="19"/>
  <c r="D688" i="19"/>
  <c r="C688" i="19"/>
  <c r="B688" i="19"/>
  <c r="A688" i="19"/>
  <c r="O687" i="19"/>
  <c r="N687" i="19"/>
  <c r="M687" i="19"/>
  <c r="L687" i="19"/>
  <c r="K687" i="19"/>
  <c r="J687" i="19"/>
  <c r="I687" i="19"/>
  <c r="H687" i="19"/>
  <c r="G687" i="19"/>
  <c r="F687" i="19"/>
  <c r="E687" i="19"/>
  <c r="D687" i="19"/>
  <c r="C687" i="19"/>
  <c r="B687" i="19"/>
  <c r="A687" i="19"/>
  <c r="O686" i="19"/>
  <c r="N686" i="19"/>
  <c r="M686" i="19"/>
  <c r="L686" i="19"/>
  <c r="K686" i="19"/>
  <c r="J686" i="19"/>
  <c r="I686" i="19"/>
  <c r="H686" i="19"/>
  <c r="G686" i="19"/>
  <c r="F686" i="19"/>
  <c r="E686" i="19"/>
  <c r="D686" i="19"/>
  <c r="C686" i="19"/>
  <c r="B686" i="19"/>
  <c r="A686" i="19"/>
  <c r="O685" i="19"/>
  <c r="N685" i="19"/>
  <c r="M685" i="19"/>
  <c r="L685" i="19"/>
  <c r="K685" i="19"/>
  <c r="J685" i="19"/>
  <c r="I685" i="19"/>
  <c r="H685" i="19"/>
  <c r="G685" i="19"/>
  <c r="F685" i="19"/>
  <c r="E685" i="19"/>
  <c r="D685" i="19"/>
  <c r="C685" i="19"/>
  <c r="B685" i="19"/>
  <c r="A685" i="19"/>
  <c r="O684" i="19"/>
  <c r="N684" i="19"/>
  <c r="M684" i="19"/>
  <c r="L684" i="19"/>
  <c r="K684" i="19"/>
  <c r="J684" i="19"/>
  <c r="I684" i="19"/>
  <c r="H684" i="19"/>
  <c r="G684" i="19"/>
  <c r="F684" i="19"/>
  <c r="E684" i="19"/>
  <c r="D684" i="19"/>
  <c r="C684" i="19"/>
  <c r="B684" i="19"/>
  <c r="A684" i="19"/>
  <c r="O683" i="19"/>
  <c r="N683" i="19"/>
  <c r="M683" i="19"/>
  <c r="L683" i="19"/>
  <c r="K683" i="19"/>
  <c r="J683" i="19"/>
  <c r="I683" i="19"/>
  <c r="H683" i="19"/>
  <c r="G683" i="19"/>
  <c r="F683" i="19"/>
  <c r="E683" i="19"/>
  <c r="D683" i="19"/>
  <c r="C683" i="19"/>
  <c r="B683" i="19"/>
  <c r="A683" i="19"/>
  <c r="O682" i="19"/>
  <c r="N682" i="19"/>
  <c r="M682" i="19"/>
  <c r="L682" i="19"/>
  <c r="K682" i="19"/>
  <c r="J682" i="19"/>
  <c r="I682" i="19"/>
  <c r="H682" i="19"/>
  <c r="G682" i="19"/>
  <c r="F682" i="19"/>
  <c r="E682" i="19"/>
  <c r="D682" i="19"/>
  <c r="C682" i="19"/>
  <c r="B682" i="19"/>
  <c r="A682" i="19"/>
  <c r="O681" i="19"/>
  <c r="N681" i="19"/>
  <c r="M681" i="19"/>
  <c r="L681" i="19"/>
  <c r="K681" i="19"/>
  <c r="J681" i="19"/>
  <c r="I681" i="19"/>
  <c r="H681" i="19"/>
  <c r="G681" i="19"/>
  <c r="F681" i="19"/>
  <c r="E681" i="19"/>
  <c r="D681" i="19"/>
  <c r="C681" i="19"/>
  <c r="B681" i="19"/>
  <c r="A681" i="19"/>
  <c r="O680" i="19"/>
  <c r="N680" i="19"/>
  <c r="M680" i="19"/>
  <c r="L680" i="19"/>
  <c r="K680" i="19"/>
  <c r="J680" i="19"/>
  <c r="I680" i="19"/>
  <c r="H680" i="19"/>
  <c r="G680" i="19"/>
  <c r="F680" i="19"/>
  <c r="E680" i="19"/>
  <c r="D680" i="19"/>
  <c r="C680" i="19"/>
  <c r="B680" i="19"/>
  <c r="A680" i="19"/>
  <c r="O679" i="19"/>
  <c r="N679" i="19"/>
  <c r="M679" i="19"/>
  <c r="L679" i="19"/>
  <c r="K679" i="19"/>
  <c r="J679" i="19"/>
  <c r="I679" i="19"/>
  <c r="H679" i="19"/>
  <c r="G679" i="19"/>
  <c r="F679" i="19"/>
  <c r="E679" i="19"/>
  <c r="D679" i="19"/>
  <c r="C679" i="19"/>
  <c r="B679" i="19"/>
  <c r="A679" i="19"/>
  <c r="O678" i="19"/>
  <c r="N678" i="19"/>
  <c r="M678" i="19"/>
  <c r="L678" i="19"/>
  <c r="K678" i="19"/>
  <c r="J678" i="19"/>
  <c r="I678" i="19"/>
  <c r="H678" i="19"/>
  <c r="G678" i="19"/>
  <c r="F678" i="19"/>
  <c r="E678" i="19"/>
  <c r="D678" i="19"/>
  <c r="C678" i="19"/>
  <c r="B678" i="19"/>
  <c r="A678" i="19"/>
  <c r="O677" i="19"/>
  <c r="N677" i="19"/>
  <c r="M677" i="19"/>
  <c r="L677" i="19"/>
  <c r="K677" i="19"/>
  <c r="J677" i="19"/>
  <c r="I677" i="19"/>
  <c r="H677" i="19"/>
  <c r="G677" i="19"/>
  <c r="F677" i="19"/>
  <c r="E677" i="19"/>
  <c r="D677" i="19"/>
  <c r="C677" i="19"/>
  <c r="B677" i="19"/>
  <c r="A677" i="19"/>
  <c r="O676" i="19"/>
  <c r="N676" i="19"/>
  <c r="M676" i="19"/>
  <c r="L676" i="19"/>
  <c r="K676" i="19"/>
  <c r="J676" i="19"/>
  <c r="I676" i="19"/>
  <c r="H676" i="19"/>
  <c r="G676" i="19"/>
  <c r="F676" i="19"/>
  <c r="E676" i="19"/>
  <c r="D676" i="19"/>
  <c r="C676" i="19"/>
  <c r="B676" i="19"/>
  <c r="A676" i="19"/>
  <c r="O675" i="19"/>
  <c r="N675" i="19"/>
  <c r="M675" i="19"/>
  <c r="L675" i="19"/>
  <c r="K675" i="19"/>
  <c r="J675" i="19"/>
  <c r="I675" i="19"/>
  <c r="H675" i="19"/>
  <c r="G675" i="19"/>
  <c r="F675" i="19"/>
  <c r="E675" i="19"/>
  <c r="D675" i="19"/>
  <c r="C675" i="19"/>
  <c r="B675" i="19"/>
  <c r="A675" i="19"/>
  <c r="O674" i="19"/>
  <c r="N674" i="19"/>
  <c r="M674" i="19"/>
  <c r="L674" i="19"/>
  <c r="K674" i="19"/>
  <c r="J674" i="19"/>
  <c r="I674" i="19"/>
  <c r="H674" i="19"/>
  <c r="G674" i="19"/>
  <c r="F674" i="19"/>
  <c r="E674" i="19"/>
  <c r="D674" i="19"/>
  <c r="C674" i="19"/>
  <c r="B674" i="19"/>
  <c r="A674" i="19"/>
  <c r="O673" i="19"/>
  <c r="N673" i="19"/>
  <c r="M673" i="19"/>
  <c r="L673" i="19"/>
  <c r="K673" i="19"/>
  <c r="J673" i="19"/>
  <c r="I673" i="19"/>
  <c r="H673" i="19"/>
  <c r="G673" i="19"/>
  <c r="F673" i="19"/>
  <c r="E673" i="19"/>
  <c r="D673" i="19"/>
  <c r="C673" i="19"/>
  <c r="B673" i="19"/>
  <c r="A673" i="19"/>
  <c r="O672" i="19"/>
  <c r="N672" i="19"/>
  <c r="M672" i="19"/>
  <c r="L672" i="19"/>
  <c r="K672" i="19"/>
  <c r="J672" i="19"/>
  <c r="I672" i="19"/>
  <c r="H672" i="19"/>
  <c r="G672" i="19"/>
  <c r="F672" i="19"/>
  <c r="E672" i="19"/>
  <c r="D672" i="19"/>
  <c r="C672" i="19"/>
  <c r="B672" i="19"/>
  <c r="A672" i="19"/>
  <c r="O671" i="19"/>
  <c r="N671" i="19"/>
  <c r="M671" i="19"/>
  <c r="L671" i="19"/>
  <c r="K671" i="19"/>
  <c r="J671" i="19"/>
  <c r="I671" i="19"/>
  <c r="H671" i="19"/>
  <c r="G671" i="19"/>
  <c r="F671" i="19"/>
  <c r="E671" i="19"/>
  <c r="D671" i="19"/>
  <c r="C671" i="19"/>
  <c r="B671" i="19"/>
  <c r="A671" i="19"/>
  <c r="O670" i="19"/>
  <c r="N670" i="19"/>
  <c r="M670" i="19"/>
  <c r="L670" i="19"/>
  <c r="K670" i="19"/>
  <c r="J670" i="19"/>
  <c r="I670" i="19"/>
  <c r="H670" i="19"/>
  <c r="G670" i="19"/>
  <c r="F670" i="19"/>
  <c r="E670" i="19"/>
  <c r="D670" i="19"/>
  <c r="C670" i="19"/>
  <c r="B670" i="19"/>
  <c r="A670" i="19"/>
  <c r="O669" i="19"/>
  <c r="N669" i="19"/>
  <c r="M669" i="19"/>
  <c r="L669" i="19"/>
  <c r="K669" i="19"/>
  <c r="J669" i="19"/>
  <c r="I669" i="19"/>
  <c r="H669" i="19"/>
  <c r="G669" i="19"/>
  <c r="F669" i="19"/>
  <c r="E669" i="19"/>
  <c r="D669" i="19"/>
  <c r="C669" i="19"/>
  <c r="B669" i="19"/>
  <c r="A669" i="19"/>
  <c r="O668" i="19"/>
  <c r="N668" i="19"/>
  <c r="M668" i="19"/>
  <c r="L668" i="19"/>
  <c r="K668" i="19"/>
  <c r="J668" i="19"/>
  <c r="I668" i="19"/>
  <c r="H668" i="19"/>
  <c r="G668" i="19"/>
  <c r="F668" i="19"/>
  <c r="E668" i="19"/>
  <c r="D668" i="19"/>
  <c r="C668" i="19"/>
  <c r="B668" i="19"/>
  <c r="A668" i="19"/>
  <c r="O667" i="19"/>
  <c r="N667" i="19"/>
  <c r="M667" i="19"/>
  <c r="L667" i="19"/>
  <c r="K667" i="19"/>
  <c r="J667" i="19"/>
  <c r="I667" i="19"/>
  <c r="H667" i="19"/>
  <c r="G667" i="19"/>
  <c r="F667" i="19"/>
  <c r="E667" i="19"/>
  <c r="D667" i="19"/>
  <c r="C667" i="19"/>
  <c r="B667" i="19"/>
  <c r="A667" i="19"/>
  <c r="O666" i="19"/>
  <c r="N666" i="19"/>
  <c r="M666" i="19"/>
  <c r="L666" i="19"/>
  <c r="K666" i="19"/>
  <c r="J666" i="19"/>
  <c r="I666" i="19"/>
  <c r="H666" i="19"/>
  <c r="G666" i="19"/>
  <c r="F666" i="19"/>
  <c r="E666" i="19"/>
  <c r="D666" i="19"/>
  <c r="C666" i="19"/>
  <c r="B666" i="19"/>
  <c r="A666" i="19"/>
  <c r="O665" i="19"/>
  <c r="N665" i="19"/>
  <c r="M665" i="19"/>
  <c r="L665" i="19"/>
  <c r="K665" i="19"/>
  <c r="J665" i="19"/>
  <c r="I665" i="19"/>
  <c r="H665" i="19"/>
  <c r="G665" i="19"/>
  <c r="F665" i="19"/>
  <c r="E665" i="19"/>
  <c r="D665" i="19"/>
  <c r="C665" i="19"/>
  <c r="B665" i="19"/>
  <c r="A665" i="19"/>
  <c r="O664" i="19"/>
  <c r="N664" i="19"/>
  <c r="M664" i="19"/>
  <c r="L664" i="19"/>
  <c r="K664" i="19"/>
  <c r="J664" i="19"/>
  <c r="I664" i="19"/>
  <c r="H664" i="19"/>
  <c r="G664" i="19"/>
  <c r="F664" i="19"/>
  <c r="E664" i="19"/>
  <c r="D664" i="19"/>
  <c r="C664" i="19"/>
  <c r="B664" i="19"/>
  <c r="A664" i="19"/>
  <c r="O663" i="19"/>
  <c r="N663" i="19"/>
  <c r="M663" i="19"/>
  <c r="L663" i="19"/>
  <c r="K663" i="19"/>
  <c r="J663" i="19"/>
  <c r="I663" i="19"/>
  <c r="H663" i="19"/>
  <c r="G663" i="19"/>
  <c r="F663" i="19"/>
  <c r="E663" i="19"/>
  <c r="D663" i="19"/>
  <c r="C663" i="19"/>
  <c r="B663" i="19"/>
  <c r="A663" i="19"/>
  <c r="O662" i="19"/>
  <c r="N662" i="19"/>
  <c r="M662" i="19"/>
  <c r="L662" i="19"/>
  <c r="K662" i="19"/>
  <c r="J662" i="19"/>
  <c r="I662" i="19"/>
  <c r="H662" i="19"/>
  <c r="G662" i="19"/>
  <c r="F662" i="19"/>
  <c r="E662" i="19"/>
  <c r="D662" i="19"/>
  <c r="C662" i="19"/>
  <c r="B662" i="19"/>
  <c r="A662" i="19"/>
  <c r="O661" i="19"/>
  <c r="N661" i="19"/>
  <c r="M661" i="19"/>
  <c r="L661" i="19"/>
  <c r="K661" i="19"/>
  <c r="J661" i="19"/>
  <c r="I661" i="19"/>
  <c r="H661" i="19"/>
  <c r="G661" i="19"/>
  <c r="F661" i="19"/>
  <c r="E661" i="19"/>
  <c r="D661" i="19"/>
  <c r="C661" i="19"/>
  <c r="B661" i="19"/>
  <c r="A661" i="19"/>
  <c r="O660" i="19"/>
  <c r="N660" i="19"/>
  <c r="M660" i="19"/>
  <c r="L660" i="19"/>
  <c r="K660" i="19"/>
  <c r="J660" i="19"/>
  <c r="I660" i="19"/>
  <c r="H660" i="19"/>
  <c r="G660" i="19"/>
  <c r="F660" i="19"/>
  <c r="E660" i="19"/>
  <c r="D660" i="19"/>
  <c r="C660" i="19"/>
  <c r="B660" i="19"/>
  <c r="A660" i="19"/>
  <c r="O659" i="19"/>
  <c r="N659" i="19"/>
  <c r="M659" i="19"/>
  <c r="L659" i="19"/>
  <c r="K659" i="19"/>
  <c r="J659" i="19"/>
  <c r="I659" i="19"/>
  <c r="H659" i="19"/>
  <c r="G659" i="19"/>
  <c r="F659" i="19"/>
  <c r="E659" i="19"/>
  <c r="D659" i="19"/>
  <c r="C659" i="19"/>
  <c r="B659" i="19"/>
  <c r="A659" i="19"/>
  <c r="O658" i="19"/>
  <c r="N658" i="19"/>
  <c r="M658" i="19"/>
  <c r="L658" i="19"/>
  <c r="K658" i="19"/>
  <c r="J658" i="19"/>
  <c r="I658" i="19"/>
  <c r="H658" i="19"/>
  <c r="G658" i="19"/>
  <c r="F658" i="19"/>
  <c r="E658" i="19"/>
  <c r="D658" i="19"/>
  <c r="C658" i="19"/>
  <c r="B658" i="19"/>
  <c r="A658" i="19"/>
  <c r="O657" i="19"/>
  <c r="N657" i="19"/>
  <c r="M657" i="19"/>
  <c r="L657" i="19"/>
  <c r="K657" i="19"/>
  <c r="J657" i="19"/>
  <c r="I657" i="19"/>
  <c r="H657" i="19"/>
  <c r="G657" i="19"/>
  <c r="F657" i="19"/>
  <c r="E657" i="19"/>
  <c r="D657" i="19"/>
  <c r="C657" i="19"/>
  <c r="B657" i="19"/>
  <c r="A657" i="19"/>
  <c r="O656" i="19"/>
  <c r="N656" i="19"/>
  <c r="M656" i="19"/>
  <c r="L656" i="19"/>
  <c r="K656" i="19"/>
  <c r="J656" i="19"/>
  <c r="I656" i="19"/>
  <c r="H656" i="19"/>
  <c r="G656" i="19"/>
  <c r="F656" i="19"/>
  <c r="E656" i="19"/>
  <c r="D656" i="19"/>
  <c r="C656" i="19"/>
  <c r="B656" i="19"/>
  <c r="A656" i="19"/>
  <c r="O655" i="19"/>
  <c r="N655" i="19"/>
  <c r="M655" i="19"/>
  <c r="L655" i="19"/>
  <c r="K655" i="19"/>
  <c r="J655" i="19"/>
  <c r="I655" i="19"/>
  <c r="H655" i="19"/>
  <c r="G655" i="19"/>
  <c r="F655" i="19"/>
  <c r="E655" i="19"/>
  <c r="D655" i="19"/>
  <c r="C655" i="19"/>
  <c r="B655" i="19"/>
  <c r="A655" i="19"/>
  <c r="O654" i="19"/>
  <c r="N654" i="19"/>
  <c r="M654" i="19"/>
  <c r="L654" i="19"/>
  <c r="K654" i="19"/>
  <c r="J654" i="19"/>
  <c r="I654" i="19"/>
  <c r="H654" i="19"/>
  <c r="G654" i="19"/>
  <c r="F654" i="19"/>
  <c r="E654" i="19"/>
  <c r="D654" i="19"/>
  <c r="C654" i="19"/>
  <c r="B654" i="19"/>
  <c r="A654" i="19"/>
  <c r="O653" i="19"/>
  <c r="N653" i="19"/>
  <c r="M653" i="19"/>
  <c r="L653" i="19"/>
  <c r="K653" i="19"/>
  <c r="J653" i="19"/>
  <c r="I653" i="19"/>
  <c r="H653" i="19"/>
  <c r="G653" i="19"/>
  <c r="F653" i="19"/>
  <c r="E653" i="19"/>
  <c r="D653" i="19"/>
  <c r="C653" i="19"/>
  <c r="B653" i="19"/>
  <c r="A653" i="19"/>
  <c r="O652" i="19"/>
  <c r="N652" i="19"/>
  <c r="M652" i="19"/>
  <c r="L652" i="19"/>
  <c r="K652" i="19"/>
  <c r="J652" i="19"/>
  <c r="I652" i="19"/>
  <c r="H652" i="19"/>
  <c r="G652" i="19"/>
  <c r="F652" i="19"/>
  <c r="E652" i="19"/>
  <c r="D652" i="19"/>
  <c r="C652" i="19"/>
  <c r="B652" i="19"/>
  <c r="A652" i="19"/>
  <c r="O651" i="19"/>
  <c r="N651" i="19"/>
  <c r="M651" i="19"/>
  <c r="L651" i="19"/>
  <c r="K651" i="19"/>
  <c r="J651" i="19"/>
  <c r="I651" i="19"/>
  <c r="H651" i="19"/>
  <c r="G651" i="19"/>
  <c r="F651" i="19"/>
  <c r="E651" i="19"/>
  <c r="D651" i="19"/>
  <c r="C651" i="19"/>
  <c r="B651" i="19"/>
  <c r="A651" i="19"/>
  <c r="O650" i="19"/>
  <c r="N650" i="19"/>
  <c r="M650" i="19"/>
  <c r="L650" i="19"/>
  <c r="K650" i="19"/>
  <c r="J650" i="19"/>
  <c r="I650" i="19"/>
  <c r="H650" i="19"/>
  <c r="G650" i="19"/>
  <c r="F650" i="19"/>
  <c r="E650" i="19"/>
  <c r="D650" i="19"/>
  <c r="C650" i="19"/>
  <c r="B650" i="19"/>
  <c r="A650" i="19"/>
  <c r="O649" i="19"/>
  <c r="N649" i="19"/>
  <c r="M649" i="19"/>
  <c r="L649" i="19"/>
  <c r="K649" i="19"/>
  <c r="J649" i="19"/>
  <c r="I649" i="19"/>
  <c r="H649" i="19"/>
  <c r="G649" i="19"/>
  <c r="F649" i="19"/>
  <c r="E649" i="19"/>
  <c r="D649" i="19"/>
  <c r="C649" i="19"/>
  <c r="B649" i="19"/>
  <c r="A649" i="19"/>
  <c r="O648" i="19"/>
  <c r="N648" i="19"/>
  <c r="M648" i="19"/>
  <c r="L648" i="19"/>
  <c r="K648" i="19"/>
  <c r="J648" i="19"/>
  <c r="I648" i="19"/>
  <c r="H648" i="19"/>
  <c r="G648" i="19"/>
  <c r="F648" i="19"/>
  <c r="E648" i="19"/>
  <c r="D648" i="19"/>
  <c r="C648" i="19"/>
  <c r="B648" i="19"/>
  <c r="A648" i="19"/>
  <c r="O647" i="19"/>
  <c r="N647" i="19"/>
  <c r="M647" i="19"/>
  <c r="L647" i="19"/>
  <c r="K647" i="19"/>
  <c r="J647" i="19"/>
  <c r="I647" i="19"/>
  <c r="H647" i="19"/>
  <c r="G647" i="19"/>
  <c r="F647" i="19"/>
  <c r="E647" i="19"/>
  <c r="D647" i="19"/>
  <c r="C647" i="19"/>
  <c r="B647" i="19"/>
  <c r="A647" i="19"/>
  <c r="O646" i="19"/>
  <c r="N646" i="19"/>
  <c r="M646" i="19"/>
  <c r="L646" i="19"/>
  <c r="K646" i="19"/>
  <c r="J646" i="19"/>
  <c r="I646" i="19"/>
  <c r="H646" i="19"/>
  <c r="G646" i="19"/>
  <c r="F646" i="19"/>
  <c r="E646" i="19"/>
  <c r="D646" i="19"/>
  <c r="C646" i="19"/>
  <c r="B646" i="19"/>
  <c r="A646" i="19"/>
  <c r="O645" i="19"/>
  <c r="N645" i="19"/>
  <c r="M645" i="19"/>
  <c r="L645" i="19"/>
  <c r="K645" i="19"/>
  <c r="J645" i="19"/>
  <c r="I645" i="19"/>
  <c r="H645" i="19"/>
  <c r="G645" i="19"/>
  <c r="F645" i="19"/>
  <c r="E645" i="19"/>
  <c r="D645" i="19"/>
  <c r="C645" i="19"/>
  <c r="B645" i="19"/>
  <c r="A645" i="19"/>
  <c r="O644" i="19"/>
  <c r="N644" i="19"/>
  <c r="M644" i="19"/>
  <c r="L644" i="19"/>
  <c r="K644" i="19"/>
  <c r="J644" i="19"/>
  <c r="I644" i="19"/>
  <c r="H644" i="19"/>
  <c r="G644" i="19"/>
  <c r="F644" i="19"/>
  <c r="E644" i="19"/>
  <c r="D644" i="19"/>
  <c r="C644" i="19"/>
  <c r="B644" i="19"/>
  <c r="A644" i="19"/>
  <c r="O643" i="19"/>
  <c r="N643" i="19"/>
  <c r="M643" i="19"/>
  <c r="L643" i="19"/>
  <c r="K643" i="19"/>
  <c r="J643" i="19"/>
  <c r="I643" i="19"/>
  <c r="H643" i="19"/>
  <c r="G643" i="19"/>
  <c r="F643" i="19"/>
  <c r="E643" i="19"/>
  <c r="D643" i="19"/>
  <c r="C643" i="19"/>
  <c r="B643" i="19"/>
  <c r="A643" i="19"/>
  <c r="O642" i="19"/>
  <c r="N642" i="19"/>
  <c r="M642" i="19"/>
  <c r="L642" i="19"/>
  <c r="K642" i="19"/>
  <c r="J642" i="19"/>
  <c r="I642" i="19"/>
  <c r="H642" i="19"/>
  <c r="G642" i="19"/>
  <c r="F642" i="19"/>
  <c r="E642" i="19"/>
  <c r="D642" i="19"/>
  <c r="C642" i="19"/>
  <c r="B642" i="19"/>
  <c r="A642" i="19"/>
  <c r="O641" i="19"/>
  <c r="N641" i="19"/>
  <c r="M641" i="19"/>
  <c r="L641" i="19"/>
  <c r="K641" i="19"/>
  <c r="J641" i="19"/>
  <c r="I641" i="19"/>
  <c r="H641" i="19"/>
  <c r="G641" i="19"/>
  <c r="F641" i="19"/>
  <c r="E641" i="19"/>
  <c r="D641" i="19"/>
  <c r="C641" i="19"/>
  <c r="B641" i="19"/>
  <c r="A641" i="19"/>
  <c r="O640" i="19"/>
  <c r="N640" i="19"/>
  <c r="M640" i="19"/>
  <c r="L640" i="19"/>
  <c r="K640" i="19"/>
  <c r="J640" i="19"/>
  <c r="I640" i="19"/>
  <c r="H640" i="19"/>
  <c r="G640" i="19"/>
  <c r="F640" i="19"/>
  <c r="E640" i="19"/>
  <c r="D640" i="19"/>
  <c r="C640" i="19"/>
  <c r="B640" i="19"/>
  <c r="A640" i="19"/>
  <c r="O639" i="19"/>
  <c r="N639" i="19"/>
  <c r="M639" i="19"/>
  <c r="L639" i="19"/>
  <c r="K639" i="19"/>
  <c r="J639" i="19"/>
  <c r="I639" i="19"/>
  <c r="H639" i="19"/>
  <c r="G639" i="19"/>
  <c r="F639" i="19"/>
  <c r="E639" i="19"/>
  <c r="D639" i="19"/>
  <c r="C639" i="19"/>
  <c r="B639" i="19"/>
  <c r="A639" i="19"/>
  <c r="O638" i="19"/>
  <c r="N638" i="19"/>
  <c r="M638" i="19"/>
  <c r="L638" i="19"/>
  <c r="K638" i="19"/>
  <c r="J638" i="19"/>
  <c r="I638" i="19"/>
  <c r="H638" i="19"/>
  <c r="G638" i="19"/>
  <c r="F638" i="19"/>
  <c r="E638" i="19"/>
  <c r="D638" i="19"/>
  <c r="C638" i="19"/>
  <c r="B638" i="19"/>
  <c r="A638" i="19"/>
  <c r="O637" i="19"/>
  <c r="N637" i="19"/>
  <c r="M637" i="19"/>
  <c r="L637" i="19"/>
  <c r="K637" i="19"/>
  <c r="J637" i="19"/>
  <c r="I637" i="19"/>
  <c r="H637" i="19"/>
  <c r="G637" i="19"/>
  <c r="F637" i="19"/>
  <c r="E637" i="19"/>
  <c r="D637" i="19"/>
  <c r="C637" i="19"/>
  <c r="B637" i="19"/>
  <c r="A637" i="19"/>
  <c r="O636" i="19"/>
  <c r="N636" i="19"/>
  <c r="M636" i="19"/>
  <c r="L636" i="19"/>
  <c r="K636" i="19"/>
  <c r="J636" i="19"/>
  <c r="I636" i="19"/>
  <c r="H636" i="19"/>
  <c r="G636" i="19"/>
  <c r="F636" i="19"/>
  <c r="E636" i="19"/>
  <c r="D636" i="19"/>
  <c r="C636" i="19"/>
  <c r="B636" i="19"/>
  <c r="A636" i="19"/>
  <c r="O635" i="19"/>
  <c r="N635" i="19"/>
  <c r="M635" i="19"/>
  <c r="L635" i="19"/>
  <c r="K635" i="19"/>
  <c r="J635" i="19"/>
  <c r="I635" i="19"/>
  <c r="H635" i="19"/>
  <c r="G635" i="19"/>
  <c r="F635" i="19"/>
  <c r="E635" i="19"/>
  <c r="D635" i="19"/>
  <c r="C635" i="19"/>
  <c r="B635" i="19"/>
  <c r="A635" i="19"/>
  <c r="O634" i="19"/>
  <c r="N634" i="19"/>
  <c r="M634" i="19"/>
  <c r="L634" i="19"/>
  <c r="K634" i="19"/>
  <c r="J634" i="19"/>
  <c r="I634" i="19"/>
  <c r="H634" i="19"/>
  <c r="G634" i="19"/>
  <c r="F634" i="19"/>
  <c r="E634" i="19"/>
  <c r="D634" i="19"/>
  <c r="C634" i="19"/>
  <c r="B634" i="19"/>
  <c r="A634" i="19"/>
  <c r="O633" i="19"/>
  <c r="N633" i="19"/>
  <c r="M633" i="19"/>
  <c r="L633" i="19"/>
  <c r="K633" i="19"/>
  <c r="J633" i="19"/>
  <c r="I633" i="19"/>
  <c r="H633" i="19"/>
  <c r="G633" i="19"/>
  <c r="F633" i="19"/>
  <c r="E633" i="19"/>
  <c r="D633" i="19"/>
  <c r="C633" i="19"/>
  <c r="B633" i="19"/>
  <c r="A633" i="19"/>
  <c r="O632" i="19"/>
  <c r="N632" i="19"/>
  <c r="M632" i="19"/>
  <c r="L632" i="19"/>
  <c r="K632" i="19"/>
  <c r="J632" i="19"/>
  <c r="I632" i="19"/>
  <c r="H632" i="19"/>
  <c r="G632" i="19"/>
  <c r="F632" i="19"/>
  <c r="E632" i="19"/>
  <c r="D632" i="19"/>
  <c r="C632" i="19"/>
  <c r="B632" i="19"/>
  <c r="A632" i="19"/>
  <c r="O631" i="19"/>
  <c r="N631" i="19"/>
  <c r="M631" i="19"/>
  <c r="L631" i="19"/>
  <c r="K631" i="19"/>
  <c r="J631" i="19"/>
  <c r="I631" i="19"/>
  <c r="H631" i="19"/>
  <c r="G631" i="19"/>
  <c r="F631" i="19"/>
  <c r="E631" i="19"/>
  <c r="D631" i="19"/>
  <c r="C631" i="19"/>
  <c r="B631" i="19"/>
  <c r="A631" i="19"/>
  <c r="O630" i="19"/>
  <c r="N630" i="19"/>
  <c r="M630" i="19"/>
  <c r="L630" i="19"/>
  <c r="K630" i="19"/>
  <c r="J630" i="19"/>
  <c r="I630" i="19"/>
  <c r="H630" i="19"/>
  <c r="G630" i="19"/>
  <c r="F630" i="19"/>
  <c r="E630" i="19"/>
  <c r="D630" i="19"/>
  <c r="C630" i="19"/>
  <c r="B630" i="19"/>
  <c r="A630" i="19"/>
  <c r="O629" i="19"/>
  <c r="N629" i="19"/>
  <c r="M629" i="19"/>
  <c r="L629" i="19"/>
  <c r="K629" i="19"/>
  <c r="J629" i="19"/>
  <c r="I629" i="19"/>
  <c r="H629" i="19"/>
  <c r="G629" i="19"/>
  <c r="F629" i="19"/>
  <c r="E629" i="19"/>
  <c r="D629" i="19"/>
  <c r="C629" i="19"/>
  <c r="B629" i="19"/>
  <c r="A629" i="19"/>
  <c r="O628" i="19"/>
  <c r="N628" i="19"/>
  <c r="M628" i="19"/>
  <c r="L628" i="19"/>
  <c r="K628" i="19"/>
  <c r="J628" i="19"/>
  <c r="I628" i="19"/>
  <c r="H628" i="19"/>
  <c r="G628" i="19"/>
  <c r="F628" i="19"/>
  <c r="E628" i="19"/>
  <c r="D628" i="19"/>
  <c r="C628" i="19"/>
  <c r="B628" i="19"/>
  <c r="A628" i="19"/>
  <c r="O627" i="19"/>
  <c r="N627" i="19"/>
  <c r="M627" i="19"/>
  <c r="L627" i="19"/>
  <c r="K627" i="19"/>
  <c r="J627" i="19"/>
  <c r="I627" i="19"/>
  <c r="H627" i="19"/>
  <c r="G627" i="19"/>
  <c r="F627" i="19"/>
  <c r="E627" i="19"/>
  <c r="D627" i="19"/>
  <c r="C627" i="19"/>
  <c r="B627" i="19"/>
  <c r="A627" i="19"/>
  <c r="O626" i="19"/>
  <c r="N626" i="19"/>
  <c r="M626" i="19"/>
  <c r="L626" i="19"/>
  <c r="K626" i="19"/>
  <c r="J626" i="19"/>
  <c r="I626" i="19"/>
  <c r="H626" i="19"/>
  <c r="G626" i="19"/>
  <c r="F626" i="19"/>
  <c r="E626" i="19"/>
  <c r="D626" i="19"/>
  <c r="C626" i="19"/>
  <c r="B626" i="19"/>
  <c r="A626" i="19"/>
  <c r="O625" i="19"/>
  <c r="N625" i="19"/>
  <c r="M625" i="19"/>
  <c r="L625" i="19"/>
  <c r="K625" i="19"/>
  <c r="J625" i="19"/>
  <c r="I625" i="19"/>
  <c r="H625" i="19"/>
  <c r="G625" i="19"/>
  <c r="F625" i="19"/>
  <c r="E625" i="19"/>
  <c r="D625" i="19"/>
  <c r="C625" i="19"/>
  <c r="B625" i="19"/>
  <c r="A625" i="19"/>
  <c r="O624" i="19"/>
  <c r="N624" i="19"/>
  <c r="M624" i="19"/>
  <c r="L624" i="19"/>
  <c r="K624" i="19"/>
  <c r="J624" i="19"/>
  <c r="I624" i="19"/>
  <c r="H624" i="19"/>
  <c r="G624" i="19"/>
  <c r="F624" i="19"/>
  <c r="E624" i="19"/>
  <c r="D624" i="19"/>
  <c r="C624" i="19"/>
  <c r="B624" i="19"/>
  <c r="A624" i="19"/>
  <c r="O623" i="19"/>
  <c r="N623" i="19"/>
  <c r="M623" i="19"/>
  <c r="L623" i="19"/>
  <c r="K623" i="19"/>
  <c r="J623" i="19"/>
  <c r="I623" i="19"/>
  <c r="H623" i="19"/>
  <c r="G623" i="19"/>
  <c r="F623" i="19"/>
  <c r="E623" i="19"/>
  <c r="D623" i="19"/>
  <c r="C623" i="19"/>
  <c r="B623" i="19"/>
  <c r="A623" i="19"/>
  <c r="O622" i="19"/>
  <c r="N622" i="19"/>
  <c r="M622" i="19"/>
  <c r="L622" i="19"/>
  <c r="K622" i="19"/>
  <c r="J622" i="19"/>
  <c r="I622" i="19"/>
  <c r="H622" i="19"/>
  <c r="G622" i="19"/>
  <c r="F622" i="19"/>
  <c r="E622" i="19"/>
  <c r="D622" i="19"/>
  <c r="C622" i="19"/>
  <c r="B622" i="19"/>
  <c r="A622" i="19"/>
  <c r="O621" i="19"/>
  <c r="N621" i="19"/>
  <c r="M621" i="19"/>
  <c r="L621" i="19"/>
  <c r="K621" i="19"/>
  <c r="J621" i="19"/>
  <c r="I621" i="19"/>
  <c r="H621" i="19"/>
  <c r="G621" i="19"/>
  <c r="F621" i="19"/>
  <c r="E621" i="19"/>
  <c r="D621" i="19"/>
  <c r="C621" i="19"/>
  <c r="B621" i="19"/>
  <c r="A621" i="19"/>
  <c r="O620" i="19"/>
  <c r="N620" i="19"/>
  <c r="M620" i="19"/>
  <c r="L620" i="19"/>
  <c r="K620" i="19"/>
  <c r="J620" i="19"/>
  <c r="I620" i="19"/>
  <c r="H620" i="19"/>
  <c r="G620" i="19"/>
  <c r="F620" i="19"/>
  <c r="E620" i="19"/>
  <c r="D620" i="19"/>
  <c r="C620" i="19"/>
  <c r="B620" i="19"/>
  <c r="A620" i="19"/>
  <c r="O619" i="19"/>
  <c r="N619" i="19"/>
  <c r="M619" i="19"/>
  <c r="L619" i="19"/>
  <c r="K619" i="19"/>
  <c r="J619" i="19"/>
  <c r="I619" i="19"/>
  <c r="H619" i="19"/>
  <c r="G619" i="19"/>
  <c r="F619" i="19"/>
  <c r="E619" i="19"/>
  <c r="D619" i="19"/>
  <c r="C619" i="19"/>
  <c r="B619" i="19"/>
  <c r="A619" i="19"/>
  <c r="O618" i="19"/>
  <c r="N618" i="19"/>
  <c r="M618" i="19"/>
  <c r="L618" i="19"/>
  <c r="K618" i="19"/>
  <c r="J618" i="19"/>
  <c r="I618" i="19"/>
  <c r="H618" i="19"/>
  <c r="G618" i="19"/>
  <c r="F618" i="19"/>
  <c r="E618" i="19"/>
  <c r="D618" i="19"/>
  <c r="C618" i="19"/>
  <c r="B618" i="19"/>
  <c r="A618" i="19"/>
  <c r="O617" i="19"/>
  <c r="N617" i="19"/>
  <c r="M617" i="19"/>
  <c r="L617" i="19"/>
  <c r="K617" i="19"/>
  <c r="J617" i="19"/>
  <c r="I617" i="19"/>
  <c r="H617" i="19"/>
  <c r="G617" i="19"/>
  <c r="F617" i="19"/>
  <c r="E617" i="19"/>
  <c r="D617" i="19"/>
  <c r="C617" i="19"/>
  <c r="B617" i="19"/>
  <c r="A617" i="19"/>
  <c r="O616" i="19"/>
  <c r="N616" i="19"/>
  <c r="M616" i="19"/>
  <c r="L616" i="19"/>
  <c r="K616" i="19"/>
  <c r="J616" i="19"/>
  <c r="I616" i="19"/>
  <c r="H616" i="19"/>
  <c r="G616" i="19"/>
  <c r="F616" i="19"/>
  <c r="E616" i="19"/>
  <c r="D616" i="19"/>
  <c r="C616" i="19"/>
  <c r="B616" i="19"/>
  <c r="A616" i="19"/>
  <c r="O615" i="19"/>
  <c r="N615" i="19"/>
  <c r="M615" i="19"/>
  <c r="L615" i="19"/>
  <c r="K615" i="19"/>
  <c r="J615" i="19"/>
  <c r="I615" i="19"/>
  <c r="H615" i="19"/>
  <c r="G615" i="19"/>
  <c r="F615" i="19"/>
  <c r="E615" i="19"/>
  <c r="D615" i="19"/>
  <c r="C615" i="19"/>
  <c r="B615" i="19"/>
  <c r="A615" i="19"/>
  <c r="O614" i="19"/>
  <c r="N614" i="19"/>
  <c r="M614" i="19"/>
  <c r="L614" i="19"/>
  <c r="K614" i="19"/>
  <c r="J614" i="19"/>
  <c r="I614" i="19"/>
  <c r="H614" i="19"/>
  <c r="G614" i="19"/>
  <c r="F614" i="19"/>
  <c r="E614" i="19"/>
  <c r="D614" i="19"/>
  <c r="C614" i="19"/>
  <c r="B614" i="19"/>
  <c r="A614" i="19"/>
  <c r="O613" i="19"/>
  <c r="N613" i="19"/>
  <c r="M613" i="19"/>
  <c r="L613" i="19"/>
  <c r="K613" i="19"/>
  <c r="J613" i="19"/>
  <c r="I613" i="19"/>
  <c r="H613" i="19"/>
  <c r="G613" i="19"/>
  <c r="F613" i="19"/>
  <c r="E613" i="19"/>
  <c r="D613" i="19"/>
  <c r="C613" i="19"/>
  <c r="B613" i="19"/>
  <c r="A613" i="19"/>
  <c r="O612" i="19"/>
  <c r="N612" i="19"/>
  <c r="M612" i="19"/>
  <c r="L612" i="19"/>
  <c r="K612" i="19"/>
  <c r="J612" i="19"/>
  <c r="I612" i="19"/>
  <c r="H612" i="19"/>
  <c r="G612" i="19"/>
  <c r="F612" i="19"/>
  <c r="E612" i="19"/>
  <c r="D612" i="19"/>
  <c r="C612" i="19"/>
  <c r="B612" i="19"/>
  <c r="A612" i="19"/>
  <c r="O611" i="19"/>
  <c r="N611" i="19"/>
  <c r="M611" i="19"/>
  <c r="L611" i="19"/>
  <c r="K611" i="19"/>
  <c r="J611" i="19"/>
  <c r="I611" i="19"/>
  <c r="H611" i="19"/>
  <c r="G611" i="19"/>
  <c r="F611" i="19"/>
  <c r="E611" i="19"/>
  <c r="D611" i="19"/>
  <c r="C611" i="19"/>
  <c r="B611" i="19"/>
  <c r="A611" i="19"/>
  <c r="O610" i="19"/>
  <c r="N610" i="19"/>
  <c r="M610" i="19"/>
  <c r="L610" i="19"/>
  <c r="K610" i="19"/>
  <c r="J610" i="19"/>
  <c r="I610" i="19"/>
  <c r="H610" i="19"/>
  <c r="G610" i="19"/>
  <c r="F610" i="19"/>
  <c r="E610" i="19"/>
  <c r="D610" i="19"/>
  <c r="C610" i="19"/>
  <c r="B610" i="19"/>
  <c r="A610" i="19"/>
  <c r="O609" i="19"/>
  <c r="N609" i="19"/>
  <c r="M609" i="19"/>
  <c r="L609" i="19"/>
  <c r="K609" i="19"/>
  <c r="J609" i="19"/>
  <c r="I609" i="19"/>
  <c r="H609" i="19"/>
  <c r="G609" i="19"/>
  <c r="F609" i="19"/>
  <c r="E609" i="19"/>
  <c r="D609" i="19"/>
  <c r="C609" i="19"/>
  <c r="B609" i="19"/>
  <c r="A609" i="19"/>
  <c r="O608" i="19"/>
  <c r="N608" i="19"/>
  <c r="M608" i="19"/>
  <c r="L608" i="19"/>
  <c r="K608" i="19"/>
  <c r="J608" i="19"/>
  <c r="I608" i="19"/>
  <c r="H608" i="19"/>
  <c r="G608" i="19"/>
  <c r="F608" i="19"/>
  <c r="E608" i="19"/>
  <c r="D608" i="19"/>
  <c r="C608" i="19"/>
  <c r="B608" i="19"/>
  <c r="A608" i="19"/>
  <c r="O607" i="19"/>
  <c r="N607" i="19"/>
  <c r="M607" i="19"/>
  <c r="L607" i="19"/>
  <c r="K607" i="19"/>
  <c r="J607" i="19"/>
  <c r="I607" i="19"/>
  <c r="H607" i="19"/>
  <c r="G607" i="19"/>
  <c r="F607" i="19"/>
  <c r="E607" i="19"/>
  <c r="D607" i="19"/>
  <c r="C607" i="19"/>
  <c r="B607" i="19"/>
  <c r="A607" i="19"/>
  <c r="O606" i="19"/>
  <c r="N606" i="19"/>
  <c r="M606" i="19"/>
  <c r="L606" i="19"/>
  <c r="K606" i="19"/>
  <c r="J606" i="19"/>
  <c r="I606" i="19"/>
  <c r="H606" i="19"/>
  <c r="G606" i="19"/>
  <c r="F606" i="19"/>
  <c r="E606" i="19"/>
  <c r="D606" i="19"/>
  <c r="C606" i="19"/>
  <c r="B606" i="19"/>
  <c r="A606" i="19"/>
  <c r="O605" i="19"/>
  <c r="N605" i="19"/>
  <c r="M605" i="19"/>
  <c r="L605" i="19"/>
  <c r="K605" i="19"/>
  <c r="J605" i="19"/>
  <c r="I605" i="19"/>
  <c r="H605" i="19"/>
  <c r="G605" i="19"/>
  <c r="F605" i="19"/>
  <c r="E605" i="19"/>
  <c r="D605" i="19"/>
  <c r="C605" i="19"/>
  <c r="B605" i="19"/>
  <c r="A605" i="19"/>
  <c r="O604" i="19"/>
  <c r="N604" i="19"/>
  <c r="M604" i="19"/>
  <c r="L604" i="19"/>
  <c r="K604" i="19"/>
  <c r="J604" i="19"/>
  <c r="I604" i="19"/>
  <c r="H604" i="19"/>
  <c r="G604" i="19"/>
  <c r="F604" i="19"/>
  <c r="E604" i="19"/>
  <c r="D604" i="19"/>
  <c r="C604" i="19"/>
  <c r="B604" i="19"/>
  <c r="A604" i="19"/>
  <c r="O603" i="19"/>
  <c r="N603" i="19"/>
  <c r="M603" i="19"/>
  <c r="L603" i="19"/>
  <c r="K603" i="19"/>
  <c r="J603" i="19"/>
  <c r="I603" i="19"/>
  <c r="H603" i="19"/>
  <c r="G603" i="19"/>
  <c r="F603" i="19"/>
  <c r="E603" i="19"/>
  <c r="D603" i="19"/>
  <c r="C603" i="19"/>
  <c r="B603" i="19"/>
  <c r="A603" i="19"/>
  <c r="O602" i="19"/>
  <c r="N602" i="19"/>
  <c r="M602" i="19"/>
  <c r="L602" i="19"/>
  <c r="K602" i="19"/>
  <c r="J602" i="19"/>
  <c r="I602" i="19"/>
  <c r="H602" i="19"/>
  <c r="G602" i="19"/>
  <c r="F602" i="19"/>
  <c r="E602" i="19"/>
  <c r="D602" i="19"/>
  <c r="C602" i="19"/>
  <c r="B602" i="19"/>
  <c r="A602" i="19"/>
  <c r="O601" i="19"/>
  <c r="N601" i="19"/>
  <c r="M601" i="19"/>
  <c r="L601" i="19"/>
  <c r="K601" i="19"/>
  <c r="J601" i="19"/>
  <c r="I601" i="19"/>
  <c r="H601" i="19"/>
  <c r="G601" i="19"/>
  <c r="F601" i="19"/>
  <c r="E601" i="19"/>
  <c r="D601" i="19"/>
  <c r="C601" i="19"/>
  <c r="B601" i="19"/>
  <c r="A601" i="19"/>
  <c r="O600" i="19"/>
  <c r="N600" i="19"/>
  <c r="M600" i="19"/>
  <c r="L600" i="19"/>
  <c r="K600" i="19"/>
  <c r="J600" i="19"/>
  <c r="I600" i="19"/>
  <c r="H600" i="19"/>
  <c r="G600" i="19"/>
  <c r="F600" i="19"/>
  <c r="E600" i="19"/>
  <c r="D600" i="19"/>
  <c r="C600" i="19"/>
  <c r="B600" i="19"/>
  <c r="A600" i="19"/>
  <c r="O599" i="19"/>
  <c r="N599" i="19"/>
  <c r="M599" i="19"/>
  <c r="L599" i="19"/>
  <c r="K599" i="19"/>
  <c r="J599" i="19"/>
  <c r="I599" i="19"/>
  <c r="H599" i="19"/>
  <c r="G599" i="19"/>
  <c r="F599" i="19"/>
  <c r="E599" i="19"/>
  <c r="D599" i="19"/>
  <c r="C599" i="19"/>
  <c r="B599" i="19"/>
  <c r="A599" i="19"/>
  <c r="O598" i="19"/>
  <c r="N598" i="19"/>
  <c r="M598" i="19"/>
  <c r="L598" i="19"/>
  <c r="K598" i="19"/>
  <c r="J598" i="19"/>
  <c r="I598" i="19"/>
  <c r="H598" i="19"/>
  <c r="G598" i="19"/>
  <c r="F598" i="19"/>
  <c r="E598" i="19"/>
  <c r="D598" i="19"/>
  <c r="C598" i="19"/>
  <c r="B598" i="19"/>
  <c r="A598" i="19"/>
  <c r="O597" i="19"/>
  <c r="N597" i="19"/>
  <c r="M597" i="19"/>
  <c r="L597" i="19"/>
  <c r="K597" i="19"/>
  <c r="J597" i="19"/>
  <c r="I597" i="19"/>
  <c r="H597" i="19"/>
  <c r="G597" i="19"/>
  <c r="F597" i="19"/>
  <c r="E597" i="19"/>
  <c r="D597" i="19"/>
  <c r="C597" i="19"/>
  <c r="B597" i="19"/>
  <c r="A597" i="19"/>
  <c r="O596" i="19"/>
  <c r="N596" i="19"/>
  <c r="M596" i="19"/>
  <c r="L596" i="19"/>
  <c r="K596" i="19"/>
  <c r="J596" i="19"/>
  <c r="I596" i="19"/>
  <c r="H596" i="19"/>
  <c r="G596" i="19"/>
  <c r="F596" i="19"/>
  <c r="E596" i="19"/>
  <c r="D596" i="19"/>
  <c r="C596" i="19"/>
  <c r="B596" i="19"/>
  <c r="A596" i="19"/>
  <c r="O595" i="19"/>
  <c r="N595" i="19"/>
  <c r="M595" i="19"/>
  <c r="L595" i="19"/>
  <c r="K595" i="19"/>
  <c r="J595" i="19"/>
  <c r="I595" i="19"/>
  <c r="H595" i="19"/>
  <c r="G595" i="19"/>
  <c r="F595" i="19"/>
  <c r="E595" i="19"/>
  <c r="D595" i="19"/>
  <c r="C595" i="19"/>
  <c r="B595" i="19"/>
  <c r="A595" i="19"/>
  <c r="O594" i="19"/>
  <c r="N594" i="19"/>
  <c r="M594" i="19"/>
  <c r="L594" i="19"/>
  <c r="K594" i="19"/>
  <c r="J594" i="19"/>
  <c r="I594" i="19"/>
  <c r="H594" i="19"/>
  <c r="G594" i="19"/>
  <c r="F594" i="19"/>
  <c r="E594" i="19"/>
  <c r="D594" i="19"/>
  <c r="C594" i="19"/>
  <c r="B594" i="19"/>
  <c r="A594" i="19"/>
  <c r="O593" i="19"/>
  <c r="N593" i="19"/>
  <c r="M593" i="19"/>
  <c r="L593" i="19"/>
  <c r="K593" i="19"/>
  <c r="J593" i="19"/>
  <c r="I593" i="19"/>
  <c r="H593" i="19"/>
  <c r="G593" i="19"/>
  <c r="F593" i="19"/>
  <c r="E593" i="19"/>
  <c r="D593" i="19"/>
  <c r="C593" i="19"/>
  <c r="B593" i="19"/>
  <c r="A593" i="19"/>
  <c r="O592" i="19"/>
  <c r="N592" i="19"/>
  <c r="M592" i="19"/>
  <c r="L592" i="19"/>
  <c r="K592" i="19"/>
  <c r="J592" i="19"/>
  <c r="I592" i="19"/>
  <c r="H592" i="19"/>
  <c r="G592" i="19"/>
  <c r="F592" i="19"/>
  <c r="E592" i="19"/>
  <c r="D592" i="19"/>
  <c r="C592" i="19"/>
  <c r="B592" i="19"/>
  <c r="A592" i="19"/>
  <c r="O591" i="19"/>
  <c r="N591" i="19"/>
  <c r="M591" i="19"/>
  <c r="L591" i="19"/>
  <c r="K591" i="19"/>
  <c r="J591" i="19"/>
  <c r="I591" i="19"/>
  <c r="H591" i="19"/>
  <c r="G591" i="19"/>
  <c r="F591" i="19"/>
  <c r="E591" i="19"/>
  <c r="D591" i="19"/>
  <c r="C591" i="19"/>
  <c r="B591" i="19"/>
  <c r="A591" i="19"/>
  <c r="O590" i="19"/>
  <c r="N590" i="19"/>
  <c r="M590" i="19"/>
  <c r="L590" i="19"/>
  <c r="K590" i="19"/>
  <c r="J590" i="19"/>
  <c r="I590" i="19"/>
  <c r="H590" i="19"/>
  <c r="G590" i="19"/>
  <c r="F590" i="19"/>
  <c r="E590" i="19"/>
  <c r="D590" i="19"/>
  <c r="C590" i="19"/>
  <c r="B590" i="19"/>
  <c r="A590" i="19"/>
  <c r="O589" i="19"/>
  <c r="N589" i="19"/>
  <c r="M589" i="19"/>
  <c r="L589" i="19"/>
  <c r="K589" i="19"/>
  <c r="J589" i="19"/>
  <c r="I589" i="19"/>
  <c r="H589" i="19"/>
  <c r="G589" i="19"/>
  <c r="F589" i="19"/>
  <c r="E589" i="19"/>
  <c r="D589" i="19"/>
  <c r="C589" i="19"/>
  <c r="B589" i="19"/>
  <c r="A589" i="19"/>
  <c r="O588" i="19"/>
  <c r="N588" i="19"/>
  <c r="M588" i="19"/>
  <c r="L588" i="19"/>
  <c r="K588" i="19"/>
  <c r="J588" i="19"/>
  <c r="I588" i="19"/>
  <c r="H588" i="19"/>
  <c r="G588" i="19"/>
  <c r="F588" i="19"/>
  <c r="E588" i="19"/>
  <c r="D588" i="19"/>
  <c r="C588" i="19"/>
  <c r="B588" i="19"/>
  <c r="A588" i="19"/>
  <c r="O587" i="19"/>
  <c r="N587" i="19"/>
  <c r="M587" i="19"/>
  <c r="L587" i="19"/>
  <c r="K587" i="19"/>
  <c r="J587" i="19"/>
  <c r="I587" i="19"/>
  <c r="H587" i="19"/>
  <c r="G587" i="19"/>
  <c r="F587" i="19"/>
  <c r="E587" i="19"/>
  <c r="D587" i="19"/>
  <c r="C587" i="19"/>
  <c r="B587" i="19"/>
  <c r="A587" i="19"/>
  <c r="O586" i="19"/>
  <c r="N586" i="19"/>
  <c r="M586" i="19"/>
  <c r="L586" i="19"/>
  <c r="K586" i="19"/>
  <c r="J586" i="19"/>
  <c r="I586" i="19"/>
  <c r="H586" i="19"/>
  <c r="G586" i="19"/>
  <c r="F586" i="19"/>
  <c r="E586" i="19"/>
  <c r="D586" i="19"/>
  <c r="C586" i="19"/>
  <c r="B586" i="19"/>
  <c r="A586" i="19"/>
  <c r="O585" i="19"/>
  <c r="N585" i="19"/>
  <c r="M585" i="19"/>
  <c r="L585" i="19"/>
  <c r="K585" i="19"/>
  <c r="J585" i="19"/>
  <c r="I585" i="19"/>
  <c r="H585" i="19"/>
  <c r="G585" i="19"/>
  <c r="F585" i="19"/>
  <c r="E585" i="19"/>
  <c r="D585" i="19"/>
  <c r="C585" i="19"/>
  <c r="B585" i="19"/>
  <c r="A585" i="19"/>
  <c r="O584" i="19"/>
  <c r="N584" i="19"/>
  <c r="M584" i="19"/>
  <c r="L584" i="19"/>
  <c r="K584" i="19"/>
  <c r="J584" i="19"/>
  <c r="I584" i="19"/>
  <c r="H584" i="19"/>
  <c r="G584" i="19"/>
  <c r="F584" i="19"/>
  <c r="E584" i="19"/>
  <c r="D584" i="19"/>
  <c r="C584" i="19"/>
  <c r="B584" i="19"/>
  <c r="A584" i="19"/>
  <c r="O583" i="19"/>
  <c r="N583" i="19"/>
  <c r="M583" i="19"/>
  <c r="L583" i="19"/>
  <c r="K583" i="19"/>
  <c r="J583" i="19"/>
  <c r="I583" i="19"/>
  <c r="H583" i="19"/>
  <c r="G583" i="19"/>
  <c r="F583" i="19"/>
  <c r="E583" i="19"/>
  <c r="D583" i="19"/>
  <c r="C583" i="19"/>
  <c r="B583" i="19"/>
  <c r="A583" i="19"/>
  <c r="O582" i="19"/>
  <c r="N582" i="19"/>
  <c r="M582" i="19"/>
  <c r="L582" i="19"/>
  <c r="K582" i="19"/>
  <c r="J582" i="19"/>
  <c r="I582" i="19"/>
  <c r="H582" i="19"/>
  <c r="G582" i="19"/>
  <c r="F582" i="19"/>
  <c r="E582" i="19"/>
  <c r="D582" i="19"/>
  <c r="C582" i="19"/>
  <c r="B582" i="19"/>
  <c r="A582" i="19"/>
  <c r="O581" i="19"/>
  <c r="N581" i="19"/>
  <c r="M581" i="19"/>
  <c r="L581" i="19"/>
  <c r="K581" i="19"/>
  <c r="J581" i="19"/>
  <c r="I581" i="19"/>
  <c r="H581" i="19"/>
  <c r="G581" i="19"/>
  <c r="F581" i="19"/>
  <c r="E581" i="19"/>
  <c r="D581" i="19"/>
  <c r="C581" i="19"/>
  <c r="B581" i="19"/>
  <c r="A581" i="19"/>
  <c r="O580" i="19"/>
  <c r="N580" i="19"/>
  <c r="M580" i="19"/>
  <c r="L580" i="19"/>
  <c r="K580" i="19"/>
  <c r="J580" i="19"/>
  <c r="I580" i="19"/>
  <c r="H580" i="19"/>
  <c r="G580" i="19"/>
  <c r="F580" i="19"/>
  <c r="E580" i="19"/>
  <c r="D580" i="19"/>
  <c r="C580" i="19"/>
  <c r="B580" i="19"/>
  <c r="A580" i="19"/>
  <c r="O579" i="19"/>
  <c r="N579" i="19"/>
  <c r="M579" i="19"/>
  <c r="L579" i="19"/>
  <c r="K579" i="19"/>
  <c r="J579" i="19"/>
  <c r="I579" i="19"/>
  <c r="H579" i="19"/>
  <c r="G579" i="19"/>
  <c r="F579" i="19"/>
  <c r="E579" i="19"/>
  <c r="D579" i="19"/>
  <c r="C579" i="19"/>
  <c r="B579" i="19"/>
  <c r="A579" i="19"/>
  <c r="O578" i="19"/>
  <c r="N578" i="19"/>
  <c r="M578" i="19"/>
  <c r="L578" i="19"/>
  <c r="K578" i="19"/>
  <c r="J578" i="19"/>
  <c r="I578" i="19"/>
  <c r="H578" i="19"/>
  <c r="G578" i="19"/>
  <c r="F578" i="19"/>
  <c r="E578" i="19"/>
  <c r="D578" i="19"/>
  <c r="C578" i="19"/>
  <c r="B578" i="19"/>
  <c r="A578" i="19"/>
  <c r="O577" i="19"/>
  <c r="N577" i="19"/>
  <c r="M577" i="19"/>
  <c r="L577" i="19"/>
  <c r="K577" i="19"/>
  <c r="J577" i="19"/>
  <c r="I577" i="19"/>
  <c r="H577" i="19"/>
  <c r="G577" i="19"/>
  <c r="F577" i="19"/>
  <c r="E577" i="19"/>
  <c r="D577" i="19"/>
  <c r="C577" i="19"/>
  <c r="B577" i="19"/>
  <c r="A577" i="19"/>
  <c r="O576" i="19"/>
  <c r="N576" i="19"/>
  <c r="M576" i="19"/>
  <c r="L576" i="19"/>
  <c r="K576" i="19"/>
  <c r="J576" i="19"/>
  <c r="I576" i="19"/>
  <c r="H576" i="19"/>
  <c r="G576" i="19"/>
  <c r="F576" i="19"/>
  <c r="E576" i="19"/>
  <c r="D576" i="19"/>
  <c r="C576" i="19"/>
  <c r="B576" i="19"/>
  <c r="A576" i="19"/>
  <c r="O575" i="19"/>
  <c r="N575" i="19"/>
  <c r="M575" i="19"/>
  <c r="L575" i="19"/>
  <c r="K575" i="19"/>
  <c r="J575" i="19"/>
  <c r="I575" i="19"/>
  <c r="H575" i="19"/>
  <c r="G575" i="19"/>
  <c r="F575" i="19"/>
  <c r="E575" i="19"/>
  <c r="D575" i="19"/>
  <c r="C575" i="19"/>
  <c r="B575" i="19"/>
  <c r="A575" i="19"/>
  <c r="O574" i="19"/>
  <c r="N574" i="19"/>
  <c r="M574" i="19"/>
  <c r="L574" i="19"/>
  <c r="K574" i="19"/>
  <c r="J574" i="19"/>
  <c r="I574" i="19"/>
  <c r="H574" i="19"/>
  <c r="G574" i="19"/>
  <c r="F574" i="19"/>
  <c r="E574" i="19"/>
  <c r="D574" i="19"/>
  <c r="C574" i="19"/>
  <c r="B574" i="19"/>
  <c r="A574" i="19"/>
  <c r="O573" i="19"/>
  <c r="N573" i="19"/>
  <c r="M573" i="19"/>
  <c r="L573" i="19"/>
  <c r="K573" i="19"/>
  <c r="J573" i="19"/>
  <c r="I573" i="19"/>
  <c r="H573" i="19"/>
  <c r="G573" i="19"/>
  <c r="F573" i="19"/>
  <c r="E573" i="19"/>
  <c r="D573" i="19"/>
  <c r="C573" i="19"/>
  <c r="B573" i="19"/>
  <c r="A573" i="19"/>
  <c r="O572" i="19"/>
  <c r="N572" i="19"/>
  <c r="M572" i="19"/>
  <c r="L572" i="19"/>
  <c r="K572" i="19"/>
  <c r="J572" i="19"/>
  <c r="I572" i="19"/>
  <c r="H572" i="19"/>
  <c r="G572" i="19"/>
  <c r="F572" i="19"/>
  <c r="E572" i="19"/>
  <c r="D572" i="19"/>
  <c r="C572" i="19"/>
  <c r="B572" i="19"/>
  <c r="A572" i="19"/>
  <c r="O571" i="19"/>
  <c r="N571" i="19"/>
  <c r="M571" i="19"/>
  <c r="L571" i="19"/>
  <c r="K571" i="19"/>
  <c r="J571" i="19"/>
  <c r="I571" i="19"/>
  <c r="H571" i="19"/>
  <c r="G571" i="19"/>
  <c r="F571" i="19"/>
  <c r="E571" i="19"/>
  <c r="D571" i="19"/>
  <c r="C571" i="19"/>
  <c r="B571" i="19"/>
  <c r="A571" i="19"/>
  <c r="O570" i="19"/>
  <c r="N570" i="19"/>
  <c r="M570" i="19"/>
  <c r="L570" i="19"/>
  <c r="K570" i="19"/>
  <c r="J570" i="19"/>
  <c r="I570" i="19"/>
  <c r="H570" i="19"/>
  <c r="G570" i="19"/>
  <c r="F570" i="19"/>
  <c r="E570" i="19"/>
  <c r="D570" i="19"/>
  <c r="C570" i="19"/>
  <c r="B570" i="19"/>
  <c r="A570" i="19"/>
  <c r="O569" i="19"/>
  <c r="N569" i="19"/>
  <c r="M569" i="19"/>
  <c r="L569" i="19"/>
  <c r="K569" i="19"/>
  <c r="J569" i="19"/>
  <c r="I569" i="19"/>
  <c r="H569" i="19"/>
  <c r="G569" i="19"/>
  <c r="F569" i="19"/>
  <c r="E569" i="19"/>
  <c r="D569" i="19"/>
  <c r="C569" i="19"/>
  <c r="B569" i="19"/>
  <c r="A569" i="19"/>
  <c r="O568" i="19"/>
  <c r="N568" i="19"/>
  <c r="M568" i="19"/>
  <c r="L568" i="19"/>
  <c r="K568" i="19"/>
  <c r="J568" i="19"/>
  <c r="I568" i="19"/>
  <c r="H568" i="19"/>
  <c r="G568" i="19"/>
  <c r="F568" i="19"/>
  <c r="E568" i="19"/>
  <c r="D568" i="19"/>
  <c r="C568" i="19"/>
  <c r="B568" i="19"/>
  <c r="A568" i="19"/>
  <c r="O567" i="19"/>
  <c r="N567" i="19"/>
  <c r="M567" i="19"/>
  <c r="L567" i="19"/>
  <c r="K567" i="19"/>
  <c r="J567" i="19"/>
  <c r="I567" i="19"/>
  <c r="H567" i="19"/>
  <c r="G567" i="19"/>
  <c r="F567" i="19"/>
  <c r="E567" i="19"/>
  <c r="D567" i="19"/>
  <c r="C567" i="19"/>
  <c r="B567" i="19"/>
  <c r="A567" i="19"/>
  <c r="O566" i="19"/>
  <c r="N566" i="19"/>
  <c r="M566" i="19"/>
  <c r="L566" i="19"/>
  <c r="K566" i="19"/>
  <c r="J566" i="19"/>
  <c r="I566" i="19"/>
  <c r="H566" i="19"/>
  <c r="G566" i="19"/>
  <c r="F566" i="19"/>
  <c r="E566" i="19"/>
  <c r="D566" i="19"/>
  <c r="C566" i="19"/>
  <c r="B566" i="19"/>
  <c r="A566" i="19"/>
  <c r="O565" i="19"/>
  <c r="N565" i="19"/>
  <c r="M565" i="19"/>
  <c r="L565" i="19"/>
  <c r="K565" i="19"/>
  <c r="J565" i="19"/>
  <c r="I565" i="19"/>
  <c r="H565" i="19"/>
  <c r="G565" i="19"/>
  <c r="F565" i="19"/>
  <c r="E565" i="19"/>
  <c r="D565" i="19"/>
  <c r="C565" i="19"/>
  <c r="B565" i="19"/>
  <c r="A565" i="19"/>
  <c r="O564" i="19"/>
  <c r="N564" i="19"/>
  <c r="M564" i="19"/>
  <c r="L564" i="19"/>
  <c r="K564" i="19"/>
  <c r="J564" i="19"/>
  <c r="I564" i="19"/>
  <c r="H564" i="19"/>
  <c r="G564" i="19"/>
  <c r="F564" i="19"/>
  <c r="E564" i="19"/>
  <c r="D564" i="19"/>
  <c r="C564" i="19"/>
  <c r="B564" i="19"/>
  <c r="A564" i="19"/>
  <c r="O563" i="19"/>
  <c r="N563" i="19"/>
  <c r="M563" i="19"/>
  <c r="L563" i="19"/>
  <c r="K563" i="19"/>
  <c r="J563" i="19"/>
  <c r="I563" i="19"/>
  <c r="H563" i="19"/>
  <c r="G563" i="19"/>
  <c r="F563" i="19"/>
  <c r="E563" i="19"/>
  <c r="D563" i="19"/>
  <c r="C563" i="19"/>
  <c r="B563" i="19"/>
  <c r="A563" i="19"/>
  <c r="O562" i="19"/>
  <c r="N562" i="19"/>
  <c r="M562" i="19"/>
  <c r="L562" i="19"/>
  <c r="K562" i="19"/>
  <c r="J562" i="19"/>
  <c r="I562" i="19"/>
  <c r="H562" i="19"/>
  <c r="G562" i="19"/>
  <c r="F562" i="19"/>
  <c r="E562" i="19"/>
  <c r="D562" i="19"/>
  <c r="C562" i="19"/>
  <c r="B562" i="19"/>
  <c r="A562" i="19"/>
  <c r="O561" i="19"/>
  <c r="N561" i="19"/>
  <c r="M561" i="19"/>
  <c r="L561" i="19"/>
  <c r="K561" i="19"/>
  <c r="J561" i="19"/>
  <c r="I561" i="19"/>
  <c r="H561" i="19"/>
  <c r="G561" i="19"/>
  <c r="F561" i="19"/>
  <c r="E561" i="19"/>
  <c r="D561" i="19"/>
  <c r="C561" i="19"/>
  <c r="B561" i="19"/>
  <c r="A561" i="19"/>
  <c r="O560" i="19"/>
  <c r="N560" i="19"/>
  <c r="M560" i="19"/>
  <c r="L560" i="19"/>
  <c r="K560" i="19"/>
  <c r="J560" i="19"/>
  <c r="I560" i="19"/>
  <c r="H560" i="19"/>
  <c r="G560" i="19"/>
  <c r="F560" i="19"/>
  <c r="E560" i="19"/>
  <c r="D560" i="19"/>
  <c r="C560" i="19"/>
  <c r="B560" i="19"/>
  <c r="A560" i="19"/>
  <c r="O559" i="19"/>
  <c r="N559" i="19"/>
  <c r="M559" i="19"/>
  <c r="L559" i="19"/>
  <c r="K559" i="19"/>
  <c r="J559" i="19"/>
  <c r="I559" i="19"/>
  <c r="H559" i="19"/>
  <c r="G559" i="19"/>
  <c r="F559" i="19"/>
  <c r="E559" i="19"/>
  <c r="D559" i="19"/>
  <c r="C559" i="19"/>
  <c r="B559" i="19"/>
  <c r="A559" i="19"/>
  <c r="O558" i="19"/>
  <c r="N558" i="19"/>
  <c r="M558" i="19"/>
  <c r="L558" i="19"/>
  <c r="K558" i="19"/>
  <c r="J558" i="19"/>
  <c r="I558" i="19"/>
  <c r="H558" i="19"/>
  <c r="G558" i="19"/>
  <c r="F558" i="19"/>
  <c r="E558" i="19"/>
  <c r="D558" i="19"/>
  <c r="C558" i="19"/>
  <c r="B558" i="19"/>
  <c r="A558" i="19"/>
  <c r="O557" i="19"/>
  <c r="N557" i="19"/>
  <c r="M557" i="19"/>
  <c r="L557" i="19"/>
  <c r="K557" i="19"/>
  <c r="J557" i="19"/>
  <c r="I557" i="19"/>
  <c r="H557" i="19"/>
  <c r="G557" i="19"/>
  <c r="F557" i="19"/>
  <c r="E557" i="19"/>
  <c r="D557" i="19"/>
  <c r="C557" i="19"/>
  <c r="B557" i="19"/>
  <c r="A557" i="19"/>
  <c r="O556" i="19"/>
  <c r="N556" i="19"/>
  <c r="M556" i="19"/>
  <c r="L556" i="19"/>
  <c r="K556" i="19"/>
  <c r="J556" i="19"/>
  <c r="I556" i="19"/>
  <c r="H556" i="19"/>
  <c r="G556" i="19"/>
  <c r="F556" i="19"/>
  <c r="E556" i="19"/>
  <c r="D556" i="19"/>
  <c r="C556" i="19"/>
  <c r="B556" i="19"/>
  <c r="A556" i="19"/>
  <c r="O555" i="19"/>
  <c r="N555" i="19"/>
  <c r="M555" i="19"/>
  <c r="L555" i="19"/>
  <c r="K555" i="19"/>
  <c r="J555" i="19"/>
  <c r="I555" i="19"/>
  <c r="H555" i="19"/>
  <c r="G555" i="19"/>
  <c r="F555" i="19"/>
  <c r="E555" i="19"/>
  <c r="D555" i="19"/>
  <c r="C555" i="19"/>
  <c r="B555" i="19"/>
  <c r="A555" i="19"/>
  <c r="O554" i="19"/>
  <c r="N554" i="19"/>
  <c r="M554" i="19"/>
  <c r="L554" i="19"/>
  <c r="K554" i="19"/>
  <c r="J554" i="19"/>
  <c r="I554" i="19"/>
  <c r="H554" i="19"/>
  <c r="G554" i="19"/>
  <c r="F554" i="19"/>
  <c r="E554" i="19"/>
  <c r="D554" i="19"/>
  <c r="C554" i="19"/>
  <c r="B554" i="19"/>
  <c r="A554" i="19"/>
  <c r="O553" i="19"/>
  <c r="N553" i="19"/>
  <c r="M553" i="19"/>
  <c r="L553" i="19"/>
  <c r="K553" i="19"/>
  <c r="J553" i="19"/>
  <c r="I553" i="19"/>
  <c r="H553" i="19"/>
  <c r="G553" i="19"/>
  <c r="F553" i="19"/>
  <c r="E553" i="19"/>
  <c r="D553" i="19"/>
  <c r="C553" i="19"/>
  <c r="B553" i="19"/>
  <c r="A553" i="19"/>
  <c r="O552" i="19"/>
  <c r="N552" i="19"/>
  <c r="M552" i="19"/>
  <c r="L552" i="19"/>
  <c r="K552" i="19"/>
  <c r="J552" i="19"/>
  <c r="I552" i="19"/>
  <c r="H552" i="19"/>
  <c r="G552" i="19"/>
  <c r="F552" i="19"/>
  <c r="E552" i="19"/>
  <c r="D552" i="19"/>
  <c r="C552" i="19"/>
  <c r="B552" i="19"/>
  <c r="A552" i="19"/>
  <c r="O551" i="19"/>
  <c r="N551" i="19"/>
  <c r="M551" i="19"/>
  <c r="L551" i="19"/>
  <c r="K551" i="19"/>
  <c r="J551" i="19"/>
  <c r="I551" i="19"/>
  <c r="H551" i="19"/>
  <c r="G551" i="19"/>
  <c r="F551" i="19"/>
  <c r="E551" i="19"/>
  <c r="D551" i="19"/>
  <c r="C551" i="19"/>
  <c r="B551" i="19"/>
  <c r="A551" i="19"/>
  <c r="O550" i="19"/>
  <c r="N550" i="19"/>
  <c r="M550" i="19"/>
  <c r="L550" i="19"/>
  <c r="K550" i="19"/>
  <c r="J550" i="19"/>
  <c r="I550" i="19"/>
  <c r="H550" i="19"/>
  <c r="G550" i="19"/>
  <c r="F550" i="19"/>
  <c r="E550" i="19"/>
  <c r="D550" i="19"/>
  <c r="C550" i="19"/>
  <c r="B550" i="19"/>
  <c r="A550" i="19"/>
  <c r="O549" i="19"/>
  <c r="N549" i="19"/>
  <c r="M549" i="19"/>
  <c r="L549" i="19"/>
  <c r="K549" i="19"/>
  <c r="J549" i="19"/>
  <c r="I549" i="19"/>
  <c r="H549" i="19"/>
  <c r="G549" i="19"/>
  <c r="F549" i="19"/>
  <c r="E549" i="19"/>
  <c r="D549" i="19"/>
  <c r="C549" i="19"/>
  <c r="B549" i="19"/>
  <c r="A549" i="19"/>
  <c r="O548" i="19"/>
  <c r="N548" i="19"/>
  <c r="M548" i="19"/>
  <c r="L548" i="19"/>
  <c r="K548" i="19"/>
  <c r="J548" i="19"/>
  <c r="I548" i="19"/>
  <c r="H548" i="19"/>
  <c r="G548" i="19"/>
  <c r="F548" i="19"/>
  <c r="E548" i="19"/>
  <c r="D548" i="19"/>
  <c r="C548" i="19"/>
  <c r="B548" i="19"/>
  <c r="A548" i="19"/>
  <c r="O547" i="19"/>
  <c r="N547" i="19"/>
  <c r="M547" i="19"/>
  <c r="L547" i="19"/>
  <c r="K547" i="19"/>
  <c r="J547" i="19"/>
  <c r="I547" i="19"/>
  <c r="H547" i="19"/>
  <c r="G547" i="19"/>
  <c r="F547" i="19"/>
  <c r="E547" i="19"/>
  <c r="D547" i="19"/>
  <c r="C547" i="19"/>
  <c r="B547" i="19"/>
  <c r="A547" i="19"/>
  <c r="O546" i="19"/>
  <c r="N546" i="19"/>
  <c r="M546" i="19"/>
  <c r="L546" i="19"/>
  <c r="K546" i="19"/>
  <c r="J546" i="19"/>
  <c r="I546" i="19"/>
  <c r="H546" i="19"/>
  <c r="G546" i="19"/>
  <c r="F546" i="19"/>
  <c r="E546" i="19"/>
  <c r="D546" i="19"/>
  <c r="C546" i="19"/>
  <c r="B546" i="19"/>
  <c r="A546" i="19"/>
  <c r="O545" i="19"/>
  <c r="N545" i="19"/>
  <c r="M545" i="19"/>
  <c r="L545" i="19"/>
  <c r="K545" i="19"/>
  <c r="J545" i="19"/>
  <c r="I545" i="19"/>
  <c r="H545" i="19"/>
  <c r="G545" i="19"/>
  <c r="F545" i="19"/>
  <c r="E545" i="19"/>
  <c r="D545" i="19"/>
  <c r="C545" i="19"/>
  <c r="B545" i="19"/>
  <c r="A545" i="19"/>
  <c r="O544" i="19"/>
  <c r="N544" i="19"/>
  <c r="M544" i="19"/>
  <c r="L544" i="19"/>
  <c r="K544" i="19"/>
  <c r="J544" i="19"/>
  <c r="I544" i="19"/>
  <c r="H544" i="19"/>
  <c r="G544" i="19"/>
  <c r="F544" i="19"/>
  <c r="E544" i="19"/>
  <c r="D544" i="19"/>
  <c r="C544" i="19"/>
  <c r="B544" i="19"/>
  <c r="A544" i="19"/>
  <c r="O543" i="19"/>
  <c r="N543" i="19"/>
  <c r="M543" i="19"/>
  <c r="L543" i="19"/>
  <c r="K543" i="19"/>
  <c r="J543" i="19"/>
  <c r="I543" i="19"/>
  <c r="H543" i="19"/>
  <c r="G543" i="19"/>
  <c r="F543" i="19"/>
  <c r="E543" i="19"/>
  <c r="D543" i="19"/>
  <c r="C543" i="19"/>
  <c r="B543" i="19"/>
  <c r="A543" i="19"/>
  <c r="O542" i="19"/>
  <c r="N542" i="19"/>
  <c r="M542" i="19"/>
  <c r="L542" i="19"/>
  <c r="K542" i="19"/>
  <c r="J542" i="19"/>
  <c r="I542" i="19"/>
  <c r="H542" i="19"/>
  <c r="G542" i="19"/>
  <c r="F542" i="19"/>
  <c r="E542" i="19"/>
  <c r="D542" i="19"/>
  <c r="C542" i="19"/>
  <c r="B542" i="19"/>
  <c r="A542" i="19"/>
  <c r="O541" i="19"/>
  <c r="N541" i="19"/>
  <c r="M541" i="19"/>
  <c r="L541" i="19"/>
  <c r="K541" i="19"/>
  <c r="J541" i="19"/>
  <c r="I541" i="19"/>
  <c r="H541" i="19"/>
  <c r="G541" i="19"/>
  <c r="F541" i="19"/>
  <c r="E541" i="19"/>
  <c r="D541" i="19"/>
  <c r="C541" i="19"/>
  <c r="B541" i="19"/>
  <c r="A541" i="19"/>
  <c r="O540" i="19"/>
  <c r="N540" i="19"/>
  <c r="M540" i="19"/>
  <c r="L540" i="19"/>
  <c r="K540" i="19"/>
  <c r="J540" i="19"/>
  <c r="I540" i="19"/>
  <c r="H540" i="19"/>
  <c r="G540" i="19"/>
  <c r="F540" i="19"/>
  <c r="E540" i="19"/>
  <c r="D540" i="19"/>
  <c r="C540" i="19"/>
  <c r="B540" i="19"/>
  <c r="A540" i="19"/>
  <c r="O539" i="19"/>
  <c r="N539" i="19"/>
  <c r="M539" i="19"/>
  <c r="L539" i="19"/>
  <c r="K539" i="19"/>
  <c r="J539" i="19"/>
  <c r="I539" i="19"/>
  <c r="H539" i="19"/>
  <c r="G539" i="19"/>
  <c r="F539" i="19"/>
  <c r="E539" i="19"/>
  <c r="D539" i="19"/>
  <c r="C539" i="19"/>
  <c r="B539" i="19"/>
  <c r="A539" i="19"/>
  <c r="O538" i="19"/>
  <c r="N538" i="19"/>
  <c r="M538" i="19"/>
  <c r="L538" i="19"/>
  <c r="K538" i="19"/>
  <c r="J538" i="19"/>
  <c r="I538" i="19"/>
  <c r="H538" i="19"/>
  <c r="G538" i="19"/>
  <c r="F538" i="19"/>
  <c r="E538" i="19"/>
  <c r="D538" i="19"/>
  <c r="C538" i="19"/>
  <c r="B538" i="19"/>
  <c r="A538" i="19"/>
  <c r="O537" i="19"/>
  <c r="N537" i="19"/>
  <c r="M537" i="19"/>
  <c r="L537" i="19"/>
  <c r="K537" i="19"/>
  <c r="J537" i="19"/>
  <c r="I537" i="19"/>
  <c r="H537" i="19"/>
  <c r="G537" i="19"/>
  <c r="F537" i="19"/>
  <c r="E537" i="19"/>
  <c r="D537" i="19"/>
  <c r="C537" i="19"/>
  <c r="B537" i="19"/>
  <c r="A537" i="19"/>
  <c r="O536" i="19"/>
  <c r="N536" i="19"/>
  <c r="M536" i="19"/>
  <c r="L536" i="19"/>
  <c r="K536" i="19"/>
  <c r="J536" i="19"/>
  <c r="I536" i="19"/>
  <c r="H536" i="19"/>
  <c r="G536" i="19"/>
  <c r="F536" i="19"/>
  <c r="E536" i="19"/>
  <c r="D536" i="19"/>
  <c r="C536" i="19"/>
  <c r="B536" i="19"/>
  <c r="A536" i="19"/>
  <c r="O535" i="19"/>
  <c r="N535" i="19"/>
  <c r="M535" i="19"/>
  <c r="L535" i="19"/>
  <c r="K535" i="19"/>
  <c r="J535" i="19"/>
  <c r="I535" i="19"/>
  <c r="H535" i="19"/>
  <c r="G535" i="19"/>
  <c r="F535" i="19"/>
  <c r="E535" i="19"/>
  <c r="D535" i="19"/>
  <c r="C535" i="19"/>
  <c r="B535" i="19"/>
  <c r="A535" i="19"/>
  <c r="O534" i="19"/>
  <c r="N534" i="19"/>
  <c r="M534" i="19"/>
  <c r="L534" i="19"/>
  <c r="K534" i="19"/>
  <c r="J534" i="19"/>
  <c r="I534" i="19"/>
  <c r="H534" i="19"/>
  <c r="G534" i="19"/>
  <c r="F534" i="19"/>
  <c r="E534" i="19"/>
  <c r="D534" i="19"/>
  <c r="C534" i="19"/>
  <c r="B534" i="19"/>
  <c r="A534" i="19"/>
  <c r="O533" i="19"/>
  <c r="N533" i="19"/>
  <c r="M533" i="19"/>
  <c r="L533" i="19"/>
  <c r="K533" i="19"/>
  <c r="J533" i="19"/>
  <c r="I533" i="19"/>
  <c r="H533" i="19"/>
  <c r="G533" i="19"/>
  <c r="F533" i="19"/>
  <c r="E533" i="19"/>
  <c r="D533" i="19"/>
  <c r="C533" i="19"/>
  <c r="B533" i="19"/>
  <c r="A533" i="19"/>
  <c r="O532" i="19"/>
  <c r="N532" i="19"/>
  <c r="M532" i="19"/>
  <c r="L532" i="19"/>
  <c r="K532" i="19"/>
  <c r="J532" i="19"/>
  <c r="I532" i="19"/>
  <c r="H532" i="19"/>
  <c r="G532" i="19"/>
  <c r="F532" i="19"/>
  <c r="E532" i="19"/>
  <c r="D532" i="19"/>
  <c r="C532" i="19"/>
  <c r="B532" i="19"/>
  <c r="A532" i="19"/>
  <c r="O531" i="19"/>
  <c r="N531" i="19"/>
  <c r="M531" i="19"/>
  <c r="L531" i="19"/>
  <c r="K531" i="19"/>
  <c r="J531" i="19"/>
  <c r="I531" i="19"/>
  <c r="H531" i="19"/>
  <c r="G531" i="19"/>
  <c r="F531" i="19"/>
  <c r="E531" i="19"/>
  <c r="D531" i="19"/>
  <c r="C531" i="19"/>
  <c r="B531" i="19"/>
  <c r="A531" i="19"/>
  <c r="O530" i="19"/>
  <c r="N530" i="19"/>
  <c r="M530" i="19"/>
  <c r="L530" i="19"/>
  <c r="K530" i="19"/>
  <c r="J530" i="19"/>
  <c r="I530" i="19"/>
  <c r="H530" i="19"/>
  <c r="G530" i="19"/>
  <c r="F530" i="19"/>
  <c r="E530" i="19"/>
  <c r="D530" i="19"/>
  <c r="C530" i="19"/>
  <c r="B530" i="19"/>
  <c r="A530" i="19"/>
  <c r="O529" i="19"/>
  <c r="N529" i="19"/>
  <c r="M529" i="19"/>
  <c r="L529" i="19"/>
  <c r="K529" i="19"/>
  <c r="J529" i="19"/>
  <c r="I529" i="19"/>
  <c r="H529" i="19"/>
  <c r="G529" i="19"/>
  <c r="F529" i="19"/>
  <c r="E529" i="19"/>
  <c r="D529" i="19"/>
  <c r="C529" i="19"/>
  <c r="B529" i="19"/>
  <c r="A529" i="19"/>
  <c r="O528" i="19"/>
  <c r="N528" i="19"/>
  <c r="M528" i="19"/>
  <c r="L528" i="19"/>
  <c r="K528" i="19"/>
  <c r="J528" i="19"/>
  <c r="I528" i="19"/>
  <c r="H528" i="19"/>
  <c r="G528" i="19"/>
  <c r="F528" i="19"/>
  <c r="E528" i="19"/>
  <c r="D528" i="19"/>
  <c r="C528" i="19"/>
  <c r="B528" i="19"/>
  <c r="A528" i="19"/>
  <c r="O527" i="19"/>
  <c r="N527" i="19"/>
  <c r="M527" i="19"/>
  <c r="L527" i="19"/>
  <c r="K527" i="19"/>
  <c r="J527" i="19"/>
  <c r="I527" i="19"/>
  <c r="H527" i="19"/>
  <c r="G527" i="19"/>
  <c r="F527" i="19"/>
  <c r="E527" i="19"/>
  <c r="D527" i="19"/>
  <c r="C527" i="19"/>
  <c r="B527" i="19"/>
  <c r="A527" i="19"/>
  <c r="O526" i="19"/>
  <c r="N526" i="19"/>
  <c r="M526" i="19"/>
  <c r="L526" i="19"/>
  <c r="K526" i="19"/>
  <c r="J526" i="19"/>
  <c r="I526" i="19"/>
  <c r="H526" i="19"/>
  <c r="G526" i="19"/>
  <c r="F526" i="19"/>
  <c r="E526" i="19"/>
  <c r="D526" i="19"/>
  <c r="C526" i="19"/>
  <c r="B526" i="19"/>
  <c r="A526" i="19"/>
  <c r="O525" i="19"/>
  <c r="N525" i="19"/>
  <c r="M525" i="19"/>
  <c r="L525" i="19"/>
  <c r="K525" i="19"/>
  <c r="J525" i="19"/>
  <c r="I525" i="19"/>
  <c r="H525" i="19"/>
  <c r="G525" i="19"/>
  <c r="F525" i="19"/>
  <c r="E525" i="19"/>
  <c r="D525" i="19"/>
  <c r="C525" i="19"/>
  <c r="B525" i="19"/>
  <c r="A525" i="19"/>
  <c r="O524" i="19"/>
  <c r="N524" i="19"/>
  <c r="M524" i="19"/>
  <c r="L524" i="19"/>
  <c r="K524" i="19"/>
  <c r="J524" i="19"/>
  <c r="I524" i="19"/>
  <c r="H524" i="19"/>
  <c r="G524" i="19"/>
  <c r="F524" i="19"/>
  <c r="E524" i="19"/>
  <c r="D524" i="19"/>
  <c r="C524" i="19"/>
  <c r="B524" i="19"/>
  <c r="A524" i="19"/>
  <c r="O523" i="19"/>
  <c r="N523" i="19"/>
  <c r="M523" i="19"/>
  <c r="L523" i="19"/>
  <c r="K523" i="19"/>
  <c r="J523" i="19"/>
  <c r="I523" i="19"/>
  <c r="H523" i="19"/>
  <c r="G523" i="19"/>
  <c r="F523" i="19"/>
  <c r="E523" i="19"/>
  <c r="D523" i="19"/>
  <c r="C523" i="19"/>
  <c r="B523" i="19"/>
  <c r="A523" i="19"/>
  <c r="O522" i="19"/>
  <c r="N522" i="19"/>
  <c r="M522" i="19"/>
  <c r="L522" i="19"/>
  <c r="K522" i="19"/>
  <c r="J522" i="19"/>
  <c r="I522" i="19"/>
  <c r="H522" i="19"/>
  <c r="G522" i="19"/>
  <c r="F522" i="19"/>
  <c r="E522" i="19"/>
  <c r="D522" i="19"/>
  <c r="C522" i="19"/>
  <c r="B522" i="19"/>
  <c r="A522" i="19"/>
  <c r="O521" i="19"/>
  <c r="N521" i="19"/>
  <c r="M521" i="19"/>
  <c r="L521" i="19"/>
  <c r="K521" i="19"/>
  <c r="J521" i="19"/>
  <c r="I521" i="19"/>
  <c r="H521" i="19"/>
  <c r="G521" i="19"/>
  <c r="F521" i="19"/>
  <c r="E521" i="19"/>
  <c r="D521" i="19"/>
  <c r="C521" i="19"/>
  <c r="B521" i="19"/>
  <c r="A521" i="19"/>
  <c r="O520" i="19"/>
  <c r="N520" i="19"/>
  <c r="M520" i="19"/>
  <c r="L520" i="19"/>
  <c r="K520" i="19"/>
  <c r="J520" i="19"/>
  <c r="I520" i="19"/>
  <c r="H520" i="19"/>
  <c r="G520" i="19"/>
  <c r="F520" i="19"/>
  <c r="E520" i="19"/>
  <c r="D520" i="19"/>
  <c r="C520" i="19"/>
  <c r="B520" i="19"/>
  <c r="A520" i="19"/>
  <c r="O519" i="19"/>
  <c r="N519" i="19"/>
  <c r="M519" i="19"/>
  <c r="L519" i="19"/>
  <c r="K519" i="19"/>
  <c r="J519" i="19"/>
  <c r="I519" i="19"/>
  <c r="H519" i="19"/>
  <c r="G519" i="19"/>
  <c r="F519" i="19"/>
  <c r="E519" i="19"/>
  <c r="D519" i="19"/>
  <c r="C519" i="19"/>
  <c r="B519" i="19"/>
  <c r="A519" i="19"/>
  <c r="O518" i="19"/>
  <c r="N518" i="19"/>
  <c r="M518" i="19"/>
  <c r="L518" i="19"/>
  <c r="K518" i="19"/>
  <c r="J518" i="19"/>
  <c r="I518" i="19"/>
  <c r="H518" i="19"/>
  <c r="G518" i="19"/>
  <c r="F518" i="19"/>
  <c r="E518" i="19"/>
  <c r="D518" i="19"/>
  <c r="C518" i="19"/>
  <c r="B518" i="19"/>
  <c r="A518" i="19"/>
  <c r="O517" i="19"/>
  <c r="N517" i="19"/>
  <c r="M517" i="19"/>
  <c r="L517" i="19"/>
  <c r="K517" i="19"/>
  <c r="J517" i="19"/>
  <c r="I517" i="19"/>
  <c r="H517" i="19"/>
  <c r="G517" i="19"/>
  <c r="F517" i="19"/>
  <c r="E517" i="19"/>
  <c r="D517" i="19"/>
  <c r="C517" i="19"/>
  <c r="B517" i="19"/>
  <c r="A517" i="19"/>
  <c r="O516" i="19"/>
  <c r="N516" i="19"/>
  <c r="M516" i="19"/>
  <c r="L516" i="19"/>
  <c r="K516" i="19"/>
  <c r="J516" i="19"/>
  <c r="I516" i="19"/>
  <c r="H516" i="19"/>
  <c r="G516" i="19"/>
  <c r="F516" i="19"/>
  <c r="E516" i="19"/>
  <c r="D516" i="19"/>
  <c r="C516" i="19"/>
  <c r="B516" i="19"/>
  <c r="A516" i="19"/>
  <c r="O515" i="19"/>
  <c r="N515" i="19"/>
  <c r="M515" i="19"/>
  <c r="L515" i="19"/>
  <c r="K515" i="19"/>
  <c r="J515" i="19"/>
  <c r="I515" i="19"/>
  <c r="H515" i="19"/>
  <c r="G515" i="19"/>
  <c r="F515" i="19"/>
  <c r="E515" i="19"/>
  <c r="D515" i="19"/>
  <c r="C515" i="19"/>
  <c r="B515" i="19"/>
  <c r="A515" i="19"/>
  <c r="O514" i="19"/>
  <c r="N514" i="19"/>
  <c r="M514" i="19"/>
  <c r="L514" i="19"/>
  <c r="K514" i="19"/>
  <c r="J514" i="19"/>
  <c r="I514" i="19"/>
  <c r="H514" i="19"/>
  <c r="G514" i="19"/>
  <c r="F514" i="19"/>
  <c r="E514" i="19"/>
  <c r="D514" i="19"/>
  <c r="C514" i="19"/>
  <c r="B514" i="19"/>
  <c r="A514" i="19"/>
  <c r="O513" i="19"/>
  <c r="N513" i="19"/>
  <c r="M513" i="19"/>
  <c r="L513" i="19"/>
  <c r="K513" i="19"/>
  <c r="J513" i="19"/>
  <c r="I513" i="19"/>
  <c r="H513" i="19"/>
  <c r="G513" i="19"/>
  <c r="F513" i="19"/>
  <c r="E513" i="19"/>
  <c r="D513" i="19"/>
  <c r="C513" i="19"/>
  <c r="B513" i="19"/>
  <c r="A513" i="19"/>
  <c r="O512" i="19"/>
  <c r="N512" i="19"/>
  <c r="M512" i="19"/>
  <c r="L512" i="19"/>
  <c r="K512" i="19"/>
  <c r="J512" i="19"/>
  <c r="I512" i="19"/>
  <c r="H512" i="19"/>
  <c r="G512" i="19"/>
  <c r="F512" i="19"/>
  <c r="E512" i="19"/>
  <c r="D512" i="19"/>
  <c r="C512" i="19"/>
  <c r="B512" i="19"/>
  <c r="A512" i="19"/>
  <c r="O511" i="19"/>
  <c r="N511" i="19"/>
  <c r="M511" i="19"/>
  <c r="L511" i="19"/>
  <c r="K511" i="19"/>
  <c r="J511" i="19"/>
  <c r="I511" i="19"/>
  <c r="H511" i="19"/>
  <c r="G511" i="19"/>
  <c r="F511" i="19"/>
  <c r="E511" i="19"/>
  <c r="D511" i="19"/>
  <c r="C511" i="19"/>
  <c r="B511" i="19"/>
  <c r="A511" i="19"/>
  <c r="O510" i="19"/>
  <c r="N510" i="19"/>
  <c r="M510" i="19"/>
  <c r="L510" i="19"/>
  <c r="K510" i="19"/>
  <c r="J510" i="19"/>
  <c r="I510" i="19"/>
  <c r="H510" i="19"/>
  <c r="G510" i="19"/>
  <c r="F510" i="19"/>
  <c r="E510" i="19"/>
  <c r="D510" i="19"/>
  <c r="C510" i="19"/>
  <c r="B510" i="19"/>
  <c r="A510" i="19"/>
  <c r="O509" i="19"/>
  <c r="N509" i="19"/>
  <c r="M509" i="19"/>
  <c r="L509" i="19"/>
  <c r="K509" i="19"/>
  <c r="J509" i="19"/>
  <c r="I509" i="19"/>
  <c r="H509" i="19"/>
  <c r="G509" i="19"/>
  <c r="F509" i="19"/>
  <c r="E509" i="19"/>
  <c r="D509" i="19"/>
  <c r="C509" i="19"/>
  <c r="B509" i="19"/>
  <c r="A509" i="19"/>
  <c r="O508" i="19"/>
  <c r="N508" i="19"/>
  <c r="M508" i="19"/>
  <c r="L508" i="19"/>
  <c r="K508" i="19"/>
  <c r="J508" i="19"/>
  <c r="I508" i="19"/>
  <c r="H508" i="19"/>
  <c r="G508" i="19"/>
  <c r="F508" i="19"/>
  <c r="E508" i="19"/>
  <c r="D508" i="19"/>
  <c r="C508" i="19"/>
  <c r="B508" i="19"/>
  <c r="A508" i="19"/>
  <c r="O507" i="19"/>
  <c r="N507" i="19"/>
  <c r="M507" i="19"/>
  <c r="L507" i="19"/>
  <c r="K507" i="19"/>
  <c r="J507" i="19"/>
  <c r="I507" i="19"/>
  <c r="H507" i="19"/>
  <c r="G507" i="19"/>
  <c r="F507" i="19"/>
  <c r="E507" i="19"/>
  <c r="D507" i="19"/>
  <c r="C507" i="19"/>
  <c r="B507" i="19"/>
  <c r="A507" i="19"/>
  <c r="O506" i="19"/>
  <c r="N506" i="19"/>
  <c r="M506" i="19"/>
  <c r="L506" i="19"/>
  <c r="K506" i="19"/>
  <c r="J506" i="19"/>
  <c r="I506" i="19"/>
  <c r="H506" i="19"/>
  <c r="G506" i="19"/>
  <c r="F506" i="19"/>
  <c r="E506" i="19"/>
  <c r="D506" i="19"/>
  <c r="C506" i="19"/>
  <c r="B506" i="19"/>
  <c r="A506" i="19"/>
  <c r="O505" i="19"/>
  <c r="N505" i="19"/>
  <c r="M505" i="19"/>
  <c r="L505" i="19"/>
  <c r="K505" i="19"/>
  <c r="J505" i="19"/>
  <c r="I505" i="19"/>
  <c r="H505" i="19"/>
  <c r="G505" i="19"/>
  <c r="F505" i="19"/>
  <c r="E505" i="19"/>
  <c r="D505" i="19"/>
  <c r="C505" i="19"/>
  <c r="B505" i="19"/>
  <c r="A505" i="19"/>
  <c r="O504" i="19"/>
  <c r="N504" i="19"/>
  <c r="M504" i="19"/>
  <c r="L504" i="19"/>
  <c r="K504" i="19"/>
  <c r="J504" i="19"/>
  <c r="I504" i="19"/>
  <c r="H504" i="19"/>
  <c r="G504" i="19"/>
  <c r="F504" i="19"/>
  <c r="E504" i="19"/>
  <c r="D504" i="19"/>
  <c r="C504" i="19"/>
  <c r="B504" i="19"/>
  <c r="A504" i="19"/>
  <c r="O503" i="19"/>
  <c r="N503" i="19"/>
  <c r="M503" i="19"/>
  <c r="L503" i="19"/>
  <c r="K503" i="19"/>
  <c r="J503" i="19"/>
  <c r="I503" i="19"/>
  <c r="H503" i="19"/>
  <c r="G503" i="19"/>
  <c r="F503" i="19"/>
  <c r="E503" i="19"/>
  <c r="D503" i="19"/>
  <c r="C503" i="19"/>
  <c r="B503" i="19"/>
  <c r="A503" i="19"/>
  <c r="O502" i="19"/>
  <c r="N502" i="19"/>
  <c r="M502" i="19"/>
  <c r="L502" i="19"/>
  <c r="K502" i="19"/>
  <c r="J502" i="19"/>
  <c r="I502" i="19"/>
  <c r="H502" i="19"/>
  <c r="G502" i="19"/>
  <c r="F502" i="19"/>
  <c r="E502" i="19"/>
  <c r="D502" i="19"/>
  <c r="C502" i="19"/>
  <c r="B502" i="19"/>
  <c r="A502" i="19"/>
  <c r="O501" i="19"/>
  <c r="N501" i="19"/>
  <c r="M501" i="19"/>
  <c r="L501" i="19"/>
  <c r="K501" i="19"/>
  <c r="J501" i="19"/>
  <c r="I501" i="19"/>
  <c r="H501" i="19"/>
  <c r="G501" i="19"/>
  <c r="F501" i="19"/>
  <c r="E501" i="19"/>
  <c r="D501" i="19"/>
  <c r="C501" i="19"/>
  <c r="B501" i="19"/>
  <c r="A501" i="19"/>
  <c r="O500" i="19"/>
  <c r="N500" i="19"/>
  <c r="M500" i="19"/>
  <c r="L500" i="19"/>
  <c r="K500" i="19"/>
  <c r="J500" i="19"/>
  <c r="I500" i="19"/>
  <c r="H500" i="19"/>
  <c r="G500" i="19"/>
  <c r="F500" i="19"/>
  <c r="E500" i="19"/>
  <c r="D500" i="19"/>
  <c r="C500" i="19"/>
  <c r="B500" i="19"/>
  <c r="A500" i="19"/>
  <c r="O499" i="19"/>
  <c r="N499" i="19"/>
  <c r="M499" i="19"/>
  <c r="L499" i="19"/>
  <c r="K499" i="19"/>
  <c r="J499" i="19"/>
  <c r="I499" i="19"/>
  <c r="H499" i="19"/>
  <c r="G499" i="19"/>
  <c r="F499" i="19"/>
  <c r="E499" i="19"/>
  <c r="D499" i="19"/>
  <c r="C499" i="19"/>
  <c r="B499" i="19"/>
  <c r="A499" i="19"/>
  <c r="O498" i="19"/>
  <c r="N498" i="19"/>
  <c r="M498" i="19"/>
  <c r="L498" i="19"/>
  <c r="K498" i="19"/>
  <c r="J498" i="19"/>
  <c r="I498" i="19"/>
  <c r="H498" i="19"/>
  <c r="G498" i="19"/>
  <c r="F498" i="19"/>
  <c r="E498" i="19"/>
  <c r="D498" i="19"/>
  <c r="C498" i="19"/>
  <c r="B498" i="19"/>
  <c r="A498" i="19"/>
  <c r="O497" i="19"/>
  <c r="N497" i="19"/>
  <c r="M497" i="19"/>
  <c r="L497" i="19"/>
  <c r="K497" i="19"/>
  <c r="J497" i="19"/>
  <c r="I497" i="19"/>
  <c r="H497" i="19"/>
  <c r="G497" i="19"/>
  <c r="F497" i="19"/>
  <c r="E497" i="19"/>
  <c r="D497" i="19"/>
  <c r="C497" i="19"/>
  <c r="B497" i="19"/>
  <c r="A497" i="19"/>
  <c r="O496" i="19"/>
  <c r="N496" i="19"/>
  <c r="M496" i="19"/>
  <c r="L496" i="19"/>
  <c r="K496" i="19"/>
  <c r="J496" i="19"/>
  <c r="I496" i="19"/>
  <c r="H496" i="19"/>
  <c r="G496" i="19"/>
  <c r="F496" i="19"/>
  <c r="E496" i="19"/>
  <c r="D496" i="19"/>
  <c r="C496" i="19"/>
  <c r="B496" i="19"/>
  <c r="A496" i="19"/>
  <c r="O495" i="19"/>
  <c r="N495" i="19"/>
  <c r="M495" i="19"/>
  <c r="L495" i="19"/>
  <c r="K495" i="19"/>
  <c r="J495" i="19"/>
  <c r="I495" i="19"/>
  <c r="H495" i="19"/>
  <c r="G495" i="19"/>
  <c r="F495" i="19"/>
  <c r="E495" i="19"/>
  <c r="D495" i="19"/>
  <c r="C495" i="19"/>
  <c r="B495" i="19"/>
  <c r="A495" i="19"/>
  <c r="O494" i="19"/>
  <c r="N494" i="19"/>
  <c r="M494" i="19"/>
  <c r="L494" i="19"/>
  <c r="K494" i="19"/>
  <c r="J494" i="19"/>
  <c r="I494" i="19"/>
  <c r="H494" i="19"/>
  <c r="G494" i="19"/>
  <c r="F494" i="19"/>
  <c r="E494" i="19"/>
  <c r="D494" i="19"/>
  <c r="C494" i="19"/>
  <c r="B494" i="19"/>
  <c r="A494" i="19"/>
  <c r="O493" i="19"/>
  <c r="N493" i="19"/>
  <c r="M493" i="19"/>
  <c r="L493" i="19"/>
  <c r="K493" i="19"/>
  <c r="J493" i="19"/>
  <c r="I493" i="19"/>
  <c r="H493" i="19"/>
  <c r="G493" i="19"/>
  <c r="F493" i="19"/>
  <c r="E493" i="19"/>
  <c r="D493" i="19"/>
  <c r="C493" i="19"/>
  <c r="B493" i="19"/>
  <c r="A493" i="19"/>
  <c r="O492" i="19"/>
  <c r="N492" i="19"/>
  <c r="M492" i="19"/>
  <c r="L492" i="19"/>
  <c r="K492" i="19"/>
  <c r="J492" i="19"/>
  <c r="I492" i="19"/>
  <c r="H492" i="19"/>
  <c r="G492" i="19"/>
  <c r="F492" i="19"/>
  <c r="E492" i="19"/>
  <c r="D492" i="19"/>
  <c r="C492" i="19"/>
  <c r="B492" i="19"/>
  <c r="A492" i="19"/>
  <c r="O491" i="19"/>
  <c r="N491" i="19"/>
  <c r="M491" i="19"/>
  <c r="L491" i="19"/>
  <c r="K491" i="19"/>
  <c r="J491" i="19"/>
  <c r="I491" i="19"/>
  <c r="H491" i="19"/>
  <c r="G491" i="19"/>
  <c r="F491" i="19"/>
  <c r="E491" i="19"/>
  <c r="D491" i="19"/>
  <c r="C491" i="19"/>
  <c r="B491" i="19"/>
  <c r="A491" i="19"/>
  <c r="O490" i="19"/>
  <c r="N490" i="19"/>
  <c r="M490" i="19"/>
  <c r="L490" i="19"/>
  <c r="K490" i="19"/>
  <c r="J490" i="19"/>
  <c r="I490" i="19"/>
  <c r="H490" i="19"/>
  <c r="G490" i="19"/>
  <c r="F490" i="19"/>
  <c r="E490" i="19"/>
  <c r="D490" i="19"/>
  <c r="C490" i="19"/>
  <c r="B490" i="19"/>
  <c r="A490" i="19"/>
  <c r="O489" i="19"/>
  <c r="N489" i="19"/>
  <c r="M489" i="19"/>
  <c r="L489" i="19"/>
  <c r="K489" i="19"/>
  <c r="J489" i="19"/>
  <c r="I489" i="19"/>
  <c r="H489" i="19"/>
  <c r="G489" i="19"/>
  <c r="F489" i="19"/>
  <c r="E489" i="19"/>
  <c r="D489" i="19"/>
  <c r="C489" i="19"/>
  <c r="B489" i="19"/>
  <c r="A489" i="19"/>
  <c r="O488" i="19"/>
  <c r="N488" i="19"/>
  <c r="M488" i="19"/>
  <c r="L488" i="19"/>
  <c r="K488" i="19"/>
  <c r="J488" i="19"/>
  <c r="I488" i="19"/>
  <c r="H488" i="19"/>
  <c r="G488" i="19"/>
  <c r="F488" i="19"/>
  <c r="E488" i="19"/>
  <c r="D488" i="19"/>
  <c r="C488" i="19"/>
  <c r="B488" i="19"/>
  <c r="A488" i="19"/>
  <c r="O487" i="19"/>
  <c r="N487" i="19"/>
  <c r="M487" i="19"/>
  <c r="L487" i="19"/>
  <c r="K487" i="19"/>
  <c r="J487" i="19"/>
  <c r="I487" i="19"/>
  <c r="H487" i="19"/>
  <c r="G487" i="19"/>
  <c r="F487" i="19"/>
  <c r="E487" i="19"/>
  <c r="D487" i="19"/>
  <c r="C487" i="19"/>
  <c r="B487" i="19"/>
  <c r="A487" i="19"/>
  <c r="O486" i="19"/>
  <c r="N486" i="19"/>
  <c r="M486" i="19"/>
  <c r="L486" i="19"/>
  <c r="K486" i="19"/>
  <c r="J486" i="19"/>
  <c r="I486" i="19"/>
  <c r="H486" i="19"/>
  <c r="G486" i="19"/>
  <c r="F486" i="19"/>
  <c r="E486" i="19"/>
  <c r="D486" i="19"/>
  <c r="C486" i="19"/>
  <c r="B486" i="19"/>
  <c r="A486" i="19"/>
  <c r="O485" i="19"/>
  <c r="N485" i="19"/>
  <c r="M485" i="19"/>
  <c r="L485" i="19"/>
  <c r="K485" i="19"/>
  <c r="J485" i="19"/>
  <c r="I485" i="19"/>
  <c r="H485" i="19"/>
  <c r="G485" i="19"/>
  <c r="F485" i="19"/>
  <c r="E485" i="19"/>
  <c r="D485" i="19"/>
  <c r="C485" i="19"/>
  <c r="B485" i="19"/>
  <c r="A485" i="19"/>
  <c r="O484" i="19"/>
  <c r="N484" i="19"/>
  <c r="M484" i="19"/>
  <c r="L484" i="19"/>
  <c r="K484" i="19"/>
  <c r="J484" i="19"/>
  <c r="I484" i="19"/>
  <c r="H484" i="19"/>
  <c r="G484" i="19"/>
  <c r="F484" i="19"/>
  <c r="E484" i="19"/>
  <c r="D484" i="19"/>
  <c r="C484" i="19"/>
  <c r="B484" i="19"/>
  <c r="A484" i="19"/>
  <c r="O483" i="19"/>
  <c r="N483" i="19"/>
  <c r="M483" i="19"/>
  <c r="L483" i="19"/>
  <c r="K483" i="19"/>
  <c r="J483" i="19"/>
  <c r="I483" i="19"/>
  <c r="H483" i="19"/>
  <c r="G483" i="19"/>
  <c r="F483" i="19"/>
  <c r="E483" i="19"/>
  <c r="D483" i="19"/>
  <c r="C483" i="19"/>
  <c r="B483" i="19"/>
  <c r="A483" i="19"/>
  <c r="O482" i="19"/>
  <c r="N482" i="19"/>
  <c r="M482" i="19"/>
  <c r="L482" i="19"/>
  <c r="K482" i="19"/>
  <c r="J482" i="19"/>
  <c r="I482" i="19"/>
  <c r="H482" i="19"/>
  <c r="G482" i="19"/>
  <c r="F482" i="19"/>
  <c r="E482" i="19"/>
  <c r="D482" i="19"/>
  <c r="C482" i="19"/>
  <c r="B482" i="19"/>
  <c r="A482" i="19"/>
  <c r="O481" i="19"/>
  <c r="N481" i="19"/>
  <c r="M481" i="19"/>
  <c r="L481" i="19"/>
  <c r="K481" i="19"/>
  <c r="J481" i="19"/>
  <c r="I481" i="19"/>
  <c r="H481" i="19"/>
  <c r="G481" i="19"/>
  <c r="F481" i="19"/>
  <c r="E481" i="19"/>
  <c r="D481" i="19"/>
  <c r="C481" i="19"/>
  <c r="B481" i="19"/>
  <c r="A481" i="19"/>
  <c r="O480" i="19"/>
  <c r="N480" i="19"/>
  <c r="M480" i="19"/>
  <c r="L480" i="19"/>
  <c r="K480" i="19"/>
  <c r="J480" i="19"/>
  <c r="I480" i="19"/>
  <c r="H480" i="19"/>
  <c r="G480" i="19"/>
  <c r="F480" i="19"/>
  <c r="E480" i="19"/>
  <c r="D480" i="19"/>
  <c r="C480" i="19"/>
  <c r="B480" i="19"/>
  <c r="A480" i="19"/>
  <c r="O479" i="19"/>
  <c r="N479" i="19"/>
  <c r="M479" i="19"/>
  <c r="L479" i="19"/>
  <c r="K479" i="19"/>
  <c r="J479" i="19"/>
  <c r="I479" i="19"/>
  <c r="H479" i="19"/>
  <c r="G479" i="19"/>
  <c r="F479" i="19"/>
  <c r="E479" i="19"/>
  <c r="D479" i="19"/>
  <c r="C479" i="19"/>
  <c r="B479" i="19"/>
  <c r="A479" i="19"/>
  <c r="O478" i="19"/>
  <c r="N478" i="19"/>
  <c r="M478" i="19"/>
  <c r="L478" i="19"/>
  <c r="K478" i="19"/>
  <c r="J478" i="19"/>
  <c r="I478" i="19"/>
  <c r="H478" i="19"/>
  <c r="G478" i="19"/>
  <c r="F478" i="19"/>
  <c r="E478" i="19"/>
  <c r="D478" i="19"/>
  <c r="C478" i="19"/>
  <c r="B478" i="19"/>
  <c r="A478" i="19"/>
  <c r="O477" i="19"/>
  <c r="N477" i="19"/>
  <c r="M477" i="19"/>
  <c r="L477" i="19"/>
  <c r="K477" i="19"/>
  <c r="J477" i="19"/>
  <c r="I477" i="19"/>
  <c r="H477" i="19"/>
  <c r="G477" i="19"/>
  <c r="F477" i="19"/>
  <c r="E477" i="19"/>
  <c r="D477" i="19"/>
  <c r="C477" i="19"/>
  <c r="B477" i="19"/>
  <c r="A477" i="19"/>
  <c r="O476" i="19"/>
  <c r="N476" i="19"/>
  <c r="M476" i="19"/>
  <c r="L476" i="19"/>
  <c r="K476" i="19"/>
  <c r="J476" i="19"/>
  <c r="I476" i="19"/>
  <c r="H476" i="19"/>
  <c r="G476" i="19"/>
  <c r="F476" i="19"/>
  <c r="E476" i="19"/>
  <c r="D476" i="19"/>
  <c r="C476" i="19"/>
  <c r="B476" i="19"/>
  <c r="A476" i="19"/>
  <c r="O475" i="19"/>
  <c r="N475" i="19"/>
  <c r="M475" i="19"/>
  <c r="L475" i="19"/>
  <c r="K475" i="19"/>
  <c r="J475" i="19"/>
  <c r="I475" i="19"/>
  <c r="H475" i="19"/>
  <c r="G475" i="19"/>
  <c r="F475" i="19"/>
  <c r="E475" i="19"/>
  <c r="D475" i="19"/>
  <c r="C475" i="19"/>
  <c r="B475" i="19"/>
  <c r="A475" i="19"/>
  <c r="O474" i="19"/>
  <c r="N474" i="19"/>
  <c r="M474" i="19"/>
  <c r="L474" i="19"/>
  <c r="K474" i="19"/>
  <c r="J474" i="19"/>
  <c r="I474" i="19"/>
  <c r="H474" i="19"/>
  <c r="G474" i="19"/>
  <c r="F474" i="19"/>
  <c r="E474" i="19"/>
  <c r="D474" i="19"/>
  <c r="C474" i="19"/>
  <c r="B474" i="19"/>
  <c r="A474" i="19"/>
  <c r="O473" i="19"/>
  <c r="N473" i="19"/>
  <c r="M473" i="19"/>
  <c r="L473" i="19"/>
  <c r="K473" i="19"/>
  <c r="J473" i="19"/>
  <c r="I473" i="19"/>
  <c r="H473" i="19"/>
  <c r="G473" i="19"/>
  <c r="F473" i="19"/>
  <c r="E473" i="19"/>
  <c r="D473" i="19"/>
  <c r="C473" i="19"/>
  <c r="B473" i="19"/>
  <c r="A473" i="19"/>
  <c r="O472" i="19"/>
  <c r="N472" i="19"/>
  <c r="M472" i="19"/>
  <c r="L472" i="19"/>
  <c r="K472" i="19"/>
  <c r="J472" i="19"/>
  <c r="I472" i="19"/>
  <c r="H472" i="19"/>
  <c r="G472" i="19"/>
  <c r="F472" i="19"/>
  <c r="E472" i="19"/>
  <c r="D472" i="19"/>
  <c r="C472" i="19"/>
  <c r="B472" i="19"/>
  <c r="A472" i="19"/>
  <c r="O471" i="19"/>
  <c r="N471" i="19"/>
  <c r="M471" i="19"/>
  <c r="L471" i="19"/>
  <c r="K471" i="19"/>
  <c r="J471" i="19"/>
  <c r="I471" i="19"/>
  <c r="H471" i="19"/>
  <c r="G471" i="19"/>
  <c r="F471" i="19"/>
  <c r="E471" i="19"/>
  <c r="D471" i="19"/>
  <c r="C471" i="19"/>
  <c r="B471" i="19"/>
  <c r="A471" i="19"/>
  <c r="O470" i="19"/>
  <c r="N470" i="19"/>
  <c r="M470" i="19"/>
  <c r="L470" i="19"/>
  <c r="K470" i="19"/>
  <c r="J470" i="19"/>
  <c r="I470" i="19"/>
  <c r="H470" i="19"/>
  <c r="G470" i="19"/>
  <c r="F470" i="19"/>
  <c r="E470" i="19"/>
  <c r="D470" i="19"/>
  <c r="C470" i="19"/>
  <c r="B470" i="19"/>
  <c r="A470" i="19"/>
  <c r="O469" i="19"/>
  <c r="N469" i="19"/>
  <c r="M469" i="19"/>
  <c r="L469" i="19"/>
  <c r="K469" i="19"/>
  <c r="J469" i="19"/>
  <c r="I469" i="19"/>
  <c r="H469" i="19"/>
  <c r="G469" i="19"/>
  <c r="F469" i="19"/>
  <c r="E469" i="19"/>
  <c r="D469" i="19"/>
  <c r="C469" i="19"/>
  <c r="B469" i="19"/>
  <c r="A469" i="19"/>
  <c r="O468" i="19"/>
  <c r="N468" i="19"/>
  <c r="M468" i="19"/>
  <c r="L468" i="19"/>
  <c r="K468" i="19"/>
  <c r="J468" i="19"/>
  <c r="I468" i="19"/>
  <c r="H468" i="19"/>
  <c r="G468" i="19"/>
  <c r="F468" i="19"/>
  <c r="E468" i="19"/>
  <c r="D468" i="19"/>
  <c r="C468" i="19"/>
  <c r="B468" i="19"/>
  <c r="A468" i="19"/>
  <c r="O467" i="19"/>
  <c r="N467" i="19"/>
  <c r="M467" i="19"/>
  <c r="L467" i="19"/>
  <c r="K467" i="19"/>
  <c r="J467" i="19"/>
  <c r="I467" i="19"/>
  <c r="H467" i="19"/>
  <c r="G467" i="19"/>
  <c r="F467" i="19"/>
  <c r="E467" i="19"/>
  <c r="D467" i="19"/>
  <c r="C467" i="19"/>
  <c r="B467" i="19"/>
  <c r="A467" i="19"/>
  <c r="O466" i="19"/>
  <c r="N466" i="19"/>
  <c r="M466" i="19"/>
  <c r="L466" i="19"/>
  <c r="K466" i="19"/>
  <c r="J466" i="19"/>
  <c r="I466" i="19"/>
  <c r="H466" i="19"/>
  <c r="G466" i="19"/>
  <c r="F466" i="19"/>
  <c r="E466" i="19"/>
  <c r="D466" i="19"/>
  <c r="C466" i="19"/>
  <c r="B466" i="19"/>
  <c r="A466" i="19"/>
  <c r="O465" i="19"/>
  <c r="N465" i="19"/>
  <c r="M465" i="19"/>
  <c r="L465" i="19"/>
  <c r="K465" i="19"/>
  <c r="J465" i="19"/>
  <c r="I465" i="19"/>
  <c r="H465" i="19"/>
  <c r="G465" i="19"/>
  <c r="F465" i="19"/>
  <c r="E465" i="19"/>
  <c r="D465" i="19"/>
  <c r="C465" i="19"/>
  <c r="B465" i="19"/>
  <c r="A465" i="19"/>
  <c r="O464" i="19"/>
  <c r="N464" i="19"/>
  <c r="M464" i="19"/>
  <c r="L464" i="19"/>
  <c r="K464" i="19"/>
  <c r="J464" i="19"/>
  <c r="I464" i="19"/>
  <c r="H464" i="19"/>
  <c r="G464" i="19"/>
  <c r="F464" i="19"/>
  <c r="E464" i="19"/>
  <c r="D464" i="19"/>
  <c r="C464" i="19"/>
  <c r="B464" i="19"/>
  <c r="A464" i="19"/>
  <c r="O463" i="19"/>
  <c r="N463" i="19"/>
  <c r="M463" i="19"/>
  <c r="L463" i="19"/>
  <c r="K463" i="19"/>
  <c r="J463" i="19"/>
  <c r="I463" i="19"/>
  <c r="H463" i="19"/>
  <c r="G463" i="19"/>
  <c r="F463" i="19"/>
  <c r="E463" i="19"/>
  <c r="D463" i="19"/>
  <c r="C463" i="19"/>
  <c r="B463" i="19"/>
  <c r="A463" i="19"/>
  <c r="O462" i="19"/>
  <c r="N462" i="19"/>
  <c r="M462" i="19"/>
  <c r="L462" i="19"/>
  <c r="K462" i="19"/>
  <c r="J462" i="19"/>
  <c r="I462" i="19"/>
  <c r="H462" i="19"/>
  <c r="G462" i="19"/>
  <c r="F462" i="19"/>
  <c r="E462" i="19"/>
  <c r="D462" i="19"/>
  <c r="C462" i="19"/>
  <c r="B462" i="19"/>
  <c r="A462" i="19"/>
  <c r="O461" i="19"/>
  <c r="N461" i="19"/>
  <c r="M461" i="19"/>
  <c r="L461" i="19"/>
  <c r="K461" i="19"/>
  <c r="J461" i="19"/>
  <c r="I461" i="19"/>
  <c r="H461" i="19"/>
  <c r="G461" i="19"/>
  <c r="F461" i="19"/>
  <c r="E461" i="19"/>
  <c r="D461" i="19"/>
  <c r="C461" i="19"/>
  <c r="B461" i="19"/>
  <c r="A461" i="19"/>
  <c r="O460" i="19"/>
  <c r="N460" i="19"/>
  <c r="M460" i="19"/>
  <c r="L460" i="19"/>
  <c r="K460" i="19"/>
  <c r="J460" i="19"/>
  <c r="I460" i="19"/>
  <c r="H460" i="19"/>
  <c r="G460" i="19"/>
  <c r="F460" i="19"/>
  <c r="E460" i="19"/>
  <c r="D460" i="19"/>
  <c r="C460" i="19"/>
  <c r="B460" i="19"/>
  <c r="A460" i="19"/>
  <c r="O459" i="19"/>
  <c r="N459" i="19"/>
  <c r="M459" i="19"/>
  <c r="L459" i="19"/>
  <c r="K459" i="19"/>
  <c r="J459" i="19"/>
  <c r="I459" i="19"/>
  <c r="H459" i="19"/>
  <c r="G459" i="19"/>
  <c r="F459" i="19"/>
  <c r="E459" i="19"/>
  <c r="D459" i="19"/>
  <c r="C459" i="19"/>
  <c r="B459" i="19"/>
  <c r="A459" i="19"/>
  <c r="O458" i="19"/>
  <c r="N458" i="19"/>
  <c r="M458" i="19"/>
  <c r="L458" i="19"/>
  <c r="K458" i="19"/>
  <c r="J458" i="19"/>
  <c r="I458" i="19"/>
  <c r="H458" i="19"/>
  <c r="G458" i="19"/>
  <c r="F458" i="19"/>
  <c r="E458" i="19"/>
  <c r="D458" i="19"/>
  <c r="C458" i="19"/>
  <c r="B458" i="19"/>
  <c r="A458" i="19"/>
  <c r="O457" i="19"/>
  <c r="N457" i="19"/>
  <c r="M457" i="19"/>
  <c r="L457" i="19"/>
  <c r="K457" i="19"/>
  <c r="J457" i="19"/>
  <c r="I457" i="19"/>
  <c r="H457" i="19"/>
  <c r="G457" i="19"/>
  <c r="F457" i="19"/>
  <c r="E457" i="19"/>
  <c r="D457" i="19"/>
  <c r="C457" i="19"/>
  <c r="B457" i="19"/>
  <c r="A457" i="19"/>
  <c r="O456" i="19"/>
  <c r="N456" i="19"/>
  <c r="M456" i="19"/>
  <c r="L456" i="19"/>
  <c r="K456" i="19"/>
  <c r="J456" i="19"/>
  <c r="I456" i="19"/>
  <c r="H456" i="19"/>
  <c r="G456" i="19"/>
  <c r="F456" i="19"/>
  <c r="E456" i="19"/>
  <c r="D456" i="19"/>
  <c r="C456" i="19"/>
  <c r="B456" i="19"/>
  <c r="A456" i="19"/>
  <c r="O455" i="19"/>
  <c r="N455" i="19"/>
  <c r="M455" i="19"/>
  <c r="L455" i="19"/>
  <c r="K455" i="19"/>
  <c r="J455" i="19"/>
  <c r="I455" i="19"/>
  <c r="H455" i="19"/>
  <c r="G455" i="19"/>
  <c r="F455" i="19"/>
  <c r="E455" i="19"/>
  <c r="D455" i="19"/>
  <c r="C455" i="19"/>
  <c r="B455" i="19"/>
  <c r="A455" i="19"/>
  <c r="O454" i="19"/>
  <c r="N454" i="19"/>
  <c r="M454" i="19"/>
  <c r="L454" i="19"/>
  <c r="K454" i="19"/>
  <c r="J454" i="19"/>
  <c r="I454" i="19"/>
  <c r="H454" i="19"/>
  <c r="G454" i="19"/>
  <c r="F454" i="19"/>
  <c r="E454" i="19"/>
  <c r="D454" i="19"/>
  <c r="C454" i="19"/>
  <c r="B454" i="19"/>
  <c r="A454" i="19"/>
  <c r="O453" i="19"/>
  <c r="N453" i="19"/>
  <c r="M453" i="19"/>
  <c r="L453" i="19"/>
  <c r="K453" i="19"/>
  <c r="J453" i="19"/>
  <c r="I453" i="19"/>
  <c r="H453" i="19"/>
  <c r="G453" i="19"/>
  <c r="F453" i="19"/>
  <c r="E453" i="19"/>
  <c r="D453" i="19"/>
  <c r="C453" i="19"/>
  <c r="B453" i="19"/>
  <c r="A453" i="19"/>
  <c r="O452" i="19"/>
  <c r="N452" i="19"/>
  <c r="M452" i="19"/>
  <c r="L452" i="19"/>
  <c r="K452" i="19"/>
  <c r="J452" i="19"/>
  <c r="I452" i="19"/>
  <c r="H452" i="19"/>
  <c r="G452" i="19"/>
  <c r="F452" i="19"/>
  <c r="E452" i="19"/>
  <c r="D452" i="19"/>
  <c r="C452" i="19"/>
  <c r="B452" i="19"/>
  <c r="A452" i="19"/>
  <c r="O451" i="19"/>
  <c r="N451" i="19"/>
  <c r="M451" i="19"/>
  <c r="L451" i="19"/>
  <c r="K451" i="19"/>
  <c r="J451" i="19"/>
  <c r="I451" i="19"/>
  <c r="H451" i="19"/>
  <c r="G451" i="19"/>
  <c r="F451" i="19"/>
  <c r="E451" i="19"/>
  <c r="D451" i="19"/>
  <c r="C451" i="19"/>
  <c r="B451" i="19"/>
  <c r="A451" i="19"/>
  <c r="O450" i="19"/>
  <c r="N450" i="19"/>
  <c r="M450" i="19"/>
  <c r="L450" i="19"/>
  <c r="K450" i="19"/>
  <c r="J450" i="19"/>
  <c r="I450" i="19"/>
  <c r="H450" i="19"/>
  <c r="G450" i="19"/>
  <c r="F450" i="19"/>
  <c r="E450" i="19"/>
  <c r="D450" i="19"/>
  <c r="C450" i="19"/>
  <c r="B450" i="19"/>
  <c r="A450" i="19"/>
  <c r="O449" i="19"/>
  <c r="N449" i="19"/>
  <c r="M449" i="19"/>
  <c r="L449" i="19"/>
  <c r="K449" i="19"/>
  <c r="J449" i="19"/>
  <c r="I449" i="19"/>
  <c r="H449" i="19"/>
  <c r="G449" i="19"/>
  <c r="F449" i="19"/>
  <c r="E449" i="19"/>
  <c r="D449" i="19"/>
  <c r="C449" i="19"/>
  <c r="B449" i="19"/>
  <c r="A449" i="19"/>
  <c r="O448" i="19"/>
  <c r="N448" i="19"/>
  <c r="M448" i="19"/>
  <c r="L448" i="19"/>
  <c r="K448" i="19"/>
  <c r="J448" i="19"/>
  <c r="I448" i="19"/>
  <c r="H448" i="19"/>
  <c r="G448" i="19"/>
  <c r="F448" i="19"/>
  <c r="E448" i="19"/>
  <c r="D448" i="19"/>
  <c r="C448" i="19"/>
  <c r="B448" i="19"/>
  <c r="A448" i="19"/>
  <c r="O447" i="19"/>
  <c r="N447" i="19"/>
  <c r="M447" i="19"/>
  <c r="L447" i="19"/>
  <c r="K447" i="19"/>
  <c r="J447" i="19"/>
  <c r="I447" i="19"/>
  <c r="H447" i="19"/>
  <c r="G447" i="19"/>
  <c r="F447" i="19"/>
  <c r="E447" i="19"/>
  <c r="D447" i="19"/>
  <c r="C447" i="19"/>
  <c r="B447" i="19"/>
  <c r="A447" i="19"/>
  <c r="O446" i="19"/>
  <c r="N446" i="19"/>
  <c r="M446" i="19"/>
  <c r="L446" i="19"/>
  <c r="K446" i="19"/>
  <c r="J446" i="19"/>
  <c r="I446" i="19"/>
  <c r="H446" i="19"/>
  <c r="G446" i="19"/>
  <c r="F446" i="19"/>
  <c r="E446" i="19"/>
  <c r="D446" i="19"/>
  <c r="C446" i="19"/>
  <c r="B446" i="19"/>
  <c r="A446" i="19"/>
  <c r="O445" i="19"/>
  <c r="N445" i="19"/>
  <c r="M445" i="19"/>
  <c r="L445" i="19"/>
  <c r="K445" i="19"/>
  <c r="J445" i="19"/>
  <c r="I445" i="19"/>
  <c r="H445" i="19"/>
  <c r="G445" i="19"/>
  <c r="F445" i="19"/>
  <c r="E445" i="19"/>
  <c r="D445" i="19"/>
  <c r="C445" i="19"/>
  <c r="B445" i="19"/>
  <c r="A445" i="19"/>
  <c r="O444" i="19"/>
  <c r="N444" i="19"/>
  <c r="M444" i="19"/>
  <c r="L444" i="19"/>
  <c r="K444" i="19"/>
  <c r="J444" i="19"/>
  <c r="I444" i="19"/>
  <c r="H444" i="19"/>
  <c r="G444" i="19"/>
  <c r="F444" i="19"/>
  <c r="E444" i="19"/>
  <c r="D444" i="19"/>
  <c r="C444" i="19"/>
  <c r="B444" i="19"/>
  <c r="A444" i="19"/>
  <c r="O443" i="19"/>
  <c r="N443" i="19"/>
  <c r="M443" i="19"/>
  <c r="L443" i="19"/>
  <c r="K443" i="19"/>
  <c r="J443" i="19"/>
  <c r="I443" i="19"/>
  <c r="H443" i="19"/>
  <c r="G443" i="19"/>
  <c r="F443" i="19"/>
  <c r="E443" i="19"/>
  <c r="D443" i="19"/>
  <c r="C443" i="19"/>
  <c r="B443" i="19"/>
  <c r="A443" i="19"/>
  <c r="O442" i="19"/>
  <c r="N442" i="19"/>
  <c r="M442" i="19"/>
  <c r="L442" i="19"/>
  <c r="K442" i="19"/>
  <c r="J442" i="19"/>
  <c r="I442" i="19"/>
  <c r="H442" i="19"/>
  <c r="G442" i="19"/>
  <c r="F442" i="19"/>
  <c r="E442" i="19"/>
  <c r="D442" i="19"/>
  <c r="C442" i="19"/>
  <c r="B442" i="19"/>
  <c r="A442" i="19"/>
  <c r="O441" i="19"/>
  <c r="N441" i="19"/>
  <c r="M441" i="19"/>
  <c r="L441" i="19"/>
  <c r="K441" i="19"/>
  <c r="J441" i="19"/>
  <c r="I441" i="19"/>
  <c r="H441" i="19"/>
  <c r="G441" i="19"/>
  <c r="F441" i="19"/>
  <c r="E441" i="19"/>
  <c r="D441" i="19"/>
  <c r="C441" i="19"/>
  <c r="B441" i="19"/>
  <c r="A441" i="19"/>
  <c r="O440" i="19"/>
  <c r="N440" i="19"/>
  <c r="M440" i="19"/>
  <c r="L440" i="19"/>
  <c r="K440" i="19"/>
  <c r="J440" i="19"/>
  <c r="I440" i="19"/>
  <c r="H440" i="19"/>
  <c r="G440" i="19"/>
  <c r="F440" i="19"/>
  <c r="E440" i="19"/>
  <c r="D440" i="19"/>
  <c r="C440" i="19"/>
  <c r="B440" i="19"/>
  <c r="A440" i="19"/>
  <c r="O439" i="19"/>
  <c r="N439" i="19"/>
  <c r="M439" i="19"/>
  <c r="L439" i="19"/>
  <c r="K439" i="19"/>
  <c r="J439" i="19"/>
  <c r="I439" i="19"/>
  <c r="H439" i="19"/>
  <c r="G439" i="19"/>
  <c r="F439" i="19"/>
  <c r="E439" i="19"/>
  <c r="D439" i="19"/>
  <c r="C439" i="19"/>
  <c r="B439" i="19"/>
  <c r="A439" i="19"/>
  <c r="O438" i="19"/>
  <c r="N438" i="19"/>
  <c r="M438" i="19"/>
  <c r="L438" i="19"/>
  <c r="K438" i="19"/>
  <c r="J438" i="19"/>
  <c r="I438" i="19"/>
  <c r="H438" i="19"/>
  <c r="G438" i="19"/>
  <c r="F438" i="19"/>
  <c r="E438" i="19"/>
  <c r="D438" i="19"/>
  <c r="C438" i="19"/>
  <c r="B438" i="19"/>
  <c r="A438" i="19"/>
  <c r="O437" i="19"/>
  <c r="N437" i="19"/>
  <c r="M437" i="19"/>
  <c r="L437" i="19"/>
  <c r="K437" i="19"/>
  <c r="J437" i="19"/>
  <c r="I437" i="19"/>
  <c r="H437" i="19"/>
  <c r="G437" i="19"/>
  <c r="F437" i="19"/>
  <c r="E437" i="19"/>
  <c r="D437" i="19"/>
  <c r="C437" i="19"/>
  <c r="B437" i="19"/>
  <c r="A437" i="19"/>
  <c r="O436" i="19"/>
  <c r="N436" i="19"/>
  <c r="M436" i="19"/>
  <c r="L436" i="19"/>
  <c r="K436" i="19"/>
  <c r="J436" i="19"/>
  <c r="I436" i="19"/>
  <c r="H436" i="19"/>
  <c r="G436" i="19"/>
  <c r="F436" i="19"/>
  <c r="E436" i="19"/>
  <c r="D436" i="19"/>
  <c r="C436" i="19"/>
  <c r="B436" i="19"/>
  <c r="A436" i="19"/>
  <c r="O435" i="19"/>
  <c r="N435" i="19"/>
  <c r="M435" i="19"/>
  <c r="L435" i="19"/>
  <c r="K435" i="19"/>
  <c r="J435" i="19"/>
  <c r="I435" i="19"/>
  <c r="H435" i="19"/>
  <c r="G435" i="19"/>
  <c r="F435" i="19"/>
  <c r="E435" i="19"/>
  <c r="D435" i="19"/>
  <c r="C435" i="19"/>
  <c r="B435" i="19"/>
  <c r="A435" i="19"/>
  <c r="O434" i="19"/>
  <c r="N434" i="19"/>
  <c r="M434" i="19"/>
  <c r="L434" i="19"/>
  <c r="K434" i="19"/>
  <c r="J434" i="19"/>
  <c r="I434" i="19"/>
  <c r="H434" i="19"/>
  <c r="G434" i="19"/>
  <c r="F434" i="19"/>
  <c r="E434" i="19"/>
  <c r="D434" i="19"/>
  <c r="C434" i="19"/>
  <c r="B434" i="19"/>
  <c r="A434" i="19"/>
  <c r="O433" i="19"/>
  <c r="N433" i="19"/>
  <c r="M433" i="19"/>
  <c r="L433" i="19"/>
  <c r="K433" i="19"/>
  <c r="J433" i="19"/>
  <c r="I433" i="19"/>
  <c r="H433" i="19"/>
  <c r="G433" i="19"/>
  <c r="F433" i="19"/>
  <c r="E433" i="19"/>
  <c r="D433" i="19"/>
  <c r="C433" i="19"/>
  <c r="B433" i="19"/>
  <c r="A433" i="19"/>
  <c r="O432" i="19"/>
  <c r="N432" i="19"/>
  <c r="M432" i="19"/>
  <c r="L432" i="19"/>
  <c r="K432" i="19"/>
  <c r="J432" i="19"/>
  <c r="I432" i="19"/>
  <c r="H432" i="19"/>
  <c r="G432" i="19"/>
  <c r="F432" i="19"/>
  <c r="E432" i="19"/>
  <c r="D432" i="19"/>
  <c r="C432" i="19"/>
  <c r="B432" i="19"/>
  <c r="A432" i="19"/>
  <c r="O431" i="19"/>
  <c r="N431" i="19"/>
  <c r="M431" i="19"/>
  <c r="L431" i="19"/>
  <c r="K431" i="19"/>
  <c r="J431" i="19"/>
  <c r="I431" i="19"/>
  <c r="H431" i="19"/>
  <c r="G431" i="19"/>
  <c r="F431" i="19"/>
  <c r="E431" i="19"/>
  <c r="D431" i="19"/>
  <c r="C431" i="19"/>
  <c r="B431" i="19"/>
  <c r="A431" i="19"/>
  <c r="O430" i="19"/>
  <c r="N430" i="19"/>
  <c r="M430" i="19"/>
  <c r="L430" i="19"/>
  <c r="K430" i="19"/>
  <c r="J430" i="19"/>
  <c r="I430" i="19"/>
  <c r="H430" i="19"/>
  <c r="G430" i="19"/>
  <c r="F430" i="19"/>
  <c r="E430" i="19"/>
  <c r="D430" i="19"/>
  <c r="C430" i="19"/>
  <c r="B430" i="19"/>
  <c r="A430" i="19"/>
  <c r="O429" i="19"/>
  <c r="N429" i="19"/>
  <c r="M429" i="19"/>
  <c r="L429" i="19"/>
  <c r="K429" i="19"/>
  <c r="J429" i="19"/>
  <c r="I429" i="19"/>
  <c r="H429" i="19"/>
  <c r="G429" i="19"/>
  <c r="F429" i="19"/>
  <c r="E429" i="19"/>
  <c r="D429" i="19"/>
  <c r="C429" i="19"/>
  <c r="B429" i="19"/>
  <c r="A429" i="19"/>
  <c r="O428" i="19"/>
  <c r="N428" i="19"/>
  <c r="M428" i="19"/>
  <c r="L428" i="19"/>
  <c r="K428" i="19"/>
  <c r="J428" i="19"/>
  <c r="I428" i="19"/>
  <c r="H428" i="19"/>
  <c r="G428" i="19"/>
  <c r="F428" i="19"/>
  <c r="E428" i="19"/>
  <c r="D428" i="19"/>
  <c r="C428" i="19"/>
  <c r="B428" i="19"/>
  <c r="A428" i="19"/>
  <c r="O427" i="19"/>
  <c r="N427" i="19"/>
  <c r="M427" i="19"/>
  <c r="L427" i="19"/>
  <c r="K427" i="19"/>
  <c r="J427" i="19"/>
  <c r="I427" i="19"/>
  <c r="H427" i="19"/>
  <c r="G427" i="19"/>
  <c r="F427" i="19"/>
  <c r="E427" i="19"/>
  <c r="D427" i="19"/>
  <c r="C427" i="19"/>
  <c r="B427" i="19"/>
  <c r="A427" i="19"/>
  <c r="O426" i="19"/>
  <c r="N426" i="19"/>
  <c r="M426" i="19"/>
  <c r="L426" i="19"/>
  <c r="K426" i="19"/>
  <c r="J426" i="19"/>
  <c r="I426" i="19"/>
  <c r="H426" i="19"/>
  <c r="G426" i="19"/>
  <c r="F426" i="19"/>
  <c r="E426" i="19"/>
  <c r="D426" i="19"/>
  <c r="C426" i="19"/>
  <c r="B426" i="19"/>
  <c r="A426" i="19"/>
  <c r="O425" i="19"/>
  <c r="N425" i="19"/>
  <c r="M425" i="19"/>
  <c r="L425" i="19"/>
  <c r="K425" i="19"/>
  <c r="J425" i="19"/>
  <c r="I425" i="19"/>
  <c r="H425" i="19"/>
  <c r="G425" i="19"/>
  <c r="F425" i="19"/>
  <c r="E425" i="19"/>
  <c r="D425" i="19"/>
  <c r="C425" i="19"/>
  <c r="B425" i="19"/>
  <c r="A425" i="19"/>
  <c r="O424" i="19"/>
  <c r="N424" i="19"/>
  <c r="M424" i="19"/>
  <c r="L424" i="19"/>
  <c r="K424" i="19"/>
  <c r="J424" i="19"/>
  <c r="I424" i="19"/>
  <c r="H424" i="19"/>
  <c r="G424" i="19"/>
  <c r="F424" i="19"/>
  <c r="E424" i="19"/>
  <c r="D424" i="19"/>
  <c r="C424" i="19"/>
  <c r="B424" i="19"/>
  <c r="A424" i="19"/>
  <c r="O423" i="19"/>
  <c r="N423" i="19"/>
  <c r="M423" i="19"/>
  <c r="L423" i="19"/>
  <c r="K423" i="19"/>
  <c r="J423" i="19"/>
  <c r="I423" i="19"/>
  <c r="H423" i="19"/>
  <c r="G423" i="19"/>
  <c r="F423" i="19"/>
  <c r="E423" i="19"/>
  <c r="D423" i="19"/>
  <c r="C423" i="19"/>
  <c r="B423" i="19"/>
  <c r="A423" i="19"/>
  <c r="O422" i="19"/>
  <c r="N422" i="19"/>
  <c r="M422" i="19"/>
  <c r="L422" i="19"/>
  <c r="K422" i="19"/>
  <c r="J422" i="19"/>
  <c r="I422" i="19"/>
  <c r="H422" i="19"/>
  <c r="G422" i="19"/>
  <c r="F422" i="19"/>
  <c r="E422" i="19"/>
  <c r="D422" i="19"/>
  <c r="C422" i="19"/>
  <c r="B422" i="19"/>
  <c r="A422" i="19"/>
  <c r="O421" i="19"/>
  <c r="N421" i="19"/>
  <c r="M421" i="19"/>
  <c r="L421" i="19"/>
  <c r="K421" i="19"/>
  <c r="J421" i="19"/>
  <c r="I421" i="19"/>
  <c r="H421" i="19"/>
  <c r="G421" i="19"/>
  <c r="F421" i="19"/>
  <c r="E421" i="19"/>
  <c r="D421" i="19"/>
  <c r="C421" i="19"/>
  <c r="B421" i="19"/>
  <c r="A421" i="19"/>
  <c r="O420" i="19"/>
  <c r="N420" i="19"/>
  <c r="M420" i="19"/>
  <c r="L420" i="19"/>
  <c r="K420" i="19"/>
  <c r="J420" i="19"/>
  <c r="I420" i="19"/>
  <c r="H420" i="19"/>
  <c r="G420" i="19"/>
  <c r="F420" i="19"/>
  <c r="E420" i="19"/>
  <c r="D420" i="19"/>
  <c r="C420" i="19"/>
  <c r="B420" i="19"/>
  <c r="A420" i="19"/>
  <c r="O419" i="19"/>
  <c r="N419" i="19"/>
  <c r="M419" i="19"/>
  <c r="L419" i="19"/>
  <c r="K419" i="19"/>
  <c r="J419" i="19"/>
  <c r="I419" i="19"/>
  <c r="H419" i="19"/>
  <c r="G419" i="19"/>
  <c r="F419" i="19"/>
  <c r="E419" i="19"/>
  <c r="D419" i="19"/>
  <c r="C419" i="19"/>
  <c r="B419" i="19"/>
  <c r="A419" i="19"/>
  <c r="O418" i="19"/>
  <c r="N418" i="19"/>
  <c r="M418" i="19"/>
  <c r="L418" i="19"/>
  <c r="K418" i="19"/>
  <c r="J418" i="19"/>
  <c r="I418" i="19"/>
  <c r="H418" i="19"/>
  <c r="G418" i="19"/>
  <c r="F418" i="19"/>
  <c r="E418" i="19"/>
  <c r="D418" i="19"/>
  <c r="C418" i="19"/>
  <c r="B418" i="19"/>
  <c r="A418" i="19"/>
  <c r="O417" i="19"/>
  <c r="N417" i="19"/>
  <c r="M417" i="19"/>
  <c r="L417" i="19"/>
  <c r="K417" i="19"/>
  <c r="J417" i="19"/>
  <c r="I417" i="19"/>
  <c r="H417" i="19"/>
  <c r="G417" i="19"/>
  <c r="F417" i="19"/>
  <c r="E417" i="19"/>
  <c r="D417" i="19"/>
  <c r="C417" i="19"/>
  <c r="B417" i="19"/>
  <c r="A417" i="19"/>
  <c r="O416" i="19"/>
  <c r="N416" i="19"/>
  <c r="M416" i="19"/>
  <c r="L416" i="19"/>
  <c r="K416" i="19"/>
  <c r="J416" i="19"/>
  <c r="I416" i="19"/>
  <c r="H416" i="19"/>
  <c r="G416" i="19"/>
  <c r="F416" i="19"/>
  <c r="E416" i="19"/>
  <c r="D416" i="19"/>
  <c r="C416" i="19"/>
  <c r="B416" i="19"/>
  <c r="A416" i="19"/>
  <c r="O415" i="19"/>
  <c r="N415" i="19"/>
  <c r="M415" i="19"/>
  <c r="L415" i="19"/>
  <c r="K415" i="19"/>
  <c r="J415" i="19"/>
  <c r="I415" i="19"/>
  <c r="H415" i="19"/>
  <c r="G415" i="19"/>
  <c r="F415" i="19"/>
  <c r="E415" i="19"/>
  <c r="D415" i="19"/>
  <c r="C415" i="19"/>
  <c r="B415" i="19"/>
  <c r="A415" i="19"/>
  <c r="O414" i="19"/>
  <c r="N414" i="19"/>
  <c r="M414" i="19"/>
  <c r="L414" i="19"/>
  <c r="K414" i="19"/>
  <c r="J414" i="19"/>
  <c r="I414" i="19"/>
  <c r="H414" i="19"/>
  <c r="G414" i="19"/>
  <c r="F414" i="19"/>
  <c r="E414" i="19"/>
  <c r="D414" i="19"/>
  <c r="C414" i="19"/>
  <c r="B414" i="19"/>
  <c r="A414" i="19"/>
  <c r="O413" i="19"/>
  <c r="N413" i="19"/>
  <c r="M413" i="19"/>
  <c r="L413" i="19"/>
  <c r="K413" i="19"/>
  <c r="J413" i="19"/>
  <c r="I413" i="19"/>
  <c r="H413" i="19"/>
  <c r="G413" i="19"/>
  <c r="F413" i="19"/>
  <c r="E413" i="19"/>
  <c r="D413" i="19"/>
  <c r="C413" i="19"/>
  <c r="B413" i="19"/>
  <c r="A413" i="19"/>
  <c r="O412" i="19"/>
  <c r="N412" i="19"/>
  <c r="M412" i="19"/>
  <c r="L412" i="19"/>
  <c r="K412" i="19"/>
  <c r="J412" i="19"/>
  <c r="I412" i="19"/>
  <c r="H412" i="19"/>
  <c r="G412" i="19"/>
  <c r="F412" i="19"/>
  <c r="E412" i="19"/>
  <c r="D412" i="19"/>
  <c r="C412" i="19"/>
  <c r="B412" i="19"/>
  <c r="A412" i="19"/>
  <c r="O411" i="19"/>
  <c r="N411" i="19"/>
  <c r="M411" i="19"/>
  <c r="L411" i="19"/>
  <c r="K411" i="19"/>
  <c r="J411" i="19"/>
  <c r="I411" i="19"/>
  <c r="H411" i="19"/>
  <c r="G411" i="19"/>
  <c r="F411" i="19"/>
  <c r="E411" i="19"/>
  <c r="D411" i="19"/>
  <c r="C411" i="19"/>
  <c r="B411" i="19"/>
  <c r="A411" i="19"/>
  <c r="O410" i="19"/>
  <c r="N410" i="19"/>
  <c r="M410" i="19"/>
  <c r="L410" i="19"/>
  <c r="K410" i="19"/>
  <c r="J410" i="19"/>
  <c r="I410" i="19"/>
  <c r="H410" i="19"/>
  <c r="G410" i="19"/>
  <c r="F410" i="19"/>
  <c r="E410" i="19"/>
  <c r="D410" i="19"/>
  <c r="C410" i="19"/>
  <c r="B410" i="19"/>
  <c r="A410" i="19"/>
  <c r="O409" i="19"/>
  <c r="N409" i="19"/>
  <c r="M409" i="19"/>
  <c r="L409" i="19"/>
  <c r="K409" i="19"/>
  <c r="J409" i="19"/>
  <c r="I409" i="19"/>
  <c r="H409" i="19"/>
  <c r="G409" i="19"/>
  <c r="F409" i="19"/>
  <c r="E409" i="19"/>
  <c r="D409" i="19"/>
  <c r="C409" i="19"/>
  <c r="B409" i="19"/>
  <c r="A409" i="19"/>
  <c r="O408" i="19"/>
  <c r="N408" i="19"/>
  <c r="M408" i="19"/>
  <c r="L408" i="19"/>
  <c r="K408" i="19"/>
  <c r="J408" i="19"/>
  <c r="I408" i="19"/>
  <c r="H408" i="19"/>
  <c r="G408" i="19"/>
  <c r="F408" i="19"/>
  <c r="E408" i="19"/>
  <c r="D408" i="19"/>
  <c r="C408" i="19"/>
  <c r="B408" i="19"/>
  <c r="A408" i="19"/>
  <c r="O407" i="19"/>
  <c r="N407" i="19"/>
  <c r="M407" i="19"/>
  <c r="L407" i="19"/>
  <c r="K407" i="19"/>
  <c r="J407" i="19"/>
  <c r="I407" i="19"/>
  <c r="H407" i="19"/>
  <c r="G407" i="19"/>
  <c r="F407" i="19"/>
  <c r="E407" i="19"/>
  <c r="D407" i="19"/>
  <c r="C407" i="19"/>
  <c r="B407" i="19"/>
  <c r="A407" i="19"/>
  <c r="O406" i="19"/>
  <c r="N406" i="19"/>
  <c r="M406" i="19"/>
  <c r="L406" i="19"/>
  <c r="K406" i="19"/>
  <c r="J406" i="19"/>
  <c r="I406" i="19"/>
  <c r="H406" i="19"/>
  <c r="G406" i="19"/>
  <c r="F406" i="19"/>
  <c r="E406" i="19"/>
  <c r="D406" i="19"/>
  <c r="C406" i="19"/>
  <c r="B406" i="19"/>
  <c r="A406" i="19"/>
  <c r="O405" i="19"/>
  <c r="N405" i="19"/>
  <c r="M405" i="19"/>
  <c r="L405" i="19"/>
  <c r="K405" i="19"/>
  <c r="J405" i="19"/>
  <c r="I405" i="19"/>
  <c r="H405" i="19"/>
  <c r="G405" i="19"/>
  <c r="F405" i="19"/>
  <c r="E405" i="19"/>
  <c r="D405" i="19"/>
  <c r="C405" i="19"/>
  <c r="B405" i="19"/>
  <c r="A405" i="19"/>
  <c r="O404" i="19"/>
  <c r="N404" i="19"/>
  <c r="M404" i="19"/>
  <c r="L404" i="19"/>
  <c r="K404" i="19"/>
  <c r="J404" i="19"/>
  <c r="I404" i="19"/>
  <c r="H404" i="19"/>
  <c r="G404" i="19"/>
  <c r="F404" i="19"/>
  <c r="E404" i="19"/>
  <c r="D404" i="19"/>
  <c r="C404" i="19"/>
  <c r="B404" i="19"/>
  <c r="A404" i="19"/>
  <c r="O403" i="19"/>
  <c r="N403" i="19"/>
  <c r="M403" i="19"/>
  <c r="L403" i="19"/>
  <c r="K403" i="19"/>
  <c r="J403" i="19"/>
  <c r="I403" i="19"/>
  <c r="H403" i="19"/>
  <c r="G403" i="19"/>
  <c r="F403" i="19"/>
  <c r="E403" i="19"/>
  <c r="D403" i="19"/>
  <c r="C403" i="19"/>
  <c r="B403" i="19"/>
  <c r="A403" i="19"/>
  <c r="O402" i="19"/>
  <c r="N402" i="19"/>
  <c r="M402" i="19"/>
  <c r="L402" i="19"/>
  <c r="K402" i="19"/>
  <c r="J402" i="19"/>
  <c r="I402" i="19"/>
  <c r="H402" i="19"/>
  <c r="G402" i="19"/>
  <c r="F402" i="19"/>
  <c r="E402" i="19"/>
  <c r="D402" i="19"/>
  <c r="C402" i="19"/>
  <c r="B402" i="19"/>
  <c r="A402" i="19"/>
  <c r="O401" i="19"/>
  <c r="N401" i="19"/>
  <c r="M401" i="19"/>
  <c r="L401" i="19"/>
  <c r="K401" i="19"/>
  <c r="J401" i="19"/>
  <c r="I401" i="19"/>
  <c r="H401" i="19"/>
  <c r="G401" i="19"/>
  <c r="F401" i="19"/>
  <c r="E401" i="19"/>
  <c r="D401" i="19"/>
  <c r="C401" i="19"/>
  <c r="B401" i="19"/>
  <c r="A401" i="19"/>
  <c r="O400" i="19"/>
  <c r="N400" i="19"/>
  <c r="M400" i="19"/>
  <c r="L400" i="19"/>
  <c r="K400" i="19"/>
  <c r="J400" i="19"/>
  <c r="I400" i="19"/>
  <c r="H400" i="19"/>
  <c r="G400" i="19"/>
  <c r="F400" i="19"/>
  <c r="E400" i="19"/>
  <c r="D400" i="19"/>
  <c r="C400" i="19"/>
  <c r="B400" i="19"/>
  <c r="A400" i="19"/>
  <c r="O399" i="19"/>
  <c r="N399" i="19"/>
  <c r="M399" i="19"/>
  <c r="L399" i="19"/>
  <c r="K399" i="19"/>
  <c r="J399" i="19"/>
  <c r="I399" i="19"/>
  <c r="H399" i="19"/>
  <c r="G399" i="19"/>
  <c r="F399" i="19"/>
  <c r="E399" i="19"/>
  <c r="D399" i="19"/>
  <c r="C399" i="19"/>
  <c r="B399" i="19"/>
  <c r="A399" i="19"/>
  <c r="O398" i="19"/>
  <c r="N398" i="19"/>
  <c r="M398" i="19"/>
  <c r="L398" i="19"/>
  <c r="K398" i="19"/>
  <c r="J398" i="19"/>
  <c r="I398" i="19"/>
  <c r="H398" i="19"/>
  <c r="G398" i="19"/>
  <c r="F398" i="19"/>
  <c r="E398" i="19"/>
  <c r="D398" i="19"/>
  <c r="C398" i="19"/>
  <c r="B398" i="19"/>
  <c r="A398" i="19"/>
  <c r="O397" i="19"/>
  <c r="N397" i="19"/>
  <c r="M397" i="19"/>
  <c r="L397" i="19"/>
  <c r="K397" i="19"/>
  <c r="J397" i="19"/>
  <c r="I397" i="19"/>
  <c r="H397" i="19"/>
  <c r="G397" i="19"/>
  <c r="F397" i="19"/>
  <c r="E397" i="19"/>
  <c r="D397" i="19"/>
  <c r="C397" i="19"/>
  <c r="B397" i="19"/>
  <c r="A397" i="19"/>
  <c r="O396" i="19"/>
  <c r="N396" i="19"/>
  <c r="M396" i="19"/>
  <c r="L396" i="19"/>
  <c r="K396" i="19"/>
  <c r="J396" i="19"/>
  <c r="I396" i="19"/>
  <c r="H396" i="19"/>
  <c r="G396" i="19"/>
  <c r="F396" i="19"/>
  <c r="E396" i="19"/>
  <c r="D396" i="19"/>
  <c r="C396" i="19"/>
  <c r="B396" i="19"/>
  <c r="A396" i="19"/>
  <c r="O395" i="19"/>
  <c r="N395" i="19"/>
  <c r="M395" i="19"/>
  <c r="L395" i="19"/>
  <c r="K395" i="19"/>
  <c r="J395" i="19"/>
  <c r="I395" i="19"/>
  <c r="H395" i="19"/>
  <c r="G395" i="19"/>
  <c r="F395" i="19"/>
  <c r="E395" i="19"/>
  <c r="D395" i="19"/>
  <c r="C395" i="19"/>
  <c r="B395" i="19"/>
  <c r="A395" i="19"/>
  <c r="O394" i="19"/>
  <c r="N394" i="19"/>
  <c r="M394" i="19"/>
  <c r="L394" i="19"/>
  <c r="K394" i="19"/>
  <c r="J394" i="19"/>
  <c r="I394" i="19"/>
  <c r="H394" i="19"/>
  <c r="G394" i="19"/>
  <c r="F394" i="19"/>
  <c r="E394" i="19"/>
  <c r="D394" i="19"/>
  <c r="C394" i="19"/>
  <c r="B394" i="19"/>
  <c r="A394" i="19"/>
  <c r="O393" i="19"/>
  <c r="N393" i="19"/>
  <c r="M393" i="19"/>
  <c r="L393" i="19"/>
  <c r="K393" i="19"/>
  <c r="J393" i="19"/>
  <c r="I393" i="19"/>
  <c r="H393" i="19"/>
  <c r="G393" i="19"/>
  <c r="F393" i="19"/>
  <c r="E393" i="19"/>
  <c r="D393" i="19"/>
  <c r="C393" i="19"/>
  <c r="B393" i="19"/>
  <c r="A393" i="19"/>
  <c r="O392" i="19"/>
  <c r="N392" i="19"/>
  <c r="M392" i="19"/>
  <c r="L392" i="19"/>
  <c r="K392" i="19"/>
  <c r="J392" i="19"/>
  <c r="I392" i="19"/>
  <c r="H392" i="19"/>
  <c r="G392" i="19"/>
  <c r="F392" i="19"/>
  <c r="E392" i="19"/>
  <c r="D392" i="19"/>
  <c r="C392" i="19"/>
  <c r="B392" i="19"/>
  <c r="A392" i="19"/>
  <c r="O391" i="19"/>
  <c r="N391" i="19"/>
  <c r="M391" i="19"/>
  <c r="L391" i="19"/>
  <c r="K391" i="19"/>
  <c r="J391" i="19"/>
  <c r="I391" i="19"/>
  <c r="H391" i="19"/>
  <c r="G391" i="19"/>
  <c r="F391" i="19"/>
  <c r="E391" i="19"/>
  <c r="D391" i="19"/>
  <c r="C391" i="19"/>
  <c r="B391" i="19"/>
  <c r="A391" i="19"/>
  <c r="O390" i="19"/>
  <c r="N390" i="19"/>
  <c r="M390" i="19"/>
  <c r="L390" i="19"/>
  <c r="K390" i="19"/>
  <c r="J390" i="19"/>
  <c r="I390" i="19"/>
  <c r="H390" i="19"/>
  <c r="G390" i="19"/>
  <c r="F390" i="19"/>
  <c r="E390" i="19"/>
  <c r="D390" i="19"/>
  <c r="C390" i="19"/>
  <c r="B390" i="19"/>
  <c r="A390" i="19"/>
  <c r="O389" i="19"/>
  <c r="N389" i="19"/>
  <c r="M389" i="19"/>
  <c r="L389" i="19"/>
  <c r="K389" i="19"/>
  <c r="J389" i="19"/>
  <c r="I389" i="19"/>
  <c r="H389" i="19"/>
  <c r="G389" i="19"/>
  <c r="F389" i="19"/>
  <c r="E389" i="19"/>
  <c r="D389" i="19"/>
  <c r="C389" i="19"/>
  <c r="B389" i="19"/>
  <c r="A389" i="19"/>
  <c r="O388" i="19"/>
  <c r="N388" i="19"/>
  <c r="M388" i="19"/>
  <c r="L388" i="19"/>
  <c r="K388" i="19"/>
  <c r="J388" i="19"/>
  <c r="I388" i="19"/>
  <c r="H388" i="19"/>
  <c r="G388" i="19"/>
  <c r="F388" i="19"/>
  <c r="E388" i="19"/>
  <c r="D388" i="19"/>
  <c r="C388" i="19"/>
  <c r="B388" i="19"/>
  <c r="A388" i="19"/>
  <c r="O387" i="19"/>
  <c r="N387" i="19"/>
  <c r="M387" i="19"/>
  <c r="L387" i="19"/>
  <c r="K387" i="19"/>
  <c r="J387" i="19"/>
  <c r="I387" i="19"/>
  <c r="H387" i="19"/>
  <c r="G387" i="19"/>
  <c r="F387" i="19"/>
  <c r="E387" i="19"/>
  <c r="D387" i="19"/>
  <c r="C387" i="19"/>
  <c r="B387" i="19"/>
  <c r="A387" i="19"/>
  <c r="O386" i="19"/>
  <c r="N386" i="19"/>
  <c r="M386" i="19"/>
  <c r="L386" i="19"/>
  <c r="K386" i="19"/>
  <c r="J386" i="19"/>
  <c r="I386" i="19"/>
  <c r="H386" i="19"/>
  <c r="G386" i="19"/>
  <c r="F386" i="19"/>
  <c r="E386" i="19"/>
  <c r="D386" i="19"/>
  <c r="C386" i="19"/>
  <c r="B386" i="19"/>
  <c r="A386" i="19"/>
  <c r="O385" i="19"/>
  <c r="N385" i="19"/>
  <c r="M385" i="19"/>
  <c r="L385" i="19"/>
  <c r="K385" i="19"/>
  <c r="J385" i="19"/>
  <c r="I385" i="19"/>
  <c r="H385" i="19"/>
  <c r="G385" i="19"/>
  <c r="F385" i="19"/>
  <c r="E385" i="19"/>
  <c r="D385" i="19"/>
  <c r="C385" i="19"/>
  <c r="B385" i="19"/>
  <c r="A385" i="19"/>
  <c r="O384" i="19"/>
  <c r="N384" i="19"/>
  <c r="M384" i="19"/>
  <c r="L384" i="19"/>
  <c r="K384" i="19"/>
  <c r="J384" i="19"/>
  <c r="I384" i="19"/>
  <c r="H384" i="19"/>
  <c r="G384" i="19"/>
  <c r="F384" i="19"/>
  <c r="E384" i="19"/>
  <c r="D384" i="19"/>
  <c r="C384" i="19"/>
  <c r="B384" i="19"/>
  <c r="A384" i="19"/>
  <c r="O383" i="19"/>
  <c r="N383" i="19"/>
  <c r="M383" i="19"/>
  <c r="L383" i="19"/>
  <c r="K383" i="19"/>
  <c r="J383" i="19"/>
  <c r="I383" i="19"/>
  <c r="H383" i="19"/>
  <c r="G383" i="19"/>
  <c r="F383" i="19"/>
  <c r="E383" i="19"/>
  <c r="D383" i="19"/>
  <c r="C383" i="19"/>
  <c r="B383" i="19"/>
  <c r="A383" i="19"/>
  <c r="O382" i="19"/>
  <c r="N382" i="19"/>
  <c r="M382" i="19"/>
  <c r="L382" i="19"/>
  <c r="K382" i="19"/>
  <c r="J382" i="19"/>
  <c r="I382" i="19"/>
  <c r="H382" i="19"/>
  <c r="G382" i="19"/>
  <c r="F382" i="19"/>
  <c r="E382" i="19"/>
  <c r="D382" i="19"/>
  <c r="C382" i="19"/>
  <c r="B382" i="19"/>
  <c r="A382" i="19"/>
  <c r="O381" i="19"/>
  <c r="N381" i="19"/>
  <c r="M381" i="19"/>
  <c r="L381" i="19"/>
  <c r="K381" i="19"/>
  <c r="J381" i="19"/>
  <c r="I381" i="19"/>
  <c r="H381" i="19"/>
  <c r="G381" i="19"/>
  <c r="F381" i="19"/>
  <c r="E381" i="19"/>
  <c r="D381" i="19"/>
  <c r="C381" i="19"/>
  <c r="B381" i="19"/>
  <c r="A381" i="19"/>
  <c r="O380" i="19"/>
  <c r="N380" i="19"/>
  <c r="M380" i="19"/>
  <c r="L380" i="19"/>
  <c r="K380" i="19"/>
  <c r="J380" i="19"/>
  <c r="I380" i="19"/>
  <c r="H380" i="19"/>
  <c r="G380" i="19"/>
  <c r="F380" i="19"/>
  <c r="E380" i="19"/>
  <c r="D380" i="19"/>
  <c r="C380" i="19"/>
  <c r="B380" i="19"/>
  <c r="A380" i="19"/>
  <c r="O379" i="19"/>
  <c r="N379" i="19"/>
  <c r="M379" i="19"/>
  <c r="L379" i="19"/>
  <c r="K379" i="19"/>
  <c r="J379" i="19"/>
  <c r="I379" i="19"/>
  <c r="H379" i="19"/>
  <c r="G379" i="19"/>
  <c r="F379" i="19"/>
  <c r="E379" i="19"/>
  <c r="D379" i="19"/>
  <c r="C379" i="19"/>
  <c r="B379" i="19"/>
  <c r="A379" i="19"/>
  <c r="O378" i="19"/>
  <c r="N378" i="19"/>
  <c r="M378" i="19"/>
  <c r="L378" i="19"/>
  <c r="K378" i="19"/>
  <c r="J378" i="19"/>
  <c r="I378" i="19"/>
  <c r="H378" i="19"/>
  <c r="G378" i="19"/>
  <c r="F378" i="19"/>
  <c r="E378" i="19"/>
  <c r="D378" i="19"/>
  <c r="C378" i="19"/>
  <c r="B378" i="19"/>
  <c r="A378" i="19"/>
  <c r="O377" i="19"/>
  <c r="N377" i="19"/>
  <c r="M377" i="19"/>
  <c r="L377" i="19"/>
  <c r="K377" i="19"/>
  <c r="J377" i="19"/>
  <c r="I377" i="19"/>
  <c r="H377" i="19"/>
  <c r="G377" i="19"/>
  <c r="F377" i="19"/>
  <c r="E377" i="19"/>
  <c r="D377" i="19"/>
  <c r="C377" i="19"/>
  <c r="B377" i="19"/>
  <c r="A377" i="19"/>
  <c r="O376" i="19"/>
  <c r="N376" i="19"/>
  <c r="M376" i="19"/>
  <c r="L376" i="19"/>
  <c r="K376" i="19"/>
  <c r="J376" i="19"/>
  <c r="I376" i="19"/>
  <c r="H376" i="19"/>
  <c r="G376" i="19"/>
  <c r="F376" i="19"/>
  <c r="E376" i="19"/>
  <c r="D376" i="19"/>
  <c r="C376" i="19"/>
  <c r="B376" i="19"/>
  <c r="A376" i="19"/>
  <c r="O375" i="19"/>
  <c r="N375" i="19"/>
  <c r="M375" i="19"/>
  <c r="L375" i="19"/>
  <c r="K375" i="19"/>
  <c r="J375" i="19"/>
  <c r="I375" i="19"/>
  <c r="H375" i="19"/>
  <c r="G375" i="19"/>
  <c r="F375" i="19"/>
  <c r="E375" i="19"/>
  <c r="D375" i="19"/>
  <c r="C375" i="19"/>
  <c r="B375" i="19"/>
  <c r="A375" i="19"/>
  <c r="O374" i="19"/>
  <c r="N374" i="19"/>
  <c r="M374" i="19"/>
  <c r="L374" i="19"/>
  <c r="K374" i="19"/>
  <c r="J374" i="19"/>
  <c r="I374" i="19"/>
  <c r="H374" i="19"/>
  <c r="G374" i="19"/>
  <c r="F374" i="19"/>
  <c r="E374" i="19"/>
  <c r="D374" i="19"/>
  <c r="C374" i="19"/>
  <c r="B374" i="19"/>
  <c r="A374" i="19"/>
  <c r="O373" i="19"/>
  <c r="N373" i="19"/>
  <c r="M373" i="19"/>
  <c r="L373" i="19"/>
  <c r="K373" i="19"/>
  <c r="J373" i="19"/>
  <c r="I373" i="19"/>
  <c r="H373" i="19"/>
  <c r="G373" i="19"/>
  <c r="F373" i="19"/>
  <c r="E373" i="19"/>
  <c r="D373" i="19"/>
  <c r="C373" i="19"/>
  <c r="B373" i="19"/>
  <c r="A373" i="19"/>
  <c r="O372" i="19"/>
  <c r="N372" i="19"/>
  <c r="M372" i="19"/>
  <c r="L372" i="19"/>
  <c r="K372" i="19"/>
  <c r="J372" i="19"/>
  <c r="I372" i="19"/>
  <c r="H372" i="19"/>
  <c r="G372" i="19"/>
  <c r="F372" i="19"/>
  <c r="E372" i="19"/>
  <c r="D372" i="19"/>
  <c r="C372" i="19"/>
  <c r="B372" i="19"/>
  <c r="A372" i="19"/>
  <c r="O371" i="19"/>
  <c r="N371" i="19"/>
  <c r="M371" i="19"/>
  <c r="L371" i="19"/>
  <c r="K371" i="19"/>
  <c r="J371" i="19"/>
  <c r="I371" i="19"/>
  <c r="H371" i="19"/>
  <c r="G371" i="19"/>
  <c r="F371" i="19"/>
  <c r="E371" i="19"/>
  <c r="D371" i="19"/>
  <c r="C371" i="19"/>
  <c r="B371" i="19"/>
  <c r="A371" i="19"/>
  <c r="O370" i="19"/>
  <c r="N370" i="19"/>
  <c r="M370" i="19"/>
  <c r="L370" i="19"/>
  <c r="K370" i="19"/>
  <c r="J370" i="19"/>
  <c r="I370" i="19"/>
  <c r="H370" i="19"/>
  <c r="G370" i="19"/>
  <c r="F370" i="19"/>
  <c r="E370" i="19"/>
  <c r="D370" i="19"/>
  <c r="C370" i="19"/>
  <c r="B370" i="19"/>
  <c r="A370" i="19"/>
  <c r="O369" i="19"/>
  <c r="N369" i="19"/>
  <c r="M369" i="19"/>
  <c r="L369" i="19"/>
  <c r="K369" i="19"/>
  <c r="J369" i="19"/>
  <c r="I369" i="19"/>
  <c r="H369" i="19"/>
  <c r="G369" i="19"/>
  <c r="F369" i="19"/>
  <c r="E369" i="19"/>
  <c r="D369" i="19"/>
  <c r="C369" i="19"/>
  <c r="B369" i="19"/>
  <c r="A369" i="19"/>
  <c r="O368" i="19"/>
  <c r="N368" i="19"/>
  <c r="M368" i="19"/>
  <c r="L368" i="19"/>
  <c r="K368" i="19"/>
  <c r="J368" i="19"/>
  <c r="I368" i="19"/>
  <c r="H368" i="19"/>
  <c r="G368" i="19"/>
  <c r="F368" i="19"/>
  <c r="E368" i="19"/>
  <c r="D368" i="19"/>
  <c r="C368" i="19"/>
  <c r="B368" i="19"/>
  <c r="A368" i="19"/>
  <c r="O367" i="19"/>
  <c r="N367" i="19"/>
  <c r="M367" i="19"/>
  <c r="L367" i="19"/>
  <c r="K367" i="19"/>
  <c r="J367" i="19"/>
  <c r="I367" i="19"/>
  <c r="H367" i="19"/>
  <c r="G367" i="19"/>
  <c r="F367" i="19"/>
  <c r="E367" i="19"/>
  <c r="D367" i="19"/>
  <c r="C367" i="19"/>
  <c r="B367" i="19"/>
  <c r="A367" i="19"/>
  <c r="O366" i="19"/>
  <c r="N366" i="19"/>
  <c r="M366" i="19"/>
  <c r="L366" i="19"/>
  <c r="K366" i="19"/>
  <c r="J366" i="19"/>
  <c r="I366" i="19"/>
  <c r="H366" i="19"/>
  <c r="G366" i="19"/>
  <c r="F366" i="19"/>
  <c r="E366" i="19"/>
  <c r="D366" i="19"/>
  <c r="C366" i="19"/>
  <c r="B366" i="19"/>
  <c r="A366" i="19"/>
  <c r="O365" i="19"/>
  <c r="N365" i="19"/>
  <c r="M365" i="19"/>
  <c r="L365" i="19"/>
  <c r="K365" i="19"/>
  <c r="J365" i="19"/>
  <c r="I365" i="19"/>
  <c r="H365" i="19"/>
  <c r="G365" i="19"/>
  <c r="F365" i="19"/>
  <c r="E365" i="19"/>
  <c r="D365" i="19"/>
  <c r="C365" i="19"/>
  <c r="B365" i="19"/>
  <c r="A365" i="19"/>
  <c r="O364" i="19"/>
  <c r="N364" i="19"/>
  <c r="M364" i="19"/>
  <c r="L364" i="19"/>
  <c r="K364" i="19"/>
  <c r="J364" i="19"/>
  <c r="I364" i="19"/>
  <c r="H364" i="19"/>
  <c r="G364" i="19"/>
  <c r="F364" i="19"/>
  <c r="E364" i="19"/>
  <c r="D364" i="19"/>
  <c r="C364" i="19"/>
  <c r="B364" i="19"/>
  <c r="A364" i="19"/>
  <c r="O363" i="19"/>
  <c r="N363" i="19"/>
  <c r="M363" i="19"/>
  <c r="L363" i="19"/>
  <c r="K363" i="19"/>
  <c r="J363" i="19"/>
  <c r="I363" i="19"/>
  <c r="H363" i="19"/>
  <c r="G363" i="19"/>
  <c r="F363" i="19"/>
  <c r="E363" i="19"/>
  <c r="D363" i="19"/>
  <c r="C363" i="19"/>
  <c r="B363" i="19"/>
  <c r="A363" i="19"/>
  <c r="O362" i="19"/>
  <c r="N362" i="19"/>
  <c r="M362" i="19"/>
  <c r="L362" i="19"/>
  <c r="K362" i="19"/>
  <c r="J362" i="19"/>
  <c r="I362" i="19"/>
  <c r="H362" i="19"/>
  <c r="G362" i="19"/>
  <c r="F362" i="19"/>
  <c r="E362" i="19"/>
  <c r="D362" i="19"/>
  <c r="C362" i="19"/>
  <c r="B362" i="19"/>
  <c r="A362" i="19"/>
  <c r="O361" i="19"/>
  <c r="N361" i="19"/>
  <c r="M361" i="19"/>
  <c r="L361" i="19"/>
  <c r="K361" i="19"/>
  <c r="J361" i="19"/>
  <c r="I361" i="19"/>
  <c r="H361" i="19"/>
  <c r="G361" i="19"/>
  <c r="F361" i="19"/>
  <c r="E361" i="19"/>
  <c r="D361" i="19"/>
  <c r="C361" i="19"/>
  <c r="B361" i="19"/>
  <c r="A361" i="19"/>
  <c r="O360" i="19"/>
  <c r="N360" i="19"/>
  <c r="M360" i="19"/>
  <c r="L360" i="19"/>
  <c r="K360" i="19"/>
  <c r="J360" i="19"/>
  <c r="I360" i="19"/>
  <c r="H360" i="19"/>
  <c r="G360" i="19"/>
  <c r="F360" i="19"/>
  <c r="E360" i="19"/>
  <c r="D360" i="19"/>
  <c r="C360" i="19"/>
  <c r="B360" i="19"/>
  <c r="A360" i="19"/>
  <c r="O359" i="19"/>
  <c r="N359" i="19"/>
  <c r="M359" i="19"/>
  <c r="L359" i="19"/>
  <c r="K359" i="19"/>
  <c r="J359" i="19"/>
  <c r="I359" i="19"/>
  <c r="H359" i="19"/>
  <c r="G359" i="19"/>
  <c r="F359" i="19"/>
  <c r="E359" i="19"/>
  <c r="D359" i="19"/>
  <c r="C359" i="19"/>
  <c r="B359" i="19"/>
  <c r="A359" i="19"/>
  <c r="O358" i="19"/>
  <c r="N358" i="19"/>
  <c r="M358" i="19"/>
  <c r="L358" i="19"/>
  <c r="K358" i="19"/>
  <c r="J358" i="19"/>
  <c r="I358" i="19"/>
  <c r="H358" i="19"/>
  <c r="G358" i="19"/>
  <c r="F358" i="19"/>
  <c r="E358" i="19"/>
  <c r="D358" i="19"/>
  <c r="C358" i="19"/>
  <c r="B358" i="19"/>
  <c r="A358" i="19"/>
  <c r="O357" i="19"/>
  <c r="N357" i="19"/>
  <c r="M357" i="19"/>
  <c r="L357" i="19"/>
  <c r="K357" i="19"/>
  <c r="J357" i="19"/>
  <c r="I357" i="19"/>
  <c r="H357" i="19"/>
  <c r="G357" i="19"/>
  <c r="F357" i="19"/>
  <c r="E357" i="19"/>
  <c r="D357" i="19"/>
  <c r="C357" i="19"/>
  <c r="B357" i="19"/>
  <c r="A357" i="19"/>
  <c r="O356" i="19"/>
  <c r="N356" i="19"/>
  <c r="M356" i="19"/>
  <c r="L356" i="19"/>
  <c r="K356" i="19"/>
  <c r="J356" i="19"/>
  <c r="I356" i="19"/>
  <c r="H356" i="19"/>
  <c r="G356" i="19"/>
  <c r="F356" i="19"/>
  <c r="E356" i="19"/>
  <c r="D356" i="19"/>
  <c r="C356" i="19"/>
  <c r="B356" i="19"/>
  <c r="A356" i="19"/>
  <c r="O355" i="19"/>
  <c r="N355" i="19"/>
  <c r="M355" i="19"/>
  <c r="L355" i="19"/>
  <c r="K355" i="19"/>
  <c r="J355" i="19"/>
  <c r="I355" i="19"/>
  <c r="H355" i="19"/>
  <c r="G355" i="19"/>
  <c r="F355" i="19"/>
  <c r="E355" i="19"/>
  <c r="D355" i="19"/>
  <c r="C355" i="19"/>
  <c r="B355" i="19"/>
  <c r="A355" i="19"/>
  <c r="O354" i="19"/>
  <c r="N354" i="19"/>
  <c r="M354" i="19"/>
  <c r="L354" i="19"/>
  <c r="K354" i="19"/>
  <c r="J354" i="19"/>
  <c r="I354" i="19"/>
  <c r="H354" i="19"/>
  <c r="G354" i="19"/>
  <c r="F354" i="19"/>
  <c r="E354" i="19"/>
  <c r="D354" i="19"/>
  <c r="C354" i="19"/>
  <c r="B354" i="19"/>
  <c r="A354" i="19"/>
  <c r="O353" i="19"/>
  <c r="N353" i="19"/>
  <c r="M353" i="19"/>
  <c r="L353" i="19"/>
  <c r="K353" i="19"/>
  <c r="J353" i="19"/>
  <c r="I353" i="19"/>
  <c r="H353" i="19"/>
  <c r="G353" i="19"/>
  <c r="F353" i="19"/>
  <c r="E353" i="19"/>
  <c r="D353" i="19"/>
  <c r="C353" i="19"/>
  <c r="B353" i="19"/>
  <c r="A353" i="19"/>
  <c r="O352" i="19"/>
  <c r="N352" i="19"/>
  <c r="M352" i="19"/>
  <c r="L352" i="19"/>
  <c r="K352" i="19"/>
  <c r="J352" i="19"/>
  <c r="I352" i="19"/>
  <c r="H352" i="19"/>
  <c r="G352" i="19"/>
  <c r="F352" i="19"/>
  <c r="E352" i="19"/>
  <c r="D352" i="19"/>
  <c r="C352" i="19"/>
  <c r="B352" i="19"/>
  <c r="A352" i="19"/>
  <c r="O351" i="19"/>
  <c r="N351" i="19"/>
  <c r="M351" i="19"/>
  <c r="L351" i="19"/>
  <c r="K351" i="19"/>
  <c r="J351" i="19"/>
  <c r="I351" i="19"/>
  <c r="H351" i="19"/>
  <c r="G351" i="19"/>
  <c r="F351" i="19"/>
  <c r="E351" i="19"/>
  <c r="D351" i="19"/>
  <c r="C351" i="19"/>
  <c r="B351" i="19"/>
  <c r="A351" i="19"/>
  <c r="O350" i="19"/>
  <c r="N350" i="19"/>
  <c r="M350" i="19"/>
  <c r="L350" i="19"/>
  <c r="K350" i="19"/>
  <c r="J350" i="19"/>
  <c r="I350" i="19"/>
  <c r="H350" i="19"/>
  <c r="G350" i="19"/>
  <c r="F350" i="19"/>
  <c r="E350" i="19"/>
  <c r="D350" i="19"/>
  <c r="C350" i="19"/>
  <c r="B350" i="19"/>
  <c r="A350" i="19"/>
  <c r="O349" i="19"/>
  <c r="N349" i="19"/>
  <c r="M349" i="19"/>
  <c r="L349" i="19"/>
  <c r="K349" i="19"/>
  <c r="J349" i="19"/>
  <c r="I349" i="19"/>
  <c r="H349" i="19"/>
  <c r="G349" i="19"/>
  <c r="F349" i="19"/>
  <c r="E349" i="19"/>
  <c r="D349" i="19"/>
  <c r="C349" i="19"/>
  <c r="B349" i="19"/>
  <c r="A349" i="19"/>
  <c r="O348" i="19"/>
  <c r="N348" i="19"/>
  <c r="M348" i="19"/>
  <c r="L348" i="19"/>
  <c r="K348" i="19"/>
  <c r="J348" i="19"/>
  <c r="I348" i="19"/>
  <c r="H348" i="19"/>
  <c r="G348" i="19"/>
  <c r="F348" i="19"/>
  <c r="E348" i="19"/>
  <c r="D348" i="19"/>
  <c r="C348" i="19"/>
  <c r="B348" i="19"/>
  <c r="A348" i="19"/>
  <c r="O347" i="19"/>
  <c r="N347" i="19"/>
  <c r="M347" i="19"/>
  <c r="L347" i="19"/>
  <c r="K347" i="19"/>
  <c r="J347" i="19"/>
  <c r="I347" i="19"/>
  <c r="H347" i="19"/>
  <c r="G347" i="19"/>
  <c r="F347" i="19"/>
  <c r="E347" i="19"/>
  <c r="D347" i="19"/>
  <c r="C347" i="19"/>
  <c r="B347" i="19"/>
  <c r="A347" i="19"/>
  <c r="O346" i="19"/>
  <c r="N346" i="19"/>
  <c r="M346" i="19"/>
  <c r="L346" i="19"/>
  <c r="K346" i="19"/>
  <c r="J346" i="19"/>
  <c r="I346" i="19"/>
  <c r="H346" i="19"/>
  <c r="G346" i="19"/>
  <c r="F346" i="19"/>
  <c r="E346" i="19"/>
  <c r="D346" i="19"/>
  <c r="C346" i="19"/>
  <c r="B346" i="19"/>
  <c r="A346" i="19"/>
  <c r="O345" i="19"/>
  <c r="N345" i="19"/>
  <c r="M345" i="19"/>
  <c r="L345" i="19"/>
  <c r="K345" i="19"/>
  <c r="J345" i="19"/>
  <c r="I345" i="19"/>
  <c r="H345" i="19"/>
  <c r="G345" i="19"/>
  <c r="F345" i="19"/>
  <c r="E345" i="19"/>
  <c r="D345" i="19"/>
  <c r="C345" i="19"/>
  <c r="B345" i="19"/>
  <c r="A345" i="19"/>
  <c r="O344" i="19"/>
  <c r="N344" i="19"/>
  <c r="M344" i="19"/>
  <c r="L344" i="19"/>
  <c r="K344" i="19"/>
  <c r="J344" i="19"/>
  <c r="I344" i="19"/>
  <c r="H344" i="19"/>
  <c r="G344" i="19"/>
  <c r="F344" i="19"/>
  <c r="E344" i="19"/>
  <c r="D344" i="19"/>
  <c r="C344" i="19"/>
  <c r="B344" i="19"/>
  <c r="A344" i="19"/>
  <c r="O343" i="19"/>
  <c r="N343" i="19"/>
  <c r="M343" i="19"/>
  <c r="L343" i="19"/>
  <c r="K343" i="19"/>
  <c r="J343" i="19"/>
  <c r="I343" i="19"/>
  <c r="H343" i="19"/>
  <c r="G343" i="19"/>
  <c r="F343" i="19"/>
  <c r="E343" i="19"/>
  <c r="D343" i="19"/>
  <c r="C343" i="19"/>
  <c r="B343" i="19"/>
  <c r="A343" i="19"/>
  <c r="O342" i="19"/>
  <c r="N342" i="19"/>
  <c r="M342" i="19"/>
  <c r="L342" i="19"/>
  <c r="K342" i="19"/>
  <c r="J342" i="19"/>
  <c r="I342" i="19"/>
  <c r="H342" i="19"/>
  <c r="G342" i="19"/>
  <c r="F342" i="19"/>
  <c r="E342" i="19"/>
  <c r="D342" i="19"/>
  <c r="C342" i="19"/>
  <c r="B342" i="19"/>
  <c r="A342" i="19"/>
  <c r="O341" i="19"/>
  <c r="N341" i="19"/>
  <c r="M341" i="19"/>
  <c r="L341" i="19"/>
  <c r="K341" i="19"/>
  <c r="J341" i="19"/>
  <c r="I341" i="19"/>
  <c r="H341" i="19"/>
  <c r="G341" i="19"/>
  <c r="F341" i="19"/>
  <c r="E341" i="19"/>
  <c r="D341" i="19"/>
  <c r="C341" i="19"/>
  <c r="B341" i="19"/>
  <c r="A341" i="19"/>
  <c r="O340" i="19"/>
  <c r="N340" i="19"/>
  <c r="M340" i="19"/>
  <c r="L340" i="19"/>
  <c r="K340" i="19"/>
  <c r="J340" i="19"/>
  <c r="I340" i="19"/>
  <c r="H340" i="19"/>
  <c r="G340" i="19"/>
  <c r="F340" i="19"/>
  <c r="E340" i="19"/>
  <c r="D340" i="19"/>
  <c r="C340" i="19"/>
  <c r="B340" i="19"/>
  <c r="A340" i="19"/>
  <c r="O339" i="19"/>
  <c r="N339" i="19"/>
  <c r="M339" i="19"/>
  <c r="L339" i="19"/>
  <c r="K339" i="19"/>
  <c r="J339" i="19"/>
  <c r="I339" i="19"/>
  <c r="H339" i="19"/>
  <c r="G339" i="19"/>
  <c r="F339" i="19"/>
  <c r="E339" i="19"/>
  <c r="D339" i="19"/>
  <c r="C339" i="19"/>
  <c r="B339" i="19"/>
  <c r="A339" i="19"/>
  <c r="O338" i="19"/>
  <c r="N338" i="19"/>
  <c r="M338" i="19"/>
  <c r="L338" i="19"/>
  <c r="K338" i="19"/>
  <c r="J338" i="19"/>
  <c r="I338" i="19"/>
  <c r="H338" i="19"/>
  <c r="G338" i="19"/>
  <c r="F338" i="19"/>
  <c r="E338" i="19"/>
  <c r="D338" i="19"/>
  <c r="C338" i="19"/>
  <c r="B338" i="19"/>
  <c r="A338" i="19"/>
  <c r="O337" i="19"/>
  <c r="N337" i="19"/>
  <c r="M337" i="19"/>
  <c r="L337" i="19"/>
  <c r="K337" i="19"/>
  <c r="J337" i="19"/>
  <c r="I337" i="19"/>
  <c r="H337" i="19"/>
  <c r="G337" i="19"/>
  <c r="F337" i="19"/>
  <c r="E337" i="19"/>
  <c r="D337" i="19"/>
  <c r="C337" i="19"/>
  <c r="B337" i="19"/>
  <c r="A337" i="19"/>
  <c r="O336" i="19"/>
  <c r="N336" i="19"/>
  <c r="M336" i="19"/>
  <c r="L336" i="19"/>
  <c r="K336" i="19"/>
  <c r="J336" i="19"/>
  <c r="I336" i="19"/>
  <c r="H336" i="19"/>
  <c r="G336" i="19"/>
  <c r="F336" i="19"/>
  <c r="E336" i="19"/>
  <c r="D336" i="19"/>
  <c r="C336" i="19"/>
  <c r="B336" i="19"/>
  <c r="A336" i="19"/>
  <c r="O335" i="19"/>
  <c r="N335" i="19"/>
  <c r="M335" i="19"/>
  <c r="L335" i="19"/>
  <c r="K335" i="19"/>
  <c r="J335" i="19"/>
  <c r="I335" i="19"/>
  <c r="H335" i="19"/>
  <c r="G335" i="19"/>
  <c r="F335" i="19"/>
  <c r="E335" i="19"/>
  <c r="D335" i="19"/>
  <c r="C335" i="19"/>
  <c r="B335" i="19"/>
  <c r="A335" i="19"/>
  <c r="O334" i="19"/>
  <c r="N334" i="19"/>
  <c r="M334" i="19"/>
  <c r="L334" i="19"/>
  <c r="K334" i="19"/>
  <c r="J334" i="19"/>
  <c r="I334" i="19"/>
  <c r="H334" i="19"/>
  <c r="G334" i="19"/>
  <c r="F334" i="19"/>
  <c r="E334" i="19"/>
  <c r="D334" i="19"/>
  <c r="C334" i="19"/>
  <c r="B334" i="19"/>
  <c r="A334" i="19"/>
  <c r="O333" i="19"/>
  <c r="N333" i="19"/>
  <c r="M333" i="19"/>
  <c r="L333" i="19"/>
  <c r="K333" i="19"/>
  <c r="J333" i="19"/>
  <c r="I333" i="19"/>
  <c r="H333" i="19"/>
  <c r="G333" i="19"/>
  <c r="F333" i="19"/>
  <c r="E333" i="19"/>
  <c r="D333" i="19"/>
  <c r="C333" i="19"/>
  <c r="B333" i="19"/>
  <c r="A333" i="19"/>
  <c r="O332" i="19"/>
  <c r="N332" i="19"/>
  <c r="M332" i="19"/>
  <c r="L332" i="19"/>
  <c r="K332" i="19"/>
  <c r="J332" i="19"/>
  <c r="I332" i="19"/>
  <c r="H332" i="19"/>
  <c r="G332" i="19"/>
  <c r="F332" i="19"/>
  <c r="E332" i="19"/>
  <c r="D332" i="19"/>
  <c r="C332" i="19"/>
  <c r="B332" i="19"/>
  <c r="A332" i="19"/>
  <c r="O331" i="19"/>
  <c r="N331" i="19"/>
  <c r="M331" i="19"/>
  <c r="L331" i="19"/>
  <c r="K331" i="19"/>
  <c r="J331" i="19"/>
  <c r="I331" i="19"/>
  <c r="H331" i="19"/>
  <c r="G331" i="19"/>
  <c r="F331" i="19"/>
  <c r="E331" i="19"/>
  <c r="D331" i="19"/>
  <c r="C331" i="19"/>
  <c r="B331" i="19"/>
  <c r="A331" i="19"/>
  <c r="O330" i="19"/>
  <c r="N330" i="19"/>
  <c r="M330" i="19"/>
  <c r="L330" i="19"/>
  <c r="K330" i="19"/>
  <c r="J330" i="19"/>
  <c r="I330" i="19"/>
  <c r="H330" i="19"/>
  <c r="G330" i="19"/>
  <c r="F330" i="19"/>
  <c r="E330" i="19"/>
  <c r="D330" i="19"/>
  <c r="C330" i="19"/>
  <c r="B330" i="19"/>
  <c r="A330" i="19"/>
  <c r="O329" i="19"/>
  <c r="N329" i="19"/>
  <c r="M329" i="19"/>
  <c r="L329" i="19"/>
  <c r="K329" i="19"/>
  <c r="J329" i="19"/>
  <c r="I329" i="19"/>
  <c r="H329" i="19"/>
  <c r="G329" i="19"/>
  <c r="F329" i="19"/>
  <c r="E329" i="19"/>
  <c r="D329" i="19"/>
  <c r="C329" i="19"/>
  <c r="B329" i="19"/>
  <c r="A329" i="19"/>
  <c r="O328" i="19"/>
  <c r="N328" i="19"/>
  <c r="M328" i="19"/>
  <c r="L328" i="19"/>
  <c r="K328" i="19"/>
  <c r="J328" i="19"/>
  <c r="I328" i="19"/>
  <c r="H328" i="19"/>
  <c r="G328" i="19"/>
  <c r="F328" i="19"/>
  <c r="E328" i="19"/>
  <c r="D328" i="19"/>
  <c r="C328" i="19"/>
  <c r="B328" i="19"/>
  <c r="A328" i="19"/>
  <c r="O327" i="19"/>
  <c r="N327" i="19"/>
  <c r="M327" i="19"/>
  <c r="L327" i="19"/>
  <c r="K327" i="19"/>
  <c r="J327" i="19"/>
  <c r="I327" i="19"/>
  <c r="H327" i="19"/>
  <c r="G327" i="19"/>
  <c r="F327" i="19"/>
  <c r="E327" i="19"/>
  <c r="D327" i="19"/>
  <c r="C327" i="19"/>
  <c r="B327" i="19"/>
  <c r="A327" i="19"/>
  <c r="O326" i="19"/>
  <c r="N326" i="19"/>
  <c r="M326" i="19"/>
  <c r="L326" i="19"/>
  <c r="K326" i="19"/>
  <c r="J326" i="19"/>
  <c r="I326" i="19"/>
  <c r="H326" i="19"/>
  <c r="G326" i="19"/>
  <c r="F326" i="19"/>
  <c r="E326" i="19"/>
  <c r="D326" i="19"/>
  <c r="C326" i="19"/>
  <c r="B326" i="19"/>
  <c r="A326" i="19"/>
  <c r="O325" i="19"/>
  <c r="N325" i="19"/>
  <c r="M325" i="19"/>
  <c r="L325" i="19"/>
  <c r="K325" i="19"/>
  <c r="J325" i="19"/>
  <c r="I325" i="19"/>
  <c r="H325" i="19"/>
  <c r="G325" i="19"/>
  <c r="F325" i="19"/>
  <c r="E325" i="19"/>
  <c r="D325" i="19"/>
  <c r="C325" i="19"/>
  <c r="B325" i="19"/>
  <c r="A325" i="19"/>
  <c r="O324" i="19"/>
  <c r="N324" i="19"/>
  <c r="M324" i="19"/>
  <c r="L324" i="19"/>
  <c r="K324" i="19"/>
  <c r="J324" i="19"/>
  <c r="I324" i="19"/>
  <c r="H324" i="19"/>
  <c r="G324" i="19"/>
  <c r="F324" i="19"/>
  <c r="E324" i="19"/>
  <c r="D324" i="19"/>
  <c r="C324" i="19"/>
  <c r="B324" i="19"/>
  <c r="A324" i="19"/>
  <c r="O323" i="19"/>
  <c r="N323" i="19"/>
  <c r="M323" i="19"/>
  <c r="L323" i="19"/>
  <c r="K323" i="19"/>
  <c r="J323" i="19"/>
  <c r="I323" i="19"/>
  <c r="H323" i="19"/>
  <c r="G323" i="19"/>
  <c r="F323" i="19"/>
  <c r="E323" i="19"/>
  <c r="D323" i="19"/>
  <c r="C323" i="19"/>
  <c r="B323" i="19"/>
  <c r="A323" i="19"/>
  <c r="O322" i="19"/>
  <c r="N322" i="19"/>
  <c r="M322" i="19"/>
  <c r="L322" i="19"/>
  <c r="K322" i="19"/>
  <c r="J322" i="19"/>
  <c r="I322" i="19"/>
  <c r="H322" i="19"/>
  <c r="G322" i="19"/>
  <c r="F322" i="19"/>
  <c r="E322" i="19"/>
  <c r="D322" i="19"/>
  <c r="C322" i="19"/>
  <c r="B322" i="19"/>
  <c r="A322" i="19"/>
  <c r="O321" i="19"/>
  <c r="N321" i="19"/>
  <c r="M321" i="19"/>
  <c r="L321" i="19"/>
  <c r="K321" i="19"/>
  <c r="J321" i="19"/>
  <c r="I321" i="19"/>
  <c r="H321" i="19"/>
  <c r="G321" i="19"/>
  <c r="F321" i="19"/>
  <c r="E321" i="19"/>
  <c r="D321" i="19"/>
  <c r="C321" i="19"/>
  <c r="B321" i="19"/>
  <c r="A321" i="19"/>
  <c r="O320" i="19"/>
  <c r="N320" i="19"/>
  <c r="M320" i="19"/>
  <c r="L320" i="19"/>
  <c r="K320" i="19"/>
  <c r="J320" i="19"/>
  <c r="I320" i="19"/>
  <c r="H320" i="19"/>
  <c r="G320" i="19"/>
  <c r="F320" i="19"/>
  <c r="E320" i="19"/>
  <c r="D320" i="19"/>
  <c r="C320" i="19"/>
  <c r="B320" i="19"/>
  <c r="A320" i="19"/>
  <c r="O319" i="19"/>
  <c r="N319" i="19"/>
  <c r="M319" i="19"/>
  <c r="L319" i="19"/>
  <c r="K319" i="19"/>
  <c r="J319" i="19"/>
  <c r="I319" i="19"/>
  <c r="H319" i="19"/>
  <c r="G319" i="19"/>
  <c r="F319" i="19"/>
  <c r="E319" i="19"/>
  <c r="D319" i="19"/>
  <c r="C319" i="19"/>
  <c r="B319" i="19"/>
  <c r="A319" i="19"/>
  <c r="O318" i="19"/>
  <c r="N318" i="19"/>
  <c r="M318" i="19"/>
  <c r="L318" i="19"/>
  <c r="K318" i="19"/>
  <c r="J318" i="19"/>
  <c r="I318" i="19"/>
  <c r="H318" i="19"/>
  <c r="G318" i="19"/>
  <c r="F318" i="19"/>
  <c r="E318" i="19"/>
  <c r="D318" i="19"/>
  <c r="C318" i="19"/>
  <c r="B318" i="19"/>
  <c r="A318" i="19"/>
  <c r="O317" i="19"/>
  <c r="N317" i="19"/>
  <c r="M317" i="19"/>
  <c r="L317" i="19"/>
  <c r="K317" i="19"/>
  <c r="J317" i="19"/>
  <c r="I317" i="19"/>
  <c r="H317" i="19"/>
  <c r="G317" i="19"/>
  <c r="F317" i="19"/>
  <c r="E317" i="19"/>
  <c r="D317" i="19"/>
  <c r="C317" i="19"/>
  <c r="B317" i="19"/>
  <c r="A317" i="19"/>
  <c r="O316" i="19"/>
  <c r="N316" i="19"/>
  <c r="M316" i="19"/>
  <c r="L316" i="19"/>
  <c r="K316" i="19"/>
  <c r="J316" i="19"/>
  <c r="I316" i="19"/>
  <c r="H316" i="19"/>
  <c r="G316" i="19"/>
  <c r="F316" i="19"/>
  <c r="E316" i="19"/>
  <c r="D316" i="19"/>
  <c r="C316" i="19"/>
  <c r="B316" i="19"/>
  <c r="A316" i="19"/>
  <c r="O315" i="19"/>
  <c r="N315" i="19"/>
  <c r="M315" i="19"/>
  <c r="L315" i="19"/>
  <c r="K315" i="19"/>
  <c r="J315" i="19"/>
  <c r="I315" i="19"/>
  <c r="H315" i="19"/>
  <c r="G315" i="19"/>
  <c r="F315" i="19"/>
  <c r="E315" i="19"/>
  <c r="D315" i="19"/>
  <c r="C315" i="19"/>
  <c r="B315" i="19"/>
  <c r="A315" i="19"/>
  <c r="O314" i="19"/>
  <c r="N314" i="19"/>
  <c r="M314" i="19"/>
  <c r="L314" i="19"/>
  <c r="K314" i="19"/>
  <c r="J314" i="19"/>
  <c r="I314" i="19"/>
  <c r="H314" i="19"/>
  <c r="G314" i="19"/>
  <c r="F314" i="19"/>
  <c r="E314" i="19"/>
  <c r="D314" i="19"/>
  <c r="C314" i="19"/>
  <c r="B314" i="19"/>
  <c r="A314" i="19"/>
  <c r="O313" i="19"/>
  <c r="N313" i="19"/>
  <c r="M313" i="19"/>
  <c r="L313" i="19"/>
  <c r="K313" i="19"/>
  <c r="J313" i="19"/>
  <c r="I313" i="19"/>
  <c r="H313" i="19"/>
  <c r="G313" i="19"/>
  <c r="F313" i="19"/>
  <c r="E313" i="19"/>
  <c r="D313" i="19"/>
  <c r="C313" i="19"/>
  <c r="B313" i="19"/>
  <c r="A313" i="19"/>
  <c r="O312" i="19"/>
  <c r="N312" i="19"/>
  <c r="M312" i="19"/>
  <c r="L312" i="19"/>
  <c r="K312" i="19"/>
  <c r="J312" i="19"/>
  <c r="I312" i="19"/>
  <c r="H312" i="19"/>
  <c r="G312" i="19"/>
  <c r="F312" i="19"/>
  <c r="E312" i="19"/>
  <c r="D312" i="19"/>
  <c r="C312" i="19"/>
  <c r="B312" i="19"/>
  <c r="A312" i="19"/>
  <c r="O311" i="19"/>
  <c r="N311" i="19"/>
  <c r="M311" i="19"/>
  <c r="L311" i="19"/>
  <c r="K311" i="19"/>
  <c r="J311" i="19"/>
  <c r="I311" i="19"/>
  <c r="H311" i="19"/>
  <c r="G311" i="19"/>
  <c r="F311" i="19"/>
  <c r="E311" i="19"/>
  <c r="D311" i="19"/>
  <c r="C311" i="19"/>
  <c r="B311" i="19"/>
  <c r="A311" i="19"/>
  <c r="O310" i="19"/>
  <c r="N310" i="19"/>
  <c r="M310" i="19"/>
  <c r="L310" i="19"/>
  <c r="K310" i="19"/>
  <c r="J310" i="19"/>
  <c r="I310" i="19"/>
  <c r="H310" i="19"/>
  <c r="G310" i="19"/>
  <c r="F310" i="19"/>
  <c r="E310" i="19"/>
  <c r="D310" i="19"/>
  <c r="C310" i="19"/>
  <c r="B310" i="19"/>
  <c r="A310" i="19"/>
  <c r="O309" i="19"/>
  <c r="N309" i="19"/>
  <c r="M309" i="19"/>
  <c r="L309" i="19"/>
  <c r="K309" i="19"/>
  <c r="J309" i="19"/>
  <c r="I309" i="19"/>
  <c r="H309" i="19"/>
  <c r="G309" i="19"/>
  <c r="F309" i="19"/>
  <c r="E309" i="19"/>
  <c r="D309" i="19"/>
  <c r="C309" i="19"/>
  <c r="B309" i="19"/>
  <c r="A309" i="19"/>
  <c r="O308" i="19"/>
  <c r="N308" i="19"/>
  <c r="M308" i="19"/>
  <c r="L308" i="19"/>
  <c r="K308" i="19"/>
  <c r="J308" i="19"/>
  <c r="I308" i="19"/>
  <c r="H308" i="19"/>
  <c r="G308" i="19"/>
  <c r="F308" i="19"/>
  <c r="E308" i="19"/>
  <c r="D308" i="19"/>
  <c r="C308" i="19"/>
  <c r="B308" i="19"/>
  <c r="A308" i="19"/>
  <c r="O307" i="19"/>
  <c r="N307" i="19"/>
  <c r="M307" i="19"/>
  <c r="L307" i="19"/>
  <c r="K307" i="19"/>
  <c r="J307" i="19"/>
  <c r="I307" i="19"/>
  <c r="H307" i="19"/>
  <c r="G307" i="19"/>
  <c r="F307" i="19"/>
  <c r="E307" i="19"/>
  <c r="D307" i="19"/>
  <c r="C307" i="19"/>
  <c r="B307" i="19"/>
  <c r="A307" i="19"/>
  <c r="O306" i="19"/>
  <c r="N306" i="19"/>
  <c r="M306" i="19"/>
  <c r="L306" i="19"/>
  <c r="K306" i="19"/>
  <c r="J306" i="19"/>
  <c r="I306" i="19"/>
  <c r="H306" i="19"/>
  <c r="G306" i="19"/>
  <c r="F306" i="19"/>
  <c r="E306" i="19"/>
  <c r="D306" i="19"/>
  <c r="C306" i="19"/>
  <c r="B306" i="19"/>
  <c r="A306" i="19"/>
  <c r="O305" i="19"/>
  <c r="N305" i="19"/>
  <c r="M305" i="19"/>
  <c r="L305" i="19"/>
  <c r="K305" i="19"/>
  <c r="J305" i="19"/>
  <c r="I305" i="19"/>
  <c r="H305" i="19"/>
  <c r="G305" i="19"/>
  <c r="F305" i="19"/>
  <c r="E305" i="19"/>
  <c r="D305" i="19"/>
  <c r="C305" i="19"/>
  <c r="B305" i="19"/>
  <c r="A305" i="19"/>
  <c r="O304" i="19"/>
  <c r="N304" i="19"/>
  <c r="M304" i="19"/>
  <c r="L304" i="19"/>
  <c r="K304" i="19"/>
  <c r="J304" i="19"/>
  <c r="I304" i="19"/>
  <c r="H304" i="19"/>
  <c r="G304" i="19"/>
  <c r="F304" i="19"/>
  <c r="E304" i="19"/>
  <c r="D304" i="19"/>
  <c r="C304" i="19"/>
  <c r="B304" i="19"/>
  <c r="A304" i="19"/>
  <c r="O303" i="19"/>
  <c r="N303" i="19"/>
  <c r="M303" i="19"/>
  <c r="L303" i="19"/>
  <c r="K303" i="19"/>
  <c r="J303" i="19"/>
  <c r="I303" i="19"/>
  <c r="H303" i="19"/>
  <c r="G303" i="19"/>
  <c r="F303" i="19"/>
  <c r="E303" i="19"/>
  <c r="D303" i="19"/>
  <c r="C303" i="19"/>
  <c r="B303" i="19"/>
  <c r="A303" i="19"/>
  <c r="O302" i="19"/>
  <c r="N302" i="19"/>
  <c r="M302" i="19"/>
  <c r="L302" i="19"/>
  <c r="K302" i="19"/>
  <c r="J302" i="19"/>
  <c r="I302" i="19"/>
  <c r="H302" i="19"/>
  <c r="G302" i="19"/>
  <c r="F302" i="19"/>
  <c r="E302" i="19"/>
  <c r="D302" i="19"/>
  <c r="C302" i="19"/>
  <c r="B302" i="19"/>
  <c r="A302" i="19"/>
  <c r="O301" i="19"/>
  <c r="N301" i="19"/>
  <c r="M301" i="19"/>
  <c r="L301" i="19"/>
  <c r="K301" i="19"/>
  <c r="J301" i="19"/>
  <c r="I301" i="19"/>
  <c r="H301" i="19"/>
  <c r="G301" i="19"/>
  <c r="F301" i="19"/>
  <c r="E301" i="19"/>
  <c r="D301" i="19"/>
  <c r="C301" i="19"/>
  <c r="B301" i="19"/>
  <c r="A301" i="19"/>
  <c r="O300" i="19"/>
  <c r="N300" i="19"/>
  <c r="M300" i="19"/>
  <c r="L300" i="19"/>
  <c r="K300" i="19"/>
  <c r="J300" i="19"/>
  <c r="I300" i="19"/>
  <c r="H300" i="19"/>
  <c r="G300" i="19"/>
  <c r="F300" i="19"/>
  <c r="E300" i="19"/>
  <c r="D300" i="19"/>
  <c r="C300" i="19"/>
  <c r="B300" i="19"/>
  <c r="A300" i="19"/>
  <c r="O299" i="19"/>
  <c r="N299" i="19"/>
  <c r="M299" i="19"/>
  <c r="L299" i="19"/>
  <c r="K299" i="19"/>
  <c r="J299" i="19"/>
  <c r="I299" i="19"/>
  <c r="H299" i="19"/>
  <c r="G299" i="19"/>
  <c r="F299" i="19"/>
  <c r="E299" i="19"/>
  <c r="D299" i="19"/>
  <c r="C299" i="19"/>
  <c r="B299" i="19"/>
  <c r="A299" i="19"/>
  <c r="O298" i="19"/>
  <c r="N298" i="19"/>
  <c r="M298" i="19"/>
  <c r="L298" i="19"/>
  <c r="K298" i="19"/>
  <c r="J298" i="19"/>
  <c r="I298" i="19"/>
  <c r="H298" i="19"/>
  <c r="G298" i="19"/>
  <c r="F298" i="19"/>
  <c r="E298" i="19"/>
  <c r="D298" i="19"/>
  <c r="C298" i="19"/>
  <c r="B298" i="19"/>
  <c r="A298" i="19"/>
  <c r="O297" i="19"/>
  <c r="N297" i="19"/>
  <c r="M297" i="19"/>
  <c r="L297" i="19"/>
  <c r="K297" i="19"/>
  <c r="J297" i="19"/>
  <c r="I297" i="19"/>
  <c r="H297" i="19"/>
  <c r="G297" i="19"/>
  <c r="F297" i="19"/>
  <c r="E297" i="19"/>
  <c r="D297" i="19"/>
  <c r="C297" i="19"/>
  <c r="B297" i="19"/>
  <c r="A297" i="19"/>
  <c r="O296" i="19"/>
  <c r="N296" i="19"/>
  <c r="M296" i="19"/>
  <c r="L296" i="19"/>
  <c r="K296" i="19"/>
  <c r="J296" i="19"/>
  <c r="I296" i="19"/>
  <c r="H296" i="19"/>
  <c r="G296" i="19"/>
  <c r="F296" i="19"/>
  <c r="E296" i="19"/>
  <c r="D296" i="19"/>
  <c r="C296" i="19"/>
  <c r="B296" i="19"/>
  <c r="A296" i="19"/>
  <c r="O295" i="19"/>
  <c r="N295" i="19"/>
  <c r="M295" i="19"/>
  <c r="L295" i="19"/>
  <c r="K295" i="19"/>
  <c r="J295" i="19"/>
  <c r="I295" i="19"/>
  <c r="H295" i="19"/>
  <c r="G295" i="19"/>
  <c r="F295" i="19"/>
  <c r="E295" i="19"/>
  <c r="D295" i="19"/>
  <c r="C295" i="19"/>
  <c r="B295" i="19"/>
  <c r="A295" i="19"/>
  <c r="O294" i="19"/>
  <c r="N294" i="19"/>
  <c r="M294" i="19"/>
  <c r="L294" i="19"/>
  <c r="K294" i="19"/>
  <c r="J294" i="19"/>
  <c r="I294" i="19"/>
  <c r="H294" i="19"/>
  <c r="G294" i="19"/>
  <c r="F294" i="19"/>
  <c r="E294" i="19"/>
  <c r="D294" i="19"/>
  <c r="C294" i="19"/>
  <c r="B294" i="19"/>
  <c r="A294" i="19"/>
  <c r="O293" i="19"/>
  <c r="N293" i="19"/>
  <c r="M293" i="19"/>
  <c r="L293" i="19"/>
  <c r="K293" i="19"/>
  <c r="J293" i="19"/>
  <c r="I293" i="19"/>
  <c r="H293" i="19"/>
  <c r="G293" i="19"/>
  <c r="F293" i="19"/>
  <c r="E293" i="19"/>
  <c r="D293" i="19"/>
  <c r="C293" i="19"/>
  <c r="B293" i="19"/>
  <c r="A293" i="19"/>
  <c r="O292" i="19"/>
  <c r="N292" i="19"/>
  <c r="M292" i="19"/>
  <c r="L292" i="19"/>
  <c r="K292" i="19"/>
  <c r="J292" i="19"/>
  <c r="I292" i="19"/>
  <c r="H292" i="19"/>
  <c r="G292" i="19"/>
  <c r="F292" i="19"/>
  <c r="E292" i="19"/>
  <c r="D292" i="19"/>
  <c r="C292" i="19"/>
  <c r="B292" i="19"/>
  <c r="A292" i="19"/>
  <c r="O291" i="19"/>
  <c r="N291" i="19"/>
  <c r="M291" i="19"/>
  <c r="L291" i="19"/>
  <c r="K291" i="19"/>
  <c r="J291" i="19"/>
  <c r="I291" i="19"/>
  <c r="H291" i="19"/>
  <c r="G291" i="19"/>
  <c r="F291" i="19"/>
  <c r="E291" i="19"/>
  <c r="D291" i="19"/>
  <c r="C291" i="19"/>
  <c r="B291" i="19"/>
  <c r="A291" i="19"/>
  <c r="O290" i="19"/>
  <c r="N290" i="19"/>
  <c r="M290" i="19"/>
  <c r="L290" i="19"/>
  <c r="K290" i="19"/>
  <c r="J290" i="19"/>
  <c r="I290" i="19"/>
  <c r="H290" i="19"/>
  <c r="G290" i="19"/>
  <c r="F290" i="19"/>
  <c r="E290" i="19"/>
  <c r="D290" i="19"/>
  <c r="C290" i="19"/>
  <c r="B290" i="19"/>
  <c r="A290" i="19"/>
  <c r="O289" i="19"/>
  <c r="N289" i="19"/>
  <c r="M289" i="19"/>
  <c r="L289" i="19"/>
  <c r="K289" i="19"/>
  <c r="J289" i="19"/>
  <c r="I289" i="19"/>
  <c r="H289" i="19"/>
  <c r="G289" i="19"/>
  <c r="F289" i="19"/>
  <c r="E289" i="19"/>
  <c r="D289" i="19"/>
  <c r="C289" i="19"/>
  <c r="B289" i="19"/>
  <c r="A289" i="19"/>
  <c r="O288" i="19"/>
  <c r="N288" i="19"/>
  <c r="M288" i="19"/>
  <c r="L288" i="19"/>
  <c r="K288" i="19"/>
  <c r="J288" i="19"/>
  <c r="I288" i="19"/>
  <c r="H288" i="19"/>
  <c r="G288" i="19"/>
  <c r="F288" i="19"/>
  <c r="E288" i="19"/>
  <c r="D288" i="19"/>
  <c r="C288" i="19"/>
  <c r="B288" i="19"/>
  <c r="A288" i="19"/>
  <c r="O287" i="19"/>
  <c r="N287" i="19"/>
  <c r="M287" i="19"/>
  <c r="L287" i="19"/>
  <c r="K287" i="19"/>
  <c r="J287" i="19"/>
  <c r="I287" i="19"/>
  <c r="H287" i="19"/>
  <c r="G287" i="19"/>
  <c r="F287" i="19"/>
  <c r="E287" i="19"/>
  <c r="D287" i="19"/>
  <c r="C287" i="19"/>
  <c r="B287" i="19"/>
  <c r="A287" i="19"/>
  <c r="O286" i="19"/>
  <c r="N286" i="19"/>
  <c r="M286" i="19"/>
  <c r="L286" i="19"/>
  <c r="K286" i="19"/>
  <c r="J286" i="19"/>
  <c r="I286" i="19"/>
  <c r="H286" i="19"/>
  <c r="G286" i="19"/>
  <c r="F286" i="19"/>
  <c r="E286" i="19"/>
  <c r="D286" i="19"/>
  <c r="C286" i="19"/>
  <c r="B286" i="19"/>
  <c r="A286" i="19"/>
  <c r="O285" i="19"/>
  <c r="N285" i="19"/>
  <c r="M285" i="19"/>
  <c r="L285" i="19"/>
  <c r="K285" i="19"/>
  <c r="J285" i="19"/>
  <c r="I285" i="19"/>
  <c r="H285" i="19"/>
  <c r="G285" i="19"/>
  <c r="F285" i="19"/>
  <c r="E285" i="19"/>
  <c r="D285" i="19"/>
  <c r="C285" i="19"/>
  <c r="B285" i="19"/>
  <c r="A285" i="19"/>
  <c r="O284" i="19"/>
  <c r="N284" i="19"/>
  <c r="M284" i="19"/>
  <c r="L284" i="19"/>
  <c r="K284" i="19"/>
  <c r="J284" i="19"/>
  <c r="I284" i="19"/>
  <c r="H284" i="19"/>
  <c r="G284" i="19"/>
  <c r="F284" i="19"/>
  <c r="E284" i="19"/>
  <c r="D284" i="19"/>
  <c r="C284" i="19"/>
  <c r="B284" i="19"/>
  <c r="A284" i="19"/>
  <c r="O283" i="19"/>
  <c r="N283" i="19"/>
  <c r="M283" i="19"/>
  <c r="L283" i="19"/>
  <c r="K283" i="19"/>
  <c r="J283" i="19"/>
  <c r="I283" i="19"/>
  <c r="H283" i="19"/>
  <c r="G283" i="19"/>
  <c r="F283" i="19"/>
  <c r="E283" i="19"/>
  <c r="D283" i="19"/>
  <c r="C283" i="19"/>
  <c r="B283" i="19"/>
  <c r="A283" i="19"/>
  <c r="O282" i="19"/>
  <c r="N282" i="19"/>
  <c r="M282" i="19"/>
  <c r="L282" i="19"/>
  <c r="K282" i="19"/>
  <c r="J282" i="19"/>
  <c r="I282" i="19"/>
  <c r="H282" i="19"/>
  <c r="G282" i="19"/>
  <c r="F282" i="19"/>
  <c r="E282" i="19"/>
  <c r="D282" i="19"/>
  <c r="C282" i="19"/>
  <c r="B282" i="19"/>
  <c r="A282" i="19"/>
  <c r="O281" i="19"/>
  <c r="N281" i="19"/>
  <c r="M281" i="19"/>
  <c r="L281" i="19"/>
  <c r="K281" i="19"/>
  <c r="J281" i="19"/>
  <c r="I281" i="19"/>
  <c r="H281" i="19"/>
  <c r="G281" i="19"/>
  <c r="F281" i="19"/>
  <c r="E281" i="19"/>
  <c r="D281" i="19"/>
  <c r="C281" i="19"/>
  <c r="B281" i="19"/>
  <c r="A281" i="19"/>
  <c r="O280" i="19"/>
  <c r="N280" i="19"/>
  <c r="M280" i="19"/>
  <c r="L280" i="19"/>
  <c r="K280" i="19"/>
  <c r="J280" i="19"/>
  <c r="I280" i="19"/>
  <c r="H280" i="19"/>
  <c r="G280" i="19"/>
  <c r="F280" i="19"/>
  <c r="E280" i="19"/>
  <c r="D280" i="19"/>
  <c r="C280" i="19"/>
  <c r="B280" i="19"/>
  <c r="A280" i="19"/>
  <c r="O279" i="19"/>
  <c r="N279" i="19"/>
  <c r="M279" i="19"/>
  <c r="L279" i="19"/>
  <c r="K279" i="19"/>
  <c r="J279" i="19"/>
  <c r="I279" i="19"/>
  <c r="H279" i="19"/>
  <c r="G279" i="19"/>
  <c r="F279" i="19"/>
  <c r="E279" i="19"/>
  <c r="D279" i="19"/>
  <c r="C279" i="19"/>
  <c r="B279" i="19"/>
  <c r="A279" i="19"/>
  <c r="O278" i="19"/>
  <c r="N278" i="19"/>
  <c r="M278" i="19"/>
  <c r="L278" i="19"/>
  <c r="K278" i="19"/>
  <c r="J278" i="19"/>
  <c r="I278" i="19"/>
  <c r="H278" i="19"/>
  <c r="G278" i="19"/>
  <c r="F278" i="19"/>
  <c r="E278" i="19"/>
  <c r="D278" i="19"/>
  <c r="C278" i="19"/>
  <c r="B278" i="19"/>
  <c r="A278" i="19"/>
  <c r="O277" i="19"/>
  <c r="N277" i="19"/>
  <c r="M277" i="19"/>
  <c r="L277" i="19"/>
  <c r="K277" i="19"/>
  <c r="J277" i="19"/>
  <c r="I277" i="19"/>
  <c r="H277" i="19"/>
  <c r="G277" i="19"/>
  <c r="F277" i="19"/>
  <c r="E277" i="19"/>
  <c r="D277" i="19"/>
  <c r="C277" i="19"/>
  <c r="B277" i="19"/>
  <c r="A277" i="19"/>
  <c r="O276" i="19"/>
  <c r="N276" i="19"/>
  <c r="M276" i="19"/>
  <c r="L276" i="19"/>
  <c r="K276" i="19"/>
  <c r="J276" i="19"/>
  <c r="I276" i="19"/>
  <c r="H276" i="19"/>
  <c r="G276" i="19"/>
  <c r="F276" i="19"/>
  <c r="E276" i="19"/>
  <c r="D276" i="19"/>
  <c r="C276" i="19"/>
  <c r="B276" i="19"/>
  <c r="A276" i="19"/>
  <c r="O275" i="19"/>
  <c r="N275" i="19"/>
  <c r="M275" i="19"/>
  <c r="L275" i="19"/>
  <c r="K275" i="19"/>
  <c r="J275" i="19"/>
  <c r="I275" i="19"/>
  <c r="H275" i="19"/>
  <c r="G275" i="19"/>
  <c r="F275" i="19"/>
  <c r="E275" i="19"/>
  <c r="D275" i="19"/>
  <c r="C275" i="19"/>
  <c r="B275" i="19"/>
  <c r="A275" i="19"/>
  <c r="O274" i="19"/>
  <c r="N274" i="19"/>
  <c r="M274" i="19"/>
  <c r="L274" i="19"/>
  <c r="K274" i="19"/>
  <c r="J274" i="19"/>
  <c r="I274" i="19"/>
  <c r="H274" i="19"/>
  <c r="G274" i="19"/>
  <c r="F274" i="19"/>
  <c r="E274" i="19"/>
  <c r="D274" i="19"/>
  <c r="C274" i="19"/>
  <c r="B274" i="19"/>
  <c r="A274" i="19"/>
  <c r="O273" i="19"/>
  <c r="N273" i="19"/>
  <c r="M273" i="19"/>
  <c r="L273" i="19"/>
  <c r="K273" i="19"/>
  <c r="J273" i="19"/>
  <c r="I273" i="19"/>
  <c r="H273" i="19"/>
  <c r="G273" i="19"/>
  <c r="F273" i="19"/>
  <c r="E273" i="19"/>
  <c r="D273" i="19"/>
  <c r="C273" i="19"/>
  <c r="B273" i="19"/>
  <c r="A273" i="19"/>
  <c r="O272" i="19"/>
  <c r="N272" i="19"/>
  <c r="M272" i="19"/>
  <c r="L272" i="19"/>
  <c r="K272" i="19"/>
  <c r="J272" i="19"/>
  <c r="I272" i="19"/>
  <c r="H272" i="19"/>
  <c r="G272" i="19"/>
  <c r="F272" i="19"/>
  <c r="E272" i="19"/>
  <c r="D272" i="19"/>
  <c r="C272" i="19"/>
  <c r="B272" i="19"/>
  <c r="A272" i="19"/>
  <c r="O271" i="19"/>
  <c r="N271" i="19"/>
  <c r="M271" i="19"/>
  <c r="L271" i="19"/>
  <c r="K271" i="19"/>
  <c r="J271" i="19"/>
  <c r="I271" i="19"/>
  <c r="H271" i="19"/>
  <c r="G271" i="19"/>
  <c r="F271" i="19"/>
  <c r="E271" i="19"/>
  <c r="D271" i="19"/>
  <c r="C271" i="19"/>
  <c r="B271" i="19"/>
  <c r="A271" i="19"/>
  <c r="O270" i="19"/>
  <c r="N270" i="19"/>
  <c r="M270" i="19"/>
  <c r="L270" i="19"/>
  <c r="K270" i="19"/>
  <c r="J270" i="19"/>
  <c r="I270" i="19"/>
  <c r="H270" i="19"/>
  <c r="G270" i="19"/>
  <c r="F270" i="19"/>
  <c r="E270" i="19"/>
  <c r="D270" i="19"/>
  <c r="C270" i="19"/>
  <c r="B270" i="19"/>
  <c r="A270" i="19"/>
  <c r="O269" i="19"/>
  <c r="N269" i="19"/>
  <c r="M269" i="19"/>
  <c r="L269" i="19"/>
  <c r="K269" i="19"/>
  <c r="J269" i="19"/>
  <c r="I269" i="19"/>
  <c r="H269" i="19"/>
  <c r="G269" i="19"/>
  <c r="F269" i="19"/>
  <c r="E269" i="19"/>
  <c r="D269" i="19"/>
  <c r="C269" i="19"/>
  <c r="B269" i="19"/>
  <c r="A269" i="19"/>
  <c r="O268" i="19"/>
  <c r="N268" i="19"/>
  <c r="M268" i="19"/>
  <c r="L268" i="19"/>
  <c r="K268" i="19"/>
  <c r="J268" i="19"/>
  <c r="I268" i="19"/>
  <c r="H268" i="19"/>
  <c r="G268" i="19"/>
  <c r="F268" i="19"/>
  <c r="E268" i="19"/>
  <c r="D268" i="19"/>
  <c r="C268" i="19"/>
  <c r="B268" i="19"/>
  <c r="A268" i="19"/>
  <c r="O267" i="19"/>
  <c r="N267" i="19"/>
  <c r="M267" i="19"/>
  <c r="L267" i="19"/>
  <c r="K267" i="19"/>
  <c r="J267" i="19"/>
  <c r="I267" i="19"/>
  <c r="H267" i="19"/>
  <c r="G267" i="19"/>
  <c r="F267" i="19"/>
  <c r="E267" i="19"/>
  <c r="D267" i="19"/>
  <c r="C267" i="19"/>
  <c r="B267" i="19"/>
  <c r="A267" i="19"/>
  <c r="O266" i="19"/>
  <c r="N266" i="19"/>
  <c r="M266" i="19"/>
  <c r="L266" i="19"/>
  <c r="K266" i="19"/>
  <c r="J266" i="19"/>
  <c r="I266" i="19"/>
  <c r="H266" i="19"/>
  <c r="G266" i="19"/>
  <c r="F266" i="19"/>
  <c r="E266" i="19"/>
  <c r="D266" i="19"/>
  <c r="C266" i="19"/>
  <c r="B266" i="19"/>
  <c r="A266" i="19"/>
  <c r="O265" i="19"/>
  <c r="N265" i="19"/>
  <c r="M265" i="19"/>
  <c r="L265" i="19"/>
  <c r="K265" i="19"/>
  <c r="J265" i="19"/>
  <c r="I265" i="19"/>
  <c r="H265" i="19"/>
  <c r="G265" i="19"/>
  <c r="F265" i="19"/>
  <c r="E265" i="19"/>
  <c r="D265" i="19"/>
  <c r="C265" i="19"/>
  <c r="B265" i="19"/>
  <c r="A265" i="19"/>
  <c r="O264" i="19"/>
  <c r="N264" i="19"/>
  <c r="M264" i="19"/>
  <c r="L264" i="19"/>
  <c r="K264" i="19"/>
  <c r="J264" i="19"/>
  <c r="I264" i="19"/>
  <c r="H264" i="19"/>
  <c r="G264" i="19"/>
  <c r="F264" i="19"/>
  <c r="E264" i="19"/>
  <c r="D264" i="19"/>
  <c r="C264" i="19"/>
  <c r="B264" i="19"/>
  <c r="A264" i="19"/>
  <c r="O263" i="19"/>
  <c r="N263" i="19"/>
  <c r="M263" i="19"/>
  <c r="L263" i="19"/>
  <c r="K263" i="19"/>
  <c r="J263" i="19"/>
  <c r="I263" i="19"/>
  <c r="H263" i="19"/>
  <c r="G263" i="19"/>
  <c r="F263" i="19"/>
  <c r="E263" i="19"/>
  <c r="D263" i="19"/>
  <c r="C263" i="19"/>
  <c r="B263" i="19"/>
  <c r="A263" i="19"/>
  <c r="O262" i="19"/>
  <c r="N262" i="19"/>
  <c r="M262" i="19"/>
  <c r="L262" i="19"/>
  <c r="K262" i="19"/>
  <c r="J262" i="19"/>
  <c r="I262" i="19"/>
  <c r="H262" i="19"/>
  <c r="G262" i="19"/>
  <c r="F262" i="19"/>
  <c r="E262" i="19"/>
  <c r="D262" i="19"/>
  <c r="C262" i="19"/>
  <c r="B262" i="19"/>
  <c r="A262" i="19"/>
  <c r="O261" i="19"/>
  <c r="N261" i="19"/>
  <c r="M261" i="19"/>
  <c r="L261" i="19"/>
  <c r="K261" i="19"/>
  <c r="J261" i="19"/>
  <c r="I261" i="19"/>
  <c r="H261" i="19"/>
  <c r="G261" i="19"/>
  <c r="F261" i="19"/>
  <c r="E261" i="19"/>
  <c r="D261" i="19"/>
  <c r="C261" i="19"/>
  <c r="B261" i="19"/>
  <c r="A261" i="19"/>
  <c r="O260" i="19"/>
  <c r="N260" i="19"/>
  <c r="M260" i="19"/>
  <c r="L260" i="19"/>
  <c r="K260" i="19"/>
  <c r="J260" i="19"/>
  <c r="I260" i="19"/>
  <c r="H260" i="19"/>
  <c r="G260" i="19"/>
  <c r="F260" i="19"/>
  <c r="E260" i="19"/>
  <c r="D260" i="19"/>
  <c r="C260" i="19"/>
  <c r="B260" i="19"/>
  <c r="A260" i="19"/>
  <c r="O259" i="19"/>
  <c r="N259" i="19"/>
  <c r="M259" i="19"/>
  <c r="L259" i="19"/>
  <c r="K259" i="19"/>
  <c r="J259" i="19"/>
  <c r="I259" i="19"/>
  <c r="H259" i="19"/>
  <c r="G259" i="19"/>
  <c r="F259" i="19"/>
  <c r="E259" i="19"/>
  <c r="D259" i="19"/>
  <c r="C259" i="19"/>
  <c r="B259" i="19"/>
  <c r="A259" i="19"/>
  <c r="O258" i="19"/>
  <c r="N258" i="19"/>
  <c r="M258" i="19"/>
  <c r="L258" i="19"/>
  <c r="K258" i="19"/>
  <c r="J258" i="19"/>
  <c r="I258" i="19"/>
  <c r="H258" i="19"/>
  <c r="G258" i="19"/>
  <c r="F258" i="19"/>
  <c r="E258" i="19"/>
  <c r="D258" i="19"/>
  <c r="C258" i="19"/>
  <c r="B258" i="19"/>
  <c r="A258" i="19"/>
  <c r="O257" i="19"/>
  <c r="N257" i="19"/>
  <c r="M257" i="19"/>
  <c r="L257" i="19"/>
  <c r="K257" i="19"/>
  <c r="J257" i="19"/>
  <c r="I257" i="19"/>
  <c r="H257" i="19"/>
  <c r="G257" i="19"/>
  <c r="F257" i="19"/>
  <c r="E257" i="19"/>
  <c r="D257" i="19"/>
  <c r="C257" i="19"/>
  <c r="B257" i="19"/>
  <c r="A257" i="19"/>
  <c r="O256" i="19"/>
  <c r="N256" i="19"/>
  <c r="M256" i="19"/>
  <c r="L256" i="19"/>
  <c r="K256" i="19"/>
  <c r="J256" i="19"/>
  <c r="I256" i="19"/>
  <c r="H256" i="19"/>
  <c r="G256" i="19"/>
  <c r="F256" i="19"/>
  <c r="E256" i="19"/>
  <c r="D256" i="19"/>
  <c r="C256" i="19"/>
  <c r="B256" i="19"/>
  <c r="A256" i="19"/>
  <c r="O255" i="19"/>
  <c r="N255" i="19"/>
  <c r="M255" i="19"/>
  <c r="L255" i="19"/>
  <c r="K255" i="19"/>
  <c r="J255" i="19"/>
  <c r="I255" i="19"/>
  <c r="H255" i="19"/>
  <c r="G255" i="19"/>
  <c r="F255" i="19"/>
  <c r="E255" i="19"/>
  <c r="D255" i="19"/>
  <c r="C255" i="19"/>
  <c r="B255" i="19"/>
  <c r="A255" i="19"/>
  <c r="O254" i="19"/>
  <c r="N254" i="19"/>
  <c r="M254" i="19"/>
  <c r="L254" i="19"/>
  <c r="K254" i="19"/>
  <c r="J254" i="19"/>
  <c r="I254" i="19"/>
  <c r="H254" i="19"/>
  <c r="G254" i="19"/>
  <c r="F254" i="19"/>
  <c r="E254" i="19"/>
  <c r="D254" i="19"/>
  <c r="C254" i="19"/>
  <c r="B254" i="19"/>
  <c r="A254" i="19"/>
  <c r="O253" i="19"/>
  <c r="N253" i="19"/>
  <c r="M253" i="19"/>
  <c r="L253" i="19"/>
  <c r="K253" i="19"/>
  <c r="J253" i="19"/>
  <c r="I253" i="19"/>
  <c r="H253" i="19"/>
  <c r="G253" i="19"/>
  <c r="F253" i="19"/>
  <c r="E253" i="19"/>
  <c r="D253" i="19"/>
  <c r="C253" i="19"/>
  <c r="B253" i="19"/>
  <c r="A253" i="19"/>
  <c r="O252" i="19"/>
  <c r="N252" i="19"/>
  <c r="M252" i="19"/>
  <c r="L252" i="19"/>
  <c r="K252" i="19"/>
  <c r="J252" i="19"/>
  <c r="I252" i="19"/>
  <c r="H252" i="19"/>
  <c r="G252" i="19"/>
  <c r="F252" i="19"/>
  <c r="E252" i="19"/>
  <c r="D252" i="19"/>
  <c r="C252" i="19"/>
  <c r="B252" i="19"/>
  <c r="A252" i="19"/>
  <c r="O251" i="19"/>
  <c r="N251" i="19"/>
  <c r="M251" i="19"/>
  <c r="L251" i="19"/>
  <c r="K251" i="19"/>
  <c r="J251" i="19"/>
  <c r="I251" i="19"/>
  <c r="H251" i="19"/>
  <c r="G251" i="19"/>
  <c r="F251" i="19"/>
  <c r="E251" i="19"/>
  <c r="D251" i="19"/>
  <c r="C251" i="19"/>
  <c r="B251" i="19"/>
  <c r="A251" i="19"/>
  <c r="O250" i="19"/>
  <c r="N250" i="19"/>
  <c r="M250" i="19"/>
  <c r="L250" i="19"/>
  <c r="K250" i="19"/>
  <c r="J250" i="19"/>
  <c r="I250" i="19"/>
  <c r="H250" i="19"/>
  <c r="G250" i="19"/>
  <c r="F250" i="19"/>
  <c r="E250" i="19"/>
  <c r="D250" i="19"/>
  <c r="C250" i="19"/>
  <c r="B250" i="19"/>
  <c r="A250" i="19"/>
  <c r="O249" i="19"/>
  <c r="N249" i="19"/>
  <c r="M249" i="19"/>
  <c r="L249" i="19"/>
  <c r="K249" i="19"/>
  <c r="J249" i="19"/>
  <c r="I249" i="19"/>
  <c r="H249" i="19"/>
  <c r="G249" i="19"/>
  <c r="F249" i="19"/>
  <c r="E249" i="19"/>
  <c r="D249" i="19"/>
  <c r="C249" i="19"/>
  <c r="B249" i="19"/>
  <c r="A249" i="19"/>
  <c r="O248" i="19"/>
  <c r="N248" i="19"/>
  <c r="M248" i="19"/>
  <c r="L248" i="19"/>
  <c r="K248" i="19"/>
  <c r="J248" i="19"/>
  <c r="I248" i="19"/>
  <c r="H248" i="19"/>
  <c r="G248" i="19"/>
  <c r="F248" i="19"/>
  <c r="E248" i="19"/>
  <c r="D248" i="19"/>
  <c r="C248" i="19"/>
  <c r="B248" i="19"/>
  <c r="A248" i="19"/>
  <c r="O247" i="19"/>
  <c r="N247" i="19"/>
  <c r="M247" i="19"/>
  <c r="L247" i="19"/>
  <c r="K247" i="19"/>
  <c r="J247" i="19"/>
  <c r="I247" i="19"/>
  <c r="H247" i="19"/>
  <c r="G247" i="19"/>
  <c r="F247" i="19"/>
  <c r="E247" i="19"/>
  <c r="D247" i="19"/>
  <c r="C247" i="19"/>
  <c r="B247" i="19"/>
  <c r="A247" i="19"/>
  <c r="O246" i="19"/>
  <c r="N246" i="19"/>
  <c r="M246" i="19"/>
  <c r="L246" i="19"/>
  <c r="K246" i="19"/>
  <c r="J246" i="19"/>
  <c r="I246" i="19"/>
  <c r="H246" i="19"/>
  <c r="G246" i="19"/>
  <c r="F246" i="19"/>
  <c r="E246" i="19"/>
  <c r="D246" i="19"/>
  <c r="C246" i="19"/>
  <c r="B246" i="19"/>
  <c r="A246" i="19"/>
  <c r="O245" i="19"/>
  <c r="N245" i="19"/>
  <c r="M245" i="19"/>
  <c r="L245" i="19"/>
  <c r="K245" i="19"/>
  <c r="J245" i="19"/>
  <c r="I245" i="19"/>
  <c r="H245" i="19"/>
  <c r="G245" i="19"/>
  <c r="F245" i="19"/>
  <c r="E245" i="19"/>
  <c r="D245" i="19"/>
  <c r="C245" i="19"/>
  <c r="B245" i="19"/>
  <c r="A245" i="19"/>
  <c r="O244" i="19"/>
  <c r="N244" i="19"/>
  <c r="M244" i="19"/>
  <c r="L244" i="19"/>
  <c r="K244" i="19"/>
  <c r="J244" i="19"/>
  <c r="I244" i="19"/>
  <c r="H244" i="19"/>
  <c r="G244" i="19"/>
  <c r="F244" i="19"/>
  <c r="E244" i="19"/>
  <c r="D244" i="19"/>
  <c r="C244" i="19"/>
  <c r="B244" i="19"/>
  <c r="A244" i="19"/>
  <c r="O243" i="19"/>
  <c r="N243" i="19"/>
  <c r="M243" i="19"/>
  <c r="L243" i="19"/>
  <c r="K243" i="19"/>
  <c r="J243" i="19"/>
  <c r="I243" i="19"/>
  <c r="H243" i="19"/>
  <c r="G243" i="19"/>
  <c r="F243" i="19"/>
  <c r="E243" i="19"/>
  <c r="D243" i="19"/>
  <c r="C243" i="19"/>
  <c r="B243" i="19"/>
  <c r="A243" i="19"/>
  <c r="O242" i="19"/>
  <c r="N242" i="19"/>
  <c r="M242" i="19"/>
  <c r="L242" i="19"/>
  <c r="K242" i="19"/>
  <c r="J242" i="19"/>
  <c r="I242" i="19"/>
  <c r="H242" i="19"/>
  <c r="G242" i="19"/>
  <c r="F242" i="19"/>
  <c r="E242" i="19"/>
  <c r="D242" i="19"/>
  <c r="C242" i="19"/>
  <c r="B242" i="19"/>
  <c r="A242" i="19"/>
  <c r="O241" i="19"/>
  <c r="N241" i="19"/>
  <c r="M241" i="19"/>
  <c r="L241" i="19"/>
  <c r="K241" i="19"/>
  <c r="J241" i="19"/>
  <c r="I241" i="19"/>
  <c r="H241" i="19"/>
  <c r="G241" i="19"/>
  <c r="F241" i="19"/>
  <c r="E241" i="19"/>
  <c r="D241" i="19"/>
  <c r="C241" i="19"/>
  <c r="B241" i="19"/>
  <c r="A241" i="19"/>
  <c r="O240" i="19"/>
  <c r="N240" i="19"/>
  <c r="M240" i="19"/>
  <c r="L240" i="19"/>
  <c r="K240" i="19"/>
  <c r="J240" i="19"/>
  <c r="I240" i="19"/>
  <c r="H240" i="19"/>
  <c r="G240" i="19"/>
  <c r="F240" i="19"/>
  <c r="E240" i="19"/>
  <c r="D240" i="19"/>
  <c r="C240" i="19"/>
  <c r="B240" i="19"/>
  <c r="A240" i="19"/>
  <c r="O239" i="19"/>
  <c r="N239" i="19"/>
  <c r="M239" i="19"/>
  <c r="L239" i="19"/>
  <c r="K239" i="19"/>
  <c r="J239" i="19"/>
  <c r="I239" i="19"/>
  <c r="H239" i="19"/>
  <c r="G239" i="19"/>
  <c r="F239" i="19"/>
  <c r="E239" i="19"/>
  <c r="D239" i="19"/>
  <c r="C239" i="19"/>
  <c r="B239" i="19"/>
  <c r="A239" i="19"/>
  <c r="O238" i="19"/>
  <c r="N238" i="19"/>
  <c r="M238" i="19"/>
  <c r="L238" i="19"/>
  <c r="K238" i="19"/>
  <c r="J238" i="19"/>
  <c r="I238" i="19"/>
  <c r="H238" i="19"/>
  <c r="G238" i="19"/>
  <c r="F238" i="19"/>
  <c r="E238" i="19"/>
  <c r="D238" i="19"/>
  <c r="C238" i="19"/>
  <c r="B238" i="19"/>
  <c r="A238" i="19"/>
  <c r="O237" i="19"/>
  <c r="N237" i="19"/>
  <c r="M237" i="19"/>
  <c r="L237" i="19"/>
  <c r="K237" i="19"/>
  <c r="J237" i="19"/>
  <c r="I237" i="19"/>
  <c r="H237" i="19"/>
  <c r="G237" i="19"/>
  <c r="F237" i="19"/>
  <c r="E237" i="19"/>
  <c r="D237" i="19"/>
  <c r="C237" i="19"/>
  <c r="B237" i="19"/>
  <c r="A237" i="19"/>
  <c r="O236" i="19"/>
  <c r="N236" i="19"/>
  <c r="M236" i="19"/>
  <c r="L236" i="19"/>
  <c r="K236" i="19"/>
  <c r="J236" i="19"/>
  <c r="I236" i="19"/>
  <c r="H236" i="19"/>
  <c r="G236" i="19"/>
  <c r="F236" i="19"/>
  <c r="E236" i="19"/>
  <c r="D236" i="19"/>
  <c r="C236" i="19"/>
  <c r="B236" i="19"/>
  <c r="A236" i="19"/>
  <c r="O235" i="19"/>
  <c r="N235" i="19"/>
  <c r="M235" i="19"/>
  <c r="L235" i="19"/>
  <c r="K235" i="19"/>
  <c r="J235" i="19"/>
  <c r="I235" i="19"/>
  <c r="H235" i="19"/>
  <c r="G235" i="19"/>
  <c r="F235" i="19"/>
  <c r="E235" i="19"/>
  <c r="D235" i="19"/>
  <c r="C235" i="19"/>
  <c r="B235" i="19"/>
  <c r="A235" i="19"/>
  <c r="O234" i="19"/>
  <c r="N234" i="19"/>
  <c r="M234" i="19"/>
  <c r="L234" i="19"/>
  <c r="K234" i="19"/>
  <c r="J234" i="19"/>
  <c r="I234" i="19"/>
  <c r="H234" i="19"/>
  <c r="G234" i="19"/>
  <c r="F234" i="19"/>
  <c r="E234" i="19"/>
  <c r="D234" i="19"/>
  <c r="C234" i="19"/>
  <c r="B234" i="19"/>
  <c r="A234" i="19"/>
  <c r="O233" i="19"/>
  <c r="N233" i="19"/>
  <c r="M233" i="19"/>
  <c r="L233" i="19"/>
  <c r="K233" i="19"/>
  <c r="J233" i="19"/>
  <c r="I233" i="19"/>
  <c r="H233" i="19"/>
  <c r="G233" i="19"/>
  <c r="F233" i="19"/>
  <c r="E233" i="19"/>
  <c r="D233" i="19"/>
  <c r="C233" i="19"/>
  <c r="B233" i="19"/>
  <c r="A233" i="19"/>
  <c r="O232" i="19"/>
  <c r="N232" i="19"/>
  <c r="M232" i="19"/>
  <c r="L232" i="19"/>
  <c r="K232" i="19"/>
  <c r="J232" i="19"/>
  <c r="I232" i="19"/>
  <c r="H232" i="19"/>
  <c r="G232" i="19"/>
  <c r="F232" i="19"/>
  <c r="E232" i="19"/>
  <c r="D232" i="19"/>
  <c r="C232" i="19"/>
  <c r="B232" i="19"/>
  <c r="A232" i="19"/>
  <c r="O231" i="19"/>
  <c r="N231" i="19"/>
  <c r="M231" i="19"/>
  <c r="L231" i="19"/>
  <c r="K231" i="19"/>
  <c r="J231" i="19"/>
  <c r="I231" i="19"/>
  <c r="H231" i="19"/>
  <c r="G231" i="19"/>
  <c r="F231" i="19"/>
  <c r="E231" i="19"/>
  <c r="D231" i="19"/>
  <c r="C231" i="19"/>
  <c r="B231" i="19"/>
  <c r="A231" i="19"/>
  <c r="O230" i="19"/>
  <c r="N230" i="19"/>
  <c r="M230" i="19"/>
  <c r="L230" i="19"/>
  <c r="K230" i="19"/>
  <c r="J230" i="19"/>
  <c r="I230" i="19"/>
  <c r="H230" i="19"/>
  <c r="G230" i="19"/>
  <c r="F230" i="19"/>
  <c r="E230" i="19"/>
  <c r="D230" i="19"/>
  <c r="C230" i="19"/>
  <c r="B230" i="19"/>
  <c r="A230" i="19"/>
  <c r="O229" i="19"/>
  <c r="N229" i="19"/>
  <c r="M229" i="19"/>
  <c r="L229" i="19"/>
  <c r="K229" i="19"/>
  <c r="J229" i="19"/>
  <c r="I229" i="19"/>
  <c r="H229" i="19"/>
  <c r="G229" i="19"/>
  <c r="F229" i="19"/>
  <c r="E229" i="19"/>
  <c r="D229" i="19"/>
  <c r="C229" i="19"/>
  <c r="B229" i="19"/>
  <c r="A229" i="19"/>
  <c r="O228" i="19"/>
  <c r="N228" i="19"/>
  <c r="M228" i="19"/>
  <c r="L228" i="19"/>
  <c r="K228" i="19"/>
  <c r="J228" i="19"/>
  <c r="I228" i="19"/>
  <c r="H228" i="19"/>
  <c r="G228" i="19"/>
  <c r="F228" i="19"/>
  <c r="E228" i="19"/>
  <c r="D228" i="19"/>
  <c r="C228" i="19"/>
  <c r="B228" i="19"/>
  <c r="A228" i="19"/>
  <c r="O227" i="19"/>
  <c r="N227" i="19"/>
  <c r="M227" i="19"/>
  <c r="L227" i="19"/>
  <c r="K227" i="19"/>
  <c r="J227" i="19"/>
  <c r="I227" i="19"/>
  <c r="H227" i="19"/>
  <c r="G227" i="19"/>
  <c r="F227" i="19"/>
  <c r="E227" i="19"/>
  <c r="D227" i="19"/>
  <c r="C227" i="19"/>
  <c r="B227" i="19"/>
  <c r="A227" i="19"/>
  <c r="O226" i="19"/>
  <c r="N226" i="19"/>
  <c r="M226" i="19"/>
  <c r="L226" i="19"/>
  <c r="K226" i="19"/>
  <c r="J226" i="19"/>
  <c r="I226" i="19"/>
  <c r="H226" i="19"/>
  <c r="G226" i="19"/>
  <c r="F226" i="19"/>
  <c r="E226" i="19"/>
  <c r="D226" i="19"/>
  <c r="C226" i="19"/>
  <c r="B226" i="19"/>
  <c r="A226" i="19"/>
  <c r="O225" i="19"/>
  <c r="N225" i="19"/>
  <c r="M225" i="19"/>
  <c r="L225" i="19"/>
  <c r="K225" i="19"/>
  <c r="J225" i="19"/>
  <c r="I225" i="19"/>
  <c r="H225" i="19"/>
  <c r="G225" i="19"/>
  <c r="F225" i="19"/>
  <c r="E225" i="19"/>
  <c r="D225" i="19"/>
  <c r="C225" i="19"/>
  <c r="B225" i="19"/>
  <c r="A225" i="19"/>
  <c r="O224" i="19"/>
  <c r="N224" i="19"/>
  <c r="M224" i="19"/>
  <c r="L224" i="19"/>
  <c r="K224" i="19"/>
  <c r="J224" i="19"/>
  <c r="I224" i="19"/>
  <c r="H224" i="19"/>
  <c r="G224" i="19"/>
  <c r="F224" i="19"/>
  <c r="E224" i="19"/>
  <c r="D224" i="19"/>
  <c r="C224" i="19"/>
  <c r="B224" i="19"/>
  <c r="A224" i="19"/>
  <c r="O223" i="19"/>
  <c r="N223" i="19"/>
  <c r="M223" i="19"/>
  <c r="L223" i="19"/>
  <c r="K223" i="19"/>
  <c r="J223" i="19"/>
  <c r="I223" i="19"/>
  <c r="H223" i="19"/>
  <c r="G223" i="19"/>
  <c r="F223" i="19"/>
  <c r="E223" i="19"/>
  <c r="D223" i="19"/>
  <c r="C223" i="19"/>
  <c r="B223" i="19"/>
  <c r="A223" i="19"/>
  <c r="O222" i="19"/>
  <c r="N222" i="19"/>
  <c r="M222" i="19"/>
  <c r="L222" i="19"/>
  <c r="K222" i="19"/>
  <c r="J222" i="19"/>
  <c r="I222" i="19"/>
  <c r="H222" i="19"/>
  <c r="G222" i="19"/>
  <c r="F222" i="19"/>
  <c r="E222" i="19"/>
  <c r="D222" i="19"/>
  <c r="C222" i="19"/>
  <c r="B222" i="19"/>
  <c r="A222" i="19"/>
  <c r="O221" i="19"/>
  <c r="N221" i="19"/>
  <c r="M221" i="19"/>
  <c r="L221" i="19"/>
  <c r="K221" i="19"/>
  <c r="J221" i="19"/>
  <c r="I221" i="19"/>
  <c r="H221" i="19"/>
  <c r="G221" i="19"/>
  <c r="F221" i="19"/>
  <c r="E221" i="19"/>
  <c r="D221" i="19"/>
  <c r="C221" i="19"/>
  <c r="B221" i="19"/>
  <c r="A221" i="19"/>
  <c r="O220" i="19"/>
  <c r="N220" i="19"/>
  <c r="M220" i="19"/>
  <c r="L220" i="19"/>
  <c r="K220" i="19"/>
  <c r="J220" i="19"/>
  <c r="I220" i="19"/>
  <c r="H220" i="19"/>
  <c r="G220" i="19"/>
  <c r="F220" i="19"/>
  <c r="E220" i="19"/>
  <c r="D220" i="19"/>
  <c r="C220" i="19"/>
  <c r="B220" i="19"/>
  <c r="A220" i="19"/>
  <c r="O219" i="19"/>
  <c r="N219" i="19"/>
  <c r="M219" i="19"/>
  <c r="L219" i="19"/>
  <c r="K219" i="19"/>
  <c r="J219" i="19"/>
  <c r="I219" i="19"/>
  <c r="H219" i="19"/>
  <c r="G219" i="19"/>
  <c r="F219" i="19"/>
  <c r="E219" i="19"/>
  <c r="D219" i="19"/>
  <c r="C219" i="19"/>
  <c r="B219" i="19"/>
  <c r="A219" i="19"/>
  <c r="O218" i="19"/>
  <c r="N218" i="19"/>
  <c r="M218" i="19"/>
  <c r="L218" i="19"/>
  <c r="K218" i="19"/>
  <c r="J218" i="19"/>
  <c r="I218" i="19"/>
  <c r="H218" i="19"/>
  <c r="G218" i="19"/>
  <c r="F218" i="19"/>
  <c r="E218" i="19"/>
  <c r="D218" i="19"/>
  <c r="C218" i="19"/>
  <c r="B218" i="19"/>
  <c r="A218" i="19"/>
  <c r="O217" i="19"/>
  <c r="N217" i="19"/>
  <c r="M217" i="19"/>
  <c r="L217" i="19"/>
  <c r="K217" i="19"/>
  <c r="J217" i="19"/>
  <c r="I217" i="19"/>
  <c r="H217" i="19"/>
  <c r="G217" i="19"/>
  <c r="F217" i="19"/>
  <c r="E217" i="19"/>
  <c r="D217" i="19"/>
  <c r="C217" i="19"/>
  <c r="B217" i="19"/>
  <c r="A217" i="19"/>
  <c r="O216" i="19"/>
  <c r="N216" i="19"/>
  <c r="M216" i="19"/>
  <c r="L216" i="19"/>
  <c r="K216" i="19"/>
  <c r="J216" i="19"/>
  <c r="I216" i="19"/>
  <c r="H216" i="19"/>
  <c r="G216" i="19"/>
  <c r="F216" i="19"/>
  <c r="E216" i="19"/>
  <c r="D216" i="19"/>
  <c r="C216" i="19"/>
  <c r="B216" i="19"/>
  <c r="A216" i="19"/>
  <c r="O215" i="19"/>
  <c r="N215" i="19"/>
  <c r="M215" i="19"/>
  <c r="L215" i="19"/>
  <c r="K215" i="19"/>
  <c r="J215" i="19"/>
  <c r="I215" i="19"/>
  <c r="H215" i="19"/>
  <c r="G215" i="19"/>
  <c r="F215" i="19"/>
  <c r="E215" i="19"/>
  <c r="D215" i="19"/>
  <c r="C215" i="19"/>
  <c r="B215" i="19"/>
  <c r="A215" i="19"/>
  <c r="O214" i="19"/>
  <c r="N214" i="19"/>
  <c r="M214" i="19"/>
  <c r="L214" i="19"/>
  <c r="K214" i="19"/>
  <c r="J214" i="19"/>
  <c r="I214" i="19"/>
  <c r="H214" i="19"/>
  <c r="G214" i="19"/>
  <c r="F214" i="19"/>
  <c r="E214" i="19"/>
  <c r="D214" i="19"/>
  <c r="C214" i="19"/>
  <c r="B214" i="19"/>
  <c r="A214" i="19"/>
  <c r="O213" i="19"/>
  <c r="N213" i="19"/>
  <c r="M213" i="19"/>
  <c r="L213" i="19"/>
  <c r="K213" i="19"/>
  <c r="J213" i="19"/>
  <c r="I213" i="19"/>
  <c r="H213" i="19"/>
  <c r="G213" i="19"/>
  <c r="F213" i="19"/>
  <c r="E213" i="19"/>
  <c r="D213" i="19"/>
  <c r="C213" i="19"/>
  <c r="B213" i="19"/>
  <c r="A213" i="19"/>
  <c r="O212" i="19"/>
  <c r="N212" i="19"/>
  <c r="M212" i="19"/>
  <c r="L212" i="19"/>
  <c r="K212" i="19"/>
  <c r="J212" i="19"/>
  <c r="I212" i="19"/>
  <c r="H212" i="19"/>
  <c r="G212" i="19"/>
  <c r="F212" i="19"/>
  <c r="E212" i="19"/>
  <c r="D212" i="19"/>
  <c r="C212" i="19"/>
  <c r="B212" i="19"/>
  <c r="A212" i="19"/>
  <c r="O211" i="19"/>
  <c r="N211" i="19"/>
  <c r="M211" i="19"/>
  <c r="L211" i="19"/>
  <c r="K211" i="19"/>
  <c r="J211" i="19"/>
  <c r="I211" i="19"/>
  <c r="H211" i="19"/>
  <c r="G211" i="19"/>
  <c r="F211" i="19"/>
  <c r="E211" i="19"/>
  <c r="D211" i="19"/>
  <c r="C211" i="19"/>
  <c r="B211" i="19"/>
  <c r="A211" i="19"/>
  <c r="O210" i="19"/>
  <c r="N210" i="19"/>
  <c r="M210" i="19"/>
  <c r="L210" i="19"/>
  <c r="K210" i="19"/>
  <c r="J210" i="19"/>
  <c r="I210" i="19"/>
  <c r="H210" i="19"/>
  <c r="G210" i="19"/>
  <c r="F210" i="19"/>
  <c r="E210" i="19"/>
  <c r="D210" i="19"/>
  <c r="C210" i="19"/>
  <c r="B210" i="19"/>
  <c r="A210" i="19"/>
  <c r="O209" i="19"/>
  <c r="N209" i="19"/>
  <c r="M209" i="19"/>
  <c r="L209" i="19"/>
  <c r="K209" i="19"/>
  <c r="J209" i="19"/>
  <c r="I209" i="19"/>
  <c r="H209" i="19"/>
  <c r="G209" i="19"/>
  <c r="F209" i="19"/>
  <c r="E209" i="19"/>
  <c r="D209" i="19"/>
  <c r="C209" i="19"/>
  <c r="B209" i="19"/>
  <c r="A209" i="19"/>
  <c r="O208" i="19"/>
  <c r="N208" i="19"/>
  <c r="M208" i="19"/>
  <c r="L208" i="19"/>
  <c r="K208" i="19"/>
  <c r="J208" i="19"/>
  <c r="I208" i="19"/>
  <c r="H208" i="19"/>
  <c r="G208" i="19"/>
  <c r="F208" i="19"/>
  <c r="E208" i="19"/>
  <c r="D208" i="19"/>
  <c r="C208" i="19"/>
  <c r="B208" i="19"/>
  <c r="A208" i="19"/>
  <c r="O207" i="19"/>
  <c r="N207" i="19"/>
  <c r="M207" i="19"/>
  <c r="L207" i="19"/>
  <c r="K207" i="19"/>
  <c r="J207" i="19"/>
  <c r="I207" i="19"/>
  <c r="H207" i="19"/>
  <c r="G207" i="19"/>
  <c r="F207" i="19"/>
  <c r="E207" i="19"/>
  <c r="D207" i="19"/>
  <c r="C207" i="19"/>
  <c r="B207" i="19"/>
  <c r="A207" i="19"/>
  <c r="O206" i="19"/>
  <c r="N206" i="19"/>
  <c r="M206" i="19"/>
  <c r="L206" i="19"/>
  <c r="K206" i="19"/>
  <c r="J206" i="19"/>
  <c r="I206" i="19"/>
  <c r="H206" i="19"/>
  <c r="G206" i="19"/>
  <c r="F206" i="19"/>
  <c r="E206" i="19"/>
  <c r="D206" i="19"/>
  <c r="C206" i="19"/>
  <c r="B206" i="19"/>
  <c r="A206" i="19"/>
  <c r="O205" i="19"/>
  <c r="N205" i="19"/>
  <c r="M205" i="19"/>
  <c r="L205" i="19"/>
  <c r="K205" i="19"/>
  <c r="J205" i="19"/>
  <c r="I205" i="19"/>
  <c r="H205" i="19"/>
  <c r="G205" i="19"/>
  <c r="F205" i="19"/>
  <c r="E205" i="19"/>
  <c r="D205" i="19"/>
  <c r="C205" i="19"/>
  <c r="B205" i="19"/>
  <c r="A205" i="19"/>
  <c r="O204" i="19"/>
  <c r="N204" i="19"/>
  <c r="M204" i="19"/>
  <c r="L204" i="19"/>
  <c r="K204" i="19"/>
  <c r="J204" i="19"/>
  <c r="I204" i="19"/>
  <c r="H204" i="19"/>
  <c r="G204" i="19"/>
  <c r="F204" i="19"/>
  <c r="E204" i="19"/>
  <c r="D204" i="19"/>
  <c r="C204" i="19"/>
  <c r="B204" i="19"/>
  <c r="A204" i="19"/>
  <c r="O203" i="19"/>
  <c r="N203" i="19"/>
  <c r="M203" i="19"/>
  <c r="L203" i="19"/>
  <c r="K203" i="19"/>
  <c r="J203" i="19"/>
  <c r="I203" i="19"/>
  <c r="H203" i="19"/>
  <c r="G203" i="19"/>
  <c r="F203" i="19"/>
  <c r="E203" i="19"/>
  <c r="D203" i="19"/>
  <c r="C203" i="19"/>
  <c r="B203" i="19"/>
  <c r="A203" i="19"/>
  <c r="O202" i="19"/>
  <c r="N202" i="19"/>
  <c r="M202" i="19"/>
  <c r="L202" i="19"/>
  <c r="K202" i="19"/>
  <c r="J202" i="19"/>
  <c r="I202" i="19"/>
  <c r="H202" i="19"/>
  <c r="G202" i="19"/>
  <c r="F202" i="19"/>
  <c r="E202" i="19"/>
  <c r="D202" i="19"/>
  <c r="C202" i="19"/>
  <c r="B202" i="19"/>
  <c r="A202" i="19"/>
  <c r="O201" i="19"/>
  <c r="N201" i="19"/>
  <c r="M201" i="19"/>
  <c r="L201" i="19"/>
  <c r="K201" i="19"/>
  <c r="J201" i="19"/>
  <c r="I201" i="19"/>
  <c r="H201" i="19"/>
  <c r="G201" i="19"/>
  <c r="F201" i="19"/>
  <c r="E201" i="19"/>
  <c r="D201" i="19"/>
  <c r="C201" i="19"/>
  <c r="B201" i="19"/>
  <c r="A201" i="19"/>
  <c r="O200" i="19"/>
  <c r="N200" i="19"/>
  <c r="M200" i="19"/>
  <c r="L200" i="19"/>
  <c r="K200" i="19"/>
  <c r="J200" i="19"/>
  <c r="I200" i="19"/>
  <c r="H200" i="19"/>
  <c r="G200" i="19"/>
  <c r="F200" i="19"/>
  <c r="E200" i="19"/>
  <c r="D200" i="19"/>
  <c r="C200" i="19"/>
  <c r="B200" i="19"/>
  <c r="A200" i="19"/>
  <c r="O199" i="19"/>
  <c r="N199" i="19"/>
  <c r="M199" i="19"/>
  <c r="L199" i="19"/>
  <c r="K199" i="19"/>
  <c r="J199" i="19"/>
  <c r="I199" i="19"/>
  <c r="H199" i="19"/>
  <c r="G199" i="19"/>
  <c r="F199" i="19"/>
  <c r="E199" i="19"/>
  <c r="D199" i="19"/>
  <c r="C199" i="19"/>
  <c r="B199" i="19"/>
  <c r="A199" i="19"/>
  <c r="O198" i="19"/>
  <c r="N198" i="19"/>
  <c r="M198" i="19"/>
  <c r="L198" i="19"/>
  <c r="K198" i="19"/>
  <c r="J198" i="19"/>
  <c r="I198" i="19"/>
  <c r="H198" i="19"/>
  <c r="G198" i="19"/>
  <c r="F198" i="19"/>
  <c r="E198" i="19"/>
  <c r="D198" i="19"/>
  <c r="C198" i="19"/>
  <c r="B198" i="19"/>
  <c r="A198" i="19"/>
  <c r="O197" i="19"/>
  <c r="N197" i="19"/>
  <c r="M197" i="19"/>
  <c r="L197" i="19"/>
  <c r="K197" i="19"/>
  <c r="J197" i="19"/>
  <c r="I197" i="19"/>
  <c r="H197" i="19"/>
  <c r="G197" i="19"/>
  <c r="F197" i="19"/>
  <c r="E197" i="19"/>
  <c r="D197" i="19"/>
  <c r="C197" i="19"/>
  <c r="B197" i="19"/>
  <c r="A197" i="19"/>
  <c r="O196" i="19"/>
  <c r="N196" i="19"/>
  <c r="M196" i="19"/>
  <c r="L196" i="19"/>
  <c r="K196" i="19"/>
  <c r="J196" i="19"/>
  <c r="I196" i="19"/>
  <c r="H196" i="19"/>
  <c r="G196" i="19"/>
  <c r="F196" i="19"/>
  <c r="E196" i="19"/>
  <c r="D196" i="19"/>
  <c r="C196" i="19"/>
  <c r="B196" i="19"/>
  <c r="A196" i="19"/>
  <c r="O195" i="19"/>
  <c r="N195" i="19"/>
  <c r="M195" i="19"/>
  <c r="L195" i="19"/>
  <c r="K195" i="19"/>
  <c r="J195" i="19"/>
  <c r="I195" i="19"/>
  <c r="H195" i="19"/>
  <c r="G195" i="19"/>
  <c r="F195" i="19"/>
  <c r="E195" i="19"/>
  <c r="D195" i="19"/>
  <c r="C195" i="19"/>
  <c r="B195" i="19"/>
  <c r="A195" i="19"/>
  <c r="O194" i="19"/>
  <c r="N194" i="19"/>
  <c r="M194" i="19"/>
  <c r="L194" i="19"/>
  <c r="K194" i="19"/>
  <c r="J194" i="19"/>
  <c r="I194" i="19"/>
  <c r="H194" i="19"/>
  <c r="G194" i="19"/>
  <c r="F194" i="19"/>
  <c r="E194" i="19"/>
  <c r="D194" i="19"/>
  <c r="C194" i="19"/>
  <c r="B194" i="19"/>
  <c r="A194" i="19"/>
  <c r="O193" i="19"/>
  <c r="N193" i="19"/>
  <c r="M193" i="19"/>
  <c r="L193" i="19"/>
  <c r="K193" i="19"/>
  <c r="J193" i="19"/>
  <c r="I193" i="19"/>
  <c r="H193" i="19"/>
  <c r="G193" i="19"/>
  <c r="F193" i="19"/>
  <c r="E193" i="19"/>
  <c r="D193" i="19"/>
  <c r="C193" i="19"/>
  <c r="B193" i="19"/>
  <c r="A193" i="19"/>
  <c r="O192" i="19"/>
  <c r="N192" i="19"/>
  <c r="M192" i="19"/>
  <c r="L192" i="19"/>
  <c r="K192" i="19"/>
  <c r="J192" i="19"/>
  <c r="I192" i="19"/>
  <c r="H192" i="19"/>
  <c r="G192" i="19"/>
  <c r="F192" i="19"/>
  <c r="E192" i="19"/>
  <c r="D192" i="19"/>
  <c r="C192" i="19"/>
  <c r="B192" i="19"/>
  <c r="A192" i="19"/>
  <c r="O191" i="19"/>
  <c r="N191" i="19"/>
  <c r="M191" i="19"/>
  <c r="L191" i="19"/>
  <c r="K191" i="19"/>
  <c r="J191" i="19"/>
  <c r="I191" i="19"/>
  <c r="H191" i="19"/>
  <c r="G191" i="19"/>
  <c r="F191" i="19"/>
  <c r="E191" i="19"/>
  <c r="D191" i="19"/>
  <c r="C191" i="19"/>
  <c r="B191" i="19"/>
  <c r="A191" i="19"/>
  <c r="O190" i="19"/>
  <c r="N190" i="19"/>
  <c r="M190" i="19"/>
  <c r="L190" i="19"/>
  <c r="K190" i="19"/>
  <c r="J190" i="19"/>
  <c r="I190" i="19"/>
  <c r="H190" i="19"/>
  <c r="G190" i="19"/>
  <c r="F190" i="19"/>
  <c r="E190" i="19"/>
  <c r="D190" i="19"/>
  <c r="C190" i="19"/>
  <c r="B190" i="19"/>
  <c r="A190" i="19"/>
  <c r="O189" i="19"/>
  <c r="N189" i="19"/>
  <c r="M189" i="19"/>
  <c r="L189" i="19"/>
  <c r="K189" i="19"/>
  <c r="J189" i="19"/>
  <c r="I189" i="19"/>
  <c r="H189" i="19"/>
  <c r="G189" i="19"/>
  <c r="F189" i="19"/>
  <c r="E189" i="19"/>
  <c r="D189" i="19"/>
  <c r="C189" i="19"/>
  <c r="B189" i="19"/>
  <c r="A189" i="19"/>
  <c r="O188" i="19"/>
  <c r="N188" i="19"/>
  <c r="M188" i="19"/>
  <c r="L188" i="19"/>
  <c r="K188" i="19"/>
  <c r="J188" i="19"/>
  <c r="I188" i="19"/>
  <c r="H188" i="19"/>
  <c r="G188" i="19"/>
  <c r="F188" i="19"/>
  <c r="E188" i="19"/>
  <c r="D188" i="19"/>
  <c r="C188" i="19"/>
  <c r="B188" i="19"/>
  <c r="A188" i="19"/>
  <c r="O187" i="19"/>
  <c r="N187" i="19"/>
  <c r="M187" i="19"/>
  <c r="L187" i="19"/>
  <c r="K187" i="19"/>
  <c r="J187" i="19"/>
  <c r="I187" i="19"/>
  <c r="H187" i="19"/>
  <c r="G187" i="19"/>
  <c r="F187" i="19"/>
  <c r="E187" i="19"/>
  <c r="D187" i="19"/>
  <c r="C187" i="19"/>
  <c r="B187" i="19"/>
  <c r="A187" i="19"/>
  <c r="O186" i="19"/>
  <c r="N186" i="19"/>
  <c r="M186" i="19"/>
  <c r="L186" i="19"/>
  <c r="K186" i="19"/>
  <c r="J186" i="19"/>
  <c r="I186" i="19"/>
  <c r="H186" i="19"/>
  <c r="G186" i="19"/>
  <c r="F186" i="19"/>
  <c r="E186" i="19"/>
  <c r="D186" i="19"/>
  <c r="C186" i="19"/>
  <c r="B186" i="19"/>
  <c r="A186" i="19"/>
  <c r="O185" i="19"/>
  <c r="N185" i="19"/>
  <c r="M185" i="19"/>
  <c r="L185" i="19"/>
  <c r="K185" i="19"/>
  <c r="J185" i="19"/>
  <c r="I185" i="19"/>
  <c r="H185" i="19"/>
  <c r="G185" i="19"/>
  <c r="F185" i="19"/>
  <c r="E185" i="19"/>
  <c r="D185" i="19"/>
  <c r="C185" i="19"/>
  <c r="B185" i="19"/>
  <c r="A185" i="19"/>
  <c r="O184" i="19"/>
  <c r="N184" i="19"/>
  <c r="M184" i="19"/>
  <c r="L184" i="19"/>
  <c r="K184" i="19"/>
  <c r="J184" i="19"/>
  <c r="I184" i="19"/>
  <c r="H184" i="19"/>
  <c r="G184" i="19"/>
  <c r="F184" i="19"/>
  <c r="E184" i="19"/>
  <c r="D184" i="19"/>
  <c r="C184" i="19"/>
  <c r="B184" i="19"/>
  <c r="A184" i="19"/>
  <c r="O183" i="19"/>
  <c r="N183" i="19"/>
  <c r="M183" i="19"/>
  <c r="L183" i="19"/>
  <c r="K183" i="19"/>
  <c r="J183" i="19"/>
  <c r="I183" i="19"/>
  <c r="H183" i="19"/>
  <c r="G183" i="19"/>
  <c r="F183" i="19"/>
  <c r="E183" i="19"/>
  <c r="D183" i="19"/>
  <c r="C183" i="19"/>
  <c r="B183" i="19"/>
  <c r="A183" i="19"/>
  <c r="O182" i="19"/>
  <c r="N182" i="19"/>
  <c r="M182" i="19"/>
  <c r="L182" i="19"/>
  <c r="K182" i="19"/>
  <c r="J182" i="19"/>
  <c r="I182" i="19"/>
  <c r="H182" i="19"/>
  <c r="G182" i="19"/>
  <c r="F182" i="19"/>
  <c r="E182" i="19"/>
  <c r="D182" i="19"/>
  <c r="C182" i="19"/>
  <c r="B182" i="19"/>
  <c r="A182" i="19"/>
  <c r="O181" i="19"/>
  <c r="N181" i="19"/>
  <c r="M181" i="19"/>
  <c r="L181" i="19"/>
  <c r="K181" i="19"/>
  <c r="J181" i="19"/>
  <c r="I181" i="19"/>
  <c r="H181" i="19"/>
  <c r="G181" i="19"/>
  <c r="F181" i="19"/>
  <c r="E181" i="19"/>
  <c r="D181" i="19"/>
  <c r="C181" i="19"/>
  <c r="B181" i="19"/>
  <c r="A181" i="19"/>
  <c r="O180" i="19"/>
  <c r="N180" i="19"/>
  <c r="M180" i="19"/>
  <c r="L180" i="19"/>
  <c r="K180" i="19"/>
  <c r="J180" i="19"/>
  <c r="I180" i="19"/>
  <c r="H180" i="19"/>
  <c r="G180" i="19"/>
  <c r="F180" i="19"/>
  <c r="E180" i="19"/>
  <c r="D180" i="19"/>
  <c r="C180" i="19"/>
  <c r="B180" i="19"/>
  <c r="A180" i="19"/>
  <c r="O179" i="19"/>
  <c r="N179" i="19"/>
  <c r="M179" i="19"/>
  <c r="L179" i="19"/>
  <c r="K179" i="19"/>
  <c r="J179" i="19"/>
  <c r="I179" i="19"/>
  <c r="H179" i="19"/>
  <c r="G179" i="19"/>
  <c r="F179" i="19"/>
  <c r="E179" i="19"/>
  <c r="D179" i="19"/>
  <c r="C179" i="19"/>
  <c r="B179" i="19"/>
  <c r="A179" i="19"/>
  <c r="O178" i="19"/>
  <c r="N178" i="19"/>
  <c r="M178" i="19"/>
  <c r="L178" i="19"/>
  <c r="K178" i="19"/>
  <c r="J178" i="19"/>
  <c r="I178" i="19"/>
  <c r="H178" i="19"/>
  <c r="G178" i="19"/>
  <c r="F178" i="19"/>
  <c r="E178" i="19"/>
  <c r="D178" i="19"/>
  <c r="C178" i="19"/>
  <c r="B178" i="19"/>
  <c r="A178" i="19"/>
  <c r="O177" i="19"/>
  <c r="N177" i="19"/>
  <c r="M177" i="19"/>
  <c r="L177" i="19"/>
  <c r="K177" i="19"/>
  <c r="J177" i="19"/>
  <c r="I177" i="19"/>
  <c r="H177" i="19"/>
  <c r="G177" i="19"/>
  <c r="F177" i="19"/>
  <c r="E177" i="19"/>
  <c r="D177" i="19"/>
  <c r="C177" i="19"/>
  <c r="B177" i="19"/>
  <c r="A177" i="19"/>
  <c r="O176" i="19"/>
  <c r="N176" i="19"/>
  <c r="M176" i="19"/>
  <c r="L176" i="19"/>
  <c r="K176" i="19"/>
  <c r="J176" i="19"/>
  <c r="I176" i="19"/>
  <c r="H176" i="19"/>
  <c r="G176" i="19"/>
  <c r="F176" i="19"/>
  <c r="E176" i="19"/>
  <c r="D176" i="19"/>
  <c r="C176" i="19"/>
  <c r="B176" i="19"/>
  <c r="A176" i="19"/>
  <c r="O175" i="19"/>
  <c r="N175" i="19"/>
  <c r="M175" i="19"/>
  <c r="L175" i="19"/>
  <c r="K175" i="19"/>
  <c r="J175" i="19"/>
  <c r="I175" i="19"/>
  <c r="H175" i="19"/>
  <c r="G175" i="19"/>
  <c r="F175" i="19"/>
  <c r="E175" i="19"/>
  <c r="D175" i="19"/>
  <c r="C175" i="19"/>
  <c r="B175" i="19"/>
  <c r="A175" i="19"/>
  <c r="O174" i="19"/>
  <c r="N174" i="19"/>
  <c r="M174" i="19"/>
  <c r="L174" i="19"/>
  <c r="K174" i="19"/>
  <c r="J174" i="19"/>
  <c r="I174" i="19"/>
  <c r="H174" i="19"/>
  <c r="G174" i="19"/>
  <c r="F174" i="19"/>
  <c r="E174" i="19"/>
  <c r="D174" i="19"/>
  <c r="C174" i="19"/>
  <c r="B174" i="19"/>
  <c r="A174" i="19"/>
  <c r="O173" i="19"/>
  <c r="N173" i="19"/>
  <c r="M173" i="19"/>
  <c r="L173" i="19"/>
  <c r="K173" i="19"/>
  <c r="J173" i="19"/>
  <c r="I173" i="19"/>
  <c r="H173" i="19"/>
  <c r="G173" i="19"/>
  <c r="F173" i="19"/>
  <c r="E173" i="19"/>
  <c r="D173" i="19"/>
  <c r="C173" i="19"/>
  <c r="B173" i="19"/>
  <c r="A173" i="19"/>
  <c r="O172" i="19"/>
  <c r="N172" i="19"/>
  <c r="M172" i="19"/>
  <c r="L172" i="19"/>
  <c r="K172" i="19"/>
  <c r="J172" i="19"/>
  <c r="I172" i="19"/>
  <c r="H172" i="19"/>
  <c r="G172" i="19"/>
  <c r="F172" i="19"/>
  <c r="E172" i="19"/>
  <c r="D172" i="19"/>
  <c r="C172" i="19"/>
  <c r="B172" i="19"/>
  <c r="A172" i="19"/>
  <c r="O171" i="19"/>
  <c r="N171" i="19"/>
  <c r="M171" i="19"/>
  <c r="L171" i="19"/>
  <c r="K171" i="19"/>
  <c r="J171" i="19"/>
  <c r="I171" i="19"/>
  <c r="H171" i="19"/>
  <c r="G171" i="19"/>
  <c r="F171" i="19"/>
  <c r="E171" i="19"/>
  <c r="D171" i="19"/>
  <c r="C171" i="19"/>
  <c r="B171" i="19"/>
  <c r="A171" i="19"/>
  <c r="O170" i="19"/>
  <c r="N170" i="19"/>
  <c r="M170" i="19"/>
  <c r="L170" i="19"/>
  <c r="K170" i="19"/>
  <c r="J170" i="19"/>
  <c r="I170" i="19"/>
  <c r="H170" i="19"/>
  <c r="G170" i="19"/>
  <c r="F170" i="19"/>
  <c r="E170" i="19"/>
  <c r="D170" i="19"/>
  <c r="C170" i="19"/>
  <c r="B170" i="19"/>
  <c r="A170" i="19"/>
  <c r="O169" i="19"/>
  <c r="N169" i="19"/>
  <c r="M169" i="19"/>
  <c r="L169" i="19"/>
  <c r="K169" i="19"/>
  <c r="J169" i="19"/>
  <c r="I169" i="19"/>
  <c r="H169" i="19"/>
  <c r="G169" i="19"/>
  <c r="F169" i="19"/>
  <c r="E169" i="19"/>
  <c r="D169" i="19"/>
  <c r="C169" i="19"/>
  <c r="B169" i="19"/>
  <c r="A169" i="19"/>
  <c r="O168" i="19"/>
  <c r="N168" i="19"/>
  <c r="M168" i="19"/>
  <c r="L168" i="19"/>
  <c r="K168" i="19"/>
  <c r="J168" i="19"/>
  <c r="I168" i="19"/>
  <c r="H168" i="19"/>
  <c r="G168" i="19"/>
  <c r="F168" i="19"/>
  <c r="E168" i="19"/>
  <c r="D168" i="19"/>
  <c r="C168" i="19"/>
  <c r="B168" i="19"/>
  <c r="A168" i="19"/>
  <c r="O167" i="19"/>
  <c r="N167" i="19"/>
  <c r="M167" i="19"/>
  <c r="L167" i="19"/>
  <c r="K167" i="19"/>
  <c r="J167" i="19"/>
  <c r="I167" i="19"/>
  <c r="H167" i="19"/>
  <c r="G167" i="19"/>
  <c r="F167" i="19"/>
  <c r="E167" i="19"/>
  <c r="D167" i="19"/>
  <c r="C167" i="19"/>
  <c r="B167" i="19"/>
  <c r="A167" i="19"/>
  <c r="O166" i="19"/>
  <c r="N166" i="19"/>
  <c r="M166" i="19"/>
  <c r="L166" i="19"/>
  <c r="K166" i="19"/>
  <c r="J166" i="19"/>
  <c r="I166" i="19"/>
  <c r="H166" i="19"/>
  <c r="G166" i="19"/>
  <c r="F166" i="19"/>
  <c r="E166" i="19"/>
  <c r="D166" i="19"/>
  <c r="C166" i="19"/>
  <c r="B166" i="19"/>
  <c r="A166" i="19"/>
  <c r="O165" i="19"/>
  <c r="N165" i="19"/>
  <c r="M165" i="19"/>
  <c r="L165" i="19"/>
  <c r="K165" i="19"/>
  <c r="J165" i="19"/>
  <c r="I165" i="19"/>
  <c r="H165" i="19"/>
  <c r="G165" i="19"/>
  <c r="F165" i="19"/>
  <c r="E165" i="19"/>
  <c r="D165" i="19"/>
  <c r="C165" i="19"/>
  <c r="B165" i="19"/>
  <c r="A165" i="19"/>
  <c r="O164" i="19"/>
  <c r="N164" i="19"/>
  <c r="M164" i="19"/>
  <c r="L164" i="19"/>
  <c r="K164" i="19"/>
  <c r="J164" i="19"/>
  <c r="I164" i="19"/>
  <c r="H164" i="19"/>
  <c r="G164" i="19"/>
  <c r="F164" i="19"/>
  <c r="E164" i="19"/>
  <c r="D164" i="19"/>
  <c r="C164" i="19"/>
  <c r="B164" i="19"/>
  <c r="A164" i="19"/>
  <c r="O163" i="19"/>
  <c r="N163" i="19"/>
  <c r="M163" i="19"/>
  <c r="L163" i="19"/>
  <c r="K163" i="19"/>
  <c r="J163" i="19"/>
  <c r="I163" i="19"/>
  <c r="H163" i="19"/>
  <c r="G163" i="19"/>
  <c r="F163" i="19"/>
  <c r="E163" i="19"/>
  <c r="D163" i="19"/>
  <c r="C163" i="19"/>
  <c r="B163" i="19"/>
  <c r="A163" i="19"/>
  <c r="O162" i="19"/>
  <c r="N162" i="19"/>
  <c r="M162" i="19"/>
  <c r="L162" i="19"/>
  <c r="K162" i="19"/>
  <c r="J162" i="19"/>
  <c r="I162" i="19"/>
  <c r="H162" i="19"/>
  <c r="G162" i="19"/>
  <c r="F162" i="19"/>
  <c r="E162" i="19"/>
  <c r="D162" i="19"/>
  <c r="C162" i="19"/>
  <c r="B162" i="19"/>
  <c r="A162" i="19"/>
  <c r="O161" i="19"/>
  <c r="N161" i="19"/>
  <c r="M161" i="19"/>
  <c r="L161" i="19"/>
  <c r="K161" i="19"/>
  <c r="J161" i="19"/>
  <c r="I161" i="19"/>
  <c r="H161" i="19"/>
  <c r="G161" i="19"/>
  <c r="F161" i="19"/>
  <c r="E161" i="19"/>
  <c r="D161" i="19"/>
  <c r="C161" i="19"/>
  <c r="B161" i="19"/>
  <c r="A161" i="19"/>
  <c r="O160" i="19"/>
  <c r="N160" i="19"/>
  <c r="M160" i="19"/>
  <c r="L160" i="19"/>
  <c r="K160" i="19"/>
  <c r="J160" i="19"/>
  <c r="I160" i="19"/>
  <c r="H160" i="19"/>
  <c r="G160" i="19"/>
  <c r="F160" i="19"/>
  <c r="E160" i="19"/>
  <c r="D160" i="19"/>
  <c r="C160" i="19"/>
  <c r="B160" i="19"/>
  <c r="A160" i="19"/>
  <c r="O159" i="19"/>
  <c r="N159" i="19"/>
  <c r="M159" i="19"/>
  <c r="L159" i="19"/>
  <c r="K159" i="19"/>
  <c r="J159" i="19"/>
  <c r="I159" i="19"/>
  <c r="H159" i="19"/>
  <c r="G159" i="19"/>
  <c r="F159" i="19"/>
  <c r="E159" i="19"/>
  <c r="D159" i="19"/>
  <c r="C159" i="19"/>
  <c r="B159" i="19"/>
  <c r="A159" i="19"/>
  <c r="O158" i="19"/>
  <c r="N158" i="19"/>
  <c r="M158" i="19"/>
  <c r="L158" i="19"/>
  <c r="K158" i="19"/>
  <c r="J158" i="19"/>
  <c r="I158" i="19"/>
  <c r="H158" i="19"/>
  <c r="G158" i="19"/>
  <c r="F158" i="19"/>
  <c r="E158" i="19"/>
  <c r="D158" i="19"/>
  <c r="C158" i="19"/>
  <c r="B158" i="19"/>
  <c r="A158" i="19"/>
  <c r="O157" i="19"/>
  <c r="N157" i="19"/>
  <c r="M157" i="19"/>
  <c r="L157" i="19"/>
  <c r="K157" i="19"/>
  <c r="J157" i="19"/>
  <c r="I157" i="19"/>
  <c r="H157" i="19"/>
  <c r="G157" i="19"/>
  <c r="F157" i="19"/>
  <c r="E157" i="19"/>
  <c r="D157" i="19"/>
  <c r="C157" i="19"/>
  <c r="B157" i="19"/>
  <c r="A157" i="19"/>
  <c r="O156" i="19"/>
  <c r="N156" i="19"/>
  <c r="M156" i="19"/>
  <c r="L156" i="19"/>
  <c r="K156" i="19"/>
  <c r="J156" i="19"/>
  <c r="I156" i="19"/>
  <c r="H156" i="19"/>
  <c r="G156" i="19"/>
  <c r="F156" i="19"/>
  <c r="E156" i="19"/>
  <c r="D156" i="19"/>
  <c r="C156" i="19"/>
  <c r="B156" i="19"/>
  <c r="A156" i="19"/>
  <c r="O155" i="19"/>
  <c r="N155" i="19"/>
  <c r="M155" i="19"/>
  <c r="L155" i="19"/>
  <c r="K155" i="19"/>
  <c r="J155" i="19"/>
  <c r="I155" i="19"/>
  <c r="H155" i="19"/>
  <c r="G155" i="19"/>
  <c r="F155" i="19"/>
  <c r="E155" i="19"/>
  <c r="D155" i="19"/>
  <c r="C155" i="19"/>
  <c r="B155" i="19"/>
  <c r="A155" i="19"/>
  <c r="O154" i="19"/>
  <c r="N154" i="19"/>
  <c r="M154" i="19"/>
  <c r="L154" i="19"/>
  <c r="K154" i="19"/>
  <c r="J154" i="19"/>
  <c r="I154" i="19"/>
  <c r="H154" i="19"/>
  <c r="G154" i="19"/>
  <c r="F154" i="19"/>
  <c r="E154" i="19"/>
  <c r="D154" i="19"/>
  <c r="C154" i="19"/>
  <c r="B154" i="19"/>
  <c r="A154" i="19"/>
  <c r="O153" i="19"/>
  <c r="N153" i="19"/>
  <c r="M153" i="19"/>
  <c r="L153" i="19"/>
  <c r="K153" i="19"/>
  <c r="J153" i="19"/>
  <c r="I153" i="19"/>
  <c r="H153" i="19"/>
  <c r="G153" i="19"/>
  <c r="F153" i="19"/>
  <c r="E153" i="19"/>
  <c r="D153" i="19"/>
  <c r="C153" i="19"/>
  <c r="B153" i="19"/>
  <c r="A153" i="19"/>
  <c r="O152" i="19"/>
  <c r="N152" i="19"/>
  <c r="M152" i="19"/>
  <c r="L152" i="19"/>
  <c r="K152" i="19"/>
  <c r="J152" i="19"/>
  <c r="I152" i="19"/>
  <c r="H152" i="19"/>
  <c r="G152" i="19"/>
  <c r="F152" i="19"/>
  <c r="E152" i="19"/>
  <c r="D152" i="19"/>
  <c r="C152" i="19"/>
  <c r="B152" i="19"/>
  <c r="A152" i="19"/>
  <c r="O151" i="19"/>
  <c r="N151" i="19"/>
  <c r="M151" i="19"/>
  <c r="L151" i="19"/>
  <c r="K151" i="19"/>
  <c r="J151" i="19"/>
  <c r="I151" i="19"/>
  <c r="H151" i="19"/>
  <c r="G151" i="19"/>
  <c r="F151" i="19"/>
  <c r="E151" i="19"/>
  <c r="D151" i="19"/>
  <c r="C151" i="19"/>
  <c r="B151" i="19"/>
  <c r="A151" i="19"/>
  <c r="O150" i="19"/>
  <c r="N150" i="19"/>
  <c r="M150" i="19"/>
  <c r="L150" i="19"/>
  <c r="K150" i="19"/>
  <c r="J150" i="19"/>
  <c r="I150" i="19"/>
  <c r="H150" i="19"/>
  <c r="G150" i="19"/>
  <c r="F150" i="19"/>
  <c r="E150" i="19"/>
  <c r="D150" i="19"/>
  <c r="C150" i="19"/>
  <c r="B150" i="19"/>
  <c r="A150" i="19"/>
  <c r="O149" i="19"/>
  <c r="N149" i="19"/>
  <c r="M149" i="19"/>
  <c r="L149" i="19"/>
  <c r="K149" i="19"/>
  <c r="J149" i="19"/>
  <c r="I149" i="19"/>
  <c r="H149" i="19"/>
  <c r="G149" i="19"/>
  <c r="F149" i="19"/>
  <c r="E149" i="19"/>
  <c r="D149" i="19"/>
  <c r="C149" i="19"/>
  <c r="B149" i="19"/>
  <c r="A149" i="19"/>
  <c r="O148" i="19"/>
  <c r="N148" i="19"/>
  <c r="M148" i="19"/>
  <c r="L148" i="19"/>
  <c r="K148" i="19"/>
  <c r="J148" i="19"/>
  <c r="I148" i="19"/>
  <c r="H148" i="19"/>
  <c r="G148" i="19"/>
  <c r="F148" i="19"/>
  <c r="E148" i="19"/>
  <c r="D148" i="19"/>
  <c r="C148" i="19"/>
  <c r="B148" i="19"/>
  <c r="A148" i="19"/>
  <c r="O147" i="19"/>
  <c r="N147" i="19"/>
  <c r="M147" i="19"/>
  <c r="L147" i="19"/>
  <c r="K147" i="19"/>
  <c r="J147" i="19"/>
  <c r="I147" i="19"/>
  <c r="H147" i="19"/>
  <c r="G147" i="19"/>
  <c r="F147" i="19"/>
  <c r="E147" i="19"/>
  <c r="D147" i="19"/>
  <c r="C147" i="19"/>
  <c r="B147" i="19"/>
  <c r="A147" i="19"/>
  <c r="O146" i="19"/>
  <c r="N146" i="19"/>
  <c r="M146" i="19"/>
  <c r="L146" i="19"/>
  <c r="K146" i="19"/>
  <c r="J146" i="19"/>
  <c r="I146" i="19"/>
  <c r="H146" i="19"/>
  <c r="G146" i="19"/>
  <c r="F146" i="19"/>
  <c r="E146" i="19"/>
  <c r="D146" i="19"/>
  <c r="C146" i="19"/>
  <c r="B146" i="19"/>
  <c r="A146" i="19"/>
  <c r="O145" i="19"/>
  <c r="N145" i="19"/>
  <c r="M145" i="19"/>
  <c r="L145" i="19"/>
  <c r="K145" i="19"/>
  <c r="J145" i="19"/>
  <c r="I145" i="19"/>
  <c r="H145" i="19"/>
  <c r="G145" i="19"/>
  <c r="F145" i="19"/>
  <c r="E145" i="19"/>
  <c r="D145" i="19"/>
  <c r="C145" i="19"/>
  <c r="B145" i="19"/>
  <c r="A145" i="19"/>
  <c r="O144" i="19"/>
  <c r="N144" i="19"/>
  <c r="M144" i="19"/>
  <c r="L144" i="19"/>
  <c r="K144" i="19"/>
  <c r="J144" i="19"/>
  <c r="I144" i="19"/>
  <c r="H144" i="19"/>
  <c r="G144" i="19"/>
  <c r="F144" i="19"/>
  <c r="E144" i="19"/>
  <c r="D144" i="19"/>
  <c r="C144" i="19"/>
  <c r="B144" i="19"/>
  <c r="A144" i="19"/>
  <c r="O143" i="19"/>
  <c r="N143" i="19"/>
  <c r="M143" i="19"/>
  <c r="L143" i="19"/>
  <c r="K143" i="19"/>
  <c r="J143" i="19"/>
  <c r="I143" i="19"/>
  <c r="H143" i="19"/>
  <c r="G143" i="19"/>
  <c r="F143" i="19"/>
  <c r="E143" i="19"/>
  <c r="D143" i="19"/>
  <c r="C143" i="19"/>
  <c r="B143" i="19"/>
  <c r="A143" i="19"/>
  <c r="O142" i="19"/>
  <c r="N142" i="19"/>
  <c r="M142" i="19"/>
  <c r="L142" i="19"/>
  <c r="K142" i="19"/>
  <c r="J142" i="19"/>
  <c r="I142" i="19"/>
  <c r="H142" i="19"/>
  <c r="G142" i="19"/>
  <c r="F142" i="19"/>
  <c r="E142" i="19"/>
  <c r="D142" i="19"/>
  <c r="C142" i="19"/>
  <c r="B142" i="19"/>
  <c r="A142" i="19"/>
  <c r="O141" i="19"/>
  <c r="N141" i="19"/>
  <c r="M141" i="19"/>
  <c r="L141" i="19"/>
  <c r="K141" i="19"/>
  <c r="J141" i="19"/>
  <c r="I141" i="19"/>
  <c r="H141" i="19"/>
  <c r="G141" i="19"/>
  <c r="F141" i="19"/>
  <c r="E141" i="19"/>
  <c r="D141" i="19"/>
  <c r="C141" i="19"/>
  <c r="B141" i="19"/>
  <c r="A141" i="19"/>
  <c r="O140" i="19"/>
  <c r="N140" i="19"/>
  <c r="M140" i="19"/>
  <c r="L140" i="19"/>
  <c r="K140" i="19"/>
  <c r="J140" i="19"/>
  <c r="I140" i="19"/>
  <c r="H140" i="19"/>
  <c r="G140" i="19"/>
  <c r="F140" i="19"/>
  <c r="E140" i="19"/>
  <c r="D140" i="19"/>
  <c r="C140" i="19"/>
  <c r="B140" i="19"/>
  <c r="A140" i="19"/>
  <c r="O139" i="19"/>
  <c r="N139" i="19"/>
  <c r="M139" i="19"/>
  <c r="L139" i="19"/>
  <c r="K139" i="19"/>
  <c r="J139" i="19"/>
  <c r="I139" i="19"/>
  <c r="H139" i="19"/>
  <c r="G139" i="19"/>
  <c r="F139" i="19"/>
  <c r="E139" i="19"/>
  <c r="D139" i="19"/>
  <c r="C139" i="19"/>
  <c r="B139" i="19"/>
  <c r="A139" i="19"/>
  <c r="O138" i="19"/>
  <c r="N138" i="19"/>
  <c r="M138" i="19"/>
  <c r="L138" i="19"/>
  <c r="K138" i="19"/>
  <c r="J138" i="19"/>
  <c r="I138" i="19"/>
  <c r="H138" i="19"/>
  <c r="G138" i="19"/>
  <c r="F138" i="19"/>
  <c r="E138" i="19"/>
  <c r="D138" i="19"/>
  <c r="C138" i="19"/>
  <c r="B138" i="19"/>
  <c r="A138" i="19"/>
  <c r="O137" i="19"/>
  <c r="N137" i="19"/>
  <c r="M137" i="19"/>
  <c r="L137" i="19"/>
  <c r="K137" i="19"/>
  <c r="J137" i="19"/>
  <c r="I137" i="19"/>
  <c r="H137" i="19"/>
  <c r="G137" i="19"/>
  <c r="F137" i="19"/>
  <c r="E137" i="19"/>
  <c r="D137" i="19"/>
  <c r="C137" i="19"/>
  <c r="B137" i="19"/>
  <c r="A137" i="19"/>
  <c r="O136" i="19"/>
  <c r="N136" i="19"/>
  <c r="M136" i="19"/>
  <c r="L136" i="19"/>
  <c r="K136" i="19"/>
  <c r="J136" i="19"/>
  <c r="I136" i="19"/>
  <c r="H136" i="19"/>
  <c r="G136" i="19"/>
  <c r="F136" i="19"/>
  <c r="E136" i="19"/>
  <c r="D136" i="19"/>
  <c r="C136" i="19"/>
  <c r="B136" i="19"/>
  <c r="A136" i="19"/>
  <c r="O135" i="19"/>
  <c r="N135" i="19"/>
  <c r="M135" i="19"/>
  <c r="L135" i="19"/>
  <c r="K135" i="19"/>
  <c r="J135" i="19"/>
  <c r="I135" i="19"/>
  <c r="H135" i="19"/>
  <c r="G135" i="19"/>
  <c r="F135" i="19"/>
  <c r="E135" i="19"/>
  <c r="D135" i="19"/>
  <c r="C135" i="19"/>
  <c r="B135" i="19"/>
  <c r="A135" i="19"/>
  <c r="O134" i="19"/>
  <c r="N134" i="19"/>
  <c r="M134" i="19"/>
  <c r="L134" i="19"/>
  <c r="K134" i="19"/>
  <c r="J134" i="19"/>
  <c r="I134" i="19"/>
  <c r="H134" i="19"/>
  <c r="G134" i="19"/>
  <c r="F134" i="19"/>
  <c r="E134" i="19"/>
  <c r="D134" i="19"/>
  <c r="C134" i="19"/>
  <c r="B134" i="19"/>
  <c r="A134" i="19"/>
  <c r="O133" i="19"/>
  <c r="N133" i="19"/>
  <c r="M133" i="19"/>
  <c r="L133" i="19"/>
  <c r="K133" i="19"/>
  <c r="J133" i="19"/>
  <c r="I133" i="19"/>
  <c r="H133" i="19"/>
  <c r="G133" i="19"/>
  <c r="F133" i="19"/>
  <c r="E133" i="19"/>
  <c r="D133" i="19"/>
  <c r="C133" i="19"/>
  <c r="B133" i="19"/>
  <c r="A133" i="19"/>
  <c r="O132" i="19"/>
  <c r="N132" i="19"/>
  <c r="M132" i="19"/>
  <c r="L132" i="19"/>
  <c r="K132" i="19"/>
  <c r="J132" i="19"/>
  <c r="I132" i="19"/>
  <c r="H132" i="19"/>
  <c r="G132" i="19"/>
  <c r="F132" i="19"/>
  <c r="E132" i="19"/>
  <c r="D132" i="19"/>
  <c r="C132" i="19"/>
  <c r="B132" i="19"/>
  <c r="A132" i="19"/>
  <c r="O131" i="19"/>
  <c r="N131" i="19"/>
  <c r="M131" i="19"/>
  <c r="L131" i="19"/>
  <c r="K131" i="19"/>
  <c r="J131" i="19"/>
  <c r="I131" i="19"/>
  <c r="H131" i="19"/>
  <c r="G131" i="19"/>
  <c r="F131" i="19"/>
  <c r="E131" i="19"/>
  <c r="D131" i="19"/>
  <c r="C131" i="19"/>
  <c r="B131" i="19"/>
  <c r="A131" i="19"/>
  <c r="O130" i="19"/>
  <c r="N130" i="19"/>
  <c r="M130" i="19"/>
  <c r="L130" i="19"/>
  <c r="K130" i="19"/>
  <c r="J130" i="19"/>
  <c r="I130" i="19"/>
  <c r="H130" i="19"/>
  <c r="G130" i="19"/>
  <c r="F130" i="19"/>
  <c r="E130" i="19"/>
  <c r="D130" i="19"/>
  <c r="C130" i="19"/>
  <c r="B130" i="19"/>
  <c r="A130" i="19"/>
  <c r="O129" i="19"/>
  <c r="N129" i="19"/>
  <c r="M129" i="19"/>
  <c r="L129" i="19"/>
  <c r="K129" i="19"/>
  <c r="J129" i="19"/>
  <c r="I129" i="19"/>
  <c r="H129" i="19"/>
  <c r="G129" i="19"/>
  <c r="F129" i="19"/>
  <c r="E129" i="19"/>
  <c r="D129" i="19"/>
  <c r="C129" i="19"/>
  <c r="B129" i="19"/>
  <c r="A129" i="19"/>
  <c r="O128" i="19"/>
  <c r="N128" i="19"/>
  <c r="M128" i="19"/>
  <c r="L128" i="19"/>
  <c r="K128" i="19"/>
  <c r="J128" i="19"/>
  <c r="I128" i="19"/>
  <c r="H128" i="19"/>
  <c r="G128" i="19"/>
  <c r="F128" i="19"/>
  <c r="E128" i="19"/>
  <c r="D128" i="19"/>
  <c r="C128" i="19"/>
  <c r="B128" i="19"/>
  <c r="A128" i="19"/>
  <c r="O127" i="19"/>
  <c r="N127" i="19"/>
  <c r="M127" i="19"/>
  <c r="L127" i="19"/>
  <c r="K127" i="19"/>
  <c r="J127" i="19"/>
  <c r="I127" i="19"/>
  <c r="H127" i="19"/>
  <c r="G127" i="19"/>
  <c r="F127" i="19"/>
  <c r="E127" i="19"/>
  <c r="D127" i="19"/>
  <c r="C127" i="19"/>
  <c r="B127" i="19"/>
  <c r="A127" i="19"/>
  <c r="O126" i="19"/>
  <c r="N126" i="19"/>
  <c r="M126" i="19"/>
  <c r="L126" i="19"/>
  <c r="K126" i="19"/>
  <c r="J126" i="19"/>
  <c r="I126" i="19"/>
  <c r="H126" i="19"/>
  <c r="G126" i="19"/>
  <c r="F126" i="19"/>
  <c r="E126" i="19"/>
  <c r="D126" i="19"/>
  <c r="C126" i="19"/>
  <c r="B126" i="19"/>
  <c r="A126" i="19"/>
  <c r="O125" i="19"/>
  <c r="N125" i="19"/>
  <c r="M125" i="19"/>
  <c r="L125" i="19"/>
  <c r="K125" i="19"/>
  <c r="J125" i="19"/>
  <c r="I125" i="19"/>
  <c r="H125" i="19"/>
  <c r="G125" i="19"/>
  <c r="F125" i="19"/>
  <c r="E125" i="19"/>
  <c r="D125" i="19"/>
  <c r="C125" i="19"/>
  <c r="B125" i="19"/>
  <c r="A125" i="19"/>
  <c r="O124" i="19"/>
  <c r="N124" i="19"/>
  <c r="M124" i="19"/>
  <c r="L124" i="19"/>
  <c r="K124" i="19"/>
  <c r="J124" i="19"/>
  <c r="I124" i="19"/>
  <c r="H124" i="19"/>
  <c r="G124" i="19"/>
  <c r="F124" i="19"/>
  <c r="E124" i="19"/>
  <c r="D124" i="19"/>
  <c r="C124" i="19"/>
  <c r="B124" i="19"/>
  <c r="A124" i="19"/>
  <c r="O123" i="19"/>
  <c r="N123" i="19"/>
  <c r="M123" i="19"/>
  <c r="L123" i="19"/>
  <c r="K123" i="19"/>
  <c r="J123" i="19"/>
  <c r="I123" i="19"/>
  <c r="H123" i="19"/>
  <c r="G123" i="19"/>
  <c r="F123" i="19"/>
  <c r="E123" i="19"/>
  <c r="D123" i="19"/>
  <c r="C123" i="19"/>
  <c r="B123" i="19"/>
  <c r="A123" i="19"/>
  <c r="O122" i="19"/>
  <c r="N122" i="19"/>
  <c r="M122" i="19"/>
  <c r="L122" i="19"/>
  <c r="K122" i="19"/>
  <c r="J122" i="19"/>
  <c r="I122" i="19"/>
  <c r="H122" i="19"/>
  <c r="G122" i="19"/>
  <c r="F122" i="19"/>
  <c r="E122" i="19"/>
  <c r="D122" i="19"/>
  <c r="C122" i="19"/>
  <c r="B122" i="19"/>
  <c r="A122" i="19"/>
  <c r="O121" i="19"/>
  <c r="N121" i="19"/>
  <c r="M121" i="19"/>
  <c r="L121" i="19"/>
  <c r="K121" i="19"/>
  <c r="J121" i="19"/>
  <c r="I121" i="19"/>
  <c r="H121" i="19"/>
  <c r="G121" i="19"/>
  <c r="F121" i="19"/>
  <c r="E121" i="19"/>
  <c r="D121" i="19"/>
  <c r="C121" i="19"/>
  <c r="B121" i="19"/>
  <c r="A121" i="19"/>
  <c r="O120" i="19"/>
  <c r="N120" i="19"/>
  <c r="M120" i="19"/>
  <c r="L120" i="19"/>
  <c r="K120" i="19"/>
  <c r="J120" i="19"/>
  <c r="I120" i="19"/>
  <c r="H120" i="19"/>
  <c r="G120" i="19"/>
  <c r="F120" i="19"/>
  <c r="E120" i="19"/>
  <c r="D120" i="19"/>
  <c r="C120" i="19"/>
  <c r="B120" i="19"/>
  <c r="A120" i="19"/>
  <c r="O119" i="19"/>
  <c r="N119" i="19"/>
  <c r="M119" i="19"/>
  <c r="L119" i="19"/>
  <c r="K119" i="19"/>
  <c r="J119" i="19"/>
  <c r="I119" i="19"/>
  <c r="H119" i="19"/>
  <c r="G119" i="19"/>
  <c r="F119" i="19"/>
  <c r="E119" i="19"/>
  <c r="D119" i="19"/>
  <c r="C119" i="19"/>
  <c r="B119" i="19"/>
  <c r="A119" i="19"/>
  <c r="O118" i="19"/>
  <c r="N118" i="19"/>
  <c r="M118" i="19"/>
  <c r="L118" i="19"/>
  <c r="K118" i="19"/>
  <c r="J118" i="19"/>
  <c r="I118" i="19"/>
  <c r="H118" i="19"/>
  <c r="G118" i="19"/>
  <c r="F118" i="19"/>
  <c r="E118" i="19"/>
  <c r="D118" i="19"/>
  <c r="C118" i="19"/>
  <c r="B118" i="19"/>
  <c r="A118" i="19"/>
  <c r="O117" i="19"/>
  <c r="N117" i="19"/>
  <c r="M117" i="19"/>
  <c r="L117" i="19"/>
  <c r="K117" i="19"/>
  <c r="J117" i="19"/>
  <c r="I117" i="19"/>
  <c r="H117" i="19"/>
  <c r="G117" i="19"/>
  <c r="F117" i="19"/>
  <c r="E117" i="19"/>
  <c r="D117" i="19"/>
  <c r="C117" i="19"/>
  <c r="B117" i="19"/>
  <c r="A117" i="19"/>
  <c r="O116" i="19"/>
  <c r="N116" i="19"/>
  <c r="M116" i="19"/>
  <c r="L116" i="19"/>
  <c r="K116" i="19"/>
  <c r="J116" i="19"/>
  <c r="I116" i="19"/>
  <c r="H116" i="19"/>
  <c r="G116" i="19"/>
  <c r="F116" i="19"/>
  <c r="E116" i="19"/>
  <c r="D116" i="19"/>
  <c r="C116" i="19"/>
  <c r="B116" i="19"/>
  <c r="A116" i="19"/>
  <c r="O115" i="19"/>
  <c r="N115" i="19"/>
  <c r="M115" i="19"/>
  <c r="L115" i="19"/>
  <c r="K115" i="19"/>
  <c r="J115" i="19"/>
  <c r="I115" i="19"/>
  <c r="H115" i="19"/>
  <c r="G115" i="19"/>
  <c r="F115" i="19"/>
  <c r="E115" i="19"/>
  <c r="D115" i="19"/>
  <c r="C115" i="19"/>
  <c r="B115" i="19"/>
  <c r="A115" i="19"/>
  <c r="O114" i="19"/>
  <c r="N114" i="19"/>
  <c r="M114" i="19"/>
  <c r="L114" i="19"/>
  <c r="K114" i="19"/>
  <c r="J114" i="19"/>
  <c r="I114" i="19"/>
  <c r="H114" i="19"/>
  <c r="G114" i="19"/>
  <c r="F114" i="19"/>
  <c r="E114" i="19"/>
  <c r="D114" i="19"/>
  <c r="C114" i="19"/>
  <c r="B114" i="19"/>
  <c r="A114" i="19"/>
  <c r="O113" i="19"/>
  <c r="N113" i="19"/>
  <c r="M113" i="19"/>
  <c r="L113" i="19"/>
  <c r="K113" i="19"/>
  <c r="J113" i="19"/>
  <c r="I113" i="19"/>
  <c r="H113" i="19"/>
  <c r="G113" i="19"/>
  <c r="F113" i="19"/>
  <c r="E113" i="19"/>
  <c r="D113" i="19"/>
  <c r="C113" i="19"/>
  <c r="B113" i="19"/>
  <c r="A113" i="19"/>
  <c r="O112" i="19"/>
  <c r="N112" i="19"/>
  <c r="M112" i="19"/>
  <c r="L112" i="19"/>
  <c r="K112" i="19"/>
  <c r="J112" i="19"/>
  <c r="I112" i="19"/>
  <c r="H112" i="19"/>
  <c r="G112" i="19"/>
  <c r="F112" i="19"/>
  <c r="E112" i="19"/>
  <c r="D112" i="19"/>
  <c r="C112" i="19"/>
  <c r="B112" i="19"/>
  <c r="A112" i="19"/>
  <c r="O111" i="19"/>
  <c r="N111" i="19"/>
  <c r="M111" i="19"/>
  <c r="L111" i="19"/>
  <c r="K111" i="19"/>
  <c r="J111" i="19"/>
  <c r="I111" i="19"/>
  <c r="H111" i="19"/>
  <c r="G111" i="19"/>
  <c r="F111" i="19"/>
  <c r="E111" i="19"/>
  <c r="D111" i="19"/>
  <c r="C111" i="19"/>
  <c r="B111" i="19"/>
  <c r="A111" i="19"/>
  <c r="O110" i="19"/>
  <c r="N110" i="19"/>
  <c r="M110" i="19"/>
  <c r="L110" i="19"/>
  <c r="K110" i="19"/>
  <c r="J110" i="19"/>
  <c r="I110" i="19"/>
  <c r="H110" i="19"/>
  <c r="G110" i="19"/>
  <c r="F110" i="19"/>
  <c r="E110" i="19"/>
  <c r="D110" i="19"/>
  <c r="C110" i="19"/>
  <c r="B110" i="19"/>
  <c r="A110" i="19"/>
  <c r="O109" i="19"/>
  <c r="N109" i="19"/>
  <c r="M109" i="19"/>
  <c r="L109" i="19"/>
  <c r="K109" i="19"/>
  <c r="J109" i="19"/>
  <c r="I109" i="19"/>
  <c r="H109" i="19"/>
  <c r="G109" i="19"/>
  <c r="F109" i="19"/>
  <c r="E109" i="19"/>
  <c r="D109" i="19"/>
  <c r="C109" i="19"/>
  <c r="B109" i="19"/>
  <c r="A109" i="19"/>
  <c r="O108" i="19"/>
  <c r="N108" i="19"/>
  <c r="M108" i="19"/>
  <c r="L108" i="19"/>
  <c r="K108" i="19"/>
  <c r="J108" i="19"/>
  <c r="I108" i="19"/>
  <c r="H108" i="19"/>
  <c r="G108" i="19"/>
  <c r="F108" i="19"/>
  <c r="E108" i="19"/>
  <c r="D108" i="19"/>
  <c r="C108" i="19"/>
  <c r="B108" i="19"/>
  <c r="A108" i="19"/>
  <c r="O107" i="19"/>
  <c r="N107" i="19"/>
  <c r="M107" i="19"/>
  <c r="L107" i="19"/>
  <c r="K107" i="19"/>
  <c r="J107" i="19"/>
  <c r="I107" i="19"/>
  <c r="H107" i="19"/>
  <c r="G107" i="19"/>
  <c r="F107" i="19"/>
  <c r="E107" i="19"/>
  <c r="D107" i="19"/>
  <c r="C107" i="19"/>
  <c r="B107" i="19"/>
  <c r="A107" i="19"/>
  <c r="O106" i="19"/>
  <c r="N106" i="19"/>
  <c r="M106" i="19"/>
  <c r="L106" i="19"/>
  <c r="K106" i="19"/>
  <c r="J106" i="19"/>
  <c r="I106" i="19"/>
  <c r="H106" i="19"/>
  <c r="G106" i="19"/>
  <c r="F106" i="19"/>
  <c r="E106" i="19"/>
  <c r="D106" i="19"/>
  <c r="C106" i="19"/>
  <c r="B106" i="19"/>
  <c r="A106" i="19"/>
  <c r="O105" i="19"/>
  <c r="N105" i="19"/>
  <c r="M105" i="19"/>
  <c r="L105" i="19"/>
  <c r="K105" i="19"/>
  <c r="J105" i="19"/>
  <c r="I105" i="19"/>
  <c r="H105" i="19"/>
  <c r="G105" i="19"/>
  <c r="F105" i="19"/>
  <c r="E105" i="19"/>
  <c r="D105" i="19"/>
  <c r="C105" i="19"/>
  <c r="B105" i="19"/>
  <c r="A105" i="19"/>
  <c r="O104" i="19"/>
  <c r="N104" i="19"/>
  <c r="M104" i="19"/>
  <c r="L104" i="19"/>
  <c r="K104" i="19"/>
  <c r="J104" i="19"/>
  <c r="I104" i="19"/>
  <c r="H104" i="19"/>
  <c r="G104" i="19"/>
  <c r="F104" i="19"/>
  <c r="E104" i="19"/>
  <c r="D104" i="19"/>
  <c r="C104" i="19"/>
  <c r="B104" i="19"/>
  <c r="A104" i="19"/>
  <c r="O103" i="19"/>
  <c r="N103" i="19"/>
  <c r="M103" i="19"/>
  <c r="L103" i="19"/>
  <c r="K103" i="19"/>
  <c r="J103" i="19"/>
  <c r="I103" i="19"/>
  <c r="H103" i="19"/>
  <c r="G103" i="19"/>
  <c r="F103" i="19"/>
  <c r="E103" i="19"/>
  <c r="D103" i="19"/>
  <c r="C103" i="19"/>
  <c r="B103" i="19"/>
  <c r="A103" i="19"/>
  <c r="O102" i="19"/>
  <c r="N102" i="19"/>
  <c r="M102" i="19"/>
  <c r="L102" i="19"/>
  <c r="K102" i="19"/>
  <c r="J102" i="19"/>
  <c r="I102" i="19"/>
  <c r="H102" i="19"/>
  <c r="G102" i="19"/>
  <c r="F102" i="19"/>
  <c r="E102" i="19"/>
  <c r="D102" i="19"/>
  <c r="C102" i="19"/>
  <c r="B102" i="19"/>
  <c r="A102" i="19"/>
  <c r="O101" i="19"/>
  <c r="N101" i="19"/>
  <c r="M101" i="19"/>
  <c r="L101" i="19"/>
  <c r="K101" i="19"/>
  <c r="J101" i="19"/>
  <c r="I101" i="19"/>
  <c r="H101" i="19"/>
  <c r="G101" i="19"/>
  <c r="F101" i="19"/>
  <c r="E101" i="19"/>
  <c r="D101" i="19"/>
  <c r="C101" i="19"/>
  <c r="B101" i="19"/>
  <c r="A101" i="19"/>
  <c r="O100" i="19"/>
  <c r="N100" i="19"/>
  <c r="M100" i="19"/>
  <c r="L100" i="19"/>
  <c r="K100" i="19"/>
  <c r="J100" i="19"/>
  <c r="I100" i="19"/>
  <c r="H100" i="19"/>
  <c r="G100" i="19"/>
  <c r="F100" i="19"/>
  <c r="E100" i="19"/>
  <c r="D100" i="19"/>
  <c r="C100" i="19"/>
  <c r="B100" i="19"/>
  <c r="A100" i="19"/>
  <c r="O99" i="19"/>
  <c r="N99" i="19"/>
  <c r="M99" i="19"/>
  <c r="L99" i="19"/>
  <c r="K99" i="19"/>
  <c r="J99" i="19"/>
  <c r="I99" i="19"/>
  <c r="H99" i="19"/>
  <c r="G99" i="19"/>
  <c r="F99" i="19"/>
  <c r="E99" i="19"/>
  <c r="D99" i="19"/>
  <c r="C99" i="19"/>
  <c r="B99" i="19"/>
  <c r="A99" i="19"/>
  <c r="O98" i="19"/>
  <c r="N98" i="19"/>
  <c r="M98" i="19"/>
  <c r="L98" i="19"/>
  <c r="K98" i="19"/>
  <c r="J98" i="19"/>
  <c r="I98" i="19"/>
  <c r="H98" i="19"/>
  <c r="G98" i="19"/>
  <c r="F98" i="19"/>
  <c r="E98" i="19"/>
  <c r="D98" i="19"/>
  <c r="C98" i="19"/>
  <c r="B98" i="19"/>
  <c r="A98" i="19"/>
  <c r="O97" i="19"/>
  <c r="N97" i="19"/>
  <c r="M97" i="19"/>
  <c r="L97" i="19"/>
  <c r="K97" i="19"/>
  <c r="J97" i="19"/>
  <c r="I97" i="19"/>
  <c r="H97" i="19"/>
  <c r="G97" i="19"/>
  <c r="F97" i="19"/>
  <c r="E97" i="19"/>
  <c r="D97" i="19"/>
  <c r="C97" i="19"/>
  <c r="B97" i="19"/>
  <c r="A97" i="19"/>
  <c r="O96" i="19"/>
  <c r="N96" i="19"/>
  <c r="M96" i="19"/>
  <c r="L96" i="19"/>
  <c r="K96" i="19"/>
  <c r="J96" i="19"/>
  <c r="I96" i="19"/>
  <c r="H96" i="19"/>
  <c r="G96" i="19"/>
  <c r="F96" i="19"/>
  <c r="E96" i="19"/>
  <c r="D96" i="19"/>
  <c r="C96" i="19"/>
  <c r="B96" i="19"/>
  <c r="A96" i="19"/>
  <c r="O95" i="19"/>
  <c r="N95" i="19"/>
  <c r="M95" i="19"/>
  <c r="L95" i="19"/>
  <c r="K95" i="19"/>
  <c r="J95" i="19"/>
  <c r="I95" i="19"/>
  <c r="H95" i="19"/>
  <c r="G95" i="19"/>
  <c r="F95" i="19"/>
  <c r="E95" i="19"/>
  <c r="D95" i="19"/>
  <c r="C95" i="19"/>
  <c r="B95" i="19"/>
  <c r="A95" i="19"/>
  <c r="O94" i="19"/>
  <c r="N94" i="19"/>
  <c r="M94" i="19"/>
  <c r="L94" i="19"/>
  <c r="K94" i="19"/>
  <c r="J94" i="19"/>
  <c r="I94" i="19"/>
  <c r="H94" i="19"/>
  <c r="G94" i="19"/>
  <c r="F94" i="19"/>
  <c r="E94" i="19"/>
  <c r="D94" i="19"/>
  <c r="C94" i="19"/>
  <c r="B94" i="19"/>
  <c r="A94" i="19"/>
  <c r="O93" i="19"/>
  <c r="N93" i="19"/>
  <c r="M93" i="19"/>
  <c r="L93" i="19"/>
  <c r="K93" i="19"/>
  <c r="J93" i="19"/>
  <c r="I93" i="19"/>
  <c r="H93" i="19"/>
  <c r="G93" i="19"/>
  <c r="F93" i="19"/>
  <c r="E93" i="19"/>
  <c r="D93" i="19"/>
  <c r="C93" i="19"/>
  <c r="B93" i="19"/>
  <c r="A93" i="19"/>
  <c r="O92" i="19"/>
  <c r="N92" i="19"/>
  <c r="M92" i="19"/>
  <c r="L92" i="19"/>
  <c r="K92" i="19"/>
  <c r="J92" i="19"/>
  <c r="I92" i="19"/>
  <c r="H92" i="19"/>
  <c r="G92" i="19"/>
  <c r="F92" i="19"/>
  <c r="E92" i="19"/>
  <c r="D92" i="19"/>
  <c r="C92" i="19"/>
  <c r="B92" i="19"/>
  <c r="A92" i="19"/>
  <c r="O91" i="19"/>
  <c r="N91" i="19"/>
  <c r="M91" i="19"/>
  <c r="L91" i="19"/>
  <c r="K91" i="19"/>
  <c r="J91" i="19"/>
  <c r="I91" i="19"/>
  <c r="H91" i="19"/>
  <c r="G91" i="19"/>
  <c r="F91" i="19"/>
  <c r="E91" i="19"/>
  <c r="D91" i="19"/>
  <c r="C91" i="19"/>
  <c r="B91" i="19"/>
  <c r="A91" i="19"/>
  <c r="O90" i="19"/>
  <c r="N90" i="19"/>
  <c r="M90" i="19"/>
  <c r="L90" i="19"/>
  <c r="K90" i="19"/>
  <c r="J90" i="19"/>
  <c r="I90" i="19"/>
  <c r="H90" i="19"/>
  <c r="G90" i="19"/>
  <c r="F90" i="19"/>
  <c r="E90" i="19"/>
  <c r="D90" i="19"/>
  <c r="C90" i="19"/>
  <c r="B90" i="19"/>
  <c r="A90" i="19"/>
  <c r="O89" i="19"/>
  <c r="N89" i="19"/>
  <c r="M89" i="19"/>
  <c r="L89" i="19"/>
  <c r="K89" i="19"/>
  <c r="J89" i="19"/>
  <c r="I89" i="19"/>
  <c r="H89" i="19"/>
  <c r="G89" i="19"/>
  <c r="F89" i="19"/>
  <c r="E89" i="19"/>
  <c r="D89" i="19"/>
  <c r="C89" i="19"/>
  <c r="B89" i="19"/>
  <c r="A89" i="19"/>
  <c r="O88" i="19"/>
  <c r="N88" i="19"/>
  <c r="M88" i="19"/>
  <c r="L88" i="19"/>
  <c r="K88" i="19"/>
  <c r="J88" i="19"/>
  <c r="I88" i="19"/>
  <c r="H88" i="19"/>
  <c r="G88" i="19"/>
  <c r="F88" i="19"/>
  <c r="E88" i="19"/>
  <c r="D88" i="19"/>
  <c r="C88" i="19"/>
  <c r="B88" i="19"/>
  <c r="A88" i="19"/>
  <c r="O87" i="19"/>
  <c r="N87" i="19"/>
  <c r="M87" i="19"/>
  <c r="L87" i="19"/>
  <c r="K87" i="19"/>
  <c r="J87" i="19"/>
  <c r="I87" i="19"/>
  <c r="H87" i="19"/>
  <c r="G87" i="19"/>
  <c r="F87" i="19"/>
  <c r="E87" i="19"/>
  <c r="D87" i="19"/>
  <c r="C87" i="19"/>
  <c r="B87" i="19"/>
  <c r="A87" i="19"/>
  <c r="O86" i="19"/>
  <c r="N86" i="19"/>
  <c r="M86" i="19"/>
  <c r="L86" i="19"/>
  <c r="K86" i="19"/>
  <c r="J86" i="19"/>
  <c r="I86" i="19"/>
  <c r="H86" i="19"/>
  <c r="G86" i="19"/>
  <c r="F86" i="19"/>
  <c r="E86" i="19"/>
  <c r="D86" i="19"/>
  <c r="C86" i="19"/>
  <c r="B86" i="19"/>
  <c r="A86" i="19"/>
  <c r="O85" i="19"/>
  <c r="N85" i="19"/>
  <c r="M85" i="19"/>
  <c r="L85" i="19"/>
  <c r="K85" i="19"/>
  <c r="J85" i="19"/>
  <c r="I85" i="19"/>
  <c r="H85" i="19"/>
  <c r="G85" i="19"/>
  <c r="F85" i="19"/>
  <c r="E85" i="19"/>
  <c r="D85" i="19"/>
  <c r="C85" i="19"/>
  <c r="B85" i="19"/>
  <c r="A85" i="19"/>
  <c r="O84" i="19"/>
  <c r="N84" i="19"/>
  <c r="M84" i="19"/>
  <c r="L84" i="19"/>
  <c r="K84" i="19"/>
  <c r="J84" i="19"/>
  <c r="I84" i="19"/>
  <c r="H84" i="19"/>
  <c r="G84" i="19"/>
  <c r="F84" i="19"/>
  <c r="E84" i="19"/>
  <c r="D84" i="19"/>
  <c r="C84" i="19"/>
  <c r="B84" i="19"/>
  <c r="A84" i="19"/>
  <c r="O83" i="19"/>
  <c r="N83" i="19"/>
  <c r="M83" i="19"/>
  <c r="L83" i="19"/>
  <c r="K83" i="19"/>
  <c r="J83" i="19"/>
  <c r="I83" i="19"/>
  <c r="H83" i="19"/>
  <c r="G83" i="19"/>
  <c r="F83" i="19"/>
  <c r="E83" i="19"/>
  <c r="D83" i="19"/>
  <c r="C83" i="19"/>
  <c r="B83" i="19"/>
  <c r="A83" i="19"/>
  <c r="O82" i="19"/>
  <c r="N82" i="19"/>
  <c r="M82" i="19"/>
  <c r="L82" i="19"/>
  <c r="K82" i="19"/>
  <c r="J82" i="19"/>
  <c r="I82" i="19"/>
  <c r="H82" i="19"/>
  <c r="G82" i="19"/>
  <c r="F82" i="19"/>
  <c r="E82" i="19"/>
  <c r="D82" i="19"/>
  <c r="C82" i="19"/>
  <c r="B82" i="19"/>
  <c r="A82" i="19"/>
  <c r="O81" i="19"/>
  <c r="N81" i="19"/>
  <c r="M81" i="19"/>
  <c r="L81" i="19"/>
  <c r="K81" i="19"/>
  <c r="J81" i="19"/>
  <c r="I81" i="19"/>
  <c r="H81" i="19"/>
  <c r="G81" i="19"/>
  <c r="F81" i="19"/>
  <c r="E81" i="19"/>
  <c r="D81" i="19"/>
  <c r="C81" i="19"/>
  <c r="B81" i="19"/>
  <c r="A81" i="19"/>
  <c r="O80" i="19"/>
  <c r="N80" i="19"/>
  <c r="M80" i="19"/>
  <c r="L80" i="19"/>
  <c r="K80" i="19"/>
  <c r="J80" i="19"/>
  <c r="I80" i="19"/>
  <c r="H80" i="19"/>
  <c r="G80" i="19"/>
  <c r="F80" i="19"/>
  <c r="E80" i="19"/>
  <c r="D80" i="19"/>
  <c r="C80" i="19"/>
  <c r="B80" i="19"/>
  <c r="A80" i="19"/>
  <c r="O79" i="19"/>
  <c r="N79" i="19"/>
  <c r="M79" i="19"/>
  <c r="L79" i="19"/>
  <c r="K79" i="19"/>
  <c r="J79" i="19"/>
  <c r="I79" i="19"/>
  <c r="H79" i="19"/>
  <c r="G79" i="19"/>
  <c r="F79" i="19"/>
  <c r="E79" i="19"/>
  <c r="D79" i="19"/>
  <c r="C79" i="19"/>
  <c r="B79" i="19"/>
  <c r="A79" i="19"/>
  <c r="O78" i="19"/>
  <c r="N78" i="19"/>
  <c r="M78" i="19"/>
  <c r="L78" i="19"/>
  <c r="K78" i="19"/>
  <c r="J78" i="19"/>
  <c r="I78" i="19"/>
  <c r="H78" i="19"/>
  <c r="G78" i="19"/>
  <c r="F78" i="19"/>
  <c r="E78" i="19"/>
  <c r="D78" i="19"/>
  <c r="C78" i="19"/>
  <c r="B78" i="19"/>
  <c r="A78" i="19"/>
  <c r="O77" i="19"/>
  <c r="N77" i="19"/>
  <c r="M77" i="19"/>
  <c r="L77" i="19"/>
  <c r="K77" i="19"/>
  <c r="J77" i="19"/>
  <c r="I77" i="19"/>
  <c r="H77" i="19"/>
  <c r="G77" i="19"/>
  <c r="F77" i="19"/>
  <c r="E77" i="19"/>
  <c r="D77" i="19"/>
  <c r="C77" i="19"/>
  <c r="B77" i="19"/>
  <c r="A77" i="19"/>
  <c r="O76" i="19"/>
  <c r="N76" i="19"/>
  <c r="M76" i="19"/>
  <c r="L76" i="19"/>
  <c r="K76" i="19"/>
  <c r="J76" i="19"/>
  <c r="I76" i="19"/>
  <c r="H76" i="19"/>
  <c r="G76" i="19"/>
  <c r="F76" i="19"/>
  <c r="E76" i="19"/>
  <c r="D76" i="19"/>
  <c r="C76" i="19"/>
  <c r="B76" i="19"/>
  <c r="A76" i="19"/>
  <c r="O75" i="19"/>
  <c r="N75" i="19"/>
  <c r="M75" i="19"/>
  <c r="L75" i="19"/>
  <c r="K75" i="19"/>
  <c r="J75" i="19"/>
  <c r="I75" i="19"/>
  <c r="H75" i="19"/>
  <c r="G75" i="19"/>
  <c r="F75" i="19"/>
  <c r="E75" i="19"/>
  <c r="D75" i="19"/>
  <c r="C75" i="19"/>
  <c r="B75" i="19"/>
  <c r="A75" i="19"/>
  <c r="O74" i="19"/>
  <c r="N74" i="19"/>
  <c r="M74" i="19"/>
  <c r="L74" i="19"/>
  <c r="K74" i="19"/>
  <c r="J74" i="19"/>
  <c r="I74" i="19"/>
  <c r="H74" i="19"/>
  <c r="G74" i="19"/>
  <c r="F74" i="19"/>
  <c r="E74" i="19"/>
  <c r="D74" i="19"/>
  <c r="C74" i="19"/>
  <c r="B74" i="19"/>
  <c r="A74" i="19"/>
  <c r="O73" i="19"/>
  <c r="N73" i="19"/>
  <c r="M73" i="19"/>
  <c r="L73" i="19"/>
  <c r="K73" i="19"/>
  <c r="J73" i="19"/>
  <c r="I73" i="19"/>
  <c r="H73" i="19"/>
  <c r="G73" i="19"/>
  <c r="F73" i="19"/>
  <c r="E73" i="19"/>
  <c r="D73" i="19"/>
  <c r="C73" i="19"/>
  <c r="B73" i="19"/>
  <c r="A73" i="19"/>
  <c r="O72" i="19"/>
  <c r="N72" i="19"/>
  <c r="M72" i="19"/>
  <c r="L72" i="19"/>
  <c r="K72" i="19"/>
  <c r="J72" i="19"/>
  <c r="I72" i="19"/>
  <c r="H72" i="19"/>
  <c r="G72" i="19"/>
  <c r="F72" i="19"/>
  <c r="E72" i="19"/>
  <c r="D72" i="19"/>
  <c r="C72" i="19"/>
  <c r="B72" i="19"/>
  <c r="A72" i="19"/>
  <c r="O71" i="19"/>
  <c r="N71" i="19"/>
  <c r="M71" i="19"/>
  <c r="L71" i="19"/>
  <c r="K71" i="19"/>
  <c r="J71" i="19"/>
  <c r="I71" i="19"/>
  <c r="H71" i="19"/>
  <c r="G71" i="19"/>
  <c r="F71" i="19"/>
  <c r="E71" i="19"/>
  <c r="D71" i="19"/>
  <c r="C71" i="19"/>
  <c r="B71" i="19"/>
  <c r="A71" i="19"/>
  <c r="O70" i="19"/>
  <c r="N70" i="19"/>
  <c r="M70" i="19"/>
  <c r="L70" i="19"/>
  <c r="K70" i="19"/>
  <c r="J70" i="19"/>
  <c r="I70" i="19"/>
  <c r="H70" i="19"/>
  <c r="G70" i="19"/>
  <c r="F70" i="19"/>
  <c r="E70" i="19"/>
  <c r="D70" i="19"/>
  <c r="C70" i="19"/>
  <c r="B70" i="19"/>
  <c r="A70" i="19"/>
  <c r="O69" i="19"/>
  <c r="N69" i="19"/>
  <c r="M69" i="19"/>
  <c r="L69" i="19"/>
  <c r="K69" i="19"/>
  <c r="J69" i="19"/>
  <c r="I69" i="19"/>
  <c r="H69" i="19"/>
  <c r="G69" i="19"/>
  <c r="F69" i="19"/>
  <c r="E69" i="19"/>
  <c r="D69" i="19"/>
  <c r="C69" i="19"/>
  <c r="B69" i="19"/>
  <c r="A69" i="19"/>
  <c r="O68" i="19"/>
  <c r="N68" i="19"/>
  <c r="M68" i="19"/>
  <c r="L68" i="19"/>
  <c r="K68" i="19"/>
  <c r="J68" i="19"/>
  <c r="I68" i="19"/>
  <c r="H68" i="19"/>
  <c r="G68" i="19"/>
  <c r="F68" i="19"/>
  <c r="E68" i="19"/>
  <c r="D68" i="19"/>
  <c r="C68" i="19"/>
  <c r="B68" i="19"/>
  <c r="A68" i="19"/>
  <c r="O67" i="19"/>
  <c r="N67" i="19"/>
  <c r="M67" i="19"/>
  <c r="L67" i="19"/>
  <c r="K67" i="19"/>
  <c r="J67" i="19"/>
  <c r="I67" i="19"/>
  <c r="H67" i="19"/>
  <c r="G67" i="19"/>
  <c r="F67" i="19"/>
  <c r="E67" i="19"/>
  <c r="D67" i="19"/>
  <c r="C67" i="19"/>
  <c r="B67" i="19"/>
  <c r="A67" i="19"/>
  <c r="O66" i="19"/>
  <c r="N66" i="19"/>
  <c r="M66" i="19"/>
  <c r="L66" i="19"/>
  <c r="K66" i="19"/>
  <c r="J66" i="19"/>
  <c r="I66" i="19"/>
  <c r="H66" i="19"/>
  <c r="G66" i="19"/>
  <c r="F66" i="19"/>
  <c r="E66" i="19"/>
  <c r="D66" i="19"/>
  <c r="C66" i="19"/>
  <c r="B66" i="19"/>
  <c r="A66" i="19"/>
  <c r="O65" i="19"/>
  <c r="N65" i="19"/>
  <c r="M65" i="19"/>
  <c r="L65" i="19"/>
  <c r="K65" i="19"/>
  <c r="J65" i="19"/>
  <c r="I65" i="19"/>
  <c r="H65" i="19"/>
  <c r="G65" i="19"/>
  <c r="F65" i="19"/>
  <c r="E65" i="19"/>
  <c r="D65" i="19"/>
  <c r="C65" i="19"/>
  <c r="B65" i="19"/>
  <c r="A65" i="19"/>
  <c r="O64" i="19"/>
  <c r="N64" i="19"/>
  <c r="M64" i="19"/>
  <c r="L64" i="19"/>
  <c r="K64" i="19"/>
  <c r="J64" i="19"/>
  <c r="I64" i="19"/>
  <c r="H64" i="19"/>
  <c r="G64" i="19"/>
  <c r="F64" i="19"/>
  <c r="E64" i="19"/>
  <c r="D64" i="19"/>
  <c r="C64" i="19"/>
  <c r="B64" i="19"/>
  <c r="A64" i="19"/>
  <c r="O63" i="19"/>
  <c r="N63" i="19"/>
  <c r="M63" i="19"/>
  <c r="L63" i="19"/>
  <c r="K63" i="19"/>
  <c r="J63" i="19"/>
  <c r="I63" i="19"/>
  <c r="H63" i="19"/>
  <c r="G63" i="19"/>
  <c r="F63" i="19"/>
  <c r="E63" i="19"/>
  <c r="D63" i="19"/>
  <c r="C63" i="19"/>
  <c r="B63" i="19"/>
  <c r="A63" i="19"/>
  <c r="O62" i="19"/>
  <c r="N62" i="19"/>
  <c r="M62" i="19"/>
  <c r="L62" i="19"/>
  <c r="K62" i="19"/>
  <c r="J62" i="19"/>
  <c r="I62" i="19"/>
  <c r="H62" i="19"/>
  <c r="G62" i="19"/>
  <c r="F62" i="19"/>
  <c r="E62" i="19"/>
  <c r="D62" i="19"/>
  <c r="C62" i="19"/>
  <c r="B62" i="19"/>
  <c r="A62" i="19"/>
  <c r="O61" i="19"/>
  <c r="N61" i="19"/>
  <c r="M61" i="19"/>
  <c r="L61" i="19"/>
  <c r="K61" i="19"/>
  <c r="J61" i="19"/>
  <c r="I61" i="19"/>
  <c r="H61" i="19"/>
  <c r="G61" i="19"/>
  <c r="F61" i="19"/>
  <c r="E61" i="19"/>
  <c r="D61" i="19"/>
  <c r="C61" i="19"/>
  <c r="B61" i="19"/>
  <c r="A61" i="19"/>
  <c r="O60" i="19"/>
  <c r="N60" i="19"/>
  <c r="M60" i="19"/>
  <c r="L60" i="19"/>
  <c r="K60" i="19"/>
  <c r="J60" i="19"/>
  <c r="I60" i="19"/>
  <c r="H60" i="19"/>
  <c r="G60" i="19"/>
  <c r="F60" i="19"/>
  <c r="E60" i="19"/>
  <c r="D60" i="19"/>
  <c r="C60" i="19"/>
  <c r="B60" i="19"/>
  <c r="A60" i="19"/>
  <c r="O59" i="19"/>
  <c r="N59" i="19"/>
  <c r="M59" i="19"/>
  <c r="L59" i="19"/>
  <c r="K59" i="19"/>
  <c r="J59" i="19"/>
  <c r="I59" i="19"/>
  <c r="H59" i="19"/>
  <c r="G59" i="19"/>
  <c r="F59" i="19"/>
  <c r="E59" i="19"/>
  <c r="D59" i="19"/>
  <c r="C59" i="19"/>
  <c r="B59" i="19"/>
  <c r="A59" i="19"/>
  <c r="O58" i="19"/>
  <c r="N58" i="19"/>
  <c r="M58" i="19"/>
  <c r="L58" i="19"/>
  <c r="K58" i="19"/>
  <c r="J58" i="19"/>
  <c r="I58" i="19"/>
  <c r="H58" i="19"/>
  <c r="G58" i="19"/>
  <c r="F58" i="19"/>
  <c r="E58" i="19"/>
  <c r="D58" i="19"/>
  <c r="C58" i="19"/>
  <c r="B58" i="19"/>
  <c r="A58" i="19"/>
  <c r="O57" i="19"/>
  <c r="N57" i="19"/>
  <c r="M57" i="19"/>
  <c r="L57" i="19"/>
  <c r="K57" i="19"/>
  <c r="J57" i="19"/>
  <c r="I57" i="19"/>
  <c r="H57" i="19"/>
  <c r="G57" i="19"/>
  <c r="F57" i="19"/>
  <c r="E57" i="19"/>
  <c r="D57" i="19"/>
  <c r="C57" i="19"/>
  <c r="B57" i="19"/>
  <c r="A57" i="19"/>
  <c r="O56" i="19"/>
  <c r="N56" i="19"/>
  <c r="M56" i="19"/>
  <c r="L56" i="19"/>
  <c r="K56" i="19"/>
  <c r="J56" i="19"/>
  <c r="I56" i="19"/>
  <c r="H56" i="19"/>
  <c r="G56" i="19"/>
  <c r="F56" i="19"/>
  <c r="E56" i="19"/>
  <c r="D56" i="19"/>
  <c r="C56" i="19"/>
  <c r="B56" i="19"/>
  <c r="A56" i="19"/>
  <c r="O55" i="19"/>
  <c r="N55" i="19"/>
  <c r="M55" i="19"/>
  <c r="L55" i="19"/>
  <c r="K55" i="19"/>
  <c r="J55" i="19"/>
  <c r="I55" i="19"/>
  <c r="H55" i="19"/>
  <c r="G55" i="19"/>
  <c r="F55" i="19"/>
  <c r="E55" i="19"/>
  <c r="D55" i="19"/>
  <c r="C55" i="19"/>
  <c r="B55" i="19"/>
  <c r="A55" i="19"/>
  <c r="O54" i="19"/>
  <c r="N54" i="19"/>
  <c r="M54" i="19"/>
  <c r="L54" i="19"/>
  <c r="K54" i="19"/>
  <c r="J54" i="19"/>
  <c r="I54" i="19"/>
  <c r="H54" i="19"/>
  <c r="G54" i="19"/>
  <c r="F54" i="19"/>
  <c r="E54" i="19"/>
  <c r="D54" i="19"/>
  <c r="C54" i="19"/>
  <c r="B54" i="19"/>
  <c r="A54" i="19"/>
  <c r="O53" i="19"/>
  <c r="N53" i="19"/>
  <c r="M53" i="19"/>
  <c r="L53" i="19"/>
  <c r="K53" i="19"/>
  <c r="J53" i="19"/>
  <c r="I53" i="19"/>
  <c r="H53" i="19"/>
  <c r="G53" i="19"/>
  <c r="F53" i="19"/>
  <c r="E53" i="19"/>
  <c r="D53" i="19"/>
  <c r="C53" i="19"/>
  <c r="B53" i="19"/>
  <c r="A53" i="19"/>
  <c r="O52" i="19"/>
  <c r="N52" i="19"/>
  <c r="M52" i="19"/>
  <c r="L52" i="19"/>
  <c r="K52" i="19"/>
  <c r="J52" i="19"/>
  <c r="I52" i="19"/>
  <c r="H52" i="19"/>
  <c r="G52" i="19"/>
  <c r="F52" i="19"/>
  <c r="E52" i="19"/>
  <c r="D52" i="19"/>
  <c r="C52" i="19"/>
  <c r="B52" i="19"/>
  <c r="A52" i="19"/>
  <c r="O51" i="19"/>
  <c r="N51" i="19"/>
  <c r="M51" i="19"/>
  <c r="L51" i="19"/>
  <c r="K51" i="19"/>
  <c r="J51" i="19"/>
  <c r="I51" i="19"/>
  <c r="H51" i="19"/>
  <c r="G51" i="19"/>
  <c r="F51" i="19"/>
  <c r="E51" i="19"/>
  <c r="D51" i="19"/>
  <c r="C51" i="19"/>
  <c r="B51" i="19"/>
  <c r="A51" i="19"/>
  <c r="O50" i="19"/>
  <c r="N50" i="19"/>
  <c r="M50" i="19"/>
  <c r="L50" i="19"/>
  <c r="K50" i="19"/>
  <c r="J50" i="19"/>
  <c r="I50" i="19"/>
  <c r="H50" i="19"/>
  <c r="G50" i="19"/>
  <c r="F50" i="19"/>
  <c r="E50" i="19"/>
  <c r="D50" i="19"/>
  <c r="C50" i="19"/>
  <c r="B50" i="19"/>
  <c r="A50" i="19"/>
  <c r="O49" i="19"/>
  <c r="N49" i="19"/>
  <c r="M49" i="19"/>
  <c r="L49" i="19"/>
  <c r="K49" i="19"/>
  <c r="J49" i="19"/>
  <c r="I49" i="19"/>
  <c r="H49" i="19"/>
  <c r="G49" i="19"/>
  <c r="F49" i="19"/>
  <c r="E49" i="19"/>
  <c r="D49" i="19"/>
  <c r="C49" i="19"/>
  <c r="B49" i="19"/>
  <c r="A49" i="19"/>
  <c r="O48" i="19"/>
  <c r="N48" i="19"/>
  <c r="M48" i="19"/>
  <c r="L48" i="19"/>
  <c r="K48" i="19"/>
  <c r="J48" i="19"/>
  <c r="I48" i="19"/>
  <c r="H48" i="19"/>
  <c r="G48" i="19"/>
  <c r="F48" i="19"/>
  <c r="E48" i="19"/>
  <c r="D48" i="19"/>
  <c r="C48" i="19"/>
  <c r="B48" i="19"/>
  <c r="A48" i="19"/>
  <c r="O47" i="19"/>
  <c r="N47" i="19"/>
  <c r="M47" i="19"/>
  <c r="L47" i="19"/>
  <c r="K47" i="19"/>
  <c r="J47" i="19"/>
  <c r="I47" i="19"/>
  <c r="H47" i="19"/>
  <c r="G47" i="19"/>
  <c r="F47" i="19"/>
  <c r="E47" i="19"/>
  <c r="D47" i="19"/>
  <c r="C47" i="19"/>
  <c r="B47" i="19"/>
  <c r="A47" i="19"/>
  <c r="O46" i="19"/>
  <c r="N46" i="19"/>
  <c r="M46" i="19"/>
  <c r="L46" i="19"/>
  <c r="K46" i="19"/>
  <c r="J46" i="19"/>
  <c r="I46" i="19"/>
  <c r="H46" i="19"/>
  <c r="G46" i="19"/>
  <c r="F46" i="19"/>
  <c r="E46" i="19"/>
  <c r="D46" i="19"/>
  <c r="C46" i="19"/>
  <c r="B46" i="19"/>
  <c r="A46" i="19"/>
  <c r="O45" i="19"/>
  <c r="N45" i="19"/>
  <c r="M45" i="19"/>
  <c r="L45" i="19"/>
  <c r="K45" i="19"/>
  <c r="J45" i="19"/>
  <c r="I45" i="19"/>
  <c r="H45" i="19"/>
  <c r="G45" i="19"/>
  <c r="F45" i="19"/>
  <c r="E45" i="19"/>
  <c r="D45" i="19"/>
  <c r="C45" i="19"/>
  <c r="B45" i="19"/>
  <c r="A45" i="19"/>
  <c r="O44" i="19"/>
  <c r="N44" i="19"/>
  <c r="M44" i="19"/>
  <c r="L44" i="19"/>
  <c r="K44" i="19"/>
  <c r="J44" i="19"/>
  <c r="I44" i="19"/>
  <c r="H44" i="19"/>
  <c r="G44" i="19"/>
  <c r="F44" i="19"/>
  <c r="E44" i="19"/>
  <c r="D44" i="19"/>
  <c r="C44" i="19"/>
  <c r="B44" i="19"/>
  <c r="A44" i="19"/>
  <c r="O43" i="19"/>
  <c r="N43" i="19"/>
  <c r="M43" i="19"/>
  <c r="L43" i="19"/>
  <c r="K43" i="19"/>
  <c r="J43" i="19"/>
  <c r="I43" i="19"/>
  <c r="H43" i="19"/>
  <c r="G43" i="19"/>
  <c r="F43" i="19"/>
  <c r="E43" i="19"/>
  <c r="D43" i="19"/>
  <c r="C43" i="19"/>
  <c r="B43" i="19"/>
  <c r="A43" i="19"/>
  <c r="O42" i="19"/>
  <c r="N42" i="19"/>
  <c r="M42" i="19"/>
  <c r="L42" i="19"/>
  <c r="K42" i="19"/>
  <c r="J42" i="19"/>
  <c r="I42" i="19"/>
  <c r="H42" i="19"/>
  <c r="G42" i="19"/>
  <c r="F42" i="19"/>
  <c r="E42" i="19"/>
  <c r="D42" i="19"/>
  <c r="C42" i="19"/>
  <c r="B42" i="19"/>
  <c r="A42" i="19"/>
  <c r="O41" i="19"/>
  <c r="N41" i="19"/>
  <c r="M41" i="19"/>
  <c r="L41" i="19"/>
  <c r="K41" i="19"/>
  <c r="J41" i="19"/>
  <c r="I41" i="19"/>
  <c r="H41" i="19"/>
  <c r="G41" i="19"/>
  <c r="F41" i="19"/>
  <c r="E41" i="19"/>
  <c r="D41" i="19"/>
  <c r="C41" i="19"/>
  <c r="B41" i="19"/>
  <c r="A41" i="19"/>
  <c r="O40" i="19"/>
  <c r="N40" i="19"/>
  <c r="M40" i="19"/>
  <c r="L40" i="19"/>
  <c r="K40" i="19"/>
  <c r="J40" i="19"/>
  <c r="I40" i="19"/>
  <c r="H40" i="19"/>
  <c r="G40" i="19"/>
  <c r="F40" i="19"/>
  <c r="E40" i="19"/>
  <c r="D40" i="19"/>
  <c r="C40" i="19"/>
  <c r="B40" i="19"/>
  <c r="A40" i="19"/>
  <c r="O39" i="19"/>
  <c r="N39" i="19"/>
  <c r="M39" i="19"/>
  <c r="L39" i="19"/>
  <c r="K39" i="19"/>
  <c r="J39" i="19"/>
  <c r="I39" i="19"/>
  <c r="H39" i="19"/>
  <c r="G39" i="19"/>
  <c r="F39" i="19"/>
  <c r="E39" i="19"/>
  <c r="D39" i="19"/>
  <c r="C39" i="19"/>
  <c r="B39" i="19"/>
  <c r="A39" i="19"/>
  <c r="O38" i="19"/>
  <c r="N38" i="19"/>
  <c r="M38" i="19"/>
  <c r="L38" i="19"/>
  <c r="K38" i="19"/>
  <c r="J38" i="19"/>
  <c r="I38" i="19"/>
  <c r="H38" i="19"/>
  <c r="G38" i="19"/>
  <c r="F38" i="19"/>
  <c r="E38" i="19"/>
  <c r="D38" i="19"/>
  <c r="C38" i="19"/>
  <c r="B38" i="19"/>
  <c r="A38" i="19"/>
  <c r="O37" i="19"/>
  <c r="N37" i="19"/>
  <c r="M37" i="19"/>
  <c r="L37" i="19"/>
  <c r="K37" i="19"/>
  <c r="J37" i="19"/>
  <c r="I37" i="19"/>
  <c r="H37" i="19"/>
  <c r="G37" i="19"/>
  <c r="F37" i="19"/>
  <c r="E37" i="19"/>
  <c r="D37" i="19"/>
  <c r="C37" i="19"/>
  <c r="B37" i="19"/>
  <c r="A37" i="19"/>
  <c r="O36" i="19"/>
  <c r="N36" i="19"/>
  <c r="M36" i="19"/>
  <c r="L36" i="19"/>
  <c r="K36" i="19"/>
  <c r="J36" i="19"/>
  <c r="I36" i="19"/>
  <c r="H36" i="19"/>
  <c r="G36" i="19"/>
  <c r="F36" i="19"/>
  <c r="E36" i="19"/>
  <c r="D36" i="19"/>
  <c r="C36" i="19"/>
  <c r="B36" i="19"/>
  <c r="A36" i="19"/>
  <c r="O35" i="19"/>
  <c r="N35" i="19"/>
  <c r="M35" i="19"/>
  <c r="L35" i="19"/>
  <c r="K35" i="19"/>
  <c r="J35" i="19"/>
  <c r="I35" i="19"/>
  <c r="H35" i="19"/>
  <c r="G35" i="19"/>
  <c r="F35" i="19"/>
  <c r="E35" i="19"/>
  <c r="D35" i="19"/>
  <c r="C35" i="19"/>
  <c r="B35" i="19"/>
  <c r="A35" i="19"/>
  <c r="O34" i="19"/>
  <c r="N34" i="19"/>
  <c r="M34" i="19"/>
  <c r="L34" i="19"/>
  <c r="K34" i="19"/>
  <c r="J34" i="19"/>
  <c r="I34" i="19"/>
  <c r="H34" i="19"/>
  <c r="G34" i="19"/>
  <c r="F34" i="19"/>
  <c r="E34" i="19"/>
  <c r="D34" i="19"/>
  <c r="C34" i="19"/>
  <c r="B34" i="19"/>
  <c r="A34" i="19"/>
  <c r="O33" i="19"/>
  <c r="N33" i="19"/>
  <c r="M33" i="19"/>
  <c r="L33" i="19"/>
  <c r="K33" i="19"/>
  <c r="J33" i="19"/>
  <c r="I33" i="19"/>
  <c r="H33" i="19"/>
  <c r="G33" i="19"/>
  <c r="F33" i="19"/>
  <c r="E33" i="19"/>
  <c r="D33" i="19"/>
  <c r="C33" i="19"/>
  <c r="B33" i="19"/>
  <c r="A33" i="19"/>
  <c r="O32" i="19"/>
  <c r="N32" i="19"/>
  <c r="M32" i="19"/>
  <c r="L32" i="19"/>
  <c r="K32" i="19"/>
  <c r="J32" i="19"/>
  <c r="I32" i="19"/>
  <c r="H32" i="19"/>
  <c r="G32" i="19"/>
  <c r="F32" i="19"/>
  <c r="E32" i="19"/>
  <c r="D32" i="19"/>
  <c r="C32" i="19"/>
  <c r="B32" i="19"/>
  <c r="A32" i="19"/>
  <c r="O31" i="19"/>
  <c r="N31" i="19"/>
  <c r="M31" i="19"/>
  <c r="L31" i="19"/>
  <c r="K31" i="19"/>
  <c r="J31" i="19"/>
  <c r="I31" i="19"/>
  <c r="H31" i="19"/>
  <c r="G31" i="19"/>
  <c r="F31" i="19"/>
  <c r="E31" i="19"/>
  <c r="D31" i="19"/>
  <c r="C31" i="19"/>
  <c r="B31" i="19"/>
  <c r="A31" i="19"/>
  <c r="O30" i="19"/>
  <c r="N30" i="19"/>
  <c r="M30" i="19"/>
  <c r="L30" i="19"/>
  <c r="K30" i="19"/>
  <c r="J30" i="19"/>
  <c r="I30" i="19"/>
  <c r="H30" i="19"/>
  <c r="G30" i="19"/>
  <c r="F30" i="19"/>
  <c r="E30" i="19"/>
  <c r="D30" i="19"/>
  <c r="C30" i="19"/>
  <c r="B30" i="19"/>
  <c r="A30" i="19"/>
  <c r="O29" i="19"/>
  <c r="N29" i="19"/>
  <c r="M29" i="19"/>
  <c r="L29" i="19"/>
  <c r="K29" i="19"/>
  <c r="J29" i="19"/>
  <c r="I29" i="19"/>
  <c r="H29" i="19"/>
  <c r="G29" i="19"/>
  <c r="F29" i="19"/>
  <c r="E29" i="19"/>
  <c r="D29" i="19"/>
  <c r="C29" i="19"/>
  <c r="B29" i="19"/>
  <c r="A29" i="19"/>
  <c r="O28" i="19"/>
  <c r="N28" i="19"/>
  <c r="M28" i="19"/>
  <c r="L28" i="19"/>
  <c r="K28" i="19"/>
  <c r="J28" i="19"/>
  <c r="I28" i="19"/>
  <c r="H28" i="19"/>
  <c r="G28" i="19"/>
  <c r="F28" i="19"/>
  <c r="E28" i="19"/>
  <c r="D28" i="19"/>
  <c r="C28" i="19"/>
  <c r="B28" i="19"/>
  <c r="A28" i="19"/>
  <c r="O27" i="19"/>
  <c r="N27" i="19"/>
  <c r="M27" i="19"/>
  <c r="L27" i="19"/>
  <c r="K27" i="19"/>
  <c r="J27" i="19"/>
  <c r="I27" i="19"/>
  <c r="H27" i="19"/>
  <c r="G27" i="19"/>
  <c r="F27" i="19"/>
  <c r="E27" i="19"/>
  <c r="D27" i="19"/>
  <c r="C27" i="19"/>
  <c r="B27" i="19"/>
  <c r="A27" i="19"/>
  <c r="O26" i="19"/>
  <c r="N26" i="19"/>
  <c r="M26" i="19"/>
  <c r="L26" i="19"/>
  <c r="K26" i="19"/>
  <c r="J26" i="19"/>
  <c r="I26" i="19"/>
  <c r="H26" i="19"/>
  <c r="G26" i="19"/>
  <c r="F26" i="19"/>
  <c r="E26" i="19"/>
  <c r="D26" i="19"/>
  <c r="C26" i="19"/>
  <c r="B26" i="19"/>
  <c r="A26" i="19"/>
  <c r="O25" i="19"/>
  <c r="N25" i="19"/>
  <c r="M25" i="19"/>
  <c r="L25" i="19"/>
  <c r="K25" i="19"/>
  <c r="J25" i="19"/>
  <c r="I25" i="19"/>
  <c r="H25" i="19"/>
  <c r="G25" i="19"/>
  <c r="F25" i="19"/>
  <c r="E25" i="19"/>
  <c r="D25" i="19"/>
  <c r="C25" i="19"/>
  <c r="B25" i="19"/>
  <c r="A25" i="19"/>
  <c r="O24" i="19"/>
  <c r="N24" i="19"/>
  <c r="M24" i="19"/>
  <c r="L24" i="19"/>
  <c r="K24" i="19"/>
  <c r="J24" i="19"/>
  <c r="I24" i="19"/>
  <c r="H24" i="19"/>
  <c r="G24" i="19"/>
  <c r="F24" i="19"/>
  <c r="E24" i="19"/>
  <c r="D24" i="19"/>
  <c r="C24" i="19"/>
  <c r="B24" i="19"/>
  <c r="A24" i="19"/>
  <c r="O23" i="19"/>
  <c r="N23" i="19"/>
  <c r="M23" i="19"/>
  <c r="L23" i="19"/>
  <c r="K23" i="19"/>
  <c r="J23" i="19"/>
  <c r="I23" i="19"/>
  <c r="H23" i="19"/>
  <c r="G23" i="19"/>
  <c r="F23" i="19"/>
  <c r="E23" i="19"/>
  <c r="D23" i="19"/>
  <c r="C23" i="19"/>
  <c r="B23" i="19"/>
  <c r="A23" i="19"/>
  <c r="O22" i="19"/>
  <c r="N22" i="19"/>
  <c r="M22" i="19"/>
  <c r="L22" i="19"/>
  <c r="K22" i="19"/>
  <c r="J22" i="19"/>
  <c r="I22" i="19"/>
  <c r="H22" i="19"/>
  <c r="G22" i="19"/>
  <c r="F22" i="19"/>
  <c r="E22" i="19"/>
  <c r="D22" i="19"/>
  <c r="C22" i="19"/>
  <c r="B22" i="19"/>
  <c r="A22" i="19"/>
  <c r="O21" i="19"/>
  <c r="N21" i="19"/>
  <c r="M21" i="19"/>
  <c r="L21" i="19"/>
  <c r="K21" i="19"/>
  <c r="J21" i="19"/>
  <c r="I21" i="19"/>
  <c r="H21" i="19"/>
  <c r="G21" i="19"/>
  <c r="F21" i="19"/>
  <c r="E21" i="19"/>
  <c r="D21" i="19"/>
  <c r="C21" i="19"/>
  <c r="B21" i="19"/>
  <c r="A21" i="19"/>
  <c r="O20" i="19"/>
  <c r="N20" i="19"/>
  <c r="M20" i="19"/>
  <c r="L20" i="19"/>
  <c r="K20" i="19"/>
  <c r="J20" i="19"/>
  <c r="I20" i="19"/>
  <c r="H20" i="19"/>
  <c r="G20" i="19"/>
  <c r="F20" i="19"/>
  <c r="E20" i="19"/>
  <c r="D20" i="19"/>
  <c r="C20" i="19"/>
  <c r="B20" i="19"/>
  <c r="A20" i="19"/>
  <c r="O19" i="19"/>
  <c r="N19" i="19"/>
  <c r="M19" i="19"/>
  <c r="L19" i="19"/>
  <c r="K19" i="19"/>
  <c r="J19" i="19"/>
  <c r="I19" i="19"/>
  <c r="H19" i="19"/>
  <c r="G19" i="19"/>
  <c r="F19" i="19"/>
  <c r="E19" i="19"/>
  <c r="D19" i="19"/>
  <c r="C19" i="19"/>
  <c r="B19" i="19"/>
  <c r="A19" i="19"/>
  <c r="O18" i="19"/>
  <c r="N18" i="19"/>
  <c r="M18" i="19"/>
  <c r="L18" i="19"/>
  <c r="K18" i="19"/>
  <c r="J18" i="19"/>
  <c r="I18" i="19"/>
  <c r="H18" i="19"/>
  <c r="G18" i="19"/>
  <c r="F18" i="19"/>
  <c r="E18" i="19"/>
  <c r="D18" i="19"/>
  <c r="C18" i="19"/>
  <c r="B18" i="19"/>
  <c r="A18" i="19"/>
  <c r="O17" i="19"/>
  <c r="N17" i="19"/>
  <c r="M17" i="19"/>
  <c r="L17" i="19"/>
  <c r="K17" i="19"/>
  <c r="J17" i="19"/>
  <c r="I17" i="19"/>
  <c r="H17" i="19"/>
  <c r="G17" i="19"/>
  <c r="F17" i="19"/>
  <c r="E17" i="19"/>
  <c r="D17" i="19"/>
  <c r="C17" i="19"/>
  <c r="B17" i="19"/>
  <c r="A17" i="19"/>
  <c r="O16" i="19"/>
  <c r="N16" i="19"/>
  <c r="M16" i="19"/>
  <c r="L16" i="19"/>
  <c r="K16" i="19"/>
  <c r="J16" i="19"/>
  <c r="I16" i="19"/>
  <c r="H16" i="19"/>
  <c r="G16" i="19"/>
  <c r="F16" i="19"/>
  <c r="E16" i="19"/>
  <c r="D16" i="19"/>
  <c r="C16" i="19"/>
  <c r="B16" i="19"/>
  <c r="A16" i="19"/>
  <c r="O15" i="19"/>
  <c r="N15" i="19"/>
  <c r="M15" i="19"/>
  <c r="L15" i="19"/>
  <c r="K15" i="19"/>
  <c r="J15" i="19"/>
  <c r="I15" i="19"/>
  <c r="H15" i="19"/>
  <c r="G15" i="19"/>
  <c r="F15" i="19"/>
  <c r="E15" i="19"/>
  <c r="D15" i="19"/>
  <c r="C15" i="19"/>
  <c r="B15" i="19"/>
  <c r="A15" i="19"/>
  <c r="O14" i="19"/>
  <c r="N14" i="19"/>
  <c r="M14" i="19"/>
  <c r="L14" i="19"/>
  <c r="K14" i="19"/>
  <c r="J14" i="19"/>
  <c r="I14" i="19"/>
  <c r="H14" i="19"/>
  <c r="G14" i="19"/>
  <c r="F14" i="19"/>
  <c r="E14" i="19"/>
  <c r="D14" i="19"/>
  <c r="C14" i="19"/>
  <c r="B14" i="19"/>
  <c r="A14" i="19"/>
  <c r="O13" i="19"/>
  <c r="N13" i="19"/>
  <c r="M13" i="19"/>
  <c r="L13" i="19"/>
  <c r="K13" i="19"/>
  <c r="J13" i="19"/>
  <c r="I13" i="19"/>
  <c r="H13" i="19"/>
  <c r="G13" i="19"/>
  <c r="F13" i="19"/>
  <c r="E13" i="19"/>
  <c r="D13" i="19"/>
  <c r="C13" i="19"/>
  <c r="B13" i="19"/>
  <c r="A13" i="19"/>
  <c r="O12" i="19"/>
  <c r="N12" i="19"/>
  <c r="M12" i="19"/>
  <c r="L12" i="19"/>
  <c r="K12" i="19"/>
  <c r="J12" i="19"/>
  <c r="I12" i="19"/>
  <c r="H12" i="19"/>
  <c r="G12" i="19"/>
  <c r="F12" i="19"/>
  <c r="E12" i="19"/>
  <c r="D12" i="19"/>
  <c r="C12" i="19"/>
  <c r="B12" i="19"/>
  <c r="A12" i="19"/>
  <c r="O11" i="19"/>
  <c r="N11" i="19"/>
  <c r="M11" i="19"/>
  <c r="L11" i="19"/>
  <c r="K11" i="19"/>
  <c r="J11" i="19"/>
  <c r="I11" i="19"/>
  <c r="H11" i="19"/>
  <c r="G11" i="19"/>
  <c r="F11" i="19"/>
  <c r="E11" i="19"/>
  <c r="D11" i="19"/>
  <c r="C11" i="19"/>
  <c r="B11" i="19"/>
  <c r="A11" i="19"/>
  <c r="O10" i="19"/>
  <c r="N10" i="19"/>
  <c r="M10" i="19"/>
  <c r="L10" i="19"/>
  <c r="K10" i="19"/>
  <c r="J10" i="19"/>
  <c r="I10" i="19"/>
  <c r="H10" i="19"/>
  <c r="G10" i="19"/>
  <c r="F10" i="19"/>
  <c r="E10" i="19"/>
  <c r="D10" i="19"/>
  <c r="C10" i="19"/>
  <c r="B10" i="19"/>
  <c r="A10" i="19"/>
  <c r="O9" i="19"/>
  <c r="N9" i="19"/>
  <c r="M9" i="19"/>
  <c r="L9" i="19"/>
  <c r="K9" i="19"/>
  <c r="J9" i="19"/>
  <c r="I9" i="19"/>
  <c r="H9" i="19"/>
  <c r="G9" i="19"/>
  <c r="F9" i="19"/>
  <c r="E9" i="19"/>
  <c r="D9" i="19"/>
  <c r="C9" i="19"/>
  <c r="B9" i="19"/>
  <c r="A9" i="19"/>
  <c r="O8" i="19"/>
  <c r="N8" i="19"/>
  <c r="M8" i="19"/>
  <c r="L8" i="19"/>
  <c r="K8" i="19"/>
  <c r="J8" i="19"/>
  <c r="I8" i="19"/>
  <c r="H8" i="19"/>
  <c r="G8" i="19"/>
  <c r="F8" i="19"/>
  <c r="E8" i="19"/>
  <c r="D8" i="19"/>
  <c r="C8" i="19"/>
  <c r="B8" i="19"/>
  <c r="A8" i="19"/>
  <c r="O7" i="19"/>
  <c r="N7" i="19"/>
  <c r="M7" i="19"/>
  <c r="L7" i="19"/>
  <c r="K7" i="19"/>
  <c r="J7" i="19"/>
  <c r="I7" i="19"/>
  <c r="H7" i="19"/>
  <c r="G7" i="19"/>
  <c r="F7" i="19"/>
  <c r="E7" i="19"/>
  <c r="D7" i="19"/>
  <c r="C7" i="19"/>
  <c r="B7" i="19"/>
  <c r="A7" i="19"/>
  <c r="O6" i="19"/>
  <c r="N6" i="19"/>
  <c r="M6" i="19"/>
  <c r="L6" i="19"/>
  <c r="K6" i="19"/>
  <c r="J6" i="19"/>
  <c r="I6" i="19"/>
  <c r="H6" i="19"/>
  <c r="G6" i="19"/>
  <c r="F6" i="19"/>
  <c r="E6" i="19"/>
  <c r="D6" i="19"/>
  <c r="C6" i="19"/>
  <c r="B6" i="19"/>
  <c r="A6" i="19"/>
  <c r="A1247" i="19"/>
  <c r="A1246" i="19"/>
  <c r="A1245" i="19"/>
  <c r="A1244" i="19"/>
  <c r="A1243" i="19"/>
  <c r="A1242" i="19"/>
  <c r="A1241" i="19"/>
  <c r="A1240" i="19"/>
  <c r="A1239" i="19"/>
  <c r="A1238" i="19"/>
  <c r="A1237" i="19"/>
  <c r="A1236" i="19"/>
  <c r="A1235" i="19"/>
  <c r="A1234" i="19"/>
  <c r="A1233" i="19"/>
  <c r="A1232" i="19"/>
  <c r="A1231" i="19"/>
  <c r="A1230" i="19"/>
  <c r="O1247" i="19"/>
  <c r="N1247" i="19"/>
  <c r="M1247" i="19"/>
  <c r="L1247" i="19"/>
  <c r="K1247" i="19"/>
  <c r="J1247" i="19"/>
  <c r="I1247" i="19"/>
  <c r="H1247" i="19"/>
  <c r="G1247" i="19"/>
  <c r="F1247" i="19"/>
  <c r="E1247" i="19"/>
  <c r="D1247" i="19"/>
  <c r="C1247" i="19"/>
  <c r="B1247" i="19"/>
  <c r="O1246" i="19"/>
  <c r="N1246" i="19"/>
  <c r="M1246" i="19"/>
  <c r="L1246" i="19"/>
  <c r="K1246" i="19"/>
  <c r="J1246" i="19"/>
  <c r="I1246" i="19"/>
  <c r="H1246" i="19"/>
  <c r="G1246" i="19"/>
  <c r="F1246" i="19"/>
  <c r="E1246" i="19"/>
  <c r="D1246" i="19"/>
  <c r="C1246" i="19"/>
  <c r="B1246" i="19"/>
  <c r="O1245" i="19"/>
  <c r="N1245" i="19"/>
  <c r="M1245" i="19"/>
  <c r="L1245" i="19"/>
  <c r="K1245" i="19"/>
  <c r="J1245" i="19"/>
  <c r="I1245" i="19"/>
  <c r="H1245" i="19"/>
  <c r="G1245" i="19"/>
  <c r="F1245" i="19"/>
  <c r="E1245" i="19"/>
  <c r="D1245" i="19"/>
  <c r="C1245" i="19"/>
  <c r="B1245" i="19"/>
  <c r="O1244" i="19"/>
  <c r="N1244" i="19"/>
  <c r="M1244" i="19"/>
  <c r="L1244" i="19"/>
  <c r="K1244" i="19"/>
  <c r="J1244" i="19"/>
  <c r="I1244" i="19"/>
  <c r="H1244" i="19"/>
  <c r="G1244" i="19"/>
  <c r="F1244" i="19"/>
  <c r="E1244" i="19"/>
  <c r="D1244" i="19"/>
  <c r="C1244" i="19"/>
  <c r="B1244" i="19"/>
  <c r="O1243" i="19"/>
  <c r="N1243" i="19"/>
  <c r="M1243" i="19"/>
  <c r="L1243" i="19"/>
  <c r="K1243" i="19"/>
  <c r="J1243" i="19"/>
  <c r="I1243" i="19"/>
  <c r="H1243" i="19"/>
  <c r="G1243" i="19"/>
  <c r="F1243" i="19"/>
  <c r="E1243" i="19"/>
  <c r="D1243" i="19"/>
  <c r="C1243" i="19"/>
  <c r="B1243" i="19"/>
  <c r="O1242" i="19"/>
  <c r="N1242" i="19"/>
  <c r="M1242" i="19"/>
  <c r="L1242" i="19"/>
  <c r="K1242" i="19"/>
  <c r="J1242" i="19"/>
  <c r="I1242" i="19"/>
  <c r="H1242" i="19"/>
  <c r="G1242" i="19"/>
  <c r="F1242" i="19"/>
  <c r="E1242" i="19"/>
  <c r="D1242" i="19"/>
  <c r="C1242" i="19"/>
  <c r="B1242" i="19"/>
  <c r="O1241" i="19"/>
  <c r="N1241" i="19"/>
  <c r="M1241" i="19"/>
  <c r="L1241" i="19"/>
  <c r="K1241" i="19"/>
  <c r="J1241" i="19"/>
  <c r="I1241" i="19"/>
  <c r="H1241" i="19"/>
  <c r="G1241" i="19"/>
  <c r="F1241" i="19"/>
  <c r="E1241" i="19"/>
  <c r="D1241" i="19"/>
  <c r="C1241" i="19"/>
  <c r="B1241" i="19"/>
  <c r="O1240" i="19"/>
  <c r="N1240" i="19"/>
  <c r="M1240" i="19"/>
  <c r="L1240" i="19"/>
  <c r="K1240" i="19"/>
  <c r="J1240" i="19"/>
  <c r="I1240" i="19"/>
  <c r="H1240" i="19"/>
  <c r="G1240" i="19"/>
  <c r="F1240" i="19"/>
  <c r="E1240" i="19"/>
  <c r="D1240" i="19"/>
  <c r="C1240" i="19"/>
  <c r="B1240" i="19"/>
  <c r="O1239" i="19"/>
  <c r="N1239" i="19"/>
  <c r="M1239" i="19"/>
  <c r="L1239" i="19"/>
  <c r="K1239" i="19"/>
  <c r="J1239" i="19"/>
  <c r="I1239" i="19"/>
  <c r="H1239" i="19"/>
  <c r="G1239" i="19"/>
  <c r="F1239" i="19"/>
  <c r="E1239" i="19"/>
  <c r="D1239" i="19"/>
  <c r="C1239" i="19"/>
  <c r="B1239" i="19"/>
  <c r="O1238" i="19"/>
  <c r="N1238" i="19"/>
  <c r="M1238" i="19"/>
  <c r="L1238" i="19"/>
  <c r="K1238" i="19"/>
  <c r="J1238" i="19"/>
  <c r="I1238" i="19"/>
  <c r="H1238" i="19"/>
  <c r="G1238" i="19"/>
  <c r="F1238" i="19"/>
  <c r="E1238" i="19"/>
  <c r="D1238" i="19"/>
  <c r="C1238" i="19"/>
  <c r="B1238" i="19"/>
  <c r="O1237" i="19"/>
  <c r="N1237" i="19"/>
  <c r="M1237" i="19"/>
  <c r="L1237" i="19"/>
  <c r="K1237" i="19"/>
  <c r="J1237" i="19"/>
  <c r="I1237" i="19"/>
  <c r="H1237" i="19"/>
  <c r="G1237" i="19"/>
  <c r="F1237" i="19"/>
  <c r="E1237" i="19"/>
  <c r="D1237" i="19"/>
  <c r="C1237" i="19"/>
  <c r="B1237" i="19"/>
  <c r="O1236" i="19"/>
  <c r="N1236" i="19"/>
  <c r="M1236" i="19"/>
  <c r="L1236" i="19"/>
  <c r="K1236" i="19"/>
  <c r="J1236" i="19"/>
  <c r="I1236" i="19"/>
  <c r="H1236" i="19"/>
  <c r="G1236" i="19"/>
  <c r="F1236" i="19"/>
  <c r="E1236" i="19"/>
  <c r="D1236" i="19"/>
  <c r="C1236" i="19"/>
  <c r="B1236" i="19"/>
  <c r="O1235" i="19"/>
  <c r="N1235" i="19"/>
  <c r="M1235" i="19"/>
  <c r="L1235" i="19"/>
  <c r="K1235" i="19"/>
  <c r="J1235" i="19"/>
  <c r="I1235" i="19"/>
  <c r="H1235" i="19"/>
  <c r="G1235" i="19"/>
  <c r="F1235" i="19"/>
  <c r="E1235" i="19"/>
  <c r="D1235" i="19"/>
  <c r="C1235" i="19"/>
  <c r="B1235" i="19"/>
  <c r="O1234" i="19"/>
  <c r="N1234" i="19"/>
  <c r="M1234" i="19"/>
  <c r="L1234" i="19"/>
  <c r="K1234" i="19"/>
  <c r="J1234" i="19"/>
  <c r="I1234" i="19"/>
  <c r="H1234" i="19"/>
  <c r="G1234" i="19"/>
  <c r="F1234" i="19"/>
  <c r="E1234" i="19"/>
  <c r="D1234" i="19"/>
  <c r="C1234" i="19"/>
  <c r="B1234" i="19"/>
  <c r="O1233" i="19"/>
  <c r="N1233" i="19"/>
  <c r="M1233" i="19"/>
  <c r="L1233" i="19"/>
  <c r="K1233" i="19"/>
  <c r="J1233" i="19"/>
  <c r="I1233" i="19"/>
  <c r="H1233" i="19"/>
  <c r="G1233" i="19"/>
  <c r="F1233" i="19"/>
  <c r="E1233" i="19"/>
  <c r="D1233" i="19"/>
  <c r="C1233" i="19"/>
  <c r="B1233" i="19"/>
  <c r="O1232" i="19"/>
  <c r="N1232" i="19"/>
  <c r="M1232" i="19"/>
  <c r="L1232" i="19"/>
  <c r="K1232" i="19"/>
  <c r="J1232" i="19"/>
  <c r="I1232" i="19"/>
  <c r="H1232" i="19"/>
  <c r="G1232" i="19"/>
  <c r="F1232" i="19"/>
  <c r="E1232" i="19"/>
  <c r="D1232" i="19"/>
  <c r="C1232" i="19"/>
  <c r="B1232" i="19"/>
  <c r="O1231" i="19"/>
  <c r="N1231" i="19"/>
  <c r="M1231" i="19"/>
  <c r="L1231" i="19"/>
  <c r="K1231" i="19"/>
  <c r="J1231" i="19"/>
  <c r="I1231" i="19"/>
  <c r="H1231" i="19"/>
  <c r="G1231" i="19"/>
  <c r="F1231" i="19"/>
  <c r="E1231" i="19"/>
  <c r="D1231" i="19"/>
  <c r="C1231" i="19"/>
  <c r="B1231" i="19"/>
  <c r="O1230" i="19"/>
  <c r="N1230" i="19"/>
  <c r="M1230" i="19"/>
  <c r="L1230" i="19"/>
  <c r="K1230" i="19"/>
  <c r="J1230" i="19"/>
  <c r="I1230" i="19"/>
  <c r="H1230" i="19"/>
  <c r="G1230" i="19"/>
  <c r="F1230" i="19"/>
  <c r="E1230" i="19"/>
  <c r="C1230" i="19"/>
  <c r="B1230" i="19"/>
  <c r="D1230" i="19"/>
  <c r="N546" i="18" l="1"/>
  <c r="H553" i="18"/>
  <c r="K552" i="18"/>
  <c r="G556" i="18"/>
  <c r="G548" i="18"/>
  <c r="F546" i="18"/>
  <c r="D550" i="18"/>
  <c r="M562" i="18"/>
  <c r="D560" i="18"/>
  <c r="L548" i="18"/>
  <c r="J550" i="18"/>
  <c r="H556" i="18"/>
  <c r="G563" i="18"/>
  <c r="L551" i="18"/>
  <c r="I556" i="18"/>
  <c r="N561" i="18"/>
  <c r="G553" i="18"/>
  <c r="F560" i="18"/>
  <c r="E550" i="18"/>
  <c r="E558" i="18"/>
  <c r="J548" i="18"/>
  <c r="M549" i="18"/>
  <c r="K555" i="18"/>
  <c r="I561" i="18"/>
  <c r="D547" i="18"/>
  <c r="I552" i="18"/>
  <c r="N557" i="18"/>
  <c r="G550" i="18"/>
  <c r="O549" i="18"/>
  <c r="E546" i="18"/>
  <c r="F563" i="18"/>
  <c r="F547" i="18"/>
  <c r="J559" i="18"/>
  <c r="H550" i="18"/>
  <c r="M547" i="18"/>
  <c r="D562" i="18"/>
  <c r="L546" i="18"/>
  <c r="D556" i="18"/>
  <c r="K551" i="18"/>
  <c r="I557" i="18"/>
  <c r="O563" i="18"/>
  <c r="E552" i="18"/>
  <c r="J557" i="18"/>
  <c r="G562" i="18"/>
  <c r="O553" i="18"/>
  <c r="N560" i="18"/>
  <c r="G552" i="18"/>
  <c r="M558" i="18"/>
  <c r="I546" i="18"/>
  <c r="F550" i="18"/>
  <c r="E557" i="18"/>
  <c r="J562" i="18"/>
  <c r="L547" i="18"/>
  <c r="J553" i="18"/>
  <c r="G558" i="18"/>
  <c r="O558" i="18"/>
  <c r="F551" i="18"/>
  <c r="K553" i="18"/>
  <c r="O548" i="18"/>
  <c r="E563" i="18"/>
  <c r="M554" i="18"/>
  <c r="G549" i="18"/>
  <c r="O557" i="18"/>
  <c r="I551" i="18"/>
  <c r="H549" i="18"/>
  <c r="F548" i="18"/>
  <c r="L556" i="18"/>
  <c r="E553" i="18"/>
  <c r="J558" i="18"/>
  <c r="G546" i="18"/>
  <c r="M552" i="18"/>
  <c r="K558" i="18"/>
  <c r="O562" i="18"/>
  <c r="H554" i="18"/>
  <c r="G561" i="18"/>
  <c r="O552" i="18"/>
  <c r="F559" i="18"/>
  <c r="L549" i="18"/>
  <c r="N550" i="18"/>
  <c r="M557" i="18"/>
  <c r="K563" i="18"/>
  <c r="E548" i="18"/>
  <c r="K554" i="18"/>
  <c r="M556" i="18"/>
  <c r="G557" i="18"/>
  <c r="L553" i="18"/>
  <c r="J560" i="18"/>
  <c r="L550" i="18"/>
  <c r="N556" i="18"/>
  <c r="K561" i="18"/>
  <c r="E555" i="18"/>
  <c r="H557" i="18"/>
  <c r="L554" i="18"/>
  <c r="H559" i="18"/>
  <c r="M553" i="18"/>
  <c r="K559" i="18"/>
  <c r="O546" i="18"/>
  <c r="F553" i="18"/>
  <c r="D559" i="18"/>
  <c r="H563" i="18"/>
  <c r="I555" i="18"/>
  <c r="O561" i="18"/>
  <c r="I554" i="18"/>
  <c r="N559" i="18"/>
  <c r="M550" i="18"/>
  <c r="G551" i="18"/>
  <c r="F558" i="18"/>
  <c r="H546" i="18"/>
  <c r="M548" i="18"/>
  <c r="D555" i="18"/>
  <c r="I560" i="18"/>
  <c r="K562" i="18"/>
  <c r="L562" i="18"/>
  <c r="K560" i="18"/>
  <c r="N548" i="18"/>
  <c r="G555" i="18"/>
  <c r="O554" i="18"/>
  <c r="M560" i="18"/>
  <c r="D557" i="18"/>
  <c r="O559" i="18"/>
  <c r="D563" i="18"/>
  <c r="D552" i="18"/>
  <c r="D561" i="18"/>
  <c r="N555" i="18"/>
  <c r="M555" i="18"/>
  <c r="D553" i="18"/>
  <c r="I558" i="18"/>
  <c r="H561" i="18"/>
  <c r="D546" i="18"/>
  <c r="L560" i="18"/>
  <c r="G547" i="18"/>
  <c r="F554" i="18"/>
  <c r="E561" i="18"/>
  <c r="I548" i="18"/>
  <c r="N553" i="18"/>
  <c r="L559" i="18"/>
  <c r="K549" i="18"/>
  <c r="J556" i="18"/>
  <c r="H562" i="18"/>
  <c r="J555" i="18"/>
  <c r="G560" i="18"/>
  <c r="N551" i="18"/>
  <c r="O551" i="18"/>
  <c r="N558" i="18"/>
  <c r="E551" i="18"/>
  <c r="F549" i="18"/>
  <c r="L555" i="18"/>
  <c r="J561" i="18"/>
  <c r="E556" i="18"/>
  <c r="L558" i="18"/>
  <c r="H551" i="18"/>
  <c r="J551" i="18"/>
  <c r="H548" i="18"/>
  <c r="K550" i="18"/>
  <c r="E559" i="18"/>
  <c r="I562" i="18"/>
  <c r="K547" i="18"/>
  <c r="D558" i="18"/>
  <c r="J552" i="18"/>
  <c r="L561" i="18"/>
  <c r="I559" i="18"/>
  <c r="O556" i="18"/>
  <c r="M546" i="18"/>
  <c r="N547" i="18"/>
  <c r="E547" i="18"/>
  <c r="M563" i="18"/>
  <c r="O547" i="18"/>
  <c r="N554" i="18"/>
  <c r="M561" i="18"/>
  <c r="J549" i="18"/>
  <c r="G554" i="18"/>
  <c r="E560" i="18"/>
  <c r="M551" i="18"/>
  <c r="K557" i="18"/>
  <c r="I563" i="18"/>
  <c r="K556" i="18"/>
  <c r="O560" i="18"/>
  <c r="J546" i="18"/>
  <c r="H552" i="18"/>
  <c r="G559" i="18"/>
  <c r="D549" i="18"/>
  <c r="N549" i="18"/>
  <c r="H558" i="18"/>
  <c r="I550" i="18"/>
  <c r="N563" i="18"/>
  <c r="F562" i="18"/>
  <c r="F552" i="18"/>
  <c r="I547" i="18"/>
  <c r="I553" i="18"/>
  <c r="J547" i="18"/>
  <c r="E562" i="18"/>
  <c r="F556" i="18"/>
  <c r="H547" i="18"/>
  <c r="L552" i="18"/>
  <c r="E554" i="18"/>
  <c r="F555" i="18"/>
  <c r="D554" i="18"/>
  <c r="D548" i="18"/>
  <c r="I549" i="18"/>
  <c r="O555" i="18"/>
  <c r="N562" i="18"/>
  <c r="D551" i="18"/>
  <c r="H555" i="18"/>
  <c r="F561" i="18"/>
  <c r="N552" i="18"/>
  <c r="M559" i="18"/>
  <c r="K548" i="18"/>
  <c r="L557" i="18"/>
  <c r="J563" i="18"/>
  <c r="E549" i="18"/>
  <c r="J554" i="18"/>
  <c r="H560" i="18"/>
  <c r="K546" i="18"/>
  <c r="O550" i="18"/>
  <c r="F557" i="18"/>
  <c r="L563" i="18"/>
  <c r="G578" i="18"/>
  <c r="O574" i="18"/>
  <c r="D573" i="18"/>
  <c r="N571" i="18"/>
  <c r="K569" i="18"/>
  <c r="L581" i="18"/>
  <c r="M580" i="18"/>
  <c r="D576" i="18"/>
  <c r="N573" i="18"/>
  <c r="J567" i="18"/>
  <c r="D570" i="18"/>
  <c r="M570" i="18"/>
  <c r="K575" i="18"/>
  <c r="O573" i="18"/>
  <c r="J570" i="18"/>
  <c r="G577" i="18"/>
  <c r="E580" i="18"/>
  <c r="E572" i="18"/>
  <c r="I567" i="18"/>
  <c r="D579" i="18"/>
  <c r="L576" i="18"/>
  <c r="L568" i="18"/>
  <c r="J580" i="18"/>
  <c r="N580" i="18"/>
  <c r="G565" i="18"/>
  <c r="K566" i="18"/>
  <c r="K579" i="18"/>
  <c r="L571" i="18"/>
  <c r="E567" i="18"/>
  <c r="I576" i="18"/>
  <c r="O569" i="18"/>
  <c r="G564" i="18"/>
  <c r="K580" i="18"/>
  <c r="H578" i="18"/>
  <c r="E576" i="18"/>
  <c r="D575" i="18"/>
  <c r="E575" i="18"/>
  <c r="N572" i="18"/>
  <c r="F574" i="18"/>
  <c r="F572" i="18"/>
  <c r="L574" i="18"/>
  <c r="D568" i="18"/>
  <c r="H575" i="18"/>
  <c r="O571" i="18"/>
  <c r="J579" i="18"/>
  <c r="H574" i="18"/>
  <c r="K578" i="18"/>
  <c r="E574" i="18"/>
  <c r="F567" i="18"/>
  <c r="D564" i="18"/>
  <c r="N575" i="18"/>
  <c r="H579" i="18"/>
  <c r="D567" i="18"/>
  <c r="K567" i="18"/>
  <c r="E565" i="18"/>
  <c r="D572" i="18"/>
  <c r="E579" i="18"/>
  <c r="H580" i="18"/>
  <c r="H573" i="18"/>
  <c r="E570" i="18"/>
  <c r="K571" i="18"/>
  <c r="G572" i="18"/>
  <c r="M574" i="18"/>
  <c r="L565" i="18"/>
  <c r="H576" i="18"/>
  <c r="G568" i="18"/>
  <c r="K577" i="18"/>
  <c r="I573" i="18"/>
  <c r="I565" i="18"/>
  <c r="H564" i="18"/>
  <c r="N581" i="18"/>
  <c r="I578" i="18"/>
  <c r="F576" i="18"/>
  <c r="G576" i="18"/>
  <c r="F575" i="18"/>
  <c r="L577" i="18"/>
  <c r="L575" i="18"/>
  <c r="F578" i="18"/>
  <c r="J578" i="18"/>
  <c r="J576" i="18"/>
  <c r="E573" i="18"/>
  <c r="I570" i="18"/>
  <c r="G574" i="18"/>
  <c r="E566" i="18"/>
  <c r="F569" i="18"/>
  <c r="J569" i="18"/>
  <c r="M569" i="18"/>
  <c r="F573" i="18"/>
  <c r="K565" i="18"/>
  <c r="I566" i="18"/>
  <c r="K572" i="18"/>
  <c r="H567" i="18"/>
  <c r="J568" i="18"/>
  <c r="N570" i="18"/>
  <c r="M576" i="18"/>
  <c r="D578" i="18"/>
  <c r="I579" i="18"/>
  <c r="H566" i="18"/>
  <c r="M575" i="18"/>
  <c r="M581" i="18"/>
  <c r="L572" i="18"/>
  <c r="J577" i="18"/>
  <c r="I569" i="18"/>
  <c r="M578" i="18"/>
  <c r="G579" i="18"/>
  <c r="M567" i="18"/>
  <c r="J565" i="18"/>
  <c r="I564" i="18"/>
  <c r="O581" i="18"/>
  <c r="L579" i="18"/>
  <c r="I577" i="18"/>
  <c r="N564" i="18"/>
  <c r="N578" i="18"/>
  <c r="F579" i="18"/>
  <c r="O568" i="18"/>
  <c r="O564" i="18"/>
  <c r="M579" i="18"/>
  <c r="G570" i="18"/>
  <c r="I581" i="18"/>
  <c r="M577" i="18"/>
  <c r="F580" i="18"/>
  <c r="N576" i="18"/>
  <c r="O575" i="18"/>
  <c r="J571" i="18"/>
  <c r="L570" i="18"/>
  <c r="J566" i="18"/>
  <c r="L569" i="18"/>
  <c r="O577" i="18"/>
  <c r="J575" i="18"/>
  <c r="D565" i="18"/>
  <c r="E571" i="18"/>
  <c r="N567" i="18"/>
  <c r="N569" i="18"/>
  <c r="E578" i="18"/>
  <c r="L566" i="18"/>
  <c r="H577" i="18"/>
  <c r="L578" i="18"/>
  <c r="K570" i="18"/>
  <c r="O579" i="18"/>
  <c r="K581" i="18"/>
  <c r="G571" i="18"/>
  <c r="D569" i="18"/>
  <c r="M566" i="18"/>
  <c r="J564" i="18"/>
  <c r="K564" i="18"/>
  <c r="O580" i="18"/>
  <c r="D566" i="18"/>
  <c r="D580" i="18"/>
  <c r="M568" i="18"/>
  <c r="E577" i="18"/>
  <c r="I575" i="18"/>
  <c r="E568" i="18"/>
  <c r="D574" i="18"/>
  <c r="H581" i="18"/>
  <c r="G566" i="18"/>
  <c r="O570" i="18"/>
  <c r="K568" i="18"/>
  <c r="O576" i="18"/>
  <c r="F577" i="18"/>
  <c r="D571" i="18"/>
  <c r="H572" i="18"/>
  <c r="L573" i="18"/>
  <c r="M565" i="18"/>
  <c r="N579" i="18"/>
  <c r="M571" i="18"/>
  <c r="E581" i="18"/>
  <c r="H565" i="18"/>
  <c r="I572" i="18"/>
  <c r="H571" i="18"/>
  <c r="E569" i="18"/>
  <c r="N566" i="18"/>
  <c r="O566" i="18"/>
  <c r="N565" i="18"/>
  <c r="H568" i="18"/>
  <c r="F581" i="18"/>
  <c r="K574" i="18"/>
  <c r="F570" i="18"/>
  <c r="L564" i="18"/>
  <c r="G567" i="18"/>
  <c r="K576" i="18"/>
  <c r="N577" i="18"/>
  <c r="G580" i="18"/>
  <c r="F566" i="18"/>
  <c r="G581" i="18"/>
  <c r="F564" i="18"/>
  <c r="I571" i="18"/>
  <c r="J574" i="18"/>
  <c r="J573" i="18"/>
  <c r="L580" i="18"/>
  <c r="M572" i="18"/>
  <c r="D581" i="18"/>
  <c r="O572" i="18"/>
  <c r="E564" i="18"/>
  <c r="L567" i="18"/>
  <c r="K573" i="18"/>
  <c r="J572" i="18"/>
  <c r="F568" i="18"/>
  <c r="I580" i="18"/>
  <c r="I568" i="18"/>
  <c r="F571" i="18"/>
  <c r="D577" i="18"/>
  <c r="M564" i="18"/>
  <c r="N568" i="18"/>
  <c r="N574" i="18"/>
  <c r="G569" i="18"/>
  <c r="H569" i="18"/>
  <c r="F565" i="18"/>
  <c r="O567" i="18"/>
  <c r="O578" i="18"/>
  <c r="H570" i="18"/>
  <c r="J581" i="18"/>
  <c r="M573" i="18"/>
  <c r="O565" i="18"/>
  <c r="G575" i="18"/>
  <c r="G573" i="18"/>
  <c r="I574" i="18"/>
  <c r="G538" i="18"/>
  <c r="M545" i="18"/>
  <c r="K544" i="18"/>
  <c r="I543" i="18"/>
  <c r="G542" i="18"/>
  <c r="E541" i="18"/>
  <c r="O539" i="18"/>
  <c r="M538" i="18"/>
  <c r="K537" i="18"/>
  <c r="I536" i="18"/>
  <c r="G535" i="18"/>
  <c r="E534" i="18"/>
  <c r="O532" i="18"/>
  <c r="M531" i="18"/>
  <c r="K530" i="18"/>
  <c r="I529" i="18"/>
  <c r="G528" i="18"/>
  <c r="L539" i="18"/>
  <c r="F536" i="18"/>
  <c r="L532" i="18"/>
  <c r="H530" i="18"/>
  <c r="D539" i="18"/>
  <c r="L529" i="18"/>
  <c r="O538" i="18"/>
  <c r="L544" i="18"/>
  <c r="L545" i="18"/>
  <c r="J544" i="18"/>
  <c r="H543" i="18"/>
  <c r="F542" i="18"/>
  <c r="D541" i="18"/>
  <c r="N539" i="18"/>
  <c r="L538" i="18"/>
  <c r="J537" i="18"/>
  <c r="H536" i="18"/>
  <c r="F535" i="18"/>
  <c r="D534" i="18"/>
  <c r="N532" i="18"/>
  <c r="L531" i="18"/>
  <c r="J530" i="18"/>
  <c r="H529" i="18"/>
  <c r="F528" i="18"/>
  <c r="D542" i="18"/>
  <c r="J538" i="18"/>
  <c r="N533" i="18"/>
  <c r="D528" i="18"/>
  <c r="J535" i="18"/>
  <c r="M544" i="18"/>
  <c r="M530" i="18"/>
  <c r="N538" i="18"/>
  <c r="N531" i="18"/>
  <c r="K545" i="18"/>
  <c r="I544" i="18"/>
  <c r="G543" i="18"/>
  <c r="E542" i="18"/>
  <c r="O540" i="18"/>
  <c r="M539" i="18"/>
  <c r="K538" i="18"/>
  <c r="I537" i="18"/>
  <c r="G536" i="18"/>
  <c r="E535" i="18"/>
  <c r="O533" i="18"/>
  <c r="M532" i="18"/>
  <c r="K531" i="18"/>
  <c r="I530" i="18"/>
  <c r="G529" i="18"/>
  <c r="E528" i="18"/>
  <c r="F543" i="18"/>
  <c r="N540" i="18"/>
  <c r="H537" i="18"/>
  <c r="D535" i="18"/>
  <c r="J531" i="18"/>
  <c r="F529" i="18"/>
  <c r="F540" i="18"/>
  <c r="H534" i="18"/>
  <c r="K543" i="18"/>
  <c r="G534" i="18"/>
  <c r="I528" i="18"/>
  <c r="J536" i="18"/>
  <c r="J545" i="18"/>
  <c r="H544" i="18"/>
  <c r="L543" i="18"/>
  <c r="J528" i="18"/>
  <c r="I542" i="18"/>
  <c r="I535" i="18"/>
  <c r="J543" i="18"/>
  <c r="H535" i="18"/>
  <c r="H528" i="18"/>
  <c r="I545" i="18"/>
  <c r="G544" i="18"/>
  <c r="E543" i="18"/>
  <c r="O541" i="18"/>
  <c r="M540" i="18"/>
  <c r="K539" i="18"/>
  <c r="I538" i="18"/>
  <c r="G537" i="18"/>
  <c r="E536" i="18"/>
  <c r="O534" i="18"/>
  <c r="M533" i="18"/>
  <c r="K532" i="18"/>
  <c r="I531" i="18"/>
  <c r="G530" i="18"/>
  <c r="E529" i="18"/>
  <c r="F530" i="18"/>
  <c r="O535" i="18"/>
  <c r="M534" i="18"/>
  <c r="I532" i="18"/>
  <c r="E530" i="18"/>
  <c r="O528" i="18"/>
  <c r="J542" i="18"/>
  <c r="D532" i="18"/>
  <c r="K536" i="18"/>
  <c r="K529" i="18"/>
  <c r="H542" i="18"/>
  <c r="J529" i="18"/>
  <c r="H545" i="18"/>
  <c r="F544" i="18"/>
  <c r="D543" i="18"/>
  <c r="N541" i="18"/>
  <c r="L540" i="18"/>
  <c r="J539" i="18"/>
  <c r="H538" i="18"/>
  <c r="F537" i="18"/>
  <c r="D536" i="18"/>
  <c r="N534" i="18"/>
  <c r="L533" i="18"/>
  <c r="J532" i="18"/>
  <c r="H531" i="18"/>
  <c r="D529" i="18"/>
  <c r="E537" i="18"/>
  <c r="K533" i="18"/>
  <c r="G531" i="18"/>
  <c r="H541" i="18"/>
  <c r="O545" i="18"/>
  <c r="E533" i="18"/>
  <c r="F541" i="18"/>
  <c r="D533" i="18"/>
  <c r="G545" i="18"/>
  <c r="E544" i="18"/>
  <c r="O542" i="18"/>
  <c r="M541" i="18"/>
  <c r="K540" i="18"/>
  <c r="I539" i="18"/>
  <c r="F545" i="18"/>
  <c r="D544" i="18"/>
  <c r="N542" i="18"/>
  <c r="L541" i="18"/>
  <c r="J540" i="18"/>
  <c r="H539" i="18"/>
  <c r="F538" i="18"/>
  <c r="D537" i="18"/>
  <c r="N535" i="18"/>
  <c r="L534" i="18"/>
  <c r="J533" i="18"/>
  <c r="H532" i="18"/>
  <c r="F531" i="18"/>
  <c r="D530" i="18"/>
  <c r="N528" i="18"/>
  <c r="K542" i="18"/>
  <c r="M536" i="18"/>
  <c r="I534" i="18"/>
  <c r="E532" i="18"/>
  <c r="N537" i="18"/>
  <c r="F533" i="18"/>
  <c r="M537" i="18"/>
  <c r="L537" i="18"/>
  <c r="E545" i="18"/>
  <c r="O543" i="18"/>
  <c r="M542" i="18"/>
  <c r="K541" i="18"/>
  <c r="I540" i="18"/>
  <c r="G539" i="18"/>
  <c r="E538" i="18"/>
  <c r="O536" i="18"/>
  <c r="M535" i="18"/>
  <c r="K534" i="18"/>
  <c r="I533" i="18"/>
  <c r="G532" i="18"/>
  <c r="E531" i="18"/>
  <c r="O529" i="18"/>
  <c r="M528" i="18"/>
  <c r="O544" i="18"/>
  <c r="G540" i="18"/>
  <c r="O537" i="18"/>
  <c r="G533" i="18"/>
  <c r="M529" i="18"/>
  <c r="L536" i="18"/>
  <c r="N530" i="18"/>
  <c r="E540" i="18"/>
  <c r="O531" i="18"/>
  <c r="D540" i="18"/>
  <c r="F534" i="18"/>
  <c r="D545" i="18"/>
  <c r="N543" i="18"/>
  <c r="L542" i="18"/>
  <c r="J541" i="18"/>
  <c r="H540" i="18"/>
  <c r="F539" i="18"/>
  <c r="D538" i="18"/>
  <c r="N536" i="18"/>
  <c r="L535" i="18"/>
  <c r="J534" i="18"/>
  <c r="H533" i="18"/>
  <c r="F532" i="18"/>
  <c r="D531" i="18"/>
  <c r="N529" i="18"/>
  <c r="L528" i="18"/>
  <c r="M543" i="18"/>
  <c r="I541" i="18"/>
  <c r="E539" i="18"/>
  <c r="K535" i="18"/>
  <c r="O530" i="18"/>
  <c r="K528" i="18"/>
  <c r="N544" i="18"/>
  <c r="G541" i="18"/>
  <c r="N545" i="18"/>
  <c r="L530" i="18"/>
  <c r="M527" i="18"/>
  <c r="E519" i="18"/>
  <c r="E526" i="18"/>
  <c r="E527" i="18"/>
  <c r="O519" i="18"/>
  <c r="M519" i="18"/>
  <c r="D515" i="18"/>
  <c r="D523" i="18"/>
  <c r="N512" i="18"/>
  <c r="G517" i="18"/>
  <c r="M523" i="18"/>
  <c r="O513" i="18"/>
  <c r="N515" i="18"/>
  <c r="O524" i="18"/>
  <c r="J516" i="18"/>
  <c r="J510" i="18"/>
  <c r="I517" i="18"/>
  <c r="J523" i="18"/>
  <c r="J515" i="18"/>
  <c r="E521" i="18"/>
  <c r="G510" i="18"/>
  <c r="M521" i="18"/>
  <c r="M513" i="18"/>
  <c r="F524" i="18"/>
  <c r="I516" i="18"/>
  <c r="L516" i="18"/>
  <c r="G522" i="18"/>
  <c r="E522" i="18"/>
  <c r="I513" i="18"/>
  <c r="N518" i="18"/>
  <c r="F526" i="18"/>
  <c r="G521" i="18"/>
  <c r="F527" i="18"/>
  <c r="H513" i="18"/>
  <c r="D524" i="18"/>
  <c r="I523" i="18"/>
  <c r="E516" i="18"/>
  <c r="E524" i="18"/>
  <c r="N520" i="18"/>
  <c r="O517" i="18"/>
  <c r="G525" i="18"/>
  <c r="L518" i="18"/>
  <c r="H517" i="18"/>
  <c r="H525" i="18"/>
  <c r="F520" i="18"/>
  <c r="K511" i="18"/>
  <c r="D520" i="18"/>
  <c r="G524" i="18"/>
  <c r="D517" i="18"/>
  <c r="N522" i="18"/>
  <c r="J513" i="18"/>
  <c r="J522" i="18"/>
  <c r="G515" i="18"/>
  <c r="J519" i="18"/>
  <c r="L519" i="18"/>
  <c r="L520" i="18"/>
  <c r="J525" i="18"/>
  <c r="I511" i="18"/>
  <c r="G516" i="18"/>
  <c r="L527" i="18"/>
  <c r="N526" i="18"/>
  <c r="L526" i="18"/>
  <c r="N527" i="18"/>
  <c r="N519" i="18"/>
  <c r="K510" i="18"/>
  <c r="J524" i="18"/>
  <c r="M516" i="18"/>
  <c r="M524" i="18"/>
  <c r="D526" i="18"/>
  <c r="H518" i="18"/>
  <c r="O525" i="18"/>
  <c r="H522" i="18"/>
  <c r="I518" i="18"/>
  <c r="I526" i="18"/>
  <c r="K525" i="18"/>
  <c r="D512" i="18"/>
  <c r="F522" i="18"/>
  <c r="D525" i="18"/>
  <c r="M518" i="18"/>
  <c r="K527" i="18"/>
  <c r="J517" i="18"/>
  <c r="G523" i="18"/>
  <c r="H523" i="18"/>
  <c r="K523" i="18"/>
  <c r="I520" i="18"/>
  <c r="L524" i="18"/>
  <c r="G526" i="18"/>
  <c r="L513" i="18"/>
  <c r="H510" i="18"/>
  <c r="L511" i="18"/>
  <c r="O512" i="18"/>
  <c r="F513" i="18"/>
  <c r="G511" i="18"/>
  <c r="H515" i="18"/>
  <c r="F511" i="18"/>
  <c r="F517" i="18"/>
  <c r="F525" i="18"/>
  <c r="I514" i="18"/>
  <c r="J520" i="18"/>
  <c r="H526" i="18"/>
  <c r="E510" i="18"/>
  <c r="K520" i="18"/>
  <c r="E512" i="18"/>
  <c r="N511" i="18"/>
  <c r="E513" i="18"/>
  <c r="G512" i="18"/>
  <c r="M526" i="18"/>
  <c r="D521" i="18"/>
  <c r="I525" i="18"/>
  <c r="J521" i="18"/>
  <c r="M525" i="18"/>
  <c r="N525" i="18"/>
  <c r="H524" i="18"/>
  <c r="L523" i="18"/>
  <c r="O527" i="18"/>
  <c r="D527" i="18"/>
  <c r="D511" i="18"/>
  <c r="M510" i="18"/>
  <c r="H527" i="18"/>
  <c r="O514" i="18"/>
  <c r="H521" i="18"/>
  <c r="F521" i="18"/>
  <c r="O511" i="18"/>
  <c r="M520" i="18"/>
  <c r="L517" i="18"/>
  <c r="N517" i="18"/>
  <c r="O526" i="18"/>
  <c r="F519" i="18"/>
  <c r="K521" i="18"/>
  <c r="I527" i="18"/>
  <c r="K516" i="18"/>
  <c r="L521" i="18"/>
  <c r="N513" i="18"/>
  <c r="E518" i="18"/>
  <c r="F514" i="18"/>
  <c r="M514" i="18"/>
  <c r="J527" i="18"/>
  <c r="E517" i="18"/>
  <c r="F510" i="18"/>
  <c r="J514" i="18"/>
  <c r="J526" i="18"/>
  <c r="K526" i="18"/>
  <c r="E525" i="18"/>
  <c r="I524" i="18"/>
  <c r="L514" i="18"/>
  <c r="N510" i="18"/>
  <c r="E520" i="18"/>
  <c r="I522" i="18"/>
  <c r="E511" i="18"/>
  <c r="H512" i="18"/>
  <c r="F512" i="18"/>
  <c r="O520" i="18"/>
  <c r="O518" i="18"/>
  <c r="K518" i="18"/>
  <c r="I510" i="18"/>
  <c r="O523" i="18"/>
  <c r="D510" i="18"/>
  <c r="K524" i="18"/>
  <c r="K517" i="18"/>
  <c r="K515" i="18"/>
  <c r="H514" i="18"/>
  <c r="I512" i="18"/>
  <c r="H519" i="18"/>
  <c r="N521" i="18"/>
  <c r="E515" i="18"/>
  <c r="L522" i="18"/>
  <c r="M512" i="18"/>
  <c r="K512" i="18"/>
  <c r="F523" i="18"/>
  <c r="M511" i="18"/>
  <c r="F515" i="18"/>
  <c r="O515" i="18"/>
  <c r="G520" i="18"/>
  <c r="J511" i="18"/>
  <c r="K519" i="18"/>
  <c r="F518" i="18"/>
  <c r="J518" i="18"/>
  <c r="D514" i="18"/>
  <c r="F516" i="18"/>
  <c r="K513" i="18"/>
  <c r="H511" i="18"/>
  <c r="G514" i="18"/>
  <c r="N516" i="18"/>
  <c r="O522" i="18"/>
  <c r="G527" i="18"/>
  <c r="I515" i="18"/>
  <c r="L525" i="18"/>
  <c r="O521" i="18"/>
  <c r="D516" i="18"/>
  <c r="D518" i="18"/>
  <c r="K514" i="18"/>
  <c r="K522" i="18"/>
  <c r="L510" i="18"/>
  <c r="M515" i="18"/>
  <c r="E523" i="18"/>
  <c r="D519" i="18"/>
  <c r="E514" i="18"/>
  <c r="N523" i="18"/>
  <c r="G513" i="18"/>
  <c r="O516" i="18"/>
  <c r="H516" i="18"/>
  <c r="M522" i="18"/>
  <c r="D513" i="18"/>
  <c r="H520" i="18"/>
  <c r="I521" i="18"/>
  <c r="G519" i="18"/>
  <c r="O510" i="18"/>
  <c r="I519" i="18"/>
  <c r="L515" i="18"/>
  <c r="L512" i="18"/>
  <c r="G518" i="18"/>
  <c r="N524" i="18"/>
  <c r="D522" i="18"/>
  <c r="N514" i="18"/>
  <c r="M517" i="18"/>
  <c r="J512" i="18"/>
  <c r="E509" i="18"/>
  <c r="E508" i="18"/>
  <c r="E507" i="18"/>
  <c r="E506" i="18"/>
  <c r="E505" i="18"/>
  <c r="E504" i="18"/>
  <c r="E503" i="18"/>
  <c r="E502" i="18"/>
  <c r="E501" i="18"/>
  <c r="E500" i="18"/>
  <c r="E499" i="18"/>
  <c r="E498" i="18"/>
  <c r="E497" i="18"/>
  <c r="E496" i="18"/>
  <c r="E495" i="18"/>
  <c r="E494" i="18"/>
  <c r="E493" i="18"/>
  <c r="E492" i="18"/>
  <c r="D509" i="18"/>
  <c r="D508" i="18"/>
  <c r="D507" i="18"/>
  <c r="D506" i="18"/>
  <c r="D505" i="18"/>
  <c r="D504" i="18"/>
  <c r="D503" i="18"/>
  <c r="D502" i="18"/>
  <c r="D501" i="18"/>
  <c r="D500" i="18"/>
  <c r="D499" i="18"/>
  <c r="D498" i="18"/>
  <c r="D497" i="18"/>
  <c r="D496" i="18"/>
  <c r="D495" i="18"/>
  <c r="D494" i="18"/>
  <c r="D493" i="18"/>
  <c r="D492" i="18"/>
  <c r="N509" i="18"/>
  <c r="N508" i="18"/>
  <c r="N507" i="18"/>
  <c r="N506" i="18"/>
  <c r="N505" i="18"/>
  <c r="N504" i="18"/>
  <c r="N503" i="18"/>
  <c r="N502" i="18"/>
  <c r="N501" i="18"/>
  <c r="N500" i="18"/>
  <c r="N499" i="18"/>
  <c r="N498" i="18"/>
  <c r="N497" i="18"/>
  <c r="N496" i="18"/>
  <c r="N495" i="18"/>
  <c r="N494" i="18"/>
  <c r="N493" i="18"/>
  <c r="N492" i="18"/>
  <c r="M509" i="18"/>
  <c r="M508" i="18"/>
  <c r="M507" i="18"/>
  <c r="M506" i="18"/>
  <c r="M505" i="18"/>
  <c r="M504" i="18"/>
  <c r="M503" i="18"/>
  <c r="M502" i="18"/>
  <c r="M501" i="18"/>
  <c r="M500" i="18"/>
  <c r="M499" i="18"/>
  <c r="M498" i="18"/>
  <c r="M497" i="18"/>
  <c r="M496" i="18"/>
  <c r="M495" i="18"/>
  <c r="M494" i="18"/>
  <c r="M493" i="18"/>
  <c r="M492" i="18"/>
  <c r="L509" i="18"/>
  <c r="L508" i="18"/>
  <c r="L507" i="18"/>
  <c r="L506" i="18"/>
  <c r="L505" i="18"/>
  <c r="L504" i="18"/>
  <c r="L503" i="18"/>
  <c r="L502" i="18"/>
  <c r="L501" i="18"/>
  <c r="L500" i="18"/>
  <c r="L499" i="18"/>
  <c r="L498" i="18"/>
  <c r="L497" i="18"/>
  <c r="L496" i="18"/>
  <c r="L495" i="18"/>
  <c r="L494" i="18"/>
  <c r="L493" i="18"/>
  <c r="L492" i="18"/>
  <c r="K509" i="18"/>
  <c r="K508" i="18"/>
  <c r="K507" i="18"/>
  <c r="K506" i="18"/>
  <c r="K505" i="18"/>
  <c r="K504" i="18"/>
  <c r="K503" i="18"/>
  <c r="K502" i="18"/>
  <c r="K501" i="18"/>
  <c r="K500" i="18"/>
  <c r="K499" i="18"/>
  <c r="K498" i="18"/>
  <c r="K497" i="18"/>
  <c r="K496" i="18"/>
  <c r="K495" i="18"/>
  <c r="K494" i="18"/>
  <c r="K493" i="18"/>
  <c r="K492" i="18"/>
  <c r="J509" i="18"/>
  <c r="I509" i="18"/>
  <c r="I508" i="18"/>
  <c r="I507" i="18"/>
  <c r="I506" i="18"/>
  <c r="I505" i="18"/>
  <c r="I504" i="18"/>
  <c r="I503" i="18"/>
  <c r="I502" i="18"/>
  <c r="I501" i="18"/>
  <c r="I500" i="18"/>
  <c r="I499" i="18"/>
  <c r="I498" i="18"/>
  <c r="I497" i="18"/>
  <c r="I496" i="18"/>
  <c r="I495" i="18"/>
  <c r="I494" i="18"/>
  <c r="I493" i="18"/>
  <c r="I492" i="18"/>
  <c r="H509" i="18"/>
  <c r="H508" i="18"/>
  <c r="H507" i="18"/>
  <c r="H506" i="18"/>
  <c r="H505" i="18"/>
  <c r="H504" i="18"/>
  <c r="H503" i="18"/>
  <c r="H502" i="18"/>
  <c r="H501" i="18"/>
  <c r="H500" i="18"/>
  <c r="H499" i="18"/>
  <c r="H498" i="18"/>
  <c r="H497" i="18"/>
  <c r="H496" i="18"/>
  <c r="H495" i="18"/>
  <c r="H494" i="18"/>
  <c r="H493" i="18"/>
  <c r="H492" i="18"/>
  <c r="G509" i="18"/>
  <c r="G508" i="18"/>
  <c r="G507" i="18"/>
  <c r="G506" i="18"/>
  <c r="G505" i="18"/>
  <c r="G504" i="18"/>
  <c r="G503" i="18"/>
  <c r="G502" i="18"/>
  <c r="G501" i="18"/>
  <c r="G500" i="18"/>
  <c r="G499" i="18"/>
  <c r="G498" i="18"/>
  <c r="G497" i="18"/>
  <c r="G496" i="18"/>
  <c r="G495" i="18"/>
  <c r="G494" i="18"/>
  <c r="G493" i="18"/>
  <c r="G492" i="18"/>
  <c r="F509" i="18"/>
  <c r="F508" i="18"/>
  <c r="F507" i="18"/>
  <c r="F506" i="18"/>
  <c r="F505" i="18"/>
  <c r="F504" i="18"/>
  <c r="F503" i="18"/>
  <c r="F502" i="18"/>
  <c r="F501" i="18"/>
  <c r="F500" i="18"/>
  <c r="F499" i="18"/>
  <c r="F498" i="18"/>
  <c r="F497" i="18"/>
  <c r="F496" i="18"/>
  <c r="F495" i="18"/>
  <c r="F494" i="18"/>
  <c r="F493" i="18"/>
  <c r="F492" i="18"/>
  <c r="O499" i="18"/>
  <c r="O506" i="18"/>
  <c r="O493" i="18"/>
  <c r="O509" i="18"/>
  <c r="O502" i="18"/>
  <c r="O497" i="18"/>
  <c r="O500" i="18"/>
  <c r="O503" i="18"/>
  <c r="O492" i="18"/>
  <c r="O501" i="18"/>
  <c r="J508" i="18"/>
  <c r="J507" i="18"/>
  <c r="J506" i="18"/>
  <c r="J505" i="18"/>
  <c r="J504" i="18"/>
  <c r="J503" i="18"/>
  <c r="J502" i="18"/>
  <c r="J501" i="18"/>
  <c r="J500" i="18"/>
  <c r="J499" i="18"/>
  <c r="J498" i="18"/>
  <c r="J497" i="18"/>
  <c r="J496" i="18"/>
  <c r="J495" i="18"/>
  <c r="J494" i="18"/>
  <c r="J493" i="18"/>
  <c r="J492" i="18"/>
  <c r="O504" i="18"/>
  <c r="O508" i="18"/>
  <c r="O494" i="18"/>
  <c r="O498" i="18"/>
  <c r="O505" i="18"/>
  <c r="O496" i="18"/>
  <c r="O507" i="18"/>
  <c r="O495" i="18"/>
  <c r="N486" i="18"/>
  <c r="D481" i="18"/>
  <c r="H476" i="18"/>
  <c r="G490" i="18"/>
  <c r="M486" i="18"/>
  <c r="M479" i="18"/>
  <c r="G476" i="18"/>
  <c r="H491" i="18"/>
  <c r="J485" i="18"/>
  <c r="N480" i="18"/>
  <c r="J478" i="18"/>
  <c r="D475" i="18"/>
  <c r="L489" i="18"/>
  <c r="N483" i="18"/>
  <c r="L475" i="18"/>
  <c r="H483" i="18"/>
  <c r="J477" i="18"/>
  <c r="D474" i="18"/>
  <c r="E489" i="18"/>
  <c r="K485" i="18"/>
  <c r="K478" i="18"/>
  <c r="E475" i="18"/>
  <c r="F490" i="18"/>
  <c r="L486" i="18"/>
  <c r="F483" i="18"/>
  <c r="H477" i="18"/>
  <c r="J488" i="18"/>
  <c r="L482" i="18"/>
  <c r="D478" i="18"/>
  <c r="F482" i="18"/>
  <c r="N479" i="18"/>
  <c r="I491" i="18"/>
  <c r="G483" i="18"/>
  <c r="O480" i="18"/>
  <c r="I477" i="18"/>
  <c r="N487" i="18"/>
  <c r="H484" i="18"/>
  <c r="L479" i="18"/>
  <c r="H487" i="18"/>
  <c r="H480" i="18"/>
  <c r="F488" i="18"/>
  <c r="L478" i="18"/>
  <c r="F475" i="18"/>
  <c r="O487" i="18"/>
  <c r="I484" i="18"/>
  <c r="E482" i="18"/>
  <c r="D489" i="18"/>
  <c r="D482" i="18"/>
  <c r="F476" i="18"/>
  <c r="N490" i="18"/>
  <c r="F479" i="18"/>
  <c r="L481" i="18"/>
  <c r="F478" i="18"/>
  <c r="L474" i="18"/>
  <c r="M489" i="18"/>
  <c r="K488" i="18"/>
  <c r="E485" i="18"/>
  <c r="M482" i="18"/>
  <c r="K481" i="18"/>
  <c r="G479" i="18"/>
  <c r="O476" i="18"/>
  <c r="K474" i="18"/>
  <c r="D485" i="18"/>
  <c r="N476" i="18"/>
  <c r="N482" i="18"/>
  <c r="J480" i="18"/>
  <c r="H479" i="18"/>
  <c r="D477" i="18"/>
  <c r="N475" i="18"/>
  <c r="O490" i="18"/>
  <c r="I487" i="18"/>
  <c r="G486" i="18"/>
  <c r="O483" i="18"/>
  <c r="I480" i="18"/>
  <c r="E478" i="18"/>
  <c r="M475" i="18"/>
  <c r="F486" i="18"/>
  <c r="J481" i="18"/>
  <c r="J474" i="18"/>
  <c r="O491" i="18"/>
  <c r="M490" i="18"/>
  <c r="K489" i="18"/>
  <c r="I488" i="18"/>
  <c r="G487" i="18"/>
  <c r="E486" i="18"/>
  <c r="O484" i="18"/>
  <c r="M483" i="18"/>
  <c r="K482" i="18"/>
  <c r="I481" i="18"/>
  <c r="G480" i="18"/>
  <c r="E479" i="18"/>
  <c r="O477" i="18"/>
  <c r="M476" i="18"/>
  <c r="K475" i="18"/>
  <c r="I474" i="18"/>
  <c r="L484" i="18"/>
  <c r="N478" i="18"/>
  <c r="F474" i="18"/>
  <c r="G489" i="18"/>
  <c r="M485" i="18"/>
  <c r="G482" i="18"/>
  <c r="I476" i="18"/>
  <c r="E474" i="18"/>
  <c r="F489" i="18"/>
  <c r="N491" i="18"/>
  <c r="L490" i="18"/>
  <c r="J489" i="18"/>
  <c r="H488" i="18"/>
  <c r="F487" i="18"/>
  <c r="D486" i="18"/>
  <c r="N484" i="18"/>
  <c r="L483" i="18"/>
  <c r="J482" i="18"/>
  <c r="H481" i="18"/>
  <c r="F480" i="18"/>
  <c r="D479" i="18"/>
  <c r="N477" i="18"/>
  <c r="L476" i="18"/>
  <c r="J475" i="18"/>
  <c r="H474" i="18"/>
  <c r="N485" i="18"/>
  <c r="H482" i="18"/>
  <c r="F481" i="18"/>
  <c r="J476" i="18"/>
  <c r="K491" i="18"/>
  <c r="E488" i="18"/>
  <c r="I483" i="18"/>
  <c r="O479" i="18"/>
  <c r="G475" i="18"/>
  <c r="J491" i="18"/>
  <c r="J484" i="18"/>
  <c r="M491" i="18"/>
  <c r="K490" i="18"/>
  <c r="I489" i="18"/>
  <c r="G488" i="18"/>
  <c r="E487" i="18"/>
  <c r="O485" i="18"/>
  <c r="M484" i="18"/>
  <c r="K483" i="18"/>
  <c r="I482" i="18"/>
  <c r="G481" i="18"/>
  <c r="E480" i="18"/>
  <c r="O478" i="18"/>
  <c r="M477" i="18"/>
  <c r="K476" i="18"/>
  <c r="I475" i="18"/>
  <c r="G474" i="18"/>
  <c r="D487" i="18"/>
  <c r="J483" i="18"/>
  <c r="D480" i="18"/>
  <c r="L477" i="18"/>
  <c r="H475" i="18"/>
  <c r="I490" i="18"/>
  <c r="O486" i="18"/>
  <c r="K484" i="18"/>
  <c r="E481" i="18"/>
  <c r="M478" i="18"/>
  <c r="K477" i="18"/>
  <c r="H490" i="18"/>
  <c r="D488" i="18"/>
  <c r="L485" i="18"/>
  <c r="L491" i="18"/>
  <c r="J490" i="18"/>
  <c r="H489" i="18"/>
  <c r="G491" i="18"/>
  <c r="E490" i="18"/>
  <c r="O488" i="18"/>
  <c r="M487" i="18"/>
  <c r="K486" i="18"/>
  <c r="I485" i="18"/>
  <c r="G484" i="18"/>
  <c r="E483" i="18"/>
  <c r="O481" i="18"/>
  <c r="M480" i="18"/>
  <c r="K479" i="18"/>
  <c r="I478" i="18"/>
  <c r="G477" i="18"/>
  <c r="E476" i="18"/>
  <c r="O474" i="18"/>
  <c r="F491" i="18"/>
  <c r="D490" i="18"/>
  <c r="N488" i="18"/>
  <c r="L487" i="18"/>
  <c r="J486" i="18"/>
  <c r="H485" i="18"/>
  <c r="F484" i="18"/>
  <c r="D483" i="18"/>
  <c r="N481" i="18"/>
  <c r="L480" i="18"/>
  <c r="J479" i="18"/>
  <c r="H478" i="18"/>
  <c r="F477" i="18"/>
  <c r="D476" i="18"/>
  <c r="N474" i="18"/>
  <c r="E491" i="18"/>
  <c r="O489" i="18"/>
  <c r="M488" i="18"/>
  <c r="K487" i="18"/>
  <c r="I486" i="18"/>
  <c r="G485" i="18"/>
  <c r="E484" i="18"/>
  <c r="O482" i="18"/>
  <c r="M481" i="18"/>
  <c r="K480" i="18"/>
  <c r="I479" i="18"/>
  <c r="G478" i="18"/>
  <c r="E477" i="18"/>
  <c r="O475" i="18"/>
  <c r="M474" i="18"/>
  <c r="D491" i="18"/>
  <c r="N489" i="18"/>
  <c r="L488" i="18"/>
  <c r="J487" i="18"/>
  <c r="H486" i="18"/>
  <c r="F485" i="18"/>
  <c r="D484" i="18"/>
  <c r="D460" i="18"/>
  <c r="D466" i="18"/>
  <c r="J457" i="18"/>
  <c r="N462" i="18"/>
  <c r="F468" i="18"/>
  <c r="J473" i="18"/>
  <c r="M468" i="18"/>
  <c r="G460" i="18"/>
  <c r="K465" i="18"/>
  <c r="O470" i="18"/>
  <c r="L470" i="18"/>
  <c r="L457" i="18"/>
  <c r="D463" i="18"/>
  <c r="H468" i="18"/>
  <c r="L473" i="18"/>
  <c r="E468" i="18"/>
  <c r="E461" i="18"/>
  <c r="I466" i="18"/>
  <c r="M471" i="18"/>
  <c r="M456" i="18"/>
  <c r="F459" i="18"/>
  <c r="J464" i="18"/>
  <c r="N469" i="18"/>
  <c r="D462" i="18"/>
  <c r="K458" i="18"/>
  <c r="O463" i="18"/>
  <c r="G469" i="18"/>
  <c r="H463" i="18"/>
  <c r="L472" i="18"/>
  <c r="F458" i="18"/>
  <c r="J463" i="18"/>
  <c r="N468" i="18"/>
  <c r="H457" i="18"/>
  <c r="E470" i="18"/>
  <c r="O460" i="18"/>
  <c r="G466" i="18"/>
  <c r="K471" i="18"/>
  <c r="M458" i="18"/>
  <c r="H458" i="18"/>
  <c r="L463" i="18"/>
  <c r="D469" i="18"/>
  <c r="D456" i="18"/>
  <c r="I456" i="18"/>
  <c r="M461" i="18"/>
  <c r="E467" i="18"/>
  <c r="I472" i="18"/>
  <c r="I459" i="18"/>
  <c r="N459" i="18"/>
  <c r="F465" i="18"/>
  <c r="J470" i="18"/>
  <c r="L468" i="18"/>
  <c r="G459" i="18"/>
  <c r="K464" i="18"/>
  <c r="O469" i="18"/>
  <c r="H467" i="18"/>
  <c r="E462" i="18"/>
  <c r="N458" i="18"/>
  <c r="F464" i="18"/>
  <c r="J469" i="18"/>
  <c r="H461" i="18"/>
  <c r="G456" i="18"/>
  <c r="K461" i="18"/>
  <c r="O466" i="18"/>
  <c r="G472" i="18"/>
  <c r="I461" i="18"/>
  <c r="D459" i="18"/>
  <c r="H464" i="18"/>
  <c r="L469" i="18"/>
  <c r="H459" i="18"/>
  <c r="E457" i="18"/>
  <c r="I462" i="18"/>
  <c r="M467" i="18"/>
  <c r="E473" i="18"/>
  <c r="M462" i="18"/>
  <c r="J460" i="18"/>
  <c r="N465" i="18"/>
  <c r="F471" i="18"/>
  <c r="H471" i="18"/>
  <c r="O459" i="18"/>
  <c r="G465" i="18"/>
  <c r="K470" i="18"/>
  <c r="D470" i="18"/>
  <c r="M464" i="18"/>
  <c r="J459" i="18"/>
  <c r="N464" i="18"/>
  <c r="F470" i="18"/>
  <c r="H465" i="18"/>
  <c r="O456" i="18"/>
  <c r="G462" i="18"/>
  <c r="K467" i="18"/>
  <c r="O472" i="18"/>
  <c r="E464" i="18"/>
  <c r="L459" i="18"/>
  <c r="D465" i="18"/>
  <c r="H470" i="18"/>
  <c r="L462" i="18"/>
  <c r="M457" i="18"/>
  <c r="E463" i="18"/>
  <c r="I468" i="18"/>
  <c r="M473" i="18"/>
  <c r="I469" i="18"/>
  <c r="F461" i="18"/>
  <c r="J466" i="18"/>
  <c r="N471" i="18"/>
  <c r="E458" i="18"/>
  <c r="K460" i="18"/>
  <c r="O465" i="18"/>
  <c r="G471" i="18"/>
  <c r="E472" i="18"/>
  <c r="I467" i="18"/>
  <c r="F460" i="18"/>
  <c r="J465" i="18"/>
  <c r="N470" i="18"/>
  <c r="H473" i="18"/>
  <c r="K457" i="18"/>
  <c r="O462" i="18"/>
  <c r="G468" i="18"/>
  <c r="K473" i="18"/>
  <c r="M466" i="18"/>
  <c r="H460" i="18"/>
  <c r="L465" i="18"/>
  <c r="D471" i="18"/>
  <c r="H469" i="18"/>
  <c r="I458" i="18"/>
  <c r="M463" i="18"/>
  <c r="E469" i="18"/>
  <c r="L458" i="18"/>
  <c r="J456" i="18"/>
  <c r="N461" i="18"/>
  <c r="F467" i="18"/>
  <c r="J472" i="18"/>
  <c r="E466" i="18"/>
  <c r="G461" i="18"/>
  <c r="K466" i="18"/>
  <c r="O471" i="18"/>
  <c r="M472" i="18"/>
  <c r="I471" i="18"/>
  <c r="N460" i="18"/>
  <c r="F466" i="18"/>
  <c r="J471" i="18"/>
  <c r="I457" i="18"/>
  <c r="G458" i="18"/>
  <c r="K463" i="18"/>
  <c r="O468" i="18"/>
  <c r="L456" i="18"/>
  <c r="M470" i="18"/>
  <c r="D461" i="18"/>
  <c r="H466" i="18"/>
  <c r="L471" i="18"/>
  <c r="E456" i="18"/>
  <c r="E459" i="18"/>
  <c r="I464" i="18"/>
  <c r="M469" i="18"/>
  <c r="L464" i="18"/>
  <c r="F457" i="18"/>
  <c r="J462" i="18"/>
  <c r="N467" i="18"/>
  <c r="F473" i="18"/>
  <c r="K456" i="18"/>
  <c r="O461" i="18"/>
  <c r="G467" i="18"/>
  <c r="K472" i="18"/>
  <c r="I473" i="18"/>
  <c r="F456" i="18"/>
  <c r="J461" i="18"/>
  <c r="N466" i="18"/>
  <c r="F472" i="18"/>
  <c r="M460" i="18"/>
  <c r="O458" i="18"/>
  <c r="G464" i="18"/>
  <c r="K469" i="18"/>
  <c r="D464" i="18"/>
  <c r="H456" i="18"/>
  <c r="L461" i="18"/>
  <c r="D467" i="18"/>
  <c r="H472" i="18"/>
  <c r="E460" i="18"/>
  <c r="M459" i="18"/>
  <c r="E465" i="18"/>
  <c r="I470" i="18"/>
  <c r="D468" i="18"/>
  <c r="N457" i="18"/>
  <c r="F463" i="18"/>
  <c r="J468" i="18"/>
  <c r="N473" i="18"/>
  <c r="G457" i="18"/>
  <c r="K462" i="18"/>
  <c r="O467" i="18"/>
  <c r="G473" i="18"/>
  <c r="L460" i="18"/>
  <c r="N456" i="18"/>
  <c r="F462" i="18"/>
  <c r="J467" i="18"/>
  <c r="N472" i="18"/>
  <c r="I463" i="18"/>
  <c r="K459" i="18"/>
  <c r="O464" i="18"/>
  <c r="G470" i="18"/>
  <c r="L466" i="18"/>
  <c r="D457" i="18"/>
  <c r="H462" i="18"/>
  <c r="L467" i="18"/>
  <c r="D473" i="18"/>
  <c r="I465" i="18"/>
  <c r="I460" i="18"/>
  <c r="M465" i="18"/>
  <c r="E471" i="18"/>
  <c r="D472" i="18"/>
  <c r="J458" i="18"/>
  <c r="N463" i="18"/>
  <c r="F469" i="18"/>
  <c r="D458" i="18"/>
  <c r="O457" i="18"/>
  <c r="G463" i="18"/>
  <c r="K468" i="18"/>
  <c r="O473" i="18"/>
  <c r="L446" i="18"/>
  <c r="D439" i="18"/>
  <c r="M447" i="18"/>
  <c r="D454" i="18"/>
  <c r="L455" i="18"/>
  <c r="N446" i="18"/>
  <c r="L452" i="18"/>
  <c r="O442" i="18"/>
  <c r="D444" i="18"/>
  <c r="D451" i="18"/>
  <c r="G442" i="18"/>
  <c r="F438" i="18"/>
  <c r="O446" i="18"/>
  <c r="D442" i="18"/>
  <c r="N439" i="18"/>
  <c r="K440" i="18"/>
  <c r="N451" i="18"/>
  <c r="E441" i="18"/>
  <c r="J446" i="18"/>
  <c r="G451" i="18"/>
  <c r="K452" i="18"/>
  <c r="K449" i="18"/>
  <c r="I455" i="18"/>
  <c r="G440" i="18"/>
  <c r="K442" i="18"/>
  <c r="I442" i="18"/>
  <c r="D441" i="18"/>
  <c r="M450" i="18"/>
  <c r="D446" i="18"/>
  <c r="H447" i="18"/>
  <c r="M439" i="18"/>
  <c r="O453" i="18"/>
  <c r="H443" i="18"/>
  <c r="F448" i="18"/>
  <c r="L454" i="18"/>
  <c r="L438" i="18"/>
  <c r="G447" i="18"/>
  <c r="E453" i="18"/>
  <c r="D447" i="18"/>
  <c r="G438" i="18"/>
  <c r="L451" i="18"/>
  <c r="M448" i="18"/>
  <c r="I441" i="18"/>
  <c r="J449" i="18"/>
  <c r="L442" i="18"/>
  <c r="E446" i="18"/>
  <c r="L441" i="18"/>
  <c r="H453" i="18"/>
  <c r="M441" i="18"/>
  <c r="K447" i="18"/>
  <c r="O451" i="18"/>
  <c r="E454" i="18"/>
  <c r="L450" i="18"/>
  <c r="E443" i="18"/>
  <c r="O440" i="18"/>
  <c r="F440" i="18"/>
  <c r="F443" i="18"/>
  <c r="J443" i="18"/>
  <c r="J451" i="18"/>
  <c r="K444" i="18"/>
  <c r="H444" i="18"/>
  <c r="D450" i="18"/>
  <c r="E439" i="18"/>
  <c r="E448" i="18"/>
  <c r="N448" i="18"/>
  <c r="E455" i="18"/>
  <c r="K445" i="18"/>
  <c r="O447" i="18"/>
  <c r="M453" i="18"/>
  <c r="I452" i="18"/>
  <c r="J441" i="18"/>
  <c r="M452" i="18"/>
  <c r="J453" i="18"/>
  <c r="K443" i="18"/>
  <c r="K450" i="18"/>
  <c r="L439" i="18"/>
  <c r="N438" i="18"/>
  <c r="E442" i="18"/>
  <c r="J445" i="18"/>
  <c r="F442" i="18"/>
  <c r="D448" i="18"/>
  <c r="H452" i="18"/>
  <c r="N455" i="18"/>
  <c r="E451" i="18"/>
  <c r="N444" i="18"/>
  <c r="L445" i="18"/>
  <c r="O441" i="18"/>
  <c r="I446" i="18"/>
  <c r="G444" i="18"/>
  <c r="G452" i="18"/>
  <c r="L447" i="18"/>
  <c r="M444" i="18"/>
  <c r="G453" i="18"/>
  <c r="H451" i="18"/>
  <c r="G449" i="18"/>
  <c r="M455" i="18"/>
  <c r="H449" i="18"/>
  <c r="H448" i="18"/>
  <c r="F454" i="18"/>
  <c r="K454" i="18"/>
  <c r="L443" i="18"/>
  <c r="F453" i="18"/>
  <c r="D438" i="18"/>
  <c r="O438" i="18"/>
  <c r="E452" i="18"/>
  <c r="K446" i="18"/>
  <c r="H440" i="18"/>
  <c r="M442" i="18"/>
  <c r="F449" i="18"/>
  <c r="N442" i="18"/>
  <c r="L448" i="18"/>
  <c r="I453" i="18"/>
  <c r="O444" i="18"/>
  <c r="M451" i="18"/>
  <c r="G445" i="18"/>
  <c r="G439" i="18"/>
  <c r="F444" i="18"/>
  <c r="F447" i="18"/>
  <c r="D445" i="18"/>
  <c r="D453" i="18"/>
  <c r="M445" i="18"/>
  <c r="J440" i="18"/>
  <c r="F450" i="18"/>
  <c r="E440" i="18"/>
  <c r="O448" i="18"/>
  <c r="H450" i="18"/>
  <c r="F441" i="18"/>
  <c r="O439" i="18"/>
  <c r="I449" i="18"/>
  <c r="N454" i="18"/>
  <c r="G441" i="18"/>
  <c r="F445" i="18"/>
  <c r="N453" i="18"/>
  <c r="N440" i="18"/>
  <c r="H439" i="18"/>
  <c r="H438" i="18"/>
  <c r="G450" i="18"/>
  <c r="E445" i="18"/>
  <c r="N443" i="18"/>
  <c r="O450" i="18"/>
  <c r="G443" i="18"/>
  <c r="E449" i="18"/>
  <c r="J454" i="18"/>
  <c r="L449" i="18"/>
  <c r="F452" i="18"/>
  <c r="I447" i="18"/>
  <c r="D440" i="18"/>
  <c r="O445" i="18"/>
  <c r="I450" i="18"/>
  <c r="M446" i="18"/>
  <c r="M454" i="18"/>
  <c r="O455" i="18"/>
  <c r="K439" i="18"/>
  <c r="I454" i="18"/>
  <c r="H442" i="18"/>
  <c r="I451" i="18"/>
  <c r="I444" i="18"/>
  <c r="L444" i="18"/>
  <c r="J450" i="18"/>
  <c r="G455" i="18"/>
  <c r="E438" i="18"/>
  <c r="G446" i="18"/>
  <c r="G454" i="18"/>
  <c r="J444" i="18"/>
  <c r="D443" i="18"/>
  <c r="I439" i="18"/>
  <c r="D455" i="18"/>
  <c r="I440" i="18"/>
  <c r="H445" i="18"/>
  <c r="J438" i="18"/>
  <c r="O443" i="18"/>
  <c r="M449" i="18"/>
  <c r="K455" i="18"/>
  <c r="O452" i="18"/>
  <c r="N452" i="18"/>
  <c r="J448" i="18"/>
  <c r="K438" i="18"/>
  <c r="O449" i="18"/>
  <c r="F451" i="18"/>
  <c r="J447" i="18"/>
  <c r="J455" i="18"/>
  <c r="J452" i="18"/>
  <c r="O454" i="18"/>
  <c r="E444" i="18"/>
  <c r="L453" i="18"/>
  <c r="E447" i="18"/>
  <c r="K453" i="18"/>
  <c r="N449" i="18"/>
  <c r="F446" i="18"/>
  <c r="D452" i="18"/>
  <c r="M440" i="18"/>
  <c r="J442" i="18"/>
  <c r="I448" i="18"/>
  <c r="H455" i="18"/>
  <c r="H441" i="18"/>
  <c r="N445" i="18"/>
  <c r="K441" i="18"/>
  <c r="I443" i="18"/>
  <c r="J439" i="18"/>
  <c r="E450" i="18"/>
  <c r="L440" i="18"/>
  <c r="I445" i="18"/>
  <c r="N450" i="18"/>
  <c r="N447" i="18"/>
  <c r="H446" i="18"/>
  <c r="H454" i="18"/>
  <c r="F439" i="18"/>
  <c r="N441" i="18"/>
  <c r="I438" i="18"/>
  <c r="F455" i="18"/>
  <c r="D449" i="18"/>
  <c r="K451" i="18"/>
  <c r="M438" i="18"/>
  <c r="K448" i="18"/>
  <c r="M443" i="18"/>
  <c r="G448" i="18"/>
  <c r="G420" i="18"/>
  <c r="D432" i="18"/>
  <c r="D427" i="18"/>
  <c r="I435" i="18"/>
  <c r="D433" i="18"/>
  <c r="L430" i="18"/>
  <c r="N425" i="18"/>
  <c r="E428" i="18"/>
  <c r="M433" i="18"/>
  <c r="D424" i="18"/>
  <c r="G429" i="18"/>
  <c r="J433" i="18"/>
  <c r="O420" i="18"/>
  <c r="F437" i="18"/>
  <c r="K429" i="18"/>
  <c r="M429" i="18"/>
  <c r="N427" i="18"/>
  <c r="L436" i="18"/>
  <c r="H429" i="18"/>
  <c r="F435" i="18"/>
  <c r="D423" i="18"/>
  <c r="L434" i="18"/>
  <c r="G432" i="18"/>
  <c r="O429" i="18"/>
  <c r="H423" i="18"/>
  <c r="K426" i="18"/>
  <c r="E433" i="18"/>
  <c r="I421" i="18"/>
  <c r="N428" i="18"/>
  <c r="G426" i="18"/>
  <c r="M436" i="18"/>
  <c r="O434" i="18"/>
  <c r="H434" i="18"/>
  <c r="M421" i="18"/>
  <c r="E430" i="18"/>
  <c r="O423" i="18"/>
  <c r="E422" i="18"/>
  <c r="F431" i="18"/>
  <c r="O435" i="18"/>
  <c r="O433" i="18"/>
  <c r="J431" i="18"/>
  <c r="F428" i="18"/>
  <c r="N421" i="18"/>
  <c r="E424" i="18"/>
  <c r="L432" i="18"/>
  <c r="I437" i="18"/>
  <c r="M427" i="18"/>
  <c r="M420" i="18"/>
  <c r="G430" i="18"/>
  <c r="O430" i="18"/>
  <c r="H426" i="18"/>
  <c r="M437" i="18"/>
  <c r="H425" i="18"/>
  <c r="I433" i="18"/>
  <c r="K420" i="18"/>
  <c r="F427" i="18"/>
  <c r="F434" i="18"/>
  <c r="F432" i="18"/>
  <c r="M430" i="18"/>
  <c r="I427" i="18"/>
  <c r="N437" i="18"/>
  <c r="K422" i="18"/>
  <c r="K431" i="18"/>
  <c r="H436" i="18"/>
  <c r="E427" i="18"/>
  <c r="L421" i="18"/>
  <c r="M424" i="18"/>
  <c r="F429" i="18"/>
  <c r="N432" i="18"/>
  <c r="J434" i="18"/>
  <c r="N431" i="18"/>
  <c r="F421" i="18"/>
  <c r="M423" i="18"/>
  <c r="F423" i="18"/>
  <c r="O431" i="18"/>
  <c r="I431" i="18"/>
  <c r="D429" i="18"/>
  <c r="L426" i="18"/>
  <c r="E436" i="18"/>
  <c r="E420" i="18"/>
  <c r="J430" i="18"/>
  <c r="G437" i="18"/>
  <c r="D426" i="18"/>
  <c r="M432" i="18"/>
  <c r="G434" i="18"/>
  <c r="I428" i="18"/>
  <c r="K421" i="18"/>
  <c r="D428" i="18"/>
  <c r="K424" i="18"/>
  <c r="D430" i="18"/>
  <c r="D422" i="18"/>
  <c r="I422" i="18"/>
  <c r="F430" i="18"/>
  <c r="K427" i="18"/>
  <c r="G428" i="18"/>
  <c r="O425" i="18"/>
  <c r="H435" i="18"/>
  <c r="L437" i="18"/>
  <c r="I429" i="18"/>
  <c r="N436" i="18"/>
  <c r="K425" i="18"/>
  <c r="J425" i="18"/>
  <c r="M428" i="18"/>
  <c r="L427" i="18"/>
  <c r="H437" i="18"/>
  <c r="J426" i="18"/>
  <c r="H433" i="18"/>
  <c r="J428" i="18"/>
  <c r="N430" i="18"/>
  <c r="I436" i="18"/>
  <c r="O427" i="18"/>
  <c r="K423" i="18"/>
  <c r="J427" i="18"/>
  <c r="F424" i="18"/>
  <c r="K434" i="18"/>
  <c r="O436" i="18"/>
  <c r="H428" i="18"/>
  <c r="M435" i="18"/>
  <c r="J424" i="18"/>
  <c r="O432" i="18"/>
  <c r="J421" i="18"/>
  <c r="O426" i="18"/>
  <c r="G433" i="18"/>
  <c r="G423" i="18"/>
  <c r="K432" i="18"/>
  <c r="G425" i="18"/>
  <c r="H424" i="18"/>
  <c r="L435" i="18"/>
  <c r="F426" i="18"/>
  <c r="M422" i="18"/>
  <c r="M426" i="18"/>
  <c r="I423" i="18"/>
  <c r="N433" i="18"/>
  <c r="I434" i="18"/>
  <c r="G427" i="18"/>
  <c r="E435" i="18"/>
  <c r="H422" i="18"/>
  <c r="I430" i="18"/>
  <c r="J437" i="18"/>
  <c r="F425" i="18"/>
  <c r="L423" i="18"/>
  <c r="K436" i="18"/>
  <c r="E426" i="18"/>
  <c r="I420" i="18"/>
  <c r="E421" i="18"/>
  <c r="F433" i="18"/>
  <c r="F422" i="18"/>
  <c r="D437" i="18"/>
  <c r="D425" i="18"/>
  <c r="L422" i="18"/>
  <c r="E432" i="18"/>
  <c r="L433" i="18"/>
  <c r="N426" i="18"/>
  <c r="D434" i="18"/>
  <c r="G421" i="18"/>
  <c r="L429" i="18"/>
  <c r="D435" i="18"/>
  <c r="I424" i="18"/>
  <c r="G435" i="18"/>
  <c r="N435" i="18"/>
  <c r="E437" i="18"/>
  <c r="N423" i="18"/>
  <c r="H432" i="18"/>
  <c r="I432" i="18"/>
  <c r="L420" i="18"/>
  <c r="G436" i="18"/>
  <c r="G424" i="18"/>
  <c r="O421" i="18"/>
  <c r="H431" i="18"/>
  <c r="K437" i="18"/>
  <c r="M425" i="18"/>
  <c r="K433" i="18"/>
  <c r="N420" i="18"/>
  <c r="O428" i="18"/>
  <c r="J429" i="18"/>
  <c r="E431" i="18"/>
  <c r="G431" i="18"/>
  <c r="E434" i="18"/>
  <c r="K435" i="18"/>
  <c r="J420" i="18"/>
  <c r="E429" i="18"/>
  <c r="L431" i="18"/>
  <c r="O437" i="18"/>
  <c r="J435" i="18"/>
  <c r="J423" i="18"/>
  <c r="F420" i="18"/>
  <c r="K430" i="18"/>
  <c r="H420" i="18"/>
  <c r="E425" i="18"/>
  <c r="J432" i="18"/>
  <c r="J422" i="18"/>
  <c r="I426" i="18"/>
  <c r="G422" i="18"/>
  <c r="E423" i="18"/>
  <c r="D420" i="18"/>
  <c r="M431" i="18"/>
  <c r="I425" i="18"/>
  <c r="K428" i="18"/>
  <c r="N422" i="18"/>
  <c r="D431" i="18"/>
  <c r="F436" i="18"/>
  <c r="M434" i="18"/>
  <c r="D421" i="18"/>
  <c r="H427" i="18"/>
  <c r="N429" i="18"/>
  <c r="N434" i="18"/>
  <c r="L424" i="18"/>
  <c r="H430" i="18"/>
  <c r="O424" i="18"/>
  <c r="L425" i="18"/>
  <c r="J436" i="18"/>
  <c r="N424" i="18"/>
  <c r="D436" i="18"/>
  <c r="O422" i="18"/>
  <c r="L428" i="18"/>
  <c r="H421" i="18"/>
  <c r="N419" i="18"/>
  <c r="I412" i="18"/>
  <c r="K417" i="18"/>
  <c r="M404" i="18"/>
  <c r="F1211" i="19"/>
  <c r="F419" i="18" s="1"/>
  <c r="F1210" i="19"/>
  <c r="F418" i="18" s="1"/>
  <c r="M1210" i="19"/>
  <c r="M418" i="18" s="1"/>
  <c r="M1211" i="19"/>
  <c r="M419" i="18" s="1"/>
  <c r="D1210" i="19"/>
  <c r="D418" i="18" s="1"/>
  <c r="H1210" i="19"/>
  <c r="H418" i="18" s="1"/>
  <c r="I1210" i="19"/>
  <c r="I418" i="18" s="1"/>
  <c r="F407" i="18"/>
  <c r="K1210" i="19"/>
  <c r="K418" i="18" s="1"/>
  <c r="L1210" i="19"/>
  <c r="L418" i="18" s="1"/>
  <c r="N1210" i="19"/>
  <c r="N418" i="18" s="1"/>
  <c r="N1209" i="19"/>
  <c r="N417" i="18" s="1"/>
  <c r="M413" i="18"/>
  <c r="N405" i="18"/>
  <c r="M417" i="18"/>
  <c r="J412" i="18"/>
  <c r="E404" i="18"/>
  <c r="J416" i="18"/>
  <c r="F411" i="18"/>
  <c r="I416" i="18"/>
  <c r="E411" i="18"/>
  <c r="F415" i="18"/>
  <c r="N409" i="18"/>
  <c r="J419" i="18"/>
  <c r="E415" i="18"/>
  <c r="J408" i="18"/>
  <c r="N413" i="18"/>
  <c r="I417" i="18"/>
  <c r="I413" i="18"/>
  <c r="I409" i="18"/>
  <c r="E419" i="18"/>
  <c r="E418" i="18"/>
  <c r="J415" i="18"/>
  <c r="F414" i="18"/>
  <c r="N412" i="18"/>
  <c r="J411" i="18"/>
  <c r="F410" i="18"/>
  <c r="N408" i="18"/>
  <c r="J407" i="18"/>
  <c r="F406" i="18"/>
  <c r="J404" i="18"/>
  <c r="E416" i="18"/>
  <c r="E412" i="18"/>
  <c r="E408" i="18"/>
  <c r="M416" i="18"/>
  <c r="I415" i="18"/>
  <c r="E414" i="18"/>
  <c r="M412" i="18"/>
  <c r="I411" i="18"/>
  <c r="E410" i="18"/>
  <c r="M408" i="18"/>
  <c r="I407" i="18"/>
  <c r="E406" i="18"/>
  <c r="I404" i="18"/>
  <c r="M409" i="18"/>
  <c r="I408" i="18"/>
  <c r="E407" i="18"/>
  <c r="M405" i="18"/>
  <c r="M403" i="18"/>
  <c r="K419" i="18"/>
  <c r="J418" i="18"/>
  <c r="J417" i="18"/>
  <c r="F416" i="18"/>
  <c r="N414" i="18"/>
  <c r="J413" i="18"/>
  <c r="F412" i="18"/>
  <c r="N410" i="18"/>
  <c r="J409" i="18"/>
  <c r="F408" i="18"/>
  <c r="N406" i="18"/>
  <c r="I405" i="18"/>
  <c r="E403" i="18"/>
  <c r="M406" i="18"/>
  <c r="F405" i="18"/>
  <c r="F402" i="18"/>
  <c r="D402" i="18"/>
  <c r="M410" i="18"/>
  <c r="I419" i="18"/>
  <c r="G418" i="18"/>
  <c r="F417" i="18"/>
  <c r="N415" i="18"/>
  <c r="J414" i="18"/>
  <c r="F413" i="18"/>
  <c r="N411" i="18"/>
  <c r="J410" i="18"/>
  <c r="F409" i="18"/>
  <c r="N407" i="18"/>
  <c r="J406" i="18"/>
  <c r="E405" i="18"/>
  <c r="M414" i="18"/>
  <c r="E417" i="18"/>
  <c r="M415" i="18"/>
  <c r="I414" i="18"/>
  <c r="E413" i="18"/>
  <c r="M411" i="18"/>
  <c r="I410" i="18"/>
  <c r="E409" i="18"/>
  <c r="M407" i="18"/>
  <c r="I406" i="18"/>
  <c r="L419" i="18"/>
  <c r="D419" i="18"/>
  <c r="L417" i="18"/>
  <c r="D417" i="18"/>
  <c r="H416" i="18"/>
  <c r="L415" i="18"/>
  <c r="D415" i="18"/>
  <c r="H414" i="18"/>
  <c r="L413" i="18"/>
  <c r="D413" i="18"/>
  <c r="H412" i="18"/>
  <c r="L411" i="18"/>
  <c r="D411" i="18"/>
  <c r="H410" i="18"/>
  <c r="L409" i="18"/>
  <c r="D409" i="18"/>
  <c r="H408" i="18"/>
  <c r="L407" i="18"/>
  <c r="D407" i="18"/>
  <c r="H406" i="18"/>
  <c r="L405" i="18"/>
  <c r="D405" i="18"/>
  <c r="H404" i="18"/>
  <c r="L403" i="18"/>
  <c r="D403" i="18"/>
  <c r="O416" i="18"/>
  <c r="G416" i="18"/>
  <c r="K415" i="18"/>
  <c r="O414" i="18"/>
  <c r="G414" i="18"/>
  <c r="K413" i="18"/>
  <c r="O412" i="18"/>
  <c r="G412" i="18"/>
  <c r="K411" i="18"/>
  <c r="O410" i="18"/>
  <c r="G410" i="18"/>
  <c r="K409" i="18"/>
  <c r="O408" i="18"/>
  <c r="G408" i="18"/>
  <c r="K407" i="18"/>
  <c r="O406" i="18"/>
  <c r="G406" i="18"/>
  <c r="K405" i="18"/>
  <c r="O404" i="18"/>
  <c r="G404" i="18"/>
  <c r="K403" i="18"/>
  <c r="O402" i="18"/>
  <c r="J405" i="18"/>
  <c r="N404" i="18"/>
  <c r="F404" i="18"/>
  <c r="J403" i="18"/>
  <c r="N402" i="18"/>
  <c r="I403" i="18"/>
  <c r="M402" i="18"/>
  <c r="H419" i="18"/>
  <c r="H417" i="18"/>
  <c r="L416" i="18"/>
  <c r="D416" i="18"/>
  <c r="H415" i="18"/>
  <c r="L414" i="18"/>
  <c r="D414" i="18"/>
  <c r="H413" i="18"/>
  <c r="L412" i="18"/>
  <c r="D412" i="18"/>
  <c r="H411" i="18"/>
  <c r="L410" i="18"/>
  <c r="D410" i="18"/>
  <c r="H409" i="18"/>
  <c r="L408" i="18"/>
  <c r="D408" i="18"/>
  <c r="H407" i="18"/>
  <c r="L406" i="18"/>
  <c r="D406" i="18"/>
  <c r="H405" i="18"/>
  <c r="L404" i="18"/>
  <c r="D404" i="18"/>
  <c r="H403" i="18"/>
  <c r="L402" i="18"/>
  <c r="H402" i="18"/>
  <c r="G419" i="18"/>
  <c r="O417" i="18"/>
  <c r="G417" i="18"/>
  <c r="K416" i="18"/>
  <c r="O415" i="18"/>
  <c r="G415" i="18"/>
  <c r="K414" i="18"/>
  <c r="O413" i="18"/>
  <c r="G413" i="18"/>
  <c r="K412" i="18"/>
  <c r="O411" i="18"/>
  <c r="G411" i="18"/>
  <c r="K410" i="18"/>
  <c r="O409" i="18"/>
  <c r="G409" i="18"/>
  <c r="K408" i="18"/>
  <c r="O407" i="18"/>
  <c r="G407" i="18"/>
  <c r="K406" i="18"/>
  <c r="O405" i="18"/>
  <c r="G405" i="18"/>
  <c r="K404" i="18"/>
  <c r="O403" i="18"/>
  <c r="G403" i="18"/>
  <c r="G402" i="18"/>
  <c r="N403" i="18"/>
  <c r="F403" i="18"/>
  <c r="E402" i="18"/>
  <c r="K402" i="18"/>
  <c r="J402" i="18"/>
  <c r="I402" i="18"/>
  <c r="N416" i="18" l="1"/>
  <c r="O1210" i="19"/>
  <c r="O418" i="18" s="1"/>
  <c r="O1211" i="19"/>
  <c r="O419" i="18" s="1"/>
  <c r="N95" i="20"/>
  <c r="M95" i="20"/>
  <c r="L95" i="20"/>
  <c r="K95" i="20"/>
  <c r="J95" i="20"/>
  <c r="I95" i="20"/>
  <c r="H95" i="20"/>
  <c r="G95" i="20"/>
  <c r="F95" i="20"/>
  <c r="E95" i="20"/>
  <c r="D95" i="20"/>
  <c r="C95" i="20"/>
  <c r="N94" i="20"/>
  <c r="M94" i="20"/>
  <c r="L94" i="20"/>
  <c r="K94" i="20"/>
  <c r="J94" i="20"/>
  <c r="I94" i="20"/>
  <c r="H94" i="20"/>
  <c r="G94" i="20"/>
  <c r="F94" i="20"/>
  <c r="E94" i="20"/>
  <c r="D94" i="20"/>
  <c r="C94" i="20"/>
  <c r="N93" i="20"/>
  <c r="M93" i="20"/>
  <c r="L93" i="20"/>
  <c r="K93" i="20"/>
  <c r="J93" i="20"/>
  <c r="I93" i="20"/>
  <c r="H93" i="20"/>
  <c r="G93" i="20"/>
  <c r="F93" i="20"/>
  <c r="E93" i="20"/>
  <c r="D93" i="20"/>
  <c r="C93" i="20"/>
  <c r="N92" i="20"/>
  <c r="M92" i="20"/>
  <c r="L92" i="20"/>
  <c r="K92" i="20"/>
  <c r="J92" i="20"/>
  <c r="I92" i="20"/>
  <c r="H92" i="20"/>
  <c r="G92" i="20"/>
  <c r="F92" i="20"/>
  <c r="E92" i="20"/>
  <c r="D92" i="20"/>
  <c r="C92" i="20"/>
  <c r="N91" i="20"/>
  <c r="M91" i="20"/>
  <c r="L91" i="20"/>
  <c r="K91" i="20"/>
  <c r="J91" i="20"/>
  <c r="I91" i="20"/>
  <c r="H91" i="20"/>
  <c r="G91" i="20"/>
  <c r="F91" i="20"/>
  <c r="E91" i="20"/>
  <c r="D91" i="20"/>
  <c r="C91" i="20"/>
  <c r="N90" i="20"/>
  <c r="M90" i="20"/>
  <c r="L90" i="20"/>
  <c r="K90" i="20"/>
  <c r="J90" i="20"/>
  <c r="I90" i="20"/>
  <c r="H90" i="20"/>
  <c r="G90" i="20"/>
  <c r="F90" i="20"/>
  <c r="E90" i="20"/>
  <c r="D90" i="20"/>
  <c r="C90" i="20"/>
  <c r="N89" i="20"/>
  <c r="M89" i="20"/>
  <c r="L89" i="20"/>
  <c r="K89" i="20"/>
  <c r="J89" i="20"/>
  <c r="I89" i="20"/>
  <c r="H89" i="20"/>
  <c r="G89" i="20"/>
  <c r="F89" i="20"/>
  <c r="E89" i="20"/>
  <c r="D89" i="20"/>
  <c r="C89" i="20"/>
  <c r="N88" i="20"/>
  <c r="M88" i="20"/>
  <c r="L88" i="20"/>
  <c r="K88" i="20"/>
  <c r="J88" i="20"/>
  <c r="I88" i="20"/>
  <c r="H88" i="20"/>
  <c r="G88" i="20"/>
  <c r="F88" i="20"/>
  <c r="E88" i="20"/>
  <c r="D88" i="20"/>
  <c r="C88" i="20"/>
  <c r="N87" i="20"/>
  <c r="M87" i="20"/>
  <c r="L87" i="20"/>
  <c r="K87" i="20"/>
  <c r="J87" i="20"/>
  <c r="I87" i="20"/>
  <c r="H87" i="20"/>
  <c r="G87" i="20"/>
  <c r="F87" i="20"/>
  <c r="E87" i="20"/>
  <c r="D87" i="20"/>
  <c r="C87" i="20"/>
  <c r="N86" i="20"/>
  <c r="M86" i="20"/>
  <c r="L86" i="20"/>
  <c r="K86" i="20"/>
  <c r="J86" i="20"/>
  <c r="I86" i="20"/>
  <c r="H86" i="20"/>
  <c r="G86" i="20"/>
  <c r="F86" i="20"/>
  <c r="E86" i="20"/>
  <c r="D86" i="20"/>
  <c r="C86" i="20"/>
  <c r="N85" i="20"/>
  <c r="M85" i="20"/>
  <c r="L85" i="20"/>
  <c r="K85" i="20"/>
  <c r="J85" i="20"/>
  <c r="I85" i="20"/>
  <c r="H85" i="20"/>
  <c r="G85" i="20"/>
  <c r="F85" i="20"/>
  <c r="E85" i="20"/>
  <c r="D85" i="20"/>
  <c r="C85" i="20"/>
  <c r="N84" i="20"/>
  <c r="M84" i="20"/>
  <c r="L84" i="20"/>
  <c r="K84" i="20"/>
  <c r="J84" i="20"/>
  <c r="I84" i="20"/>
  <c r="H84" i="20"/>
  <c r="G84" i="20"/>
  <c r="F84" i="20"/>
  <c r="E84" i="20"/>
  <c r="D84" i="20"/>
  <c r="C84" i="20"/>
  <c r="N83" i="20"/>
  <c r="M83" i="20"/>
  <c r="L83" i="20"/>
  <c r="K83" i="20"/>
  <c r="J83" i="20"/>
  <c r="I83" i="20"/>
  <c r="H83" i="20"/>
  <c r="G83" i="20"/>
  <c r="F83" i="20"/>
  <c r="E83" i="20"/>
  <c r="D83" i="20"/>
  <c r="C83" i="20"/>
  <c r="N82" i="20"/>
  <c r="M82" i="20"/>
  <c r="L82" i="20"/>
  <c r="K82" i="20"/>
  <c r="J82" i="20"/>
  <c r="I82" i="20"/>
  <c r="H82" i="20"/>
  <c r="G82" i="20"/>
  <c r="F82" i="20"/>
  <c r="E82" i="20"/>
  <c r="D82" i="20"/>
  <c r="C82" i="20"/>
  <c r="N81" i="20"/>
  <c r="M81" i="20"/>
  <c r="L81" i="20"/>
  <c r="K81" i="20"/>
  <c r="J81" i="20"/>
  <c r="I81" i="20"/>
  <c r="H81" i="20"/>
  <c r="G81" i="20"/>
  <c r="F81" i="20"/>
  <c r="E81" i="20"/>
  <c r="D81" i="20"/>
  <c r="C81" i="20"/>
  <c r="N80" i="20"/>
  <c r="M80" i="20"/>
  <c r="L80" i="20"/>
  <c r="K80" i="20"/>
  <c r="J80" i="20"/>
  <c r="I80" i="20"/>
  <c r="H80" i="20"/>
  <c r="G80" i="20"/>
  <c r="F80" i="20"/>
  <c r="E80" i="20"/>
  <c r="D80" i="20"/>
  <c r="C80" i="20"/>
  <c r="N79" i="20"/>
  <c r="M79" i="20"/>
  <c r="L79" i="20"/>
  <c r="K79" i="20"/>
  <c r="J79" i="20"/>
  <c r="I79" i="20"/>
  <c r="H79" i="20"/>
  <c r="G79" i="20"/>
  <c r="F79" i="20"/>
  <c r="E79" i="20"/>
  <c r="D79" i="20"/>
  <c r="C79" i="20"/>
  <c r="N78" i="20"/>
  <c r="M78" i="20"/>
  <c r="L78" i="20"/>
  <c r="K78" i="20"/>
  <c r="J78" i="20"/>
  <c r="I78" i="20"/>
  <c r="H78" i="20"/>
  <c r="G78" i="20"/>
  <c r="F78" i="20"/>
  <c r="E78" i="20"/>
  <c r="D78" i="20"/>
  <c r="C78" i="20"/>
  <c r="N77" i="20"/>
  <c r="M77" i="20"/>
  <c r="L77" i="20"/>
  <c r="K77" i="20"/>
  <c r="J77" i="20"/>
  <c r="I77" i="20"/>
  <c r="H77" i="20"/>
  <c r="G77" i="20"/>
  <c r="F77" i="20"/>
  <c r="E77" i="20"/>
  <c r="D77" i="20"/>
  <c r="C77" i="20"/>
  <c r="N76" i="20"/>
  <c r="M76" i="20"/>
  <c r="L76" i="20"/>
  <c r="K76" i="20"/>
  <c r="J76" i="20"/>
  <c r="I76" i="20"/>
  <c r="H76" i="20"/>
  <c r="G76" i="20"/>
  <c r="F76" i="20"/>
  <c r="E76" i="20"/>
  <c r="D76" i="20"/>
  <c r="C76" i="20"/>
  <c r="N75" i="20"/>
  <c r="M75" i="20"/>
  <c r="L75" i="20"/>
  <c r="K75" i="20"/>
  <c r="J75" i="20"/>
  <c r="I75" i="20"/>
  <c r="H75" i="20"/>
  <c r="G75" i="20"/>
  <c r="F75" i="20"/>
  <c r="E75" i="20"/>
  <c r="D75" i="20"/>
  <c r="C75" i="20"/>
  <c r="N74" i="20"/>
  <c r="M74" i="20"/>
  <c r="L74" i="20"/>
  <c r="K74" i="20"/>
  <c r="J74" i="20"/>
  <c r="I74" i="20"/>
  <c r="H74" i="20"/>
  <c r="G74" i="20"/>
  <c r="F74" i="20"/>
  <c r="E74" i="20"/>
  <c r="D74" i="20"/>
  <c r="C74" i="20"/>
  <c r="N73" i="20"/>
  <c r="M73" i="20"/>
  <c r="L73" i="20"/>
  <c r="K73" i="20"/>
  <c r="J73" i="20"/>
  <c r="I73" i="20"/>
  <c r="H73" i="20"/>
  <c r="G73" i="20"/>
  <c r="F73" i="20"/>
  <c r="E73" i="20"/>
  <c r="D73" i="20"/>
  <c r="C73" i="20"/>
  <c r="N72" i="20"/>
  <c r="M72" i="20"/>
  <c r="L72" i="20"/>
  <c r="K72" i="20"/>
  <c r="J72" i="20"/>
  <c r="I72" i="20"/>
  <c r="H72" i="20"/>
  <c r="G72" i="20"/>
  <c r="F72" i="20"/>
  <c r="E72" i="20"/>
  <c r="D72" i="20"/>
  <c r="C72" i="20"/>
  <c r="N71" i="20"/>
  <c r="M71" i="20"/>
  <c r="L71" i="20"/>
  <c r="K71" i="20"/>
  <c r="J71" i="20"/>
  <c r="I71" i="20"/>
  <c r="H71" i="20"/>
  <c r="G71" i="20"/>
  <c r="F71" i="20"/>
  <c r="E71" i="20"/>
  <c r="D71" i="20"/>
  <c r="C71" i="20"/>
  <c r="N70" i="20"/>
  <c r="M70" i="20"/>
  <c r="L70" i="20"/>
  <c r="K70" i="20"/>
  <c r="J70" i="20"/>
  <c r="I70" i="20"/>
  <c r="H70" i="20"/>
  <c r="G70" i="20"/>
  <c r="F70" i="20"/>
  <c r="E70" i="20"/>
  <c r="D70" i="20"/>
  <c r="C70" i="20"/>
  <c r="N69" i="20"/>
  <c r="M69" i="20"/>
  <c r="L69" i="20"/>
  <c r="K69" i="20"/>
  <c r="J69" i="20"/>
  <c r="I69" i="20"/>
  <c r="H69" i="20"/>
  <c r="G69" i="20"/>
  <c r="F69" i="20"/>
  <c r="E69" i="20"/>
  <c r="D69" i="20"/>
  <c r="C69" i="20"/>
  <c r="N68" i="20"/>
  <c r="M68" i="20"/>
  <c r="L68" i="20"/>
  <c r="K68" i="20"/>
  <c r="J68" i="20"/>
  <c r="I68" i="20"/>
  <c r="H68" i="20"/>
  <c r="G68" i="20"/>
  <c r="F68" i="20"/>
  <c r="E68" i="20"/>
  <c r="D68" i="20"/>
  <c r="C68" i="20"/>
  <c r="N67" i="20"/>
  <c r="M67" i="20"/>
  <c r="L67" i="20"/>
  <c r="K67" i="20"/>
  <c r="J67" i="20"/>
  <c r="I67" i="20"/>
  <c r="H67" i="20"/>
  <c r="G67" i="20"/>
  <c r="F67" i="20"/>
  <c r="E67" i="20"/>
  <c r="D67" i="20"/>
  <c r="C67" i="20"/>
  <c r="N66" i="20"/>
  <c r="M66" i="20"/>
  <c r="L66" i="20"/>
  <c r="K66" i="20"/>
  <c r="J66" i="20"/>
  <c r="I66" i="20"/>
  <c r="H66" i="20"/>
  <c r="G66" i="20"/>
  <c r="F66" i="20"/>
  <c r="E66" i="20"/>
  <c r="D66" i="20"/>
  <c r="C66" i="20"/>
  <c r="N65" i="20"/>
  <c r="M65" i="20"/>
  <c r="L65" i="20"/>
  <c r="K65" i="20"/>
  <c r="J65" i="20"/>
  <c r="I65" i="20"/>
  <c r="H65" i="20"/>
  <c r="G65" i="20"/>
  <c r="F65" i="20"/>
  <c r="E65" i="20"/>
  <c r="D65" i="20"/>
  <c r="C65" i="20"/>
  <c r="N64" i="20"/>
  <c r="M64" i="20"/>
  <c r="L64" i="20"/>
  <c r="K64" i="20"/>
  <c r="J64" i="20"/>
  <c r="I64" i="20"/>
  <c r="H64" i="20"/>
  <c r="G64" i="20"/>
  <c r="F64" i="20"/>
  <c r="E64" i="20"/>
  <c r="D64" i="20"/>
  <c r="C64" i="20"/>
  <c r="N63" i="20"/>
  <c r="M63" i="20"/>
  <c r="L63" i="20"/>
  <c r="K63" i="20"/>
  <c r="J63" i="20"/>
  <c r="I63" i="20"/>
  <c r="H63" i="20"/>
  <c r="G63" i="20"/>
  <c r="F63" i="20"/>
  <c r="E63" i="20"/>
  <c r="D63" i="20"/>
  <c r="C63" i="20"/>
  <c r="N62" i="20"/>
  <c r="M62" i="20"/>
  <c r="L62" i="20"/>
  <c r="K62" i="20"/>
  <c r="J62" i="20"/>
  <c r="I62" i="20"/>
  <c r="H62" i="20"/>
  <c r="G62" i="20"/>
  <c r="F62" i="20"/>
  <c r="E62" i="20"/>
  <c r="D62" i="20"/>
  <c r="C62" i="20"/>
  <c r="N61" i="20"/>
  <c r="M61" i="20"/>
  <c r="L61" i="20"/>
  <c r="K61" i="20"/>
  <c r="J61" i="20"/>
  <c r="I61" i="20"/>
  <c r="H61" i="20"/>
  <c r="G61" i="20"/>
  <c r="F61" i="20"/>
  <c r="E61" i="20"/>
  <c r="D61" i="20"/>
  <c r="C61" i="20"/>
  <c r="N60" i="20"/>
  <c r="M60" i="20"/>
  <c r="L60" i="20"/>
  <c r="K60" i="20"/>
  <c r="J60" i="20"/>
  <c r="I60" i="20"/>
  <c r="H60" i="20"/>
  <c r="G60" i="20"/>
  <c r="F60" i="20"/>
  <c r="E60" i="20"/>
  <c r="D60" i="20"/>
  <c r="C60" i="20"/>
  <c r="N59" i="20"/>
  <c r="M59" i="20"/>
  <c r="L59" i="20"/>
  <c r="K59" i="20"/>
  <c r="J59" i="20"/>
  <c r="I59" i="20"/>
  <c r="H59" i="20"/>
  <c r="G59" i="20"/>
  <c r="F59" i="20"/>
  <c r="E59" i="20"/>
  <c r="D59" i="20"/>
  <c r="C59" i="20"/>
  <c r="N58" i="20"/>
  <c r="M58" i="20"/>
  <c r="L58" i="20"/>
  <c r="K58" i="20"/>
  <c r="J58" i="20"/>
  <c r="I58" i="20"/>
  <c r="H58" i="20"/>
  <c r="G58" i="20"/>
  <c r="F58" i="20"/>
  <c r="E58" i="20"/>
  <c r="D58" i="20"/>
  <c r="C58" i="20"/>
  <c r="N57" i="20"/>
  <c r="M57" i="20"/>
  <c r="L57" i="20"/>
  <c r="K57" i="20"/>
  <c r="J57" i="20"/>
  <c r="I57" i="20"/>
  <c r="H57" i="20"/>
  <c r="G57" i="20"/>
  <c r="F57" i="20"/>
  <c r="E57" i="20"/>
  <c r="D57" i="20"/>
  <c r="C57" i="20"/>
  <c r="N56" i="20"/>
  <c r="M56" i="20"/>
  <c r="L56" i="20"/>
  <c r="K56" i="20"/>
  <c r="J56" i="20"/>
  <c r="I56" i="20"/>
  <c r="H56" i="20"/>
  <c r="G56" i="20"/>
  <c r="F56" i="20"/>
  <c r="E56" i="20"/>
  <c r="D56" i="20"/>
  <c r="C56" i="20"/>
  <c r="N55" i="20"/>
  <c r="M55" i="20"/>
  <c r="L55" i="20"/>
  <c r="K55" i="20"/>
  <c r="J55" i="20"/>
  <c r="I55" i="20"/>
  <c r="H55" i="20"/>
  <c r="G55" i="20"/>
  <c r="F55" i="20"/>
  <c r="E55" i="20"/>
  <c r="D55" i="20"/>
  <c r="C55" i="20"/>
  <c r="N54" i="20"/>
  <c r="M54" i="20"/>
  <c r="L54" i="20"/>
  <c r="K54" i="20"/>
  <c r="J54" i="20"/>
  <c r="I54" i="20"/>
  <c r="H54" i="20"/>
  <c r="G54" i="20"/>
  <c r="F54" i="20"/>
  <c r="E54" i="20"/>
  <c r="D54" i="20"/>
  <c r="C54" i="20"/>
  <c r="N53" i="20"/>
  <c r="M53" i="20"/>
  <c r="L53" i="20"/>
  <c r="K53" i="20"/>
  <c r="J53" i="20"/>
  <c r="I53" i="20"/>
  <c r="H53" i="20"/>
  <c r="G53" i="20"/>
  <c r="F53" i="20"/>
  <c r="E53" i="20"/>
  <c r="D53" i="20"/>
  <c r="C53" i="20"/>
  <c r="N52" i="20"/>
  <c r="M52" i="20"/>
  <c r="L52" i="20"/>
  <c r="K52" i="20"/>
  <c r="J52" i="20"/>
  <c r="I52" i="20"/>
  <c r="H52" i="20"/>
  <c r="G52" i="20"/>
  <c r="F52" i="20"/>
  <c r="E52" i="20"/>
  <c r="D52" i="20"/>
  <c r="C52" i="20"/>
  <c r="N51" i="20"/>
  <c r="M51" i="20"/>
  <c r="L51" i="20"/>
  <c r="K51" i="20"/>
  <c r="J51" i="20"/>
  <c r="I51" i="20"/>
  <c r="H51" i="20"/>
  <c r="G51" i="20"/>
  <c r="F51" i="20"/>
  <c r="E51" i="20"/>
  <c r="D51" i="20"/>
  <c r="C51" i="20"/>
  <c r="N50" i="20"/>
  <c r="M50" i="20"/>
  <c r="L50" i="20"/>
  <c r="K50" i="20"/>
  <c r="J50" i="20"/>
  <c r="I50" i="20"/>
  <c r="H50" i="20"/>
  <c r="G50" i="20"/>
  <c r="F50" i="20"/>
  <c r="E50" i="20"/>
  <c r="D50" i="20"/>
  <c r="C50" i="20"/>
  <c r="N49" i="20"/>
  <c r="M49" i="20"/>
  <c r="L49" i="20"/>
  <c r="K49" i="20"/>
  <c r="J49" i="20"/>
  <c r="I49" i="20"/>
  <c r="H49" i="20"/>
  <c r="G49" i="20"/>
  <c r="F49" i="20"/>
  <c r="E49" i="20"/>
  <c r="D49" i="20"/>
  <c r="C49" i="20"/>
  <c r="N48" i="20"/>
  <c r="M48" i="20"/>
  <c r="L48" i="20"/>
  <c r="K48" i="20"/>
  <c r="J48" i="20"/>
  <c r="I48" i="20"/>
  <c r="H48" i="20"/>
  <c r="G48" i="20"/>
  <c r="F48" i="20"/>
  <c r="E48" i="20"/>
  <c r="D48" i="20"/>
  <c r="C48" i="20"/>
  <c r="N47" i="20"/>
  <c r="M47" i="20"/>
  <c r="L47" i="20"/>
  <c r="K47" i="20"/>
  <c r="J47" i="20"/>
  <c r="I47" i="20"/>
  <c r="H47" i="20"/>
  <c r="G47" i="20"/>
  <c r="F47" i="20"/>
  <c r="E47" i="20"/>
  <c r="D47" i="20"/>
  <c r="C47" i="20"/>
  <c r="N46" i="20"/>
  <c r="M46" i="20"/>
  <c r="L46" i="20"/>
  <c r="K46" i="20"/>
  <c r="J46" i="20"/>
  <c r="I46" i="20"/>
  <c r="H46" i="20"/>
  <c r="G46" i="20"/>
  <c r="F46" i="20"/>
  <c r="E46" i="20"/>
  <c r="D46" i="20"/>
  <c r="C46" i="20"/>
  <c r="N45" i="20"/>
  <c r="M45" i="20"/>
  <c r="L45" i="20"/>
  <c r="K45" i="20"/>
  <c r="J45" i="20"/>
  <c r="I45" i="20"/>
  <c r="H45" i="20"/>
  <c r="G45" i="20"/>
  <c r="F45" i="20"/>
  <c r="E45" i="20"/>
  <c r="D45" i="20"/>
  <c r="C45" i="20"/>
  <c r="N44" i="20"/>
  <c r="M44" i="20"/>
  <c r="L44" i="20"/>
  <c r="K44" i="20"/>
  <c r="J44" i="20"/>
  <c r="I44" i="20"/>
  <c r="H44" i="20"/>
  <c r="G44" i="20"/>
  <c r="F44" i="20"/>
  <c r="E44" i="20"/>
  <c r="D44" i="20"/>
  <c r="C44" i="20"/>
  <c r="N43" i="20"/>
  <c r="M43" i="20"/>
  <c r="L43" i="20"/>
  <c r="K43" i="20"/>
  <c r="J43" i="20"/>
  <c r="I43" i="20"/>
  <c r="H43" i="20"/>
  <c r="G43" i="20"/>
  <c r="F43" i="20"/>
  <c r="E43" i="20"/>
  <c r="D43" i="20"/>
  <c r="C43" i="20"/>
  <c r="N42" i="20"/>
  <c r="M42" i="20"/>
  <c r="L42" i="20"/>
  <c r="K42" i="20"/>
  <c r="J42" i="20"/>
  <c r="I42" i="20"/>
  <c r="H42" i="20"/>
  <c r="G42" i="20"/>
  <c r="F42" i="20"/>
  <c r="E42" i="20"/>
  <c r="D42" i="20"/>
  <c r="C42" i="20"/>
  <c r="N41" i="20"/>
  <c r="M41" i="20"/>
  <c r="L41" i="20"/>
  <c r="K41" i="20"/>
  <c r="J41" i="20"/>
  <c r="I41" i="20"/>
  <c r="H41" i="20"/>
  <c r="G41" i="20"/>
  <c r="F41" i="20"/>
  <c r="E41" i="20"/>
  <c r="D41" i="20"/>
  <c r="C41" i="20"/>
  <c r="N40" i="20"/>
  <c r="M40" i="20"/>
  <c r="L40" i="20"/>
  <c r="K40" i="20"/>
  <c r="J40" i="20"/>
  <c r="I40" i="20"/>
  <c r="H40" i="20"/>
  <c r="G40" i="20"/>
  <c r="F40" i="20"/>
  <c r="E40" i="20"/>
  <c r="D40" i="20"/>
  <c r="C40" i="20"/>
  <c r="N39" i="20"/>
  <c r="M39" i="20"/>
  <c r="L39" i="20"/>
  <c r="K39" i="20"/>
  <c r="J39" i="20"/>
  <c r="I39" i="20"/>
  <c r="H39" i="20"/>
  <c r="G39" i="20"/>
  <c r="F39" i="20"/>
  <c r="E39" i="20"/>
  <c r="D39" i="20"/>
  <c r="C39" i="20"/>
  <c r="N38" i="20"/>
  <c r="M38" i="20"/>
  <c r="L38" i="20"/>
  <c r="K38" i="20"/>
  <c r="J38" i="20"/>
  <c r="I38" i="20"/>
  <c r="H38" i="20"/>
  <c r="G38" i="20"/>
  <c r="F38" i="20"/>
  <c r="E38" i="20"/>
  <c r="D38" i="20"/>
  <c r="C38" i="20"/>
  <c r="N37" i="20"/>
  <c r="M37" i="20"/>
  <c r="L37" i="20"/>
  <c r="K37" i="20"/>
  <c r="J37" i="20"/>
  <c r="I37" i="20"/>
  <c r="H37" i="20"/>
  <c r="G37" i="20"/>
  <c r="F37" i="20"/>
  <c r="E37" i="20"/>
  <c r="D37" i="20"/>
  <c r="C37" i="20"/>
  <c r="N36" i="20"/>
  <c r="M36" i="20"/>
  <c r="L36" i="20"/>
  <c r="K36" i="20"/>
  <c r="J36" i="20"/>
  <c r="I36" i="20"/>
  <c r="H36" i="20"/>
  <c r="G36" i="20"/>
  <c r="F36" i="20"/>
  <c r="E36" i="20"/>
  <c r="D36" i="20"/>
  <c r="C36" i="20"/>
  <c r="N35" i="20"/>
  <c r="M35" i="20"/>
  <c r="L35" i="20"/>
  <c r="K35" i="20"/>
  <c r="J35" i="20"/>
  <c r="I35" i="20"/>
  <c r="H35" i="20"/>
  <c r="G35" i="20"/>
  <c r="F35" i="20"/>
  <c r="E35" i="20"/>
  <c r="D35" i="20"/>
  <c r="C35" i="20"/>
  <c r="N34" i="20"/>
  <c r="M34" i="20"/>
  <c r="L34" i="20"/>
  <c r="K34" i="20"/>
  <c r="J34" i="20"/>
  <c r="I34" i="20"/>
  <c r="H34" i="20"/>
  <c r="G34" i="20"/>
  <c r="F34" i="20"/>
  <c r="E34" i="20"/>
  <c r="D34" i="20"/>
  <c r="C34" i="20"/>
  <c r="N33" i="20"/>
  <c r="M33" i="20"/>
  <c r="L33" i="20"/>
  <c r="K33" i="20"/>
  <c r="J33" i="20"/>
  <c r="I33" i="20"/>
  <c r="H33" i="20"/>
  <c r="G33" i="20"/>
  <c r="F33" i="20"/>
  <c r="E33" i="20"/>
  <c r="D33" i="20"/>
  <c r="C33" i="20"/>
  <c r="N32" i="20"/>
  <c r="M32" i="20"/>
  <c r="L32" i="20"/>
  <c r="K32" i="20"/>
  <c r="J32" i="20"/>
  <c r="I32" i="20"/>
  <c r="H32" i="20"/>
  <c r="G32" i="20"/>
  <c r="F32" i="20"/>
  <c r="E32" i="20"/>
  <c r="D32" i="20"/>
  <c r="C32" i="20"/>
  <c r="N31" i="20"/>
  <c r="M31" i="20"/>
  <c r="L31" i="20"/>
  <c r="K31" i="20"/>
  <c r="J31" i="20"/>
  <c r="I31" i="20"/>
  <c r="H31" i="20"/>
  <c r="G31" i="20"/>
  <c r="F31" i="20"/>
  <c r="E31" i="20"/>
  <c r="D31" i="20"/>
  <c r="C31" i="20"/>
  <c r="N30" i="20"/>
  <c r="M30" i="20"/>
  <c r="L30" i="20"/>
  <c r="K30" i="20"/>
  <c r="J30" i="20"/>
  <c r="I30" i="20"/>
  <c r="H30" i="20"/>
  <c r="G30" i="20"/>
  <c r="F30" i="20"/>
  <c r="E30" i="20"/>
  <c r="D30" i="20"/>
  <c r="C30" i="20"/>
  <c r="N29" i="20"/>
  <c r="M29" i="20"/>
  <c r="L29" i="20"/>
  <c r="K29" i="20"/>
  <c r="J29" i="20"/>
  <c r="I29" i="20"/>
  <c r="H29" i="20"/>
  <c r="G29" i="20"/>
  <c r="F29" i="20"/>
  <c r="E29" i="20"/>
  <c r="D29" i="20"/>
  <c r="C29" i="20"/>
  <c r="N28" i="20"/>
  <c r="M28" i="20"/>
  <c r="L28" i="20"/>
  <c r="K28" i="20"/>
  <c r="J28" i="20"/>
  <c r="I28" i="20"/>
  <c r="H28" i="20"/>
  <c r="G28" i="20"/>
  <c r="F28" i="20"/>
  <c r="E28" i="20"/>
  <c r="D28" i="20"/>
  <c r="C28" i="20"/>
  <c r="N27" i="20"/>
  <c r="M27" i="20"/>
  <c r="L27" i="20"/>
  <c r="K27" i="20"/>
  <c r="J27" i="20"/>
  <c r="I27" i="20"/>
  <c r="H27" i="20"/>
  <c r="G27" i="20"/>
  <c r="F27" i="20"/>
  <c r="E27" i="20"/>
  <c r="D27" i="20"/>
  <c r="C27" i="20"/>
  <c r="N26" i="20"/>
  <c r="M26" i="20"/>
  <c r="L26" i="20"/>
  <c r="K26" i="20"/>
  <c r="J26" i="20"/>
  <c r="I26" i="20"/>
  <c r="H26" i="20"/>
  <c r="G26" i="20"/>
  <c r="F26" i="20"/>
  <c r="E26" i="20"/>
  <c r="D26" i="20"/>
  <c r="C26" i="20"/>
  <c r="N25" i="20"/>
  <c r="M25" i="20"/>
  <c r="L25" i="20"/>
  <c r="K25" i="20"/>
  <c r="J25" i="20"/>
  <c r="I25" i="20"/>
  <c r="H25" i="20"/>
  <c r="G25" i="20"/>
  <c r="F25" i="20"/>
  <c r="E25" i="20"/>
  <c r="D25" i="20"/>
  <c r="C25" i="20"/>
  <c r="N24" i="20"/>
  <c r="M24" i="20"/>
  <c r="L24" i="20"/>
  <c r="K24" i="20"/>
  <c r="J24" i="20"/>
  <c r="I24" i="20"/>
  <c r="H24" i="20"/>
  <c r="G24" i="20"/>
  <c r="F24" i="20"/>
  <c r="E24" i="20"/>
  <c r="D24" i="20"/>
  <c r="C24" i="20"/>
  <c r="N23" i="20"/>
  <c r="M23" i="20"/>
  <c r="L23" i="20"/>
  <c r="K23" i="20"/>
  <c r="J23" i="20"/>
  <c r="I23" i="20"/>
  <c r="H23" i="20"/>
  <c r="G23" i="20"/>
  <c r="F23" i="20"/>
  <c r="E23" i="20"/>
  <c r="D23" i="20"/>
  <c r="C23" i="20"/>
  <c r="N22" i="20"/>
  <c r="M22" i="20"/>
  <c r="L22" i="20"/>
  <c r="K22" i="20"/>
  <c r="J22" i="20"/>
  <c r="I22" i="20"/>
  <c r="H22" i="20"/>
  <c r="G22" i="20"/>
  <c r="F22" i="20"/>
  <c r="E22" i="20"/>
  <c r="D22" i="20"/>
  <c r="C22" i="20"/>
  <c r="N21" i="20"/>
  <c r="M21" i="20"/>
  <c r="L21" i="20"/>
  <c r="K21" i="20"/>
  <c r="J21" i="20"/>
  <c r="I21" i="20"/>
  <c r="H21" i="20"/>
  <c r="G21" i="20"/>
  <c r="F21" i="20"/>
  <c r="E21" i="20"/>
  <c r="D21" i="20"/>
  <c r="C21" i="20"/>
  <c r="N20" i="20"/>
  <c r="M20" i="20"/>
  <c r="L20" i="20"/>
  <c r="K20" i="20"/>
  <c r="J20" i="20"/>
  <c r="I20" i="20"/>
  <c r="H20" i="20"/>
  <c r="G20" i="20"/>
  <c r="F20" i="20"/>
  <c r="E20" i="20"/>
  <c r="D20" i="20"/>
  <c r="C20" i="20"/>
  <c r="N19" i="20"/>
  <c r="M19" i="20"/>
  <c r="L19" i="20"/>
  <c r="K19" i="20"/>
  <c r="J19" i="20"/>
  <c r="I19" i="20"/>
  <c r="H19" i="20"/>
  <c r="G19" i="20"/>
  <c r="F19" i="20"/>
  <c r="E19" i="20"/>
  <c r="D19" i="20"/>
  <c r="C19" i="20"/>
  <c r="N18" i="20"/>
  <c r="M18" i="20"/>
  <c r="L18" i="20"/>
  <c r="K18" i="20"/>
  <c r="J18" i="20"/>
  <c r="I18" i="20"/>
  <c r="H18" i="20"/>
  <c r="G18" i="20"/>
  <c r="F18" i="20"/>
  <c r="E18" i="20"/>
  <c r="D18" i="20"/>
  <c r="C18" i="20"/>
  <c r="N17" i="20"/>
  <c r="M17" i="20"/>
  <c r="L17" i="20"/>
  <c r="K17" i="20"/>
  <c r="J17" i="20"/>
  <c r="I17" i="20"/>
  <c r="H17" i="20"/>
  <c r="G17" i="20"/>
  <c r="F17" i="20"/>
  <c r="E17" i="20"/>
  <c r="D17" i="20"/>
  <c r="C17" i="20"/>
  <c r="N16" i="20"/>
  <c r="M16" i="20"/>
  <c r="L16" i="20"/>
  <c r="K16" i="20"/>
  <c r="J16" i="20"/>
  <c r="I16" i="20"/>
  <c r="H16" i="20"/>
  <c r="G16" i="20"/>
  <c r="F16" i="20"/>
  <c r="E16" i="20"/>
  <c r="D16" i="20"/>
  <c r="C16" i="20"/>
  <c r="N15" i="20"/>
  <c r="M15" i="20"/>
  <c r="L15" i="20"/>
  <c r="K15" i="20"/>
  <c r="J15" i="20"/>
  <c r="I15" i="20"/>
  <c r="H15" i="20"/>
  <c r="G15" i="20"/>
  <c r="F15" i="20"/>
  <c r="E15" i="20"/>
  <c r="D15" i="20"/>
  <c r="C15" i="20"/>
  <c r="N14" i="20"/>
  <c r="M14" i="20"/>
  <c r="L14" i="20"/>
  <c r="K14" i="20"/>
  <c r="J14" i="20"/>
  <c r="I14" i="20"/>
  <c r="H14" i="20"/>
  <c r="G14" i="20"/>
  <c r="F14" i="20"/>
  <c r="E14" i="20"/>
  <c r="D14" i="20"/>
  <c r="C14" i="20"/>
  <c r="N13" i="20"/>
  <c r="M13" i="20"/>
  <c r="L13" i="20"/>
  <c r="K13" i="20"/>
  <c r="J13" i="20"/>
  <c r="I13" i="20"/>
  <c r="H13" i="20"/>
  <c r="G13" i="20"/>
  <c r="F13" i="20"/>
  <c r="E13" i="20"/>
  <c r="D13" i="20"/>
  <c r="C13" i="20"/>
  <c r="N12" i="20"/>
  <c r="M12" i="20"/>
  <c r="L12" i="20"/>
  <c r="K12" i="20"/>
  <c r="J12" i="20"/>
  <c r="I12" i="20"/>
  <c r="H12" i="20"/>
  <c r="G12" i="20"/>
  <c r="F12" i="20"/>
  <c r="E12" i="20"/>
  <c r="D12" i="20"/>
  <c r="C12" i="20"/>
  <c r="N11" i="20"/>
  <c r="M11" i="20"/>
  <c r="L11" i="20"/>
  <c r="K11" i="20"/>
  <c r="J11" i="20"/>
  <c r="I11" i="20"/>
  <c r="H11" i="20"/>
  <c r="G11" i="20"/>
  <c r="F11" i="20"/>
  <c r="E11" i="20"/>
  <c r="D11" i="20"/>
  <c r="C11" i="20"/>
  <c r="N10" i="20"/>
  <c r="M10" i="20"/>
  <c r="L10" i="20"/>
  <c r="K10" i="20"/>
  <c r="J10" i="20"/>
  <c r="I10" i="20"/>
  <c r="H10" i="20"/>
  <c r="G10" i="20"/>
  <c r="F10" i="20"/>
  <c r="E10" i="20"/>
  <c r="D10" i="20"/>
  <c r="C10" i="20"/>
  <c r="N9" i="20"/>
  <c r="M9" i="20"/>
  <c r="L9" i="20"/>
  <c r="K9" i="20"/>
  <c r="J9" i="20"/>
  <c r="I9" i="20"/>
  <c r="H9" i="20"/>
  <c r="G9" i="20"/>
  <c r="F9" i="20"/>
  <c r="E9" i="20"/>
  <c r="D9" i="20"/>
  <c r="C9" i="20"/>
  <c r="N8" i="20"/>
  <c r="M8" i="20"/>
  <c r="L8" i="20"/>
  <c r="K8" i="20"/>
  <c r="J8" i="20"/>
  <c r="I8" i="20"/>
  <c r="H8" i="20"/>
  <c r="G8" i="20"/>
  <c r="F8" i="20"/>
  <c r="E8" i="20"/>
  <c r="D8" i="20"/>
  <c r="C8" i="20"/>
  <c r="N7" i="20"/>
  <c r="M7" i="20"/>
  <c r="L7" i="20"/>
  <c r="K7" i="20"/>
  <c r="J7" i="20"/>
  <c r="I7" i="20"/>
  <c r="H7" i="20"/>
  <c r="G7" i="20"/>
  <c r="F7" i="20"/>
  <c r="E7" i="20"/>
  <c r="D7" i="20"/>
  <c r="C7" i="20"/>
  <c r="N6" i="20"/>
  <c r="M6" i="20"/>
  <c r="L6" i="20"/>
  <c r="K6" i="20"/>
  <c r="J6" i="20"/>
  <c r="I6" i="20"/>
  <c r="H6" i="20"/>
  <c r="G6" i="20"/>
  <c r="F6" i="20"/>
  <c r="E6" i="20"/>
  <c r="D6" i="20"/>
  <c r="C6" i="20"/>
  <c r="A4" i="12"/>
  <c r="B4" i="12" l="1"/>
  <c r="Q4" i="12" l="1"/>
  <c r="A5" i="12"/>
  <c r="I5" i="12" s="1"/>
  <c r="Y4" i="12" l="1"/>
  <c r="Z4" i="12"/>
  <c r="B5" i="12"/>
  <c r="X4" i="12"/>
  <c r="W4" i="12"/>
  <c r="V4" i="12"/>
  <c r="U4" i="12"/>
  <c r="AB4" i="12"/>
  <c r="T4" i="12"/>
  <c r="AA4" i="12"/>
  <c r="S4" i="12"/>
  <c r="R4" i="12"/>
  <c r="A6" i="12"/>
  <c r="K6" i="12" s="1"/>
  <c r="H4" i="12"/>
  <c r="I4" i="12"/>
  <c r="N4" i="12"/>
  <c r="P4" i="12"/>
  <c r="E5" i="12"/>
  <c r="J5" i="12"/>
  <c r="L5" i="12"/>
  <c r="F4" i="12"/>
  <c r="M5" i="12"/>
  <c r="G4" i="12"/>
  <c r="O4" i="12"/>
  <c r="K5" i="12"/>
  <c r="J4" i="12"/>
  <c r="F5" i="12"/>
  <c r="N5" i="12"/>
  <c r="K4" i="12"/>
  <c r="G5" i="12"/>
  <c r="O5" i="12"/>
  <c r="L4" i="12"/>
  <c r="H5" i="12"/>
  <c r="P5" i="12"/>
  <c r="E4" i="12"/>
  <c r="M4" i="12"/>
  <c r="J6" i="12" l="1"/>
  <c r="L6" i="12"/>
  <c r="M6" i="12"/>
  <c r="N6" i="12"/>
  <c r="O6" i="12"/>
  <c r="I6" i="12"/>
  <c r="G6" i="12"/>
  <c r="F6" i="12"/>
  <c r="E6" i="12"/>
  <c r="B6" i="12"/>
  <c r="AB5" i="12"/>
  <c r="T5" i="12"/>
  <c r="AA5" i="12"/>
  <c r="S5" i="12"/>
  <c r="Z5" i="12"/>
  <c r="R5" i="12"/>
  <c r="Y5" i="12"/>
  <c r="Q5" i="12"/>
  <c r="X5" i="12"/>
  <c r="W5" i="12"/>
  <c r="V5" i="12"/>
  <c r="U5" i="12"/>
  <c r="A7" i="12"/>
  <c r="P6" i="12"/>
  <c r="H6" i="12"/>
  <c r="B7" i="12" l="1"/>
  <c r="X6" i="12"/>
  <c r="W6" i="12"/>
  <c r="V6" i="12"/>
  <c r="U6" i="12"/>
  <c r="AB6" i="12"/>
  <c r="T6" i="12"/>
  <c r="AA6" i="12"/>
  <c r="S6" i="12"/>
  <c r="Z6" i="12"/>
  <c r="Y6" i="12"/>
  <c r="R6" i="12"/>
  <c r="Q6" i="12"/>
  <c r="A8" i="12"/>
  <c r="L7" i="12"/>
  <c r="E7" i="12"/>
  <c r="G7" i="12"/>
  <c r="O7" i="12"/>
  <c r="I7" i="12"/>
  <c r="K7" i="12"/>
  <c r="M7" i="12"/>
  <c r="J7" i="12"/>
  <c r="F7" i="12"/>
  <c r="H7" i="12"/>
  <c r="N7" i="12"/>
  <c r="P7" i="12"/>
  <c r="B8" i="12" l="1"/>
  <c r="AB7" i="12"/>
  <c r="T7" i="12"/>
  <c r="AA7" i="12"/>
  <c r="S7" i="12"/>
  <c r="Z7" i="12"/>
  <c r="R7" i="12"/>
  <c r="Y7" i="12"/>
  <c r="Q7" i="12"/>
  <c r="X7" i="12"/>
  <c r="W7" i="12"/>
  <c r="V7" i="12"/>
  <c r="U7" i="12"/>
  <c r="A9" i="12"/>
  <c r="P8" i="12"/>
  <c r="H8" i="12"/>
  <c r="I8" i="12"/>
  <c r="K8" i="12"/>
  <c r="E8" i="12"/>
  <c r="G8" i="12"/>
  <c r="M8" i="12"/>
  <c r="O8" i="12"/>
  <c r="F8" i="12"/>
  <c r="N8" i="12"/>
  <c r="J8" i="12"/>
  <c r="L8" i="12"/>
  <c r="B9" i="12" l="1"/>
  <c r="X8" i="12"/>
  <c r="W8" i="12"/>
  <c r="V8" i="12"/>
  <c r="U8" i="12"/>
  <c r="AB8" i="12"/>
  <c r="T8" i="12"/>
  <c r="AA8" i="12"/>
  <c r="S8" i="12"/>
  <c r="Z8" i="12"/>
  <c r="Y8" i="12"/>
  <c r="R8" i="12"/>
  <c r="Q8" i="12"/>
  <c r="A10" i="12"/>
  <c r="L9" i="12"/>
  <c r="N9" i="12"/>
  <c r="P9" i="12"/>
  <c r="H9" i="12"/>
  <c r="E9" i="12"/>
  <c r="G9" i="12"/>
  <c r="F9" i="12"/>
  <c r="O9" i="12"/>
  <c r="M9" i="12"/>
  <c r="I9" i="12"/>
  <c r="J9" i="12"/>
  <c r="K9" i="12"/>
  <c r="B10" i="12" l="1"/>
  <c r="AB9" i="12"/>
  <c r="T9" i="12"/>
  <c r="AA9" i="12"/>
  <c r="S9" i="12"/>
  <c r="Z9" i="12"/>
  <c r="R9" i="12"/>
  <c r="Y9" i="12"/>
  <c r="Q9" i="12"/>
  <c r="X9" i="12"/>
  <c r="W9" i="12"/>
  <c r="V9" i="12"/>
  <c r="U9" i="12"/>
  <c r="A11" i="12"/>
  <c r="P10" i="12"/>
  <c r="H10" i="12"/>
  <c r="F10" i="12"/>
  <c r="N10" i="12"/>
  <c r="J10" i="12"/>
  <c r="I10" i="12"/>
  <c r="L10" i="12"/>
  <c r="K10" i="12"/>
  <c r="E10" i="12"/>
  <c r="O10" i="12"/>
  <c r="G10" i="12"/>
  <c r="M10" i="12"/>
  <c r="B11" i="12" l="1"/>
  <c r="X10" i="12"/>
  <c r="W10" i="12"/>
  <c r="V10" i="12"/>
  <c r="U10" i="12"/>
  <c r="AB10" i="12"/>
  <c r="T10" i="12"/>
  <c r="AA10" i="12"/>
  <c r="S10" i="12"/>
  <c r="Z10" i="12"/>
  <c r="Y10" i="12"/>
  <c r="R10" i="12"/>
  <c r="Q10" i="12"/>
  <c r="A12" i="12"/>
  <c r="L11" i="12"/>
  <c r="K11" i="12"/>
  <c r="J11" i="12"/>
  <c r="E11" i="12"/>
  <c r="F11" i="12"/>
  <c r="H11" i="12"/>
  <c r="O11" i="12"/>
  <c r="N11" i="12"/>
  <c r="P11" i="12"/>
  <c r="M11" i="12"/>
  <c r="G11" i="12"/>
  <c r="I11" i="12"/>
  <c r="B12" i="12" l="1"/>
  <c r="AB11" i="12"/>
  <c r="T11" i="12"/>
  <c r="AA11" i="12"/>
  <c r="S11" i="12"/>
  <c r="Z11" i="12"/>
  <c r="R11" i="12"/>
  <c r="Y11" i="12"/>
  <c r="Q11" i="12"/>
  <c r="X11" i="12"/>
  <c r="W11" i="12"/>
  <c r="V11" i="12"/>
  <c r="U11" i="12"/>
  <c r="A13" i="12"/>
  <c r="P12" i="12"/>
  <c r="H12" i="12"/>
  <c r="K12" i="12"/>
  <c r="E12" i="12"/>
  <c r="G12" i="12"/>
  <c r="M12" i="12"/>
  <c r="O12" i="12"/>
  <c r="I12" i="12"/>
  <c r="F12" i="12"/>
  <c r="N12" i="12"/>
  <c r="J12" i="12"/>
  <c r="L12" i="12"/>
  <c r="B13" i="12" l="1"/>
  <c r="X12" i="12"/>
  <c r="W12" i="12"/>
  <c r="V12" i="12"/>
  <c r="U12" i="12"/>
  <c r="AB12" i="12"/>
  <c r="T12" i="12"/>
  <c r="AA12" i="12"/>
  <c r="S12" i="12"/>
  <c r="R12" i="12"/>
  <c r="Q12" i="12"/>
  <c r="Z12" i="12"/>
  <c r="Y12" i="12"/>
  <c r="A14" i="12"/>
  <c r="L13" i="12"/>
  <c r="G13" i="12"/>
  <c r="O13" i="12"/>
  <c r="I13" i="12"/>
  <c r="K13" i="12"/>
  <c r="E13" i="12"/>
  <c r="J13" i="12"/>
  <c r="F13" i="12"/>
  <c r="H13" i="12"/>
  <c r="N13" i="12"/>
  <c r="P13" i="12"/>
  <c r="M13" i="12"/>
  <c r="B14" i="12" l="1"/>
  <c r="AB13" i="12"/>
  <c r="T13" i="12"/>
  <c r="AA13" i="12"/>
  <c r="S13" i="12"/>
  <c r="Z13" i="12"/>
  <c r="R13" i="12"/>
  <c r="Y13" i="12"/>
  <c r="Q13" i="12"/>
  <c r="X13" i="12"/>
  <c r="W13" i="12"/>
  <c r="V13" i="12"/>
  <c r="U13" i="12"/>
  <c r="A15" i="12"/>
  <c r="P14" i="12"/>
  <c r="H14" i="12"/>
  <c r="K14" i="12"/>
  <c r="I14" i="12"/>
  <c r="E14" i="12"/>
  <c r="N14" i="12"/>
  <c r="G14" i="12"/>
  <c r="M14" i="12"/>
  <c r="L14" i="12"/>
  <c r="O14" i="12"/>
  <c r="F14" i="12"/>
  <c r="J14" i="12"/>
  <c r="B15" i="12" l="1"/>
  <c r="X14" i="12"/>
  <c r="W14" i="12"/>
  <c r="V14" i="12"/>
  <c r="U14" i="12"/>
  <c r="AB14" i="12"/>
  <c r="T14" i="12"/>
  <c r="AA14" i="12"/>
  <c r="S14" i="12"/>
  <c r="Z14" i="12"/>
  <c r="Y14" i="12"/>
  <c r="R14" i="12"/>
  <c r="Q14" i="12"/>
  <c r="A16" i="12"/>
  <c r="L15" i="12"/>
  <c r="J15" i="12"/>
  <c r="F15" i="12"/>
  <c r="H15" i="12"/>
  <c r="N15" i="12"/>
  <c r="P15" i="12"/>
  <c r="E15" i="12"/>
  <c r="G15" i="12"/>
  <c r="M15" i="12"/>
  <c r="O15" i="12"/>
  <c r="I15" i="12"/>
  <c r="K15" i="12"/>
  <c r="B16" i="12" l="1"/>
  <c r="AB15" i="12"/>
  <c r="T15" i="12"/>
  <c r="AA15" i="12"/>
  <c r="S15" i="12"/>
  <c r="Z15" i="12"/>
  <c r="R15" i="12"/>
  <c r="Y15" i="12"/>
  <c r="Q15" i="12"/>
  <c r="X15" i="12"/>
  <c r="W15" i="12"/>
  <c r="V15" i="12"/>
  <c r="U15" i="12"/>
  <c r="A17" i="12"/>
  <c r="H16" i="12"/>
  <c r="P16" i="12"/>
  <c r="O16" i="12"/>
  <c r="G16" i="12"/>
  <c r="M16" i="12"/>
  <c r="F16" i="12"/>
  <c r="N16" i="12"/>
  <c r="J16" i="12"/>
  <c r="L16" i="12"/>
  <c r="I16" i="12"/>
  <c r="K16" i="12"/>
  <c r="E16" i="12"/>
  <c r="B17" i="12" l="1"/>
  <c r="X16" i="12"/>
  <c r="W16" i="12"/>
  <c r="V16" i="12"/>
  <c r="U16" i="12"/>
  <c r="AB16" i="12"/>
  <c r="T16" i="12"/>
  <c r="AA16" i="12"/>
  <c r="S16" i="12"/>
  <c r="Z16" i="12"/>
  <c r="Y16" i="12"/>
  <c r="R16" i="12"/>
  <c r="Q16" i="12"/>
  <c r="A18" i="12"/>
  <c r="L17" i="12"/>
  <c r="O17" i="12"/>
  <c r="E17" i="12"/>
  <c r="I17" i="12"/>
  <c r="K17" i="12"/>
  <c r="G17" i="12"/>
  <c r="J17" i="12"/>
  <c r="F17" i="12"/>
  <c r="H17" i="12"/>
  <c r="N17" i="12"/>
  <c r="P17" i="12"/>
  <c r="M17" i="12"/>
  <c r="B18" i="12" l="1"/>
  <c r="AB17" i="12"/>
  <c r="T17" i="12"/>
  <c r="AA17" i="12"/>
  <c r="S17" i="12"/>
  <c r="Z17" i="12"/>
  <c r="R17" i="12"/>
  <c r="Y17" i="12"/>
  <c r="Q17" i="12"/>
  <c r="X17" i="12"/>
  <c r="W17" i="12"/>
  <c r="V17" i="12"/>
  <c r="U17" i="12"/>
  <c r="A19" i="12"/>
  <c r="P18" i="12"/>
  <c r="H18" i="12"/>
  <c r="K18" i="12"/>
  <c r="I18" i="12"/>
  <c r="E18" i="12"/>
  <c r="G18" i="12"/>
  <c r="M18" i="12"/>
  <c r="O18" i="12"/>
  <c r="F18" i="12"/>
  <c r="N18" i="12"/>
  <c r="J18" i="12"/>
  <c r="L18" i="12"/>
  <c r="B5" i="19"/>
  <c r="C5" i="19"/>
  <c r="D5" i="19"/>
  <c r="E5" i="19"/>
  <c r="F5" i="19"/>
  <c r="G5" i="19"/>
  <c r="H5" i="19"/>
  <c r="I5" i="19"/>
  <c r="J5" i="19"/>
  <c r="K5" i="19"/>
  <c r="L5" i="19"/>
  <c r="M5" i="19"/>
  <c r="N5" i="19"/>
  <c r="O5" i="19"/>
  <c r="A5" i="19"/>
  <c r="O382" i="18" l="1"/>
  <c r="N401" i="18"/>
  <c r="F401" i="18"/>
  <c r="J400" i="18"/>
  <c r="N399" i="18"/>
  <c r="F399" i="18"/>
  <c r="J398" i="18"/>
  <c r="N397" i="18"/>
  <c r="F397" i="18"/>
  <c r="J396" i="18"/>
  <c r="N395" i="18"/>
  <c r="F395" i="18"/>
  <c r="J394" i="18"/>
  <c r="N393" i="18"/>
  <c r="F393" i="18"/>
  <c r="J392" i="18"/>
  <c r="N391" i="18"/>
  <c r="F391" i="18"/>
  <c r="J390" i="18"/>
  <c r="N389" i="18"/>
  <c r="F389" i="18"/>
  <c r="J388" i="18"/>
  <c r="N387" i="18"/>
  <c r="F387" i="18"/>
  <c r="M401" i="18"/>
  <c r="E401" i="18"/>
  <c r="I400" i="18"/>
  <c r="M399" i="18"/>
  <c r="E399" i="18"/>
  <c r="I398" i="18"/>
  <c r="M397" i="18"/>
  <c r="E397" i="18"/>
  <c r="I396" i="18"/>
  <c r="M395" i="18"/>
  <c r="E395" i="18"/>
  <c r="I394" i="18"/>
  <c r="M393" i="18"/>
  <c r="E393" i="18"/>
  <c r="I392" i="18"/>
  <c r="M391" i="18"/>
  <c r="E391" i="18"/>
  <c r="I390" i="18"/>
  <c r="M389" i="18"/>
  <c r="E389" i="18"/>
  <c r="I388" i="18"/>
  <c r="M387" i="18"/>
  <c r="E387" i="18"/>
  <c r="I386" i="18"/>
  <c r="M385" i="18"/>
  <c r="E385" i="18"/>
  <c r="I384" i="18"/>
  <c r="L401" i="18"/>
  <c r="D401" i="18"/>
  <c r="H400" i="18"/>
  <c r="L399" i="18"/>
  <c r="D399" i="18"/>
  <c r="H398" i="18"/>
  <c r="L397" i="18"/>
  <c r="D397" i="18"/>
  <c r="H396" i="18"/>
  <c r="L395" i="18"/>
  <c r="D395" i="18"/>
  <c r="H394" i="18"/>
  <c r="L393" i="18"/>
  <c r="D393" i="18"/>
  <c r="H392" i="18"/>
  <c r="L391" i="18"/>
  <c r="D391" i="18"/>
  <c r="H390" i="18"/>
  <c r="L389" i="18"/>
  <c r="D389" i="18"/>
  <c r="H388" i="18"/>
  <c r="L387" i="18"/>
  <c r="D387" i="18"/>
  <c r="H386" i="18"/>
  <c r="L385" i="18"/>
  <c r="D385" i="18"/>
  <c r="H384" i="18"/>
  <c r="K401" i="18"/>
  <c r="O400" i="18"/>
  <c r="G400" i="18"/>
  <c r="K399" i="18"/>
  <c r="O398" i="18"/>
  <c r="G398" i="18"/>
  <c r="K397" i="18"/>
  <c r="O396" i="18"/>
  <c r="G396" i="18"/>
  <c r="K395" i="18"/>
  <c r="O394" i="18"/>
  <c r="G394" i="18"/>
  <c r="K393" i="18"/>
  <c r="O392" i="18"/>
  <c r="G392" i="18"/>
  <c r="K391" i="18"/>
  <c r="O390" i="18"/>
  <c r="G390" i="18"/>
  <c r="K389" i="18"/>
  <c r="O388" i="18"/>
  <c r="G388" i="18"/>
  <c r="K387" i="18"/>
  <c r="O386" i="18"/>
  <c r="G386" i="18"/>
  <c r="K385" i="18"/>
  <c r="O384" i="18"/>
  <c r="G384" i="18"/>
  <c r="J401" i="18"/>
  <c r="N400" i="18"/>
  <c r="J386" i="18"/>
  <c r="N385" i="18"/>
  <c r="F385" i="18"/>
  <c r="J384" i="18"/>
  <c r="D400" i="18"/>
  <c r="H397" i="18"/>
  <c r="L392" i="18"/>
  <c r="H387" i="18"/>
  <c r="H385" i="18"/>
  <c r="D384" i="18"/>
  <c r="G401" i="18"/>
  <c r="O397" i="18"/>
  <c r="O395" i="18"/>
  <c r="K392" i="18"/>
  <c r="G387" i="18"/>
  <c r="G385" i="18"/>
  <c r="L398" i="18"/>
  <c r="K394" i="18"/>
  <c r="E400" i="18"/>
  <c r="E398" i="18"/>
  <c r="M396" i="18"/>
  <c r="E394" i="18"/>
  <c r="I393" i="18"/>
  <c r="I391" i="18"/>
  <c r="E390" i="18"/>
  <c r="E388" i="18"/>
  <c r="M386" i="18"/>
  <c r="M384" i="18"/>
  <c r="H401" i="18"/>
  <c r="D398" i="18"/>
  <c r="L396" i="18"/>
  <c r="D394" i="18"/>
  <c r="H393" i="18"/>
  <c r="L390" i="18"/>
  <c r="L388" i="18"/>
  <c r="L386" i="18"/>
  <c r="G399" i="18"/>
  <c r="O393" i="18"/>
  <c r="O391" i="18"/>
  <c r="K390" i="18"/>
  <c r="K388" i="18"/>
  <c r="K386" i="18"/>
  <c r="M400" i="18"/>
  <c r="M398" i="18"/>
  <c r="I397" i="18"/>
  <c r="M394" i="18"/>
  <c r="E392" i="18"/>
  <c r="I389" i="18"/>
  <c r="I387" i="18"/>
  <c r="E384" i="18"/>
  <c r="L400" i="18"/>
  <c r="D396" i="18"/>
  <c r="D392" i="18"/>
  <c r="D390" i="18"/>
  <c r="D388" i="18"/>
  <c r="L384" i="18"/>
  <c r="K400" i="18"/>
  <c r="K398" i="18"/>
  <c r="K396" i="18"/>
  <c r="G395" i="18"/>
  <c r="G391" i="18"/>
  <c r="G389" i="18"/>
  <c r="K384" i="18"/>
  <c r="F400" i="18"/>
  <c r="J399" i="18"/>
  <c r="N398" i="18"/>
  <c r="F398" i="18"/>
  <c r="J397" i="18"/>
  <c r="N396" i="18"/>
  <c r="F396" i="18"/>
  <c r="J395" i="18"/>
  <c r="N394" i="18"/>
  <c r="F394" i="18"/>
  <c r="J393" i="18"/>
  <c r="N392" i="18"/>
  <c r="F392" i="18"/>
  <c r="J391" i="18"/>
  <c r="N390" i="18"/>
  <c r="F390" i="18"/>
  <c r="J389" i="18"/>
  <c r="N388" i="18"/>
  <c r="F388" i="18"/>
  <c r="J387" i="18"/>
  <c r="N386" i="18"/>
  <c r="F386" i="18"/>
  <c r="J385" i="18"/>
  <c r="N384" i="18"/>
  <c r="F384" i="18"/>
  <c r="I401" i="18"/>
  <c r="I399" i="18"/>
  <c r="E396" i="18"/>
  <c r="I395" i="18"/>
  <c r="M392" i="18"/>
  <c r="M390" i="18"/>
  <c r="M388" i="18"/>
  <c r="E386" i="18"/>
  <c r="I385" i="18"/>
  <c r="H399" i="18"/>
  <c r="H395" i="18"/>
  <c r="L394" i="18"/>
  <c r="H391" i="18"/>
  <c r="H389" i="18"/>
  <c r="D386" i="18"/>
  <c r="O399" i="18"/>
  <c r="G397" i="18"/>
  <c r="G393" i="18"/>
  <c r="O389" i="18"/>
  <c r="O387" i="18"/>
  <c r="O385" i="18"/>
  <c r="O401" i="18"/>
  <c r="D365" i="18"/>
  <c r="J366" i="18"/>
  <c r="K366" i="18"/>
  <c r="G367" i="18"/>
  <c r="O367" i="18"/>
  <c r="K368" i="18"/>
  <c r="G369" i="18"/>
  <c r="O369" i="18"/>
  <c r="K370" i="18"/>
  <c r="G371" i="18"/>
  <c r="O371" i="18"/>
  <c r="K372" i="18"/>
  <c r="G373" i="18"/>
  <c r="O373" i="18"/>
  <c r="K374" i="18"/>
  <c r="G375" i="18"/>
  <c r="O375" i="18"/>
  <c r="K376" i="18"/>
  <c r="O383" i="18"/>
  <c r="H371" i="18"/>
  <c r="L374" i="18"/>
  <c r="D366" i="18"/>
  <c r="L366" i="18"/>
  <c r="H367" i="18"/>
  <c r="D368" i="18"/>
  <c r="L368" i="18"/>
  <c r="H369" i="18"/>
  <c r="D370" i="18"/>
  <c r="H373" i="18"/>
  <c r="D378" i="18"/>
  <c r="H381" i="18"/>
  <c r="E366" i="18"/>
  <c r="M366" i="18"/>
  <c r="I367" i="18"/>
  <c r="E368" i="18"/>
  <c r="M368" i="18"/>
  <c r="I369" i="18"/>
  <c r="E370" i="18"/>
  <c r="M370" i="18"/>
  <c r="I371" i="18"/>
  <c r="E372" i="18"/>
  <c r="M372" i="18"/>
  <c r="I373" i="18"/>
  <c r="E374" i="18"/>
  <c r="M374" i="18"/>
  <c r="I375" i="18"/>
  <c r="E376" i="18"/>
  <c r="M376" i="18"/>
  <c r="I377" i="18"/>
  <c r="E378" i="18"/>
  <c r="M378" i="18"/>
  <c r="I379" i="18"/>
  <c r="E380" i="18"/>
  <c r="M380" i="18"/>
  <c r="I381" i="18"/>
  <c r="E382" i="18"/>
  <c r="M382" i="18"/>
  <c r="I383" i="18"/>
  <c r="J381" i="18"/>
  <c r="J383" i="18"/>
  <c r="D373" i="18"/>
  <c r="D375" i="18"/>
  <c r="L377" i="18"/>
  <c r="D379" i="18"/>
  <c r="L379" i="18"/>
  <c r="D381" i="18"/>
  <c r="L381" i="18"/>
  <c r="J376" i="18"/>
  <c r="N377" i="18"/>
  <c r="N379" i="18"/>
  <c r="F381" i="18"/>
  <c r="J382" i="18"/>
  <c r="K378" i="18"/>
  <c r="K382" i="18"/>
  <c r="D372" i="18"/>
  <c r="H375" i="18"/>
  <c r="L376" i="18"/>
  <c r="L380" i="18"/>
  <c r="H383" i="18"/>
  <c r="F366" i="18"/>
  <c r="N366" i="18"/>
  <c r="J367" i="18"/>
  <c r="F368" i="18"/>
  <c r="N368" i="18"/>
  <c r="J369" i="18"/>
  <c r="F370" i="18"/>
  <c r="N370" i="18"/>
  <c r="J371" i="18"/>
  <c r="F372" i="18"/>
  <c r="N372" i="18"/>
  <c r="J373" i="18"/>
  <c r="F374" i="18"/>
  <c r="N374" i="18"/>
  <c r="J375" i="18"/>
  <c r="F376" i="18"/>
  <c r="N376" i="18"/>
  <c r="J377" i="18"/>
  <c r="F378" i="18"/>
  <c r="N378" i="18"/>
  <c r="J379" i="18"/>
  <c r="F380" i="18"/>
  <c r="N380" i="18"/>
  <c r="F382" i="18"/>
  <c r="N382" i="18"/>
  <c r="H372" i="18"/>
  <c r="L375" i="18"/>
  <c r="H376" i="18"/>
  <c r="H380" i="18"/>
  <c r="D383" i="18"/>
  <c r="F377" i="18"/>
  <c r="F383" i="18"/>
  <c r="O377" i="18"/>
  <c r="O379" i="18"/>
  <c r="O381" i="18"/>
  <c r="L372" i="18"/>
  <c r="L378" i="18"/>
  <c r="D382" i="18"/>
  <c r="G366" i="18"/>
  <c r="O366" i="18"/>
  <c r="K367" i="18"/>
  <c r="G368" i="18"/>
  <c r="O368" i="18"/>
  <c r="K369" i="18"/>
  <c r="G370" i="18"/>
  <c r="O370" i="18"/>
  <c r="K371" i="18"/>
  <c r="G372" i="18"/>
  <c r="O372" i="18"/>
  <c r="K373" i="18"/>
  <c r="G374" i="18"/>
  <c r="O374" i="18"/>
  <c r="K375" i="18"/>
  <c r="G376" i="18"/>
  <c r="O376" i="18"/>
  <c r="K377" i="18"/>
  <c r="G378" i="18"/>
  <c r="O378" i="18"/>
  <c r="K379" i="18"/>
  <c r="G380" i="18"/>
  <c r="O380" i="18"/>
  <c r="K381" i="18"/>
  <c r="G382" i="18"/>
  <c r="K383" i="18"/>
  <c r="D369" i="18"/>
  <c r="L369" i="18"/>
  <c r="H370" i="18"/>
  <c r="D371" i="18"/>
  <c r="L371" i="18"/>
  <c r="L373" i="18"/>
  <c r="H374" i="18"/>
  <c r="D377" i="18"/>
  <c r="H378" i="18"/>
  <c r="H382" i="18"/>
  <c r="L383" i="18"/>
  <c r="J374" i="18"/>
  <c r="N375" i="18"/>
  <c r="F379" i="18"/>
  <c r="N383" i="18"/>
  <c r="G379" i="18"/>
  <c r="G381" i="18"/>
  <c r="L370" i="18"/>
  <c r="D376" i="18"/>
  <c r="D380" i="18"/>
  <c r="H366" i="18"/>
  <c r="D367" i="18"/>
  <c r="L367" i="18"/>
  <c r="H368" i="18"/>
  <c r="I366" i="18"/>
  <c r="E367" i="18"/>
  <c r="M367" i="18"/>
  <c r="I368" i="18"/>
  <c r="E369" i="18"/>
  <c r="M369" i="18"/>
  <c r="I370" i="18"/>
  <c r="E371" i="18"/>
  <c r="M371" i="18"/>
  <c r="I372" i="18"/>
  <c r="E373" i="18"/>
  <c r="M373" i="18"/>
  <c r="I374" i="18"/>
  <c r="E375" i="18"/>
  <c r="M375" i="18"/>
  <c r="I376" i="18"/>
  <c r="E377" i="18"/>
  <c r="M377" i="18"/>
  <c r="I378" i="18"/>
  <c r="E379" i="18"/>
  <c r="M379" i="18"/>
  <c r="I380" i="18"/>
  <c r="E381" i="18"/>
  <c r="M381" i="18"/>
  <c r="I382" i="18"/>
  <c r="E383" i="18"/>
  <c r="M383" i="18"/>
  <c r="F367" i="18"/>
  <c r="N367" i="18"/>
  <c r="J368" i="18"/>
  <c r="F369" i="18"/>
  <c r="N369" i="18"/>
  <c r="J370" i="18"/>
  <c r="F371" i="18"/>
  <c r="N371" i="18"/>
  <c r="J372" i="18"/>
  <c r="F373" i="18"/>
  <c r="N373" i="18"/>
  <c r="F375" i="18"/>
  <c r="J378" i="18"/>
  <c r="J380" i="18"/>
  <c r="N381" i="18"/>
  <c r="G377" i="18"/>
  <c r="K380" i="18"/>
  <c r="G383" i="18"/>
  <c r="D374" i="18"/>
  <c r="H377" i="18"/>
  <c r="H379" i="18"/>
  <c r="L382" i="18"/>
  <c r="M350" i="18"/>
  <c r="I349" i="18"/>
  <c r="E350" i="18"/>
  <c r="J349" i="18"/>
  <c r="F350" i="18"/>
  <c r="N350" i="18"/>
  <c r="J351" i="18"/>
  <c r="F352" i="18"/>
  <c r="N352" i="18"/>
  <c r="J353" i="18"/>
  <c r="F354" i="18"/>
  <c r="N354" i="18"/>
  <c r="J355" i="18"/>
  <c r="F356" i="18"/>
  <c r="N356" i="18"/>
  <c r="J357" i="18"/>
  <c r="F358" i="18"/>
  <c r="N358" i="18"/>
  <c r="J359" i="18"/>
  <c r="F360" i="18"/>
  <c r="N360" i="18"/>
  <c r="J361" i="18"/>
  <c r="F362" i="18"/>
  <c r="N362" i="18"/>
  <c r="J363" i="18"/>
  <c r="F364" i="18"/>
  <c r="N364" i="18"/>
  <c r="J365" i="18"/>
  <c r="F348" i="18"/>
  <c r="N348" i="18"/>
  <c r="E354" i="18"/>
  <c r="E362" i="18"/>
  <c r="I365" i="18"/>
  <c r="K349" i="18"/>
  <c r="G350" i="18"/>
  <c r="O350" i="18"/>
  <c r="K351" i="18"/>
  <c r="G352" i="18"/>
  <c r="O352" i="18"/>
  <c r="K353" i="18"/>
  <c r="G354" i="18"/>
  <c r="O354" i="18"/>
  <c r="K355" i="18"/>
  <c r="G356" i="18"/>
  <c r="O356" i="18"/>
  <c r="K357" i="18"/>
  <c r="G358" i="18"/>
  <c r="O358" i="18"/>
  <c r="K359" i="18"/>
  <c r="G360" i="18"/>
  <c r="O360" i="18"/>
  <c r="K361" i="18"/>
  <c r="G362" i="18"/>
  <c r="O362" i="18"/>
  <c r="K363" i="18"/>
  <c r="G364" i="18"/>
  <c r="O364" i="18"/>
  <c r="K365" i="18"/>
  <c r="G348" i="18"/>
  <c r="O348" i="18"/>
  <c r="I353" i="18"/>
  <c r="E356" i="18"/>
  <c r="M362" i="18"/>
  <c r="D349" i="18"/>
  <c r="L349" i="18"/>
  <c r="H350" i="18"/>
  <c r="D351" i="18"/>
  <c r="L351" i="18"/>
  <c r="H352" i="18"/>
  <c r="D353" i="18"/>
  <c r="L353" i="18"/>
  <c r="H354" i="18"/>
  <c r="D355" i="18"/>
  <c r="L355" i="18"/>
  <c r="H356" i="18"/>
  <c r="D357" i="18"/>
  <c r="L357" i="18"/>
  <c r="H358" i="18"/>
  <c r="D359" i="18"/>
  <c r="L359" i="18"/>
  <c r="H360" i="18"/>
  <c r="D361" i="18"/>
  <c r="L361" i="18"/>
  <c r="H362" i="18"/>
  <c r="D363" i="18"/>
  <c r="L363" i="18"/>
  <c r="H364" i="18"/>
  <c r="L365" i="18"/>
  <c r="H348" i="18"/>
  <c r="M354" i="18"/>
  <c r="E358" i="18"/>
  <c r="E348" i="18"/>
  <c r="E349" i="18"/>
  <c r="M349" i="18"/>
  <c r="I350" i="18"/>
  <c r="E351" i="18"/>
  <c r="M351" i="18"/>
  <c r="I352" i="18"/>
  <c r="E353" i="18"/>
  <c r="M353" i="18"/>
  <c r="I354" i="18"/>
  <c r="E355" i="18"/>
  <c r="M355" i="18"/>
  <c r="I356" i="18"/>
  <c r="E357" i="18"/>
  <c r="M357" i="18"/>
  <c r="I358" i="18"/>
  <c r="E359" i="18"/>
  <c r="M359" i="18"/>
  <c r="I360" i="18"/>
  <c r="E361" i="18"/>
  <c r="M361" i="18"/>
  <c r="I362" i="18"/>
  <c r="E363" i="18"/>
  <c r="M363" i="18"/>
  <c r="I364" i="18"/>
  <c r="E365" i="18"/>
  <c r="M365" i="18"/>
  <c r="I348" i="18"/>
  <c r="I355" i="18"/>
  <c r="I357" i="18"/>
  <c r="I361" i="18"/>
  <c r="M364" i="18"/>
  <c r="F349" i="18"/>
  <c r="N349" i="18"/>
  <c r="J350" i="18"/>
  <c r="F351" i="18"/>
  <c r="N351" i="18"/>
  <c r="J352" i="18"/>
  <c r="F353" i="18"/>
  <c r="N353" i="18"/>
  <c r="J354" i="18"/>
  <c r="F355" i="18"/>
  <c r="N355" i="18"/>
  <c r="J356" i="18"/>
  <c r="F357" i="18"/>
  <c r="N357" i="18"/>
  <c r="J358" i="18"/>
  <c r="F359" i="18"/>
  <c r="N359" i="18"/>
  <c r="J360" i="18"/>
  <c r="F361" i="18"/>
  <c r="N361" i="18"/>
  <c r="J362" i="18"/>
  <c r="F363" i="18"/>
  <c r="N363" i="18"/>
  <c r="J364" i="18"/>
  <c r="F365" i="18"/>
  <c r="N365" i="18"/>
  <c r="J348" i="18"/>
  <c r="I351" i="18"/>
  <c r="M356" i="18"/>
  <c r="I363" i="18"/>
  <c r="G349" i="18"/>
  <c r="O349" i="18"/>
  <c r="K350" i="18"/>
  <c r="G351" i="18"/>
  <c r="O351" i="18"/>
  <c r="K352" i="18"/>
  <c r="G353" i="18"/>
  <c r="O353" i="18"/>
  <c r="K354" i="18"/>
  <c r="G355" i="18"/>
  <c r="O355" i="18"/>
  <c r="K356" i="18"/>
  <c r="G357" i="18"/>
  <c r="O357" i="18"/>
  <c r="K358" i="18"/>
  <c r="G359" i="18"/>
  <c r="O359" i="18"/>
  <c r="K360" i="18"/>
  <c r="G361" i="18"/>
  <c r="O361" i="18"/>
  <c r="K362" i="18"/>
  <c r="G363" i="18"/>
  <c r="O363" i="18"/>
  <c r="K364" i="18"/>
  <c r="G365" i="18"/>
  <c r="O365" i="18"/>
  <c r="K348" i="18"/>
  <c r="E352" i="18"/>
  <c r="M358" i="18"/>
  <c r="E360" i="18"/>
  <c r="M348" i="18"/>
  <c r="H349" i="18"/>
  <c r="D350" i="18"/>
  <c r="L350" i="18"/>
  <c r="H351" i="18"/>
  <c r="D352" i="18"/>
  <c r="L352" i="18"/>
  <c r="H353" i="18"/>
  <c r="D354" i="18"/>
  <c r="L354" i="18"/>
  <c r="H355" i="18"/>
  <c r="D356" i="18"/>
  <c r="L356" i="18"/>
  <c r="H357" i="18"/>
  <c r="D358" i="18"/>
  <c r="L358" i="18"/>
  <c r="H359" i="18"/>
  <c r="D360" i="18"/>
  <c r="L360" i="18"/>
  <c r="H361" i="18"/>
  <c r="D362" i="18"/>
  <c r="L362" i="18"/>
  <c r="H363" i="18"/>
  <c r="D364" i="18"/>
  <c r="L364" i="18"/>
  <c r="H365" i="18"/>
  <c r="D348" i="18"/>
  <c r="L348" i="18"/>
  <c r="M352" i="18"/>
  <c r="I359" i="18"/>
  <c r="M360" i="18"/>
  <c r="E364" i="18"/>
  <c r="J347" i="18"/>
  <c r="N346" i="18"/>
  <c r="F346" i="18"/>
  <c r="J345" i="18"/>
  <c r="I347" i="18"/>
  <c r="M346" i="18"/>
  <c r="E346" i="18"/>
  <c r="I345" i="18"/>
  <c r="M344" i="18"/>
  <c r="E344" i="18"/>
  <c r="I343" i="18"/>
  <c r="M342" i="18"/>
  <c r="E342" i="18"/>
  <c r="I341" i="18"/>
  <c r="M340" i="18"/>
  <c r="E340" i="18"/>
  <c r="I339" i="18"/>
  <c r="M338" i="18"/>
  <c r="E338" i="18"/>
  <c r="H347" i="18"/>
  <c r="L346" i="18"/>
  <c r="D346" i="18"/>
  <c r="H345" i="18"/>
  <c r="L344" i="18"/>
  <c r="D344" i="18"/>
  <c r="H343" i="18"/>
  <c r="L342" i="18"/>
  <c r="D342" i="18"/>
  <c r="H341" i="18"/>
  <c r="L340" i="18"/>
  <c r="M347" i="18"/>
  <c r="E347" i="18"/>
  <c r="I346" i="18"/>
  <c r="M345" i="18"/>
  <c r="E345" i="18"/>
  <c r="I344" i="18"/>
  <c r="M343" i="18"/>
  <c r="E343" i="18"/>
  <c r="I342" i="18"/>
  <c r="M341" i="18"/>
  <c r="E341" i="18"/>
  <c r="I340" i="18"/>
  <c r="I336" i="18"/>
  <c r="I330" i="18"/>
  <c r="L347" i="18"/>
  <c r="D347" i="18"/>
  <c r="H346" i="18"/>
  <c r="L345" i="18"/>
  <c r="D345" i="18"/>
  <c r="H344" i="18"/>
  <c r="L343" i="18"/>
  <c r="D343" i="18"/>
  <c r="H342" i="18"/>
  <c r="L341" i="18"/>
  <c r="D341" i="18"/>
  <c r="H340" i="18"/>
  <c r="L339" i="18"/>
  <c r="D339" i="18"/>
  <c r="H338" i="18"/>
  <c r="L337" i="18"/>
  <c r="D337" i="18"/>
  <c r="H336" i="18"/>
  <c r="L335" i="18"/>
  <c r="D335" i="18"/>
  <c r="H334" i="18"/>
  <c r="L333" i="18"/>
  <c r="D333" i="18"/>
  <c r="H332" i="18"/>
  <c r="L331" i="18"/>
  <c r="D331" i="18"/>
  <c r="H330" i="18"/>
  <c r="E337" i="18"/>
  <c r="E335" i="18"/>
  <c r="E331" i="18"/>
  <c r="K347" i="18"/>
  <c r="O346" i="18"/>
  <c r="G346" i="18"/>
  <c r="K345" i="18"/>
  <c r="O344" i="18"/>
  <c r="G344" i="18"/>
  <c r="K343" i="18"/>
  <c r="O342" i="18"/>
  <c r="G342" i="18"/>
  <c r="K341" i="18"/>
  <c r="O340" i="18"/>
  <c r="G340" i="18"/>
  <c r="K339" i="18"/>
  <c r="O338" i="18"/>
  <c r="G338" i="18"/>
  <c r="K337" i="18"/>
  <c r="O336" i="18"/>
  <c r="G336" i="18"/>
  <c r="K335" i="18"/>
  <c r="O334" i="18"/>
  <c r="G334" i="18"/>
  <c r="K333" i="18"/>
  <c r="O332" i="18"/>
  <c r="G332" i="18"/>
  <c r="K331" i="18"/>
  <c r="O330" i="18"/>
  <c r="G330" i="18"/>
  <c r="N343" i="18"/>
  <c r="N339" i="18"/>
  <c r="F337" i="18"/>
  <c r="J334" i="18"/>
  <c r="N331" i="18"/>
  <c r="M339" i="18"/>
  <c r="E333" i="18"/>
  <c r="N344" i="18"/>
  <c r="F344" i="18"/>
  <c r="J343" i="18"/>
  <c r="N342" i="18"/>
  <c r="F342" i="18"/>
  <c r="J341" i="18"/>
  <c r="N340" i="18"/>
  <c r="F340" i="18"/>
  <c r="J339" i="18"/>
  <c r="N338" i="18"/>
  <c r="F338" i="18"/>
  <c r="J337" i="18"/>
  <c r="N336" i="18"/>
  <c r="F336" i="18"/>
  <c r="J335" i="18"/>
  <c r="N334" i="18"/>
  <c r="F334" i="18"/>
  <c r="J333" i="18"/>
  <c r="N332" i="18"/>
  <c r="F332" i="18"/>
  <c r="J331" i="18"/>
  <c r="N330" i="18"/>
  <c r="F330" i="18"/>
  <c r="O333" i="18"/>
  <c r="O331" i="18"/>
  <c r="F347" i="18"/>
  <c r="J344" i="18"/>
  <c r="J342" i="18"/>
  <c r="F341" i="18"/>
  <c r="J338" i="18"/>
  <c r="N335" i="18"/>
  <c r="F333" i="18"/>
  <c r="F331" i="18"/>
  <c r="E339" i="18"/>
  <c r="M333" i="18"/>
  <c r="I332" i="18"/>
  <c r="I337" i="18"/>
  <c r="M336" i="18"/>
  <c r="E336" i="18"/>
  <c r="I335" i="18"/>
  <c r="M334" i="18"/>
  <c r="E334" i="18"/>
  <c r="I333" i="18"/>
  <c r="M332" i="18"/>
  <c r="E332" i="18"/>
  <c r="I331" i="18"/>
  <c r="M330" i="18"/>
  <c r="E330" i="18"/>
  <c r="O347" i="18"/>
  <c r="O345" i="18"/>
  <c r="K344" i="18"/>
  <c r="G343" i="18"/>
  <c r="O341" i="18"/>
  <c r="K340" i="18"/>
  <c r="O339" i="18"/>
  <c r="K338" i="18"/>
  <c r="G337" i="18"/>
  <c r="O335" i="18"/>
  <c r="K334" i="18"/>
  <c r="K332" i="18"/>
  <c r="K330" i="18"/>
  <c r="N347" i="18"/>
  <c r="N345" i="18"/>
  <c r="F343" i="18"/>
  <c r="J340" i="18"/>
  <c r="N337" i="18"/>
  <c r="F335" i="18"/>
  <c r="J332" i="18"/>
  <c r="I338" i="18"/>
  <c r="M335" i="18"/>
  <c r="D340" i="18"/>
  <c r="H339" i="18"/>
  <c r="L338" i="18"/>
  <c r="D338" i="18"/>
  <c r="H337" i="18"/>
  <c r="L336" i="18"/>
  <c r="D336" i="18"/>
  <c r="H335" i="18"/>
  <c r="L334" i="18"/>
  <c r="D334" i="18"/>
  <c r="H333" i="18"/>
  <c r="L332" i="18"/>
  <c r="D332" i="18"/>
  <c r="H331" i="18"/>
  <c r="L330" i="18"/>
  <c r="D330" i="18"/>
  <c r="G347" i="18"/>
  <c r="K346" i="18"/>
  <c r="G345" i="18"/>
  <c r="O343" i="18"/>
  <c r="K342" i="18"/>
  <c r="G341" i="18"/>
  <c r="G339" i="18"/>
  <c r="O337" i="18"/>
  <c r="K336" i="18"/>
  <c r="G335" i="18"/>
  <c r="G333" i="18"/>
  <c r="G331" i="18"/>
  <c r="J346" i="18"/>
  <c r="F345" i="18"/>
  <c r="N341" i="18"/>
  <c r="F339" i="18"/>
  <c r="J336" i="18"/>
  <c r="N333" i="18"/>
  <c r="J330" i="18"/>
  <c r="M337" i="18"/>
  <c r="I334" i="18"/>
  <c r="M331" i="18"/>
  <c r="M329" i="18"/>
  <c r="K328" i="18"/>
  <c r="D324" i="18"/>
  <c r="I328" i="18"/>
  <c r="H328" i="18"/>
  <c r="O328" i="18"/>
  <c r="O329" i="18"/>
  <c r="I322" i="18"/>
  <c r="N322" i="18"/>
  <c r="I317" i="18"/>
  <c r="L312" i="18"/>
  <c r="L317" i="18"/>
  <c r="I314" i="18"/>
  <c r="G319" i="18"/>
  <c r="J314" i="18"/>
  <c r="F321" i="18"/>
  <c r="H315" i="18"/>
  <c r="H325" i="18"/>
  <c r="H319" i="18"/>
  <c r="D315" i="18"/>
  <c r="L318" i="18"/>
  <c r="N312" i="18"/>
  <c r="I313" i="18"/>
  <c r="E322" i="18"/>
  <c r="G316" i="18"/>
  <c r="H326" i="18"/>
  <c r="G317" i="18"/>
  <c r="J312" i="18"/>
  <c r="H329" i="18"/>
  <c r="J315" i="18"/>
  <c r="E319" i="18"/>
  <c r="K313" i="18"/>
  <c r="E329" i="18"/>
  <c r="J327" i="18"/>
  <c r="D327" i="18"/>
  <c r="H327" i="18"/>
  <c r="O327" i="18"/>
  <c r="G328" i="18"/>
  <c r="G329" i="18"/>
  <c r="H321" i="18"/>
  <c r="F322" i="18"/>
  <c r="H316" i="18"/>
  <c r="D312" i="18"/>
  <c r="D317" i="18"/>
  <c r="M323" i="18"/>
  <c r="N318" i="18"/>
  <c r="H313" i="18"/>
  <c r="M320" i="18"/>
  <c r="O314" i="18"/>
  <c r="O324" i="18"/>
  <c r="O318" i="18"/>
  <c r="K314" i="18"/>
  <c r="D318" i="18"/>
  <c r="F312" i="18"/>
  <c r="H312" i="18"/>
  <c r="L321" i="18"/>
  <c r="N315" i="18"/>
  <c r="L322" i="18"/>
  <c r="N316" i="18"/>
  <c r="J318" i="18"/>
  <c r="L315" i="18"/>
  <c r="O317" i="18"/>
  <c r="L328" i="18"/>
  <c r="F329" i="18"/>
  <c r="M326" i="18"/>
  <c r="L327" i="18"/>
  <c r="G327" i="18"/>
  <c r="N327" i="18"/>
  <c r="N328" i="18"/>
  <c r="O320" i="18"/>
  <c r="M321" i="18"/>
  <c r="O315" i="18"/>
  <c r="O325" i="18"/>
  <c r="I323" i="18"/>
  <c r="E323" i="18"/>
  <c r="F318" i="18"/>
  <c r="O312" i="18"/>
  <c r="E320" i="18"/>
  <c r="G314" i="18"/>
  <c r="G324" i="18"/>
  <c r="G318" i="18"/>
  <c r="J313" i="18"/>
  <c r="K317" i="18"/>
  <c r="O326" i="18"/>
  <c r="K329" i="18"/>
  <c r="D321" i="18"/>
  <c r="F315" i="18"/>
  <c r="D322" i="18"/>
  <c r="F316" i="18"/>
  <c r="H324" i="18"/>
  <c r="K315" i="18"/>
  <c r="E324" i="18"/>
  <c r="D328" i="18"/>
  <c r="N326" i="18"/>
  <c r="E326" i="18"/>
  <c r="L326" i="18"/>
  <c r="N329" i="18"/>
  <c r="F327" i="18"/>
  <c r="F328" i="18"/>
  <c r="G320" i="18"/>
  <c r="E321" i="18"/>
  <c r="G315" i="18"/>
  <c r="G325" i="18"/>
  <c r="H322" i="18"/>
  <c r="K323" i="18"/>
  <c r="M317" i="18"/>
  <c r="G312" i="18"/>
  <c r="L319" i="18"/>
  <c r="N313" i="18"/>
  <c r="L323" i="18"/>
  <c r="N317" i="18"/>
  <c r="I312" i="18"/>
  <c r="J316" i="18"/>
  <c r="G326" i="18"/>
  <c r="J328" i="18"/>
  <c r="K320" i="18"/>
  <c r="M314" i="18"/>
  <c r="K321" i="18"/>
  <c r="M315" i="18"/>
  <c r="E313" i="18"/>
  <c r="I316" i="18"/>
  <c r="O316" i="18"/>
  <c r="K327" i="18"/>
  <c r="F326" i="18"/>
  <c r="L325" i="18"/>
  <c r="D326" i="18"/>
  <c r="K326" i="18"/>
  <c r="E328" i="18"/>
  <c r="M327" i="18"/>
  <c r="N319" i="18"/>
  <c r="L320" i="18"/>
  <c r="N314" i="18"/>
  <c r="N324" i="18"/>
  <c r="O321" i="18"/>
  <c r="J322" i="18"/>
  <c r="E317" i="18"/>
  <c r="H323" i="18"/>
  <c r="D319" i="18"/>
  <c r="F313" i="18"/>
  <c r="D323" i="18"/>
  <c r="F317" i="18"/>
  <c r="N320" i="18"/>
  <c r="I315" i="18"/>
  <c r="N325" i="18"/>
  <c r="I327" i="18"/>
  <c r="J319" i="18"/>
  <c r="E314" i="18"/>
  <c r="J320" i="18"/>
  <c r="E315" i="18"/>
  <c r="J329" i="18"/>
  <c r="G323" i="18"/>
  <c r="N321" i="18"/>
  <c r="G313" i="18"/>
  <c r="M328" i="18"/>
  <c r="M325" i="18"/>
  <c r="D325" i="18"/>
  <c r="K325" i="18"/>
  <c r="J325" i="18"/>
  <c r="J326" i="18"/>
  <c r="E327" i="18"/>
  <c r="F319" i="18"/>
  <c r="D320" i="18"/>
  <c r="F314" i="18"/>
  <c r="F324" i="18"/>
  <c r="G321" i="18"/>
  <c r="I321" i="18"/>
  <c r="L316" i="18"/>
  <c r="O322" i="18"/>
  <c r="K318" i="18"/>
  <c r="M312" i="18"/>
  <c r="K322" i="18"/>
  <c r="M316" i="18"/>
  <c r="F320" i="18"/>
  <c r="H314" i="18"/>
  <c r="F325" i="18"/>
  <c r="N323" i="18"/>
  <c r="I318" i="18"/>
  <c r="L313" i="18"/>
  <c r="I319" i="18"/>
  <c r="L314" i="18"/>
  <c r="L324" i="18"/>
  <c r="I329" i="18"/>
  <c r="E318" i="18"/>
  <c r="I326" i="18"/>
  <c r="K312" i="18"/>
  <c r="L329" i="18"/>
  <c r="E325" i="18"/>
  <c r="K324" i="18"/>
  <c r="J324" i="18"/>
  <c r="I324" i="18"/>
  <c r="I325" i="18"/>
  <c r="O323" i="18"/>
  <c r="K319" i="18"/>
  <c r="M313" i="18"/>
  <c r="M318" i="18"/>
  <c r="K316" i="18"/>
  <c r="H320" i="18"/>
  <c r="D316" i="18"/>
  <c r="G322" i="18"/>
  <c r="J317" i="18"/>
  <c r="E312" i="18"/>
  <c r="J321" i="18"/>
  <c r="E316" i="18"/>
  <c r="M319" i="18"/>
  <c r="O313" i="18"/>
  <c r="M324" i="18"/>
  <c r="F323" i="18"/>
  <c r="H317" i="18"/>
  <c r="D313" i="18"/>
  <c r="H318" i="18"/>
  <c r="D314" i="18"/>
  <c r="D329" i="18"/>
  <c r="J323" i="18"/>
  <c r="O319" i="18"/>
  <c r="I320" i="18"/>
  <c r="M322" i="18"/>
  <c r="J275" i="18"/>
  <c r="N274" i="18"/>
  <c r="F274" i="18"/>
  <c r="J273" i="18"/>
  <c r="N272" i="18"/>
  <c r="F272" i="18"/>
  <c r="J271" i="18"/>
  <c r="N270" i="18"/>
  <c r="F270" i="18"/>
  <c r="J269" i="18"/>
  <c r="N268" i="18"/>
  <c r="F268" i="18"/>
  <c r="J267" i="18"/>
  <c r="N266" i="18"/>
  <c r="F266" i="18"/>
  <c r="J265" i="18"/>
  <c r="N264" i="18"/>
  <c r="F264" i="18"/>
  <c r="J263" i="18"/>
  <c r="N262" i="18"/>
  <c r="F262" i="18"/>
  <c r="J261" i="18"/>
  <c r="N260" i="18"/>
  <c r="F260" i="18"/>
  <c r="J259" i="18"/>
  <c r="N258" i="18"/>
  <c r="F258" i="18"/>
  <c r="I275" i="18"/>
  <c r="M274" i="18"/>
  <c r="E274" i="18"/>
  <c r="I273" i="18"/>
  <c r="M272" i="18"/>
  <c r="E272" i="18"/>
  <c r="I271" i="18"/>
  <c r="M270" i="18"/>
  <c r="E270" i="18"/>
  <c r="I269" i="18"/>
  <c r="M268" i="18"/>
  <c r="E268" i="18"/>
  <c r="I267" i="18"/>
  <c r="M266" i="18"/>
  <c r="E266" i="18"/>
  <c r="I265" i="18"/>
  <c r="M264" i="18"/>
  <c r="E264" i="18"/>
  <c r="I263" i="18"/>
  <c r="M262" i="18"/>
  <c r="E262" i="18"/>
  <c r="I261" i="18"/>
  <c r="M260" i="18"/>
  <c r="E260" i="18"/>
  <c r="I259" i="18"/>
  <c r="M258" i="18"/>
  <c r="E258" i="18"/>
  <c r="H275" i="18"/>
  <c r="L274" i="18"/>
  <c r="D274" i="18"/>
  <c r="H273" i="18"/>
  <c r="L272" i="18"/>
  <c r="D272" i="18"/>
  <c r="H271" i="18"/>
  <c r="L270" i="18"/>
  <c r="D270" i="18"/>
  <c r="H269" i="18"/>
  <c r="L268" i="18"/>
  <c r="D268" i="18"/>
  <c r="H267" i="18"/>
  <c r="L266" i="18"/>
  <c r="D266" i="18"/>
  <c r="H265" i="18"/>
  <c r="L264" i="18"/>
  <c r="D264" i="18"/>
  <c r="H263" i="18"/>
  <c r="L262" i="18"/>
  <c r="D262" i="18"/>
  <c r="H261" i="18"/>
  <c r="L260" i="18"/>
  <c r="D260" i="18"/>
  <c r="H259" i="18"/>
  <c r="L258" i="18"/>
  <c r="D258" i="18"/>
  <c r="O275" i="18"/>
  <c r="G275" i="18"/>
  <c r="K274" i="18"/>
  <c r="O273" i="18"/>
  <c r="G273" i="18"/>
  <c r="K272" i="18"/>
  <c r="O271" i="18"/>
  <c r="G271" i="18"/>
  <c r="K270" i="18"/>
  <c r="O269" i="18"/>
  <c r="G269" i="18"/>
  <c r="K268" i="18"/>
  <c r="O267" i="18"/>
  <c r="G267" i="18"/>
  <c r="K266" i="18"/>
  <c r="O265" i="18"/>
  <c r="G265" i="18"/>
  <c r="K264" i="18"/>
  <c r="O263" i="18"/>
  <c r="G263" i="18"/>
  <c r="K262" i="18"/>
  <c r="O261" i="18"/>
  <c r="G261" i="18"/>
  <c r="K260" i="18"/>
  <c r="O259" i="18"/>
  <c r="G259" i="18"/>
  <c r="K258" i="18"/>
  <c r="N275" i="18"/>
  <c r="F275" i="18"/>
  <c r="J274" i="18"/>
  <c r="N273" i="18"/>
  <c r="F273" i="18"/>
  <c r="J272" i="18"/>
  <c r="N271" i="18"/>
  <c r="F271" i="18"/>
  <c r="J270" i="18"/>
  <c r="N269" i="18"/>
  <c r="F269" i="18"/>
  <c r="J268" i="18"/>
  <c r="N267" i="18"/>
  <c r="F267" i="18"/>
  <c r="J266" i="18"/>
  <c r="N265" i="18"/>
  <c r="F265" i="18"/>
  <c r="J264" i="18"/>
  <c r="N263" i="18"/>
  <c r="F263" i="18"/>
  <c r="J262" i="18"/>
  <c r="N261" i="18"/>
  <c r="F261" i="18"/>
  <c r="J260" i="18"/>
  <c r="N259" i="18"/>
  <c r="F259" i="18"/>
  <c r="J258" i="18"/>
  <c r="M275" i="18"/>
  <c r="E275" i="18"/>
  <c r="I274" i="18"/>
  <c r="M273" i="18"/>
  <c r="E273" i="18"/>
  <c r="I272" i="18"/>
  <c r="M271" i="18"/>
  <c r="E271" i="18"/>
  <c r="I270" i="18"/>
  <c r="M269" i="18"/>
  <c r="E269" i="18"/>
  <c r="I268" i="18"/>
  <c r="M267" i="18"/>
  <c r="E267" i="18"/>
  <c r="I266" i="18"/>
  <c r="M265" i="18"/>
  <c r="E265" i="18"/>
  <c r="I264" i="18"/>
  <c r="M263" i="18"/>
  <c r="E263" i="18"/>
  <c r="I262" i="18"/>
  <c r="M261" i="18"/>
  <c r="E261" i="18"/>
  <c r="I260" i="18"/>
  <c r="M259" i="18"/>
  <c r="E259" i="18"/>
  <c r="I258" i="18"/>
  <c r="L275" i="18"/>
  <c r="D275" i="18"/>
  <c r="H274" i="18"/>
  <c r="L273" i="18"/>
  <c r="D273" i="18"/>
  <c r="H272" i="18"/>
  <c r="L271" i="18"/>
  <c r="D271" i="18"/>
  <c r="H270" i="18"/>
  <c r="L269" i="18"/>
  <c r="D269" i="18"/>
  <c r="H268" i="18"/>
  <c r="L267" i="18"/>
  <c r="D267" i="18"/>
  <c r="H266" i="18"/>
  <c r="L265" i="18"/>
  <c r="D265" i="18"/>
  <c r="H264" i="18"/>
  <c r="L263" i="18"/>
  <c r="D263" i="18"/>
  <c r="H262" i="18"/>
  <c r="L261" i="18"/>
  <c r="D261" i="18"/>
  <c r="H260" i="18"/>
  <c r="L259" i="18"/>
  <c r="D259" i="18"/>
  <c r="H258" i="18"/>
  <c r="K275" i="18"/>
  <c r="O274" i="18"/>
  <c r="G274" i="18"/>
  <c r="K273" i="18"/>
  <c r="O272" i="18"/>
  <c r="G272" i="18"/>
  <c r="K271" i="18"/>
  <c r="O270" i="18"/>
  <c r="G270" i="18"/>
  <c r="K269" i="18"/>
  <c r="O268" i="18"/>
  <c r="G268" i="18"/>
  <c r="K267" i="18"/>
  <c r="O266" i="18"/>
  <c r="G266" i="18"/>
  <c r="K265" i="18"/>
  <c r="O264" i="18"/>
  <c r="G264" i="18"/>
  <c r="K263" i="18"/>
  <c r="O262" i="18"/>
  <c r="G262" i="18"/>
  <c r="K261" i="18"/>
  <c r="O260" i="18"/>
  <c r="G260" i="18"/>
  <c r="K259" i="18"/>
  <c r="O258" i="18"/>
  <c r="G258" i="18"/>
  <c r="O203" i="18"/>
  <c r="G203" i="18"/>
  <c r="K202" i="18"/>
  <c r="O201" i="18"/>
  <c r="G201" i="18"/>
  <c r="K200" i="18"/>
  <c r="O199" i="18"/>
  <c r="G199" i="18"/>
  <c r="K198" i="18"/>
  <c r="O197" i="18"/>
  <c r="G197" i="18"/>
  <c r="K196" i="18"/>
  <c r="O195" i="18"/>
  <c r="N203" i="18"/>
  <c r="F203" i="18"/>
  <c r="J202" i="18"/>
  <c r="N201" i="18"/>
  <c r="F201" i="18"/>
  <c r="J200" i="18"/>
  <c r="N199" i="18"/>
  <c r="F199" i="18"/>
  <c r="J198" i="18"/>
  <c r="N197" i="18"/>
  <c r="F197" i="18"/>
  <c r="J196" i="18"/>
  <c r="N195" i="18"/>
  <c r="F195" i="18"/>
  <c r="J194" i="18"/>
  <c r="M203" i="18"/>
  <c r="E203" i="18"/>
  <c r="I202" i="18"/>
  <c r="M201" i="18"/>
  <c r="E201" i="18"/>
  <c r="I200" i="18"/>
  <c r="M199" i="18"/>
  <c r="K203" i="18"/>
  <c r="O202" i="18"/>
  <c r="G202" i="18"/>
  <c r="K201" i="18"/>
  <c r="O200" i="18"/>
  <c r="G200" i="18"/>
  <c r="K199" i="18"/>
  <c r="O198" i="18"/>
  <c r="J203" i="18"/>
  <c r="N202" i="18"/>
  <c r="F202" i="18"/>
  <c r="J201" i="18"/>
  <c r="N200" i="18"/>
  <c r="F200" i="18"/>
  <c r="J199" i="18"/>
  <c r="N198" i="18"/>
  <c r="F198" i="18"/>
  <c r="J197" i="18"/>
  <c r="N196" i="18"/>
  <c r="F196" i="18"/>
  <c r="I203" i="18"/>
  <c r="M202" i="18"/>
  <c r="E202" i="18"/>
  <c r="I201" i="18"/>
  <c r="M200" i="18"/>
  <c r="E200" i="18"/>
  <c r="I199" i="18"/>
  <c r="M198" i="18"/>
  <c r="E198" i="18"/>
  <c r="I197" i="18"/>
  <c r="M196" i="18"/>
  <c r="H203" i="18"/>
  <c r="L203" i="18"/>
  <c r="L200" i="18"/>
  <c r="I198" i="18"/>
  <c r="E197" i="18"/>
  <c r="D196" i="18"/>
  <c r="E195" i="18"/>
  <c r="H194" i="18"/>
  <c r="L193" i="18"/>
  <c r="D193" i="18"/>
  <c r="H192" i="18"/>
  <c r="L191" i="18"/>
  <c r="D191" i="18"/>
  <c r="H190" i="18"/>
  <c r="L189" i="18"/>
  <c r="D189" i="18"/>
  <c r="H188" i="18"/>
  <c r="L187" i="18"/>
  <c r="D187" i="18"/>
  <c r="H186" i="18"/>
  <c r="D203" i="18"/>
  <c r="H200" i="18"/>
  <c r="H198" i="18"/>
  <c r="D197" i="18"/>
  <c r="M195" i="18"/>
  <c r="D195" i="18"/>
  <c r="G194" i="18"/>
  <c r="K193" i="18"/>
  <c r="O192" i="18"/>
  <c r="G192" i="18"/>
  <c r="K191" i="18"/>
  <c r="O190" i="18"/>
  <c r="G190" i="18"/>
  <c r="K189" i="18"/>
  <c r="O188" i="18"/>
  <c r="G188" i="18"/>
  <c r="K187" i="18"/>
  <c r="O186" i="18"/>
  <c r="G186" i="18"/>
  <c r="L202" i="18"/>
  <c r="D200" i="18"/>
  <c r="G198" i="18"/>
  <c r="O196" i="18"/>
  <c r="L195" i="18"/>
  <c r="O194" i="18"/>
  <c r="F194" i="18"/>
  <c r="J193" i="18"/>
  <c r="N192" i="18"/>
  <c r="F192" i="18"/>
  <c r="J191" i="18"/>
  <c r="N190" i="18"/>
  <c r="F190" i="18"/>
  <c r="J189" i="18"/>
  <c r="N188" i="18"/>
  <c r="F188" i="18"/>
  <c r="J187" i="18"/>
  <c r="N186" i="18"/>
  <c r="F186" i="18"/>
  <c r="H202" i="18"/>
  <c r="L199" i="18"/>
  <c r="D198" i="18"/>
  <c r="L196" i="18"/>
  <c r="K195" i="18"/>
  <c r="N194" i="18"/>
  <c r="E194" i="18"/>
  <c r="I193" i="18"/>
  <c r="M192" i="18"/>
  <c r="E192" i="18"/>
  <c r="I191" i="18"/>
  <c r="M190" i="18"/>
  <c r="E190" i="18"/>
  <c r="I189" i="18"/>
  <c r="M188" i="18"/>
  <c r="E188" i="18"/>
  <c r="I187" i="18"/>
  <c r="M186" i="18"/>
  <c r="E186" i="18"/>
  <c r="D202" i="18"/>
  <c r="H199" i="18"/>
  <c r="M197" i="18"/>
  <c r="I196" i="18"/>
  <c r="J195" i="18"/>
  <c r="M194" i="18"/>
  <c r="D194" i="18"/>
  <c r="H193" i="18"/>
  <c r="L192" i="18"/>
  <c r="D192" i="18"/>
  <c r="H191" i="18"/>
  <c r="L190" i="18"/>
  <c r="D190" i="18"/>
  <c r="H189" i="18"/>
  <c r="L188" i="18"/>
  <c r="D188" i="18"/>
  <c r="H187" i="18"/>
  <c r="L186" i="18"/>
  <c r="D186" i="18"/>
  <c r="L201" i="18"/>
  <c r="E199" i="18"/>
  <c r="L197" i="18"/>
  <c r="H196" i="18"/>
  <c r="I195" i="18"/>
  <c r="L194" i="18"/>
  <c r="O193" i="18"/>
  <c r="G193" i="18"/>
  <c r="K192" i="18"/>
  <c r="O191" i="18"/>
  <c r="G191" i="18"/>
  <c r="K190" i="18"/>
  <c r="O189" i="18"/>
  <c r="G189" i="18"/>
  <c r="K188" i="18"/>
  <c r="O187" i="18"/>
  <c r="G187" i="18"/>
  <c r="K186" i="18"/>
  <c r="H201" i="18"/>
  <c r="D199" i="18"/>
  <c r="K197" i="18"/>
  <c r="G196" i="18"/>
  <c r="H195" i="18"/>
  <c r="K194" i="18"/>
  <c r="N193" i="18"/>
  <c r="F193" i="18"/>
  <c r="J192" i="18"/>
  <c r="N191" i="18"/>
  <c r="F191" i="18"/>
  <c r="J190" i="18"/>
  <c r="N189" i="18"/>
  <c r="F189" i="18"/>
  <c r="J188" i="18"/>
  <c r="N187" i="18"/>
  <c r="F187" i="18"/>
  <c r="J186" i="18"/>
  <c r="D201" i="18"/>
  <c r="L198" i="18"/>
  <c r="H197" i="18"/>
  <c r="E196" i="18"/>
  <c r="G195" i="18"/>
  <c r="I194" i="18"/>
  <c r="M193" i="18"/>
  <c r="E193" i="18"/>
  <c r="I192" i="18"/>
  <c r="M191" i="18"/>
  <c r="E191" i="18"/>
  <c r="I190" i="18"/>
  <c r="M189" i="18"/>
  <c r="E189" i="18"/>
  <c r="I188" i="18"/>
  <c r="M187" i="18"/>
  <c r="E187" i="18"/>
  <c r="I186" i="18"/>
  <c r="N131" i="18"/>
  <c r="F131" i="18"/>
  <c r="J130" i="18"/>
  <c r="N129" i="18"/>
  <c r="F129" i="18"/>
  <c r="J128" i="18"/>
  <c r="N127" i="18"/>
  <c r="F127" i="18"/>
  <c r="J126" i="18"/>
  <c r="N125" i="18"/>
  <c r="F125" i="18"/>
  <c r="J124" i="18"/>
  <c r="N123" i="18"/>
  <c r="F123" i="18"/>
  <c r="J122" i="18"/>
  <c r="N121" i="18"/>
  <c r="F121" i="18"/>
  <c r="J120" i="18"/>
  <c r="N119" i="18"/>
  <c r="F119" i="18"/>
  <c r="J118" i="18"/>
  <c r="N117" i="18"/>
  <c r="F117" i="18"/>
  <c r="J116" i="18"/>
  <c r="N115" i="18"/>
  <c r="F115" i="18"/>
  <c r="J114" i="18"/>
  <c r="M131" i="18"/>
  <c r="E131" i="18"/>
  <c r="I130" i="18"/>
  <c r="M129" i="18"/>
  <c r="E129" i="18"/>
  <c r="I128" i="18"/>
  <c r="M127" i="18"/>
  <c r="E127" i="18"/>
  <c r="I126" i="18"/>
  <c r="M125" i="18"/>
  <c r="E125" i="18"/>
  <c r="I124" i="18"/>
  <c r="M123" i="18"/>
  <c r="E123" i="18"/>
  <c r="I122" i="18"/>
  <c r="M121" i="18"/>
  <c r="E121" i="18"/>
  <c r="I120" i="18"/>
  <c r="M119" i="18"/>
  <c r="E119" i="18"/>
  <c r="I118" i="18"/>
  <c r="M117" i="18"/>
  <c r="E117" i="18"/>
  <c r="I116" i="18"/>
  <c r="M115" i="18"/>
  <c r="E115" i="18"/>
  <c r="I114" i="18"/>
  <c r="L131" i="18"/>
  <c r="D131" i="18"/>
  <c r="H130" i="18"/>
  <c r="L129" i="18"/>
  <c r="D129" i="18"/>
  <c r="H128" i="18"/>
  <c r="L127" i="18"/>
  <c r="D127" i="18"/>
  <c r="H126" i="18"/>
  <c r="L125" i="18"/>
  <c r="D125" i="18"/>
  <c r="H124" i="18"/>
  <c r="L123" i="18"/>
  <c r="D123" i="18"/>
  <c r="H122" i="18"/>
  <c r="L121" i="18"/>
  <c r="D121" i="18"/>
  <c r="H120" i="18"/>
  <c r="L119" i="18"/>
  <c r="D119" i="18"/>
  <c r="H118" i="18"/>
  <c r="L117" i="18"/>
  <c r="D117" i="18"/>
  <c r="H116" i="18"/>
  <c r="L115" i="18"/>
  <c r="D115" i="18"/>
  <c r="H114" i="18"/>
  <c r="K131" i="18"/>
  <c r="O130" i="18"/>
  <c r="G130" i="18"/>
  <c r="K129" i="18"/>
  <c r="O128" i="18"/>
  <c r="G128" i="18"/>
  <c r="K127" i="18"/>
  <c r="O126" i="18"/>
  <c r="G126" i="18"/>
  <c r="K125" i="18"/>
  <c r="O124" i="18"/>
  <c r="G124" i="18"/>
  <c r="K123" i="18"/>
  <c r="O122" i="18"/>
  <c r="G122" i="18"/>
  <c r="K121" i="18"/>
  <c r="O120" i="18"/>
  <c r="G120" i="18"/>
  <c r="K119" i="18"/>
  <c r="O118" i="18"/>
  <c r="G118" i="18"/>
  <c r="K117" i="18"/>
  <c r="O116" i="18"/>
  <c r="G116" i="18"/>
  <c r="K115" i="18"/>
  <c r="O114" i="18"/>
  <c r="G114" i="18"/>
  <c r="J131" i="18"/>
  <c r="N130" i="18"/>
  <c r="F130" i="18"/>
  <c r="J129" i="18"/>
  <c r="N128" i="18"/>
  <c r="F128" i="18"/>
  <c r="J127" i="18"/>
  <c r="N126" i="18"/>
  <c r="F126" i="18"/>
  <c r="J125" i="18"/>
  <c r="N124" i="18"/>
  <c r="F124" i="18"/>
  <c r="J123" i="18"/>
  <c r="N122" i="18"/>
  <c r="F122" i="18"/>
  <c r="J121" i="18"/>
  <c r="N120" i="18"/>
  <c r="F120" i="18"/>
  <c r="J119" i="18"/>
  <c r="N118" i="18"/>
  <c r="F118" i="18"/>
  <c r="J117" i="18"/>
  <c r="N116" i="18"/>
  <c r="F116" i="18"/>
  <c r="J115" i="18"/>
  <c r="N114" i="18"/>
  <c r="F114" i="18"/>
  <c r="I131" i="18"/>
  <c r="M130" i="18"/>
  <c r="E130" i="18"/>
  <c r="I129" i="18"/>
  <c r="M128" i="18"/>
  <c r="E128" i="18"/>
  <c r="I127" i="18"/>
  <c r="M126" i="18"/>
  <c r="E126" i="18"/>
  <c r="I125" i="18"/>
  <c r="M124" i="18"/>
  <c r="E124" i="18"/>
  <c r="I123" i="18"/>
  <c r="M122" i="18"/>
  <c r="E122" i="18"/>
  <c r="I121" i="18"/>
  <c r="M120" i="18"/>
  <c r="E120" i="18"/>
  <c r="I119" i="18"/>
  <c r="M118" i="18"/>
  <c r="E118" i="18"/>
  <c r="I117" i="18"/>
  <c r="M116" i="18"/>
  <c r="E116" i="18"/>
  <c r="I115" i="18"/>
  <c r="M114" i="18"/>
  <c r="E114" i="18"/>
  <c r="H131" i="18"/>
  <c r="L130" i="18"/>
  <c r="D130" i="18"/>
  <c r="H129" i="18"/>
  <c r="L128" i="18"/>
  <c r="D128" i="18"/>
  <c r="H127" i="18"/>
  <c r="L126" i="18"/>
  <c r="D126" i="18"/>
  <c r="H125" i="18"/>
  <c r="L124" i="18"/>
  <c r="D124" i="18"/>
  <c r="H123" i="18"/>
  <c r="L122" i="18"/>
  <c r="D122" i="18"/>
  <c r="H121" i="18"/>
  <c r="L120" i="18"/>
  <c r="D120" i="18"/>
  <c r="H119" i="18"/>
  <c r="L118" i="18"/>
  <c r="D118" i="18"/>
  <c r="H117" i="18"/>
  <c r="L116" i="18"/>
  <c r="D116" i="18"/>
  <c r="H115" i="18"/>
  <c r="L114" i="18"/>
  <c r="D114" i="18"/>
  <c r="O131" i="18"/>
  <c r="G131" i="18"/>
  <c r="K130" i="18"/>
  <c r="O129" i="18"/>
  <c r="G129" i="18"/>
  <c r="K128" i="18"/>
  <c r="O127" i="18"/>
  <c r="G127" i="18"/>
  <c r="K126" i="18"/>
  <c r="O125" i="18"/>
  <c r="G125" i="18"/>
  <c r="K124" i="18"/>
  <c r="O123" i="18"/>
  <c r="G123" i="18"/>
  <c r="K122" i="18"/>
  <c r="O121" i="18"/>
  <c r="G121" i="18"/>
  <c r="K120" i="18"/>
  <c r="O119" i="18"/>
  <c r="G119" i="18"/>
  <c r="K118" i="18"/>
  <c r="O117" i="18"/>
  <c r="G117" i="18"/>
  <c r="K116" i="18"/>
  <c r="O115" i="18"/>
  <c r="G115" i="18"/>
  <c r="K114" i="18"/>
  <c r="J59" i="18"/>
  <c r="N58" i="18"/>
  <c r="F58" i="18"/>
  <c r="J57" i="18"/>
  <c r="N56" i="18"/>
  <c r="F56" i="18"/>
  <c r="J55" i="18"/>
  <c r="N54" i="18"/>
  <c r="F54" i="18"/>
  <c r="J53" i="18"/>
  <c r="N52" i="18"/>
  <c r="F52" i="18"/>
  <c r="J51" i="18"/>
  <c r="N50" i="18"/>
  <c r="F50" i="18"/>
  <c r="J49" i="18"/>
  <c r="N48" i="18"/>
  <c r="F48" i="18"/>
  <c r="J47" i="18"/>
  <c r="N46" i="18"/>
  <c r="F46" i="18"/>
  <c r="J45" i="18"/>
  <c r="N44" i="18"/>
  <c r="F44" i="18"/>
  <c r="I59" i="18"/>
  <c r="M58" i="18"/>
  <c r="E58" i="18"/>
  <c r="I57" i="18"/>
  <c r="M56" i="18"/>
  <c r="E56" i="18"/>
  <c r="I55" i="18"/>
  <c r="M54" i="18"/>
  <c r="E54" i="18"/>
  <c r="I53" i="18"/>
  <c r="M52" i="18"/>
  <c r="E52" i="18"/>
  <c r="I51" i="18"/>
  <c r="M50" i="18"/>
  <c r="E50" i="18"/>
  <c r="I49" i="18"/>
  <c r="M48" i="18"/>
  <c r="E48" i="18"/>
  <c r="I47" i="18"/>
  <c r="M46" i="18"/>
  <c r="E46" i="18"/>
  <c r="H59" i="18"/>
  <c r="L58" i="18"/>
  <c r="D58" i="18"/>
  <c r="H57" i="18"/>
  <c r="L56" i="18"/>
  <c r="D56" i="18"/>
  <c r="H55" i="18"/>
  <c r="L54" i="18"/>
  <c r="D54" i="18"/>
  <c r="H53" i="18"/>
  <c r="L52" i="18"/>
  <c r="D52" i="18"/>
  <c r="H51" i="18"/>
  <c r="L50" i="18"/>
  <c r="D50" i="18"/>
  <c r="H49" i="18"/>
  <c r="L48" i="18"/>
  <c r="D48" i="18"/>
  <c r="H47" i="18"/>
  <c r="L46" i="18"/>
  <c r="D46" i="18"/>
  <c r="H45" i="18"/>
  <c r="L44" i="18"/>
  <c r="D44" i="18"/>
  <c r="H43" i="18"/>
  <c r="L42" i="18"/>
  <c r="D42" i="18"/>
  <c r="O59" i="18"/>
  <c r="G59" i="18"/>
  <c r="K58" i="18"/>
  <c r="O57" i="18"/>
  <c r="G57" i="18"/>
  <c r="K56" i="18"/>
  <c r="O55" i="18"/>
  <c r="G55" i="18"/>
  <c r="K54" i="18"/>
  <c r="O53" i="18"/>
  <c r="G53" i="18"/>
  <c r="K52" i="18"/>
  <c r="O51" i="18"/>
  <c r="G51" i="18"/>
  <c r="K50" i="18"/>
  <c r="O49" i="18"/>
  <c r="G49" i="18"/>
  <c r="K48" i="18"/>
  <c r="O47" i="18"/>
  <c r="G47" i="18"/>
  <c r="K46" i="18"/>
  <c r="O45" i="18"/>
  <c r="G45" i="18"/>
  <c r="K44" i="18"/>
  <c r="N59" i="18"/>
  <c r="F59" i="18"/>
  <c r="J58" i="18"/>
  <c r="N57" i="18"/>
  <c r="F57" i="18"/>
  <c r="J56" i="18"/>
  <c r="N55" i="18"/>
  <c r="F55" i="18"/>
  <c r="J54" i="18"/>
  <c r="N53" i="18"/>
  <c r="F53" i="18"/>
  <c r="J52" i="18"/>
  <c r="N51" i="18"/>
  <c r="F51" i="18"/>
  <c r="J50" i="18"/>
  <c r="N49" i="18"/>
  <c r="F49" i="18"/>
  <c r="J48" i="18"/>
  <c r="N47" i="18"/>
  <c r="F47" i="18"/>
  <c r="J46" i="18"/>
  <c r="N45" i="18"/>
  <c r="F45" i="18"/>
  <c r="J44" i="18"/>
  <c r="N43" i="18"/>
  <c r="F43" i="18"/>
  <c r="J42" i="18"/>
  <c r="M59" i="18"/>
  <c r="E59" i="18"/>
  <c r="I58" i="18"/>
  <c r="M57" i="18"/>
  <c r="E57" i="18"/>
  <c r="I56" i="18"/>
  <c r="M55" i="18"/>
  <c r="E55" i="18"/>
  <c r="I54" i="18"/>
  <c r="M53" i="18"/>
  <c r="E53" i="18"/>
  <c r="I52" i="18"/>
  <c r="M51" i="18"/>
  <c r="E51" i="18"/>
  <c r="I50" i="18"/>
  <c r="M49" i="18"/>
  <c r="E49" i="18"/>
  <c r="I48" i="18"/>
  <c r="M47" i="18"/>
  <c r="E47" i="18"/>
  <c r="I46" i="18"/>
  <c r="M45" i="18"/>
  <c r="E45" i="18"/>
  <c r="I44" i="18"/>
  <c r="M43" i="18"/>
  <c r="E43" i="18"/>
  <c r="I42" i="18"/>
  <c r="K57" i="18"/>
  <c r="O54" i="18"/>
  <c r="G52" i="18"/>
  <c r="K49" i="18"/>
  <c r="O46" i="18"/>
  <c r="M44" i="18"/>
  <c r="I43" i="18"/>
  <c r="G42" i="18"/>
  <c r="L57" i="18"/>
  <c r="J43" i="18"/>
  <c r="L59" i="18"/>
  <c r="D57" i="18"/>
  <c r="H54" i="18"/>
  <c r="L51" i="18"/>
  <c r="D49" i="18"/>
  <c r="H46" i="18"/>
  <c r="H44" i="18"/>
  <c r="G43" i="18"/>
  <c r="F42" i="18"/>
  <c r="D55" i="18"/>
  <c r="O44" i="18"/>
  <c r="K59" i="18"/>
  <c r="O56" i="18"/>
  <c r="G54" i="18"/>
  <c r="K51" i="18"/>
  <c r="O48" i="18"/>
  <c r="G46" i="18"/>
  <c r="G44" i="18"/>
  <c r="D43" i="18"/>
  <c r="E42" i="18"/>
  <c r="D47" i="18"/>
  <c r="D59" i="18"/>
  <c r="H56" i="18"/>
  <c r="L53" i="18"/>
  <c r="D51" i="18"/>
  <c r="H48" i="18"/>
  <c r="L45" i="18"/>
  <c r="E44" i="18"/>
  <c r="O42" i="18"/>
  <c r="H42" i="18"/>
  <c r="O58" i="18"/>
  <c r="G56" i="18"/>
  <c r="K53" i="18"/>
  <c r="O50" i="18"/>
  <c r="G48" i="18"/>
  <c r="K45" i="18"/>
  <c r="O43" i="18"/>
  <c r="N42" i="18"/>
  <c r="L49" i="18"/>
  <c r="H58" i="18"/>
  <c r="L55" i="18"/>
  <c r="D53" i="18"/>
  <c r="H50" i="18"/>
  <c r="L47" i="18"/>
  <c r="I45" i="18"/>
  <c r="L43" i="18"/>
  <c r="M42" i="18"/>
  <c r="H52" i="18"/>
  <c r="G58" i="18"/>
  <c r="K55" i="18"/>
  <c r="O52" i="18"/>
  <c r="G50" i="18"/>
  <c r="K47" i="18"/>
  <c r="D45" i="18"/>
  <c r="K43" i="18"/>
  <c r="K42" i="18"/>
  <c r="J293" i="18"/>
  <c r="H292" i="18"/>
  <c r="J291" i="18"/>
  <c r="N290" i="18"/>
  <c r="F290" i="18"/>
  <c r="J289" i="18"/>
  <c r="N288" i="18"/>
  <c r="F288" i="18"/>
  <c r="J287" i="18"/>
  <c r="N286" i="18"/>
  <c r="F286" i="18"/>
  <c r="J285" i="18"/>
  <c r="N284" i="18"/>
  <c r="F284" i="18"/>
  <c r="J283" i="18"/>
  <c r="N282" i="18"/>
  <c r="F282" i="18"/>
  <c r="J281" i="18"/>
  <c r="N280" i="18"/>
  <c r="F280" i="18"/>
  <c r="J279" i="18"/>
  <c r="N278" i="18"/>
  <c r="F278" i="18"/>
  <c r="J277" i="18"/>
  <c r="N276" i="18"/>
  <c r="F276" i="18"/>
  <c r="H293" i="18"/>
  <c r="G292" i="18"/>
  <c r="I291" i="18"/>
  <c r="M290" i="18"/>
  <c r="E290" i="18"/>
  <c r="I289" i="18"/>
  <c r="M288" i="18"/>
  <c r="E288" i="18"/>
  <c r="I287" i="18"/>
  <c r="M286" i="18"/>
  <c r="E286" i="18"/>
  <c r="I285" i="18"/>
  <c r="M284" i="18"/>
  <c r="E284" i="18"/>
  <c r="I283" i="18"/>
  <c r="M282" i="18"/>
  <c r="E282" i="18"/>
  <c r="I281" i="18"/>
  <c r="M280" i="18"/>
  <c r="E280" i="18"/>
  <c r="I279" i="18"/>
  <c r="M278" i="18"/>
  <c r="E278" i="18"/>
  <c r="I277" i="18"/>
  <c r="M276" i="18"/>
  <c r="E276" i="18"/>
  <c r="E293" i="18"/>
  <c r="F292" i="18"/>
  <c r="H291" i="18"/>
  <c r="L290" i="18"/>
  <c r="D290" i="18"/>
  <c r="H289" i="18"/>
  <c r="L288" i="18"/>
  <c r="D288" i="18"/>
  <c r="H287" i="18"/>
  <c r="L286" i="18"/>
  <c r="D286" i="18"/>
  <c r="H285" i="18"/>
  <c r="L284" i="18"/>
  <c r="D284" i="18"/>
  <c r="H283" i="18"/>
  <c r="L282" i="18"/>
  <c r="D282" i="18"/>
  <c r="H281" i="18"/>
  <c r="L280" i="18"/>
  <c r="D280" i="18"/>
  <c r="H279" i="18"/>
  <c r="L278" i="18"/>
  <c r="D278" i="18"/>
  <c r="H277" i="18"/>
  <c r="L276" i="18"/>
  <c r="D276" i="18"/>
  <c r="D293" i="18"/>
  <c r="E292" i="18"/>
  <c r="G291" i="18"/>
  <c r="K290" i="18"/>
  <c r="O289" i="18"/>
  <c r="G289" i="18"/>
  <c r="K288" i="18"/>
  <c r="O287" i="18"/>
  <c r="G287" i="18"/>
  <c r="K286" i="18"/>
  <c r="O285" i="18"/>
  <c r="G285" i="18"/>
  <c r="K284" i="18"/>
  <c r="O283" i="18"/>
  <c r="G283" i="18"/>
  <c r="K282" i="18"/>
  <c r="O281" i="18"/>
  <c r="G281" i="18"/>
  <c r="K280" i="18"/>
  <c r="O279" i="18"/>
  <c r="G279" i="18"/>
  <c r="K278" i="18"/>
  <c r="O277" i="18"/>
  <c r="G277" i="18"/>
  <c r="K276" i="18"/>
  <c r="O292" i="18"/>
  <c r="D292" i="18"/>
  <c r="F291" i="18"/>
  <c r="J290" i="18"/>
  <c r="N289" i="18"/>
  <c r="F289" i="18"/>
  <c r="J288" i="18"/>
  <c r="N287" i="18"/>
  <c r="F287" i="18"/>
  <c r="J286" i="18"/>
  <c r="N285" i="18"/>
  <c r="F285" i="18"/>
  <c r="J284" i="18"/>
  <c r="N283" i="18"/>
  <c r="F283" i="18"/>
  <c r="J282" i="18"/>
  <c r="N281" i="18"/>
  <c r="F281" i="18"/>
  <c r="J280" i="18"/>
  <c r="N279" i="18"/>
  <c r="F279" i="18"/>
  <c r="J278" i="18"/>
  <c r="N277" i="18"/>
  <c r="F277" i="18"/>
  <c r="J276" i="18"/>
  <c r="M293" i="18"/>
  <c r="N292" i="18"/>
  <c r="M291" i="18"/>
  <c r="E291" i="18"/>
  <c r="I290" i="18"/>
  <c r="M289" i="18"/>
  <c r="E289" i="18"/>
  <c r="I288" i="18"/>
  <c r="M287" i="18"/>
  <c r="E287" i="18"/>
  <c r="I286" i="18"/>
  <c r="M285" i="18"/>
  <c r="E285" i="18"/>
  <c r="I284" i="18"/>
  <c r="M283" i="18"/>
  <c r="E283" i="18"/>
  <c r="I282" i="18"/>
  <c r="M281" i="18"/>
  <c r="E281" i="18"/>
  <c r="I280" i="18"/>
  <c r="M279" i="18"/>
  <c r="E279" i="18"/>
  <c r="I278" i="18"/>
  <c r="M277" i="18"/>
  <c r="E277" i="18"/>
  <c r="I276" i="18"/>
  <c r="L293" i="18"/>
  <c r="L292" i="18"/>
  <c r="L291" i="18"/>
  <c r="D291" i="18"/>
  <c r="H290" i="18"/>
  <c r="L289" i="18"/>
  <c r="D289" i="18"/>
  <c r="H288" i="18"/>
  <c r="L287" i="18"/>
  <c r="D287" i="18"/>
  <c r="H286" i="18"/>
  <c r="L285" i="18"/>
  <c r="D285" i="18"/>
  <c r="H284" i="18"/>
  <c r="L283" i="18"/>
  <c r="D283" i="18"/>
  <c r="H282" i="18"/>
  <c r="L281" i="18"/>
  <c r="D281" i="18"/>
  <c r="H280" i="18"/>
  <c r="L279" i="18"/>
  <c r="D279" i="18"/>
  <c r="H278" i="18"/>
  <c r="L277" i="18"/>
  <c r="D277" i="18"/>
  <c r="H276" i="18"/>
  <c r="K293" i="18"/>
  <c r="I292" i="18"/>
  <c r="K291" i="18"/>
  <c r="O290" i="18"/>
  <c r="G290" i="18"/>
  <c r="K289" i="18"/>
  <c r="O288" i="18"/>
  <c r="G288" i="18"/>
  <c r="K287" i="18"/>
  <c r="O286" i="18"/>
  <c r="G286" i="18"/>
  <c r="K285" i="18"/>
  <c r="O284" i="18"/>
  <c r="G284" i="18"/>
  <c r="K283" i="18"/>
  <c r="O282" i="18"/>
  <c r="G282" i="18"/>
  <c r="K281" i="18"/>
  <c r="O280" i="18"/>
  <c r="G280" i="18"/>
  <c r="K279" i="18"/>
  <c r="O278" i="18"/>
  <c r="G278" i="18"/>
  <c r="K277" i="18"/>
  <c r="O276" i="18"/>
  <c r="G276" i="18"/>
  <c r="O221" i="18"/>
  <c r="G221" i="18"/>
  <c r="K220" i="18"/>
  <c r="O219" i="18"/>
  <c r="G219" i="18"/>
  <c r="K218" i="18"/>
  <c r="O217" i="18"/>
  <c r="G217" i="18"/>
  <c r="K216" i="18"/>
  <c r="O215" i="18"/>
  <c r="G215" i="18"/>
  <c r="K214" i="18"/>
  <c r="O213" i="18"/>
  <c r="G213" i="18"/>
  <c r="K212" i="18"/>
  <c r="O211" i="18"/>
  <c r="G211" i="18"/>
  <c r="K210" i="18"/>
  <c r="O209" i="18"/>
  <c r="G209" i="18"/>
  <c r="K208" i="18"/>
  <c r="O207" i="18"/>
  <c r="G207" i="18"/>
  <c r="K206" i="18"/>
  <c r="O205" i="18"/>
  <c r="G205" i="18"/>
  <c r="K204" i="18"/>
  <c r="N221" i="18"/>
  <c r="F221" i="18"/>
  <c r="J220" i="18"/>
  <c r="N219" i="18"/>
  <c r="F219" i="18"/>
  <c r="J218" i="18"/>
  <c r="N217" i="18"/>
  <c r="F217" i="18"/>
  <c r="J216" i="18"/>
  <c r="N215" i="18"/>
  <c r="F215" i="18"/>
  <c r="J214" i="18"/>
  <c r="N213" i="18"/>
  <c r="F213" i="18"/>
  <c r="J212" i="18"/>
  <c r="N211" i="18"/>
  <c r="F211" i="18"/>
  <c r="J210" i="18"/>
  <c r="N209" i="18"/>
  <c r="F209" i="18"/>
  <c r="J208" i="18"/>
  <c r="N207" i="18"/>
  <c r="F207" i="18"/>
  <c r="J206" i="18"/>
  <c r="N205" i="18"/>
  <c r="F205" i="18"/>
  <c r="J204" i="18"/>
  <c r="M221" i="18"/>
  <c r="E221" i="18"/>
  <c r="I220" i="18"/>
  <c r="M219" i="18"/>
  <c r="E219" i="18"/>
  <c r="I218" i="18"/>
  <c r="M217" i="18"/>
  <c r="E217" i="18"/>
  <c r="I216" i="18"/>
  <c r="M215" i="18"/>
  <c r="E215" i="18"/>
  <c r="I214" i="18"/>
  <c r="M213" i="18"/>
  <c r="E213" i="18"/>
  <c r="I212" i="18"/>
  <c r="M211" i="18"/>
  <c r="E211" i="18"/>
  <c r="I210" i="18"/>
  <c r="M209" i="18"/>
  <c r="E209" i="18"/>
  <c r="I208" i="18"/>
  <c r="M207" i="18"/>
  <c r="E207" i="18"/>
  <c r="I206" i="18"/>
  <c r="M205" i="18"/>
  <c r="E205" i="18"/>
  <c r="I204" i="18"/>
  <c r="L221" i="18"/>
  <c r="D221" i="18"/>
  <c r="H220" i="18"/>
  <c r="L219" i="18"/>
  <c r="D219" i="18"/>
  <c r="H218" i="18"/>
  <c r="L217" i="18"/>
  <c r="D217" i="18"/>
  <c r="H216" i="18"/>
  <c r="L215" i="18"/>
  <c r="D215" i="18"/>
  <c r="H214" i="18"/>
  <c r="L213" i="18"/>
  <c r="D213" i="18"/>
  <c r="H212" i="18"/>
  <c r="L211" i="18"/>
  <c r="D211" i="18"/>
  <c r="H210" i="18"/>
  <c r="L209" i="18"/>
  <c r="D209" i="18"/>
  <c r="H208" i="18"/>
  <c r="L207" i="18"/>
  <c r="K221" i="18"/>
  <c r="O220" i="18"/>
  <c r="G220" i="18"/>
  <c r="K219" i="18"/>
  <c r="O218" i="18"/>
  <c r="G218" i="18"/>
  <c r="K217" i="18"/>
  <c r="O216" i="18"/>
  <c r="G216" i="18"/>
  <c r="K215" i="18"/>
  <c r="O214" i="18"/>
  <c r="G214" i="18"/>
  <c r="K213" i="18"/>
  <c r="O212" i="18"/>
  <c r="G212" i="18"/>
  <c r="K211" i="18"/>
  <c r="O210" i="18"/>
  <c r="G210" i="18"/>
  <c r="K209" i="18"/>
  <c r="O208" i="18"/>
  <c r="G208" i="18"/>
  <c r="K207" i="18"/>
  <c r="O206" i="18"/>
  <c r="G206" i="18"/>
  <c r="K205" i="18"/>
  <c r="O204" i="18"/>
  <c r="G204" i="18"/>
  <c r="J221" i="18"/>
  <c r="N220" i="18"/>
  <c r="F220" i="18"/>
  <c r="J219" i="18"/>
  <c r="N218" i="18"/>
  <c r="F218" i="18"/>
  <c r="J217" i="18"/>
  <c r="N216" i="18"/>
  <c r="F216" i="18"/>
  <c r="J215" i="18"/>
  <c r="N214" i="18"/>
  <c r="F214" i="18"/>
  <c r="J213" i="18"/>
  <c r="N212" i="18"/>
  <c r="F212" i="18"/>
  <c r="J211" i="18"/>
  <c r="N210" i="18"/>
  <c r="F210" i="18"/>
  <c r="J209" i="18"/>
  <c r="N208" i="18"/>
  <c r="F208" i="18"/>
  <c r="J207" i="18"/>
  <c r="N206" i="18"/>
  <c r="F206" i="18"/>
  <c r="J205" i="18"/>
  <c r="N204" i="18"/>
  <c r="F204" i="18"/>
  <c r="I221" i="18"/>
  <c r="M220" i="18"/>
  <c r="E220" i="18"/>
  <c r="I219" i="18"/>
  <c r="M218" i="18"/>
  <c r="E218" i="18"/>
  <c r="I217" i="18"/>
  <c r="M216" i="18"/>
  <c r="E216" i="18"/>
  <c r="I215" i="18"/>
  <c r="M214" i="18"/>
  <c r="E214" i="18"/>
  <c r="I213" i="18"/>
  <c r="M212" i="18"/>
  <c r="E212" i="18"/>
  <c r="I211" i="18"/>
  <c r="M210" i="18"/>
  <c r="E210" i="18"/>
  <c r="I209" i="18"/>
  <c r="M208" i="18"/>
  <c r="E208" i="18"/>
  <c r="I207" i="18"/>
  <c r="M206" i="18"/>
  <c r="E206" i="18"/>
  <c r="I205" i="18"/>
  <c r="M204" i="18"/>
  <c r="E204" i="18"/>
  <c r="H221" i="18"/>
  <c r="L220" i="18"/>
  <c r="D220" i="18"/>
  <c r="H219" i="18"/>
  <c r="L218" i="18"/>
  <c r="D218" i="18"/>
  <c r="H217" i="18"/>
  <c r="L216" i="18"/>
  <c r="D216" i="18"/>
  <c r="H215" i="18"/>
  <c r="L214" i="18"/>
  <c r="D214" i="18"/>
  <c r="H213" i="18"/>
  <c r="L212" i="18"/>
  <c r="D212" i="18"/>
  <c r="H211" i="18"/>
  <c r="L210" i="18"/>
  <c r="D210" i="18"/>
  <c r="H209" i="18"/>
  <c r="L208" i="18"/>
  <c r="D208" i="18"/>
  <c r="H207" i="18"/>
  <c r="L206" i="18"/>
  <c r="D206" i="18"/>
  <c r="H205" i="18"/>
  <c r="L204" i="18"/>
  <c r="D204" i="18"/>
  <c r="L149" i="18"/>
  <c r="D149" i="18"/>
  <c r="H148" i="18"/>
  <c r="L147" i="18"/>
  <c r="D147" i="18"/>
  <c r="H146" i="18"/>
  <c r="L145" i="18"/>
  <c r="D145" i="18"/>
  <c r="H144" i="18"/>
  <c r="L143" i="18"/>
  <c r="D143" i="18"/>
  <c r="H142" i="18"/>
  <c r="K149" i="18"/>
  <c r="O148" i="18"/>
  <c r="G148" i="18"/>
  <c r="K147" i="18"/>
  <c r="O146" i="18"/>
  <c r="G146" i="18"/>
  <c r="K145" i="18"/>
  <c r="O144" i="18"/>
  <c r="G144" i="18"/>
  <c r="K143" i="18"/>
  <c r="O142" i="18"/>
  <c r="G142" i="18"/>
  <c r="J149" i="18"/>
  <c r="N148" i="18"/>
  <c r="F148" i="18"/>
  <c r="D207" i="18"/>
  <c r="I149" i="18"/>
  <c r="M148" i="18"/>
  <c r="E148" i="18"/>
  <c r="I147" i="18"/>
  <c r="M146" i="18"/>
  <c r="E146" i="18"/>
  <c r="I145" i="18"/>
  <c r="M144" i="18"/>
  <c r="E144" i="18"/>
  <c r="I143" i="18"/>
  <c r="M142" i="18"/>
  <c r="H206" i="18"/>
  <c r="H149" i="18"/>
  <c r="L148" i="18"/>
  <c r="D148" i="18"/>
  <c r="H147" i="18"/>
  <c r="L146" i="18"/>
  <c r="D146" i="18"/>
  <c r="H145" i="18"/>
  <c r="L144" i="18"/>
  <c r="D144" i="18"/>
  <c r="H143" i="18"/>
  <c r="L142" i="18"/>
  <c r="L205" i="18"/>
  <c r="O149" i="18"/>
  <c r="G149" i="18"/>
  <c r="K148" i="18"/>
  <c r="O147" i="18"/>
  <c r="G147" i="18"/>
  <c r="K146" i="18"/>
  <c r="O145" i="18"/>
  <c r="G145" i="18"/>
  <c r="K144" i="18"/>
  <c r="O143" i="18"/>
  <c r="G143" i="18"/>
  <c r="K142" i="18"/>
  <c r="D205" i="18"/>
  <c r="H204" i="18"/>
  <c r="J148" i="18"/>
  <c r="J146" i="18"/>
  <c r="N144" i="18"/>
  <c r="E143" i="18"/>
  <c r="N141" i="18"/>
  <c r="F141" i="18"/>
  <c r="J140" i="18"/>
  <c r="N139" i="18"/>
  <c r="F139" i="18"/>
  <c r="J138" i="18"/>
  <c r="N137" i="18"/>
  <c r="F137" i="18"/>
  <c r="J136" i="18"/>
  <c r="N135" i="18"/>
  <c r="F135" i="18"/>
  <c r="J134" i="18"/>
  <c r="N133" i="18"/>
  <c r="F133" i="18"/>
  <c r="J132" i="18"/>
  <c r="I148" i="18"/>
  <c r="I146" i="18"/>
  <c r="J144" i="18"/>
  <c r="N142" i="18"/>
  <c r="M141" i="18"/>
  <c r="E141" i="18"/>
  <c r="I140" i="18"/>
  <c r="M139" i="18"/>
  <c r="E139" i="18"/>
  <c r="I138" i="18"/>
  <c r="M137" i="18"/>
  <c r="E137" i="18"/>
  <c r="I136" i="18"/>
  <c r="M135" i="18"/>
  <c r="E135" i="18"/>
  <c r="I134" i="18"/>
  <c r="M133" i="18"/>
  <c r="E133" i="18"/>
  <c r="I132" i="18"/>
  <c r="N147" i="18"/>
  <c r="F146" i="18"/>
  <c r="I144" i="18"/>
  <c r="J142" i="18"/>
  <c r="L141" i="18"/>
  <c r="D141" i="18"/>
  <c r="H140" i="18"/>
  <c r="L139" i="18"/>
  <c r="D139" i="18"/>
  <c r="H138" i="18"/>
  <c r="L137" i="18"/>
  <c r="D137" i="18"/>
  <c r="H136" i="18"/>
  <c r="L135" i="18"/>
  <c r="D135" i="18"/>
  <c r="H134" i="18"/>
  <c r="L133" i="18"/>
  <c r="D133" i="18"/>
  <c r="H132" i="18"/>
  <c r="M147" i="18"/>
  <c r="N145" i="18"/>
  <c r="F144" i="18"/>
  <c r="I142" i="18"/>
  <c r="K141" i="18"/>
  <c r="O140" i="18"/>
  <c r="G140" i="18"/>
  <c r="K139" i="18"/>
  <c r="O138" i="18"/>
  <c r="G138" i="18"/>
  <c r="K137" i="18"/>
  <c r="O136" i="18"/>
  <c r="G136" i="18"/>
  <c r="K135" i="18"/>
  <c r="O134" i="18"/>
  <c r="G134" i="18"/>
  <c r="K133" i="18"/>
  <c r="O132" i="18"/>
  <c r="G132" i="18"/>
  <c r="N149" i="18"/>
  <c r="J147" i="18"/>
  <c r="M145" i="18"/>
  <c r="N143" i="18"/>
  <c r="F142" i="18"/>
  <c r="J141" i="18"/>
  <c r="N140" i="18"/>
  <c r="F140" i="18"/>
  <c r="J139" i="18"/>
  <c r="N138" i="18"/>
  <c r="F138" i="18"/>
  <c r="J137" i="18"/>
  <c r="N136" i="18"/>
  <c r="F136" i="18"/>
  <c r="J135" i="18"/>
  <c r="N134" i="18"/>
  <c r="F134" i="18"/>
  <c r="J133" i="18"/>
  <c r="N132" i="18"/>
  <c r="F132" i="18"/>
  <c r="M149" i="18"/>
  <c r="F147" i="18"/>
  <c r="J145" i="18"/>
  <c r="M143" i="18"/>
  <c r="E142" i="18"/>
  <c r="I141" i="18"/>
  <c r="M140" i="18"/>
  <c r="E140" i="18"/>
  <c r="I139" i="18"/>
  <c r="M138" i="18"/>
  <c r="E138" i="18"/>
  <c r="I137" i="18"/>
  <c r="M136" i="18"/>
  <c r="E136" i="18"/>
  <c r="I135" i="18"/>
  <c r="M134" i="18"/>
  <c r="E134" i="18"/>
  <c r="I133" i="18"/>
  <c r="M132" i="18"/>
  <c r="E132" i="18"/>
  <c r="F149" i="18"/>
  <c r="E147" i="18"/>
  <c r="F145" i="18"/>
  <c r="J143" i="18"/>
  <c r="D142" i="18"/>
  <c r="H141" i="18"/>
  <c r="L140" i="18"/>
  <c r="D140" i="18"/>
  <c r="H139" i="18"/>
  <c r="L138" i="18"/>
  <c r="D138" i="18"/>
  <c r="H137" i="18"/>
  <c r="L136" i="18"/>
  <c r="D136" i="18"/>
  <c r="H135" i="18"/>
  <c r="L134" i="18"/>
  <c r="D134" i="18"/>
  <c r="H133" i="18"/>
  <c r="L132" i="18"/>
  <c r="D132" i="18"/>
  <c r="E149" i="18"/>
  <c r="N146" i="18"/>
  <c r="E145" i="18"/>
  <c r="F143" i="18"/>
  <c r="O141" i="18"/>
  <c r="G141" i="18"/>
  <c r="K140" i="18"/>
  <c r="O139" i="18"/>
  <c r="G139" i="18"/>
  <c r="K138" i="18"/>
  <c r="O137" i="18"/>
  <c r="G137" i="18"/>
  <c r="K136" i="18"/>
  <c r="O135" i="18"/>
  <c r="G135" i="18"/>
  <c r="K134" i="18"/>
  <c r="O133" i="18"/>
  <c r="G133" i="18"/>
  <c r="K132" i="18"/>
  <c r="J77" i="18"/>
  <c r="N76" i="18"/>
  <c r="F76" i="18"/>
  <c r="J75" i="18"/>
  <c r="N74" i="18"/>
  <c r="F74" i="18"/>
  <c r="J73" i="18"/>
  <c r="N72" i="18"/>
  <c r="F72" i="18"/>
  <c r="J71" i="18"/>
  <c r="N70" i="18"/>
  <c r="F70" i="18"/>
  <c r="J69" i="18"/>
  <c r="N68" i="18"/>
  <c r="F68" i="18"/>
  <c r="J67" i="18"/>
  <c r="N66" i="18"/>
  <c r="F66" i="18"/>
  <c r="J65" i="18"/>
  <c r="N64" i="18"/>
  <c r="F64" i="18"/>
  <c r="J63" i="18"/>
  <c r="N62" i="18"/>
  <c r="F62" i="18"/>
  <c r="J61" i="18"/>
  <c r="N60" i="18"/>
  <c r="F60" i="18"/>
  <c r="I77" i="18"/>
  <c r="M76" i="18"/>
  <c r="E76" i="18"/>
  <c r="I75" i="18"/>
  <c r="M74" i="18"/>
  <c r="E74" i="18"/>
  <c r="I73" i="18"/>
  <c r="M72" i="18"/>
  <c r="E72" i="18"/>
  <c r="I71" i="18"/>
  <c r="M70" i="18"/>
  <c r="E70" i="18"/>
  <c r="I69" i="18"/>
  <c r="M68" i="18"/>
  <c r="E68" i="18"/>
  <c r="I67" i="18"/>
  <c r="M66" i="18"/>
  <c r="E66" i="18"/>
  <c r="I65" i="18"/>
  <c r="M64" i="18"/>
  <c r="E64" i="18"/>
  <c r="I63" i="18"/>
  <c r="M62" i="18"/>
  <c r="E62" i="18"/>
  <c r="I61" i="18"/>
  <c r="M60" i="18"/>
  <c r="E60" i="18"/>
  <c r="H77" i="18"/>
  <c r="L76" i="18"/>
  <c r="D76" i="18"/>
  <c r="H75" i="18"/>
  <c r="L74" i="18"/>
  <c r="D74" i="18"/>
  <c r="H73" i="18"/>
  <c r="L72" i="18"/>
  <c r="D72" i="18"/>
  <c r="H71" i="18"/>
  <c r="L70" i="18"/>
  <c r="D70" i="18"/>
  <c r="H69" i="18"/>
  <c r="L68" i="18"/>
  <c r="D68" i="18"/>
  <c r="H67" i="18"/>
  <c r="L66" i="18"/>
  <c r="D66" i="18"/>
  <c r="H65" i="18"/>
  <c r="L64" i="18"/>
  <c r="D64" i="18"/>
  <c r="H63" i="18"/>
  <c r="L62" i="18"/>
  <c r="D62" i="18"/>
  <c r="H61" i="18"/>
  <c r="L60" i="18"/>
  <c r="D60" i="18"/>
  <c r="O77" i="18"/>
  <c r="G77" i="18"/>
  <c r="K76" i="18"/>
  <c r="O75" i="18"/>
  <c r="G75" i="18"/>
  <c r="K74" i="18"/>
  <c r="O73" i="18"/>
  <c r="G73" i="18"/>
  <c r="K72" i="18"/>
  <c r="O71" i="18"/>
  <c r="G71" i="18"/>
  <c r="K70" i="18"/>
  <c r="O69" i="18"/>
  <c r="G69" i="18"/>
  <c r="K68" i="18"/>
  <c r="O67" i="18"/>
  <c r="G67" i="18"/>
  <c r="K66" i="18"/>
  <c r="O65" i="18"/>
  <c r="G65" i="18"/>
  <c r="K64" i="18"/>
  <c r="O63" i="18"/>
  <c r="G63" i="18"/>
  <c r="K62" i="18"/>
  <c r="O61" i="18"/>
  <c r="G61" i="18"/>
  <c r="K60" i="18"/>
  <c r="N77" i="18"/>
  <c r="F77" i="18"/>
  <c r="J76" i="18"/>
  <c r="N75" i="18"/>
  <c r="F75" i="18"/>
  <c r="J74" i="18"/>
  <c r="N73" i="18"/>
  <c r="F73" i="18"/>
  <c r="J72" i="18"/>
  <c r="N71" i="18"/>
  <c r="F71" i="18"/>
  <c r="J70" i="18"/>
  <c r="N69" i="18"/>
  <c r="F69" i="18"/>
  <c r="J68" i="18"/>
  <c r="N67" i="18"/>
  <c r="F67" i="18"/>
  <c r="J66" i="18"/>
  <c r="N65" i="18"/>
  <c r="F65" i="18"/>
  <c r="J64" i="18"/>
  <c r="N63" i="18"/>
  <c r="F63" i="18"/>
  <c r="J62" i="18"/>
  <c r="N61" i="18"/>
  <c r="F61" i="18"/>
  <c r="J60" i="18"/>
  <c r="M77" i="18"/>
  <c r="E77" i="18"/>
  <c r="I76" i="18"/>
  <c r="M75" i="18"/>
  <c r="E75" i="18"/>
  <c r="I74" i="18"/>
  <c r="M73" i="18"/>
  <c r="E73" i="18"/>
  <c r="I72" i="18"/>
  <c r="M71" i="18"/>
  <c r="E71" i="18"/>
  <c r="I70" i="18"/>
  <c r="M69" i="18"/>
  <c r="E69" i="18"/>
  <c r="I68" i="18"/>
  <c r="M67" i="18"/>
  <c r="E67" i="18"/>
  <c r="I66" i="18"/>
  <c r="M65" i="18"/>
  <c r="E65" i="18"/>
  <c r="I64" i="18"/>
  <c r="M63" i="18"/>
  <c r="E63" i="18"/>
  <c r="I62" i="18"/>
  <c r="M61" i="18"/>
  <c r="E61" i="18"/>
  <c r="I60" i="18"/>
  <c r="G76" i="18"/>
  <c r="K73" i="18"/>
  <c r="O70" i="18"/>
  <c r="G68" i="18"/>
  <c r="K65" i="18"/>
  <c r="O62" i="18"/>
  <c r="G60" i="18"/>
  <c r="L75" i="18"/>
  <c r="D73" i="18"/>
  <c r="H70" i="18"/>
  <c r="L67" i="18"/>
  <c r="D65" i="18"/>
  <c r="H62" i="18"/>
  <c r="L73" i="18"/>
  <c r="K75" i="18"/>
  <c r="O72" i="18"/>
  <c r="G70" i="18"/>
  <c r="K67" i="18"/>
  <c r="O64" i="18"/>
  <c r="G62" i="18"/>
  <c r="H68" i="18"/>
  <c r="L77" i="18"/>
  <c r="D75" i="18"/>
  <c r="H72" i="18"/>
  <c r="L69" i="18"/>
  <c r="D67" i="18"/>
  <c r="H64" i="18"/>
  <c r="L61" i="18"/>
  <c r="H76" i="18"/>
  <c r="H60" i="18"/>
  <c r="K77" i="18"/>
  <c r="O74" i="18"/>
  <c r="G72" i="18"/>
  <c r="K69" i="18"/>
  <c r="O66" i="18"/>
  <c r="G64" i="18"/>
  <c r="K61" i="18"/>
  <c r="L65" i="18"/>
  <c r="D77" i="18"/>
  <c r="H74" i="18"/>
  <c r="L71" i="18"/>
  <c r="D69" i="18"/>
  <c r="H66" i="18"/>
  <c r="L63" i="18"/>
  <c r="D61" i="18"/>
  <c r="D71" i="18"/>
  <c r="O76" i="18"/>
  <c r="G74" i="18"/>
  <c r="K71" i="18"/>
  <c r="O68" i="18"/>
  <c r="G66" i="18"/>
  <c r="K63" i="18"/>
  <c r="O60" i="18"/>
  <c r="D63" i="18"/>
  <c r="D302" i="18"/>
  <c r="J311" i="18"/>
  <c r="N310" i="18"/>
  <c r="F310" i="18"/>
  <c r="J309" i="18"/>
  <c r="N308" i="18"/>
  <c r="F308" i="18"/>
  <c r="J307" i="18"/>
  <c r="N306" i="18"/>
  <c r="F306" i="18"/>
  <c r="J305" i="18"/>
  <c r="N304" i="18"/>
  <c r="F304" i="18"/>
  <c r="J303" i="18"/>
  <c r="N302" i="18"/>
  <c r="F302" i="18"/>
  <c r="I301" i="18"/>
  <c r="M300" i="18"/>
  <c r="E300" i="18"/>
  <c r="I299" i="18"/>
  <c r="M298" i="18"/>
  <c r="E298" i="18"/>
  <c r="I297" i="18"/>
  <c r="M296" i="18"/>
  <c r="E296" i="18"/>
  <c r="I295" i="18"/>
  <c r="M294" i="18"/>
  <c r="E294" i="18"/>
  <c r="I293" i="18"/>
  <c r="M292" i="18"/>
  <c r="I311" i="18"/>
  <c r="M310" i="18"/>
  <c r="E310" i="18"/>
  <c r="I309" i="18"/>
  <c r="M308" i="18"/>
  <c r="E308" i="18"/>
  <c r="I307" i="18"/>
  <c r="M306" i="18"/>
  <c r="E306" i="18"/>
  <c r="I305" i="18"/>
  <c r="M304" i="18"/>
  <c r="E304" i="18"/>
  <c r="I303" i="18"/>
  <c r="M302" i="18"/>
  <c r="E302" i="18"/>
  <c r="H301" i="18"/>
  <c r="L300" i="18"/>
  <c r="D300" i="18"/>
  <c r="H299" i="18"/>
  <c r="L298" i="18"/>
  <c r="H311" i="18"/>
  <c r="L310" i="18"/>
  <c r="D310" i="18"/>
  <c r="H309" i="18"/>
  <c r="L308" i="18"/>
  <c r="D308" i="18"/>
  <c r="H307" i="18"/>
  <c r="L306" i="18"/>
  <c r="D306" i="18"/>
  <c r="H305" i="18"/>
  <c r="L304" i="18"/>
  <c r="D304" i="18"/>
  <c r="H303" i="18"/>
  <c r="L302" i="18"/>
  <c r="O301" i="18"/>
  <c r="G301" i="18"/>
  <c r="K300" i="18"/>
  <c r="O299" i="18"/>
  <c r="G299" i="18"/>
  <c r="K298" i="18"/>
  <c r="O297" i="18"/>
  <c r="G297" i="18"/>
  <c r="K296" i="18"/>
  <c r="O295" i="18"/>
  <c r="G295" i="18"/>
  <c r="K294" i="18"/>
  <c r="O293" i="18"/>
  <c r="G293" i="18"/>
  <c r="K292" i="18"/>
  <c r="O291" i="18"/>
  <c r="O311" i="18"/>
  <c r="G311" i="18"/>
  <c r="K310" i="18"/>
  <c r="O309" i="18"/>
  <c r="G309" i="18"/>
  <c r="K308" i="18"/>
  <c r="O307" i="18"/>
  <c r="G307" i="18"/>
  <c r="K306" i="18"/>
  <c r="O305" i="18"/>
  <c r="G305" i="18"/>
  <c r="K304" i="18"/>
  <c r="O303" i="18"/>
  <c r="G303" i="18"/>
  <c r="K302" i="18"/>
  <c r="N301" i="18"/>
  <c r="F301" i="18"/>
  <c r="J300" i="18"/>
  <c r="N299" i="18"/>
  <c r="F299" i="18"/>
  <c r="J298" i="18"/>
  <c r="N297" i="18"/>
  <c r="F297" i="18"/>
  <c r="J296" i="18"/>
  <c r="N295" i="18"/>
  <c r="F295" i="18"/>
  <c r="J294" i="18"/>
  <c r="N293" i="18"/>
  <c r="F293" i="18"/>
  <c r="J292" i="18"/>
  <c r="N291" i="18"/>
  <c r="N311" i="18"/>
  <c r="F311" i="18"/>
  <c r="J310" i="18"/>
  <c r="N309" i="18"/>
  <c r="F309" i="18"/>
  <c r="J308" i="18"/>
  <c r="N307" i="18"/>
  <c r="F307" i="18"/>
  <c r="J306" i="18"/>
  <c r="N305" i="18"/>
  <c r="F305" i="18"/>
  <c r="J304" i="18"/>
  <c r="N303" i="18"/>
  <c r="F303" i="18"/>
  <c r="J302" i="18"/>
  <c r="M301" i="18"/>
  <c r="E301" i="18"/>
  <c r="I300" i="18"/>
  <c r="M299" i="18"/>
  <c r="E299" i="18"/>
  <c r="I298" i="18"/>
  <c r="M297" i="18"/>
  <c r="E297" i="18"/>
  <c r="I296" i="18"/>
  <c r="M295" i="18"/>
  <c r="E295" i="18"/>
  <c r="I294" i="18"/>
  <c r="M311" i="18"/>
  <c r="E311" i="18"/>
  <c r="I310" i="18"/>
  <c r="L311" i="18"/>
  <c r="K309" i="18"/>
  <c r="L307" i="18"/>
  <c r="M305" i="18"/>
  <c r="G304" i="18"/>
  <c r="H302" i="18"/>
  <c r="H300" i="18"/>
  <c r="N298" i="18"/>
  <c r="H297" i="18"/>
  <c r="D296" i="18"/>
  <c r="L294" i="18"/>
  <c r="K311" i="18"/>
  <c r="E309" i="18"/>
  <c r="K307" i="18"/>
  <c r="L305" i="18"/>
  <c r="M303" i="18"/>
  <c r="G302" i="18"/>
  <c r="G300" i="18"/>
  <c r="H298" i="18"/>
  <c r="D297" i="18"/>
  <c r="L295" i="18"/>
  <c r="H294" i="18"/>
  <c r="D311" i="18"/>
  <c r="D309" i="18"/>
  <c r="E307" i="18"/>
  <c r="K305" i="18"/>
  <c r="L303" i="18"/>
  <c r="L301" i="18"/>
  <c r="F300" i="18"/>
  <c r="G298" i="18"/>
  <c r="O296" i="18"/>
  <c r="K295" i="18"/>
  <c r="G294" i="18"/>
  <c r="O310" i="18"/>
  <c r="O308" i="18"/>
  <c r="D307" i="18"/>
  <c r="E305" i="18"/>
  <c r="K303" i="18"/>
  <c r="K301" i="18"/>
  <c r="L299" i="18"/>
  <c r="F298" i="18"/>
  <c r="N296" i="18"/>
  <c r="J295" i="18"/>
  <c r="F294" i="18"/>
  <c r="H310" i="18"/>
  <c r="I308" i="18"/>
  <c r="O306" i="18"/>
  <c r="D305" i="18"/>
  <c r="E303" i="18"/>
  <c r="J301" i="18"/>
  <c r="K299" i="18"/>
  <c r="D298" i="18"/>
  <c r="L296" i="18"/>
  <c r="H295" i="18"/>
  <c r="D294" i="18"/>
  <c r="G310" i="18"/>
  <c r="H308" i="18"/>
  <c r="I306" i="18"/>
  <c r="O304" i="18"/>
  <c r="D303" i="18"/>
  <c r="D301" i="18"/>
  <c r="J299" i="18"/>
  <c r="L297" i="18"/>
  <c r="H296" i="18"/>
  <c r="D295" i="18"/>
  <c r="M309" i="18"/>
  <c r="G308" i="18"/>
  <c r="H306" i="18"/>
  <c r="I304" i="18"/>
  <c r="O302" i="18"/>
  <c r="O300" i="18"/>
  <c r="D299" i="18"/>
  <c r="K297" i="18"/>
  <c r="G296" i="18"/>
  <c r="O294" i="18"/>
  <c r="L309" i="18"/>
  <c r="M307" i="18"/>
  <c r="G306" i="18"/>
  <c r="H304" i="18"/>
  <c r="I302" i="18"/>
  <c r="N300" i="18"/>
  <c r="O298" i="18"/>
  <c r="J297" i="18"/>
  <c r="F296" i="18"/>
  <c r="N294" i="18"/>
  <c r="O239" i="18"/>
  <c r="G239" i="18"/>
  <c r="K238" i="18"/>
  <c r="O237" i="18"/>
  <c r="G237" i="18"/>
  <c r="K236" i="18"/>
  <c r="O235" i="18"/>
  <c r="G235" i="18"/>
  <c r="K234" i="18"/>
  <c r="O233" i="18"/>
  <c r="G233" i="18"/>
  <c r="K232" i="18"/>
  <c r="O231" i="18"/>
  <c r="G231" i="18"/>
  <c r="K230" i="18"/>
  <c r="O229" i="18"/>
  <c r="G229" i="18"/>
  <c r="K228" i="18"/>
  <c r="O227" i="18"/>
  <c r="G227" i="18"/>
  <c r="K226" i="18"/>
  <c r="O225" i="18"/>
  <c r="G225" i="18"/>
  <c r="K224" i="18"/>
  <c r="O223" i="18"/>
  <c r="G223" i="18"/>
  <c r="K222" i="18"/>
  <c r="N239" i="18"/>
  <c r="F239" i="18"/>
  <c r="J238" i="18"/>
  <c r="N237" i="18"/>
  <c r="F237" i="18"/>
  <c r="J236" i="18"/>
  <c r="N235" i="18"/>
  <c r="F235" i="18"/>
  <c r="J234" i="18"/>
  <c r="N233" i="18"/>
  <c r="F233" i="18"/>
  <c r="J232" i="18"/>
  <c r="N231" i="18"/>
  <c r="F231" i="18"/>
  <c r="J230" i="18"/>
  <c r="N229" i="18"/>
  <c r="F229" i="18"/>
  <c r="J228" i="18"/>
  <c r="N227" i="18"/>
  <c r="F227" i="18"/>
  <c r="J226" i="18"/>
  <c r="N225" i="18"/>
  <c r="F225" i="18"/>
  <c r="J224" i="18"/>
  <c r="N223" i="18"/>
  <c r="F223" i="18"/>
  <c r="J222" i="18"/>
  <c r="M239" i="18"/>
  <c r="E239" i="18"/>
  <c r="I238" i="18"/>
  <c r="M237" i="18"/>
  <c r="E237" i="18"/>
  <c r="I236" i="18"/>
  <c r="M235" i="18"/>
  <c r="E235" i="18"/>
  <c r="I234" i="18"/>
  <c r="M233" i="18"/>
  <c r="E233" i="18"/>
  <c r="I232" i="18"/>
  <c r="M231" i="18"/>
  <c r="E231" i="18"/>
  <c r="I230" i="18"/>
  <c r="M229" i="18"/>
  <c r="E229" i="18"/>
  <c r="I228" i="18"/>
  <c r="M227" i="18"/>
  <c r="E227" i="18"/>
  <c r="I226" i="18"/>
  <c r="M225" i="18"/>
  <c r="E225" i="18"/>
  <c r="I224" i="18"/>
  <c r="M223" i="18"/>
  <c r="E223" i="18"/>
  <c r="I222" i="18"/>
  <c r="L239" i="18"/>
  <c r="D239" i="18"/>
  <c r="H238" i="18"/>
  <c r="L237" i="18"/>
  <c r="D237" i="18"/>
  <c r="H236" i="18"/>
  <c r="L235" i="18"/>
  <c r="D235" i="18"/>
  <c r="H234" i="18"/>
  <c r="L233" i="18"/>
  <c r="D233" i="18"/>
  <c r="H232" i="18"/>
  <c r="L231" i="18"/>
  <c r="D231" i="18"/>
  <c r="H230" i="18"/>
  <c r="L229" i="18"/>
  <c r="D229" i="18"/>
  <c r="H228" i="18"/>
  <c r="L227" i="18"/>
  <c r="D227" i="18"/>
  <c r="H226" i="18"/>
  <c r="L225" i="18"/>
  <c r="D225" i="18"/>
  <c r="H224" i="18"/>
  <c r="L223" i="18"/>
  <c r="D223" i="18"/>
  <c r="H222" i="18"/>
  <c r="K239" i="18"/>
  <c r="O238" i="18"/>
  <c r="G238" i="18"/>
  <c r="K237" i="18"/>
  <c r="O236" i="18"/>
  <c r="G236" i="18"/>
  <c r="K235" i="18"/>
  <c r="O234" i="18"/>
  <c r="G234" i="18"/>
  <c r="K233" i="18"/>
  <c r="O232" i="18"/>
  <c r="G232" i="18"/>
  <c r="K231" i="18"/>
  <c r="O230" i="18"/>
  <c r="G230" i="18"/>
  <c r="K229" i="18"/>
  <c r="O228" i="18"/>
  <c r="G228" i="18"/>
  <c r="K227" i="18"/>
  <c r="O226" i="18"/>
  <c r="G226" i="18"/>
  <c r="K225" i="18"/>
  <c r="O224" i="18"/>
  <c r="G224" i="18"/>
  <c r="K223" i="18"/>
  <c r="O222" i="18"/>
  <c r="G222" i="18"/>
  <c r="J239" i="18"/>
  <c r="N238" i="18"/>
  <c r="F238" i="18"/>
  <c r="J237" i="18"/>
  <c r="N236" i="18"/>
  <c r="F236" i="18"/>
  <c r="J235" i="18"/>
  <c r="N234" i="18"/>
  <c r="F234" i="18"/>
  <c r="J233" i="18"/>
  <c r="N232" i="18"/>
  <c r="F232" i="18"/>
  <c r="J231" i="18"/>
  <c r="N230" i="18"/>
  <c r="F230" i="18"/>
  <c r="J229" i="18"/>
  <c r="N228" i="18"/>
  <c r="F228" i="18"/>
  <c r="J227" i="18"/>
  <c r="N226" i="18"/>
  <c r="F226" i="18"/>
  <c r="J225" i="18"/>
  <c r="N224" i="18"/>
  <c r="F224" i="18"/>
  <c r="J223" i="18"/>
  <c r="N222" i="18"/>
  <c r="F222" i="18"/>
  <c r="I239" i="18"/>
  <c r="M238" i="18"/>
  <c r="E238" i="18"/>
  <c r="I237" i="18"/>
  <c r="M236" i="18"/>
  <c r="E236" i="18"/>
  <c r="I235" i="18"/>
  <c r="M234" i="18"/>
  <c r="E234" i="18"/>
  <c r="I233" i="18"/>
  <c r="M232" i="18"/>
  <c r="E232" i="18"/>
  <c r="I231" i="18"/>
  <c r="M230" i="18"/>
  <c r="E230" i="18"/>
  <c r="I229" i="18"/>
  <c r="M228" i="18"/>
  <c r="E228" i="18"/>
  <c r="I227" i="18"/>
  <c r="M226" i="18"/>
  <c r="E226" i="18"/>
  <c r="I225" i="18"/>
  <c r="M224" i="18"/>
  <c r="E224" i="18"/>
  <c r="I223" i="18"/>
  <c r="M222" i="18"/>
  <c r="E222" i="18"/>
  <c r="H239" i="18"/>
  <c r="L238" i="18"/>
  <c r="D238" i="18"/>
  <c r="H237" i="18"/>
  <c r="L236" i="18"/>
  <c r="D236" i="18"/>
  <c r="H235" i="18"/>
  <c r="L234" i="18"/>
  <c r="D234" i="18"/>
  <c r="H233" i="18"/>
  <c r="L232" i="18"/>
  <c r="D232" i="18"/>
  <c r="H231" i="18"/>
  <c r="L230" i="18"/>
  <c r="D230" i="18"/>
  <c r="H229" i="18"/>
  <c r="L228" i="18"/>
  <c r="D228" i="18"/>
  <c r="H227" i="18"/>
  <c r="L226" i="18"/>
  <c r="D226" i="18"/>
  <c r="H225" i="18"/>
  <c r="L224" i="18"/>
  <c r="D224" i="18"/>
  <c r="H223" i="18"/>
  <c r="L222" i="18"/>
  <c r="D222" i="18"/>
  <c r="L167" i="18"/>
  <c r="D167" i="18"/>
  <c r="H166" i="18"/>
  <c r="L165" i="18"/>
  <c r="D165" i="18"/>
  <c r="H164" i="18"/>
  <c r="L163" i="18"/>
  <c r="D163" i="18"/>
  <c r="H162" i="18"/>
  <c r="L161" i="18"/>
  <c r="D161" i="18"/>
  <c r="H160" i="18"/>
  <c r="L159" i="18"/>
  <c r="D159" i="18"/>
  <c r="H158" i="18"/>
  <c r="L157" i="18"/>
  <c r="D157" i="18"/>
  <c r="H156" i="18"/>
  <c r="L155" i="18"/>
  <c r="D155" i="18"/>
  <c r="H154" i="18"/>
  <c r="L153" i="18"/>
  <c r="D153" i="18"/>
  <c r="H152" i="18"/>
  <c r="L151" i="18"/>
  <c r="D151" i="18"/>
  <c r="H150" i="18"/>
  <c r="K167" i="18"/>
  <c r="O166" i="18"/>
  <c r="G166" i="18"/>
  <c r="K165" i="18"/>
  <c r="O164" i="18"/>
  <c r="G164" i="18"/>
  <c r="K163" i="18"/>
  <c r="O162" i="18"/>
  <c r="G162" i="18"/>
  <c r="K161" i="18"/>
  <c r="O160" i="18"/>
  <c r="G160" i="18"/>
  <c r="K159" i="18"/>
  <c r="O158" i="18"/>
  <c r="G158" i="18"/>
  <c r="K157" i="18"/>
  <c r="O156" i="18"/>
  <c r="G156" i="18"/>
  <c r="K155" i="18"/>
  <c r="O154" i="18"/>
  <c r="G154" i="18"/>
  <c r="K153" i="18"/>
  <c r="O152" i="18"/>
  <c r="G152" i="18"/>
  <c r="K151" i="18"/>
  <c r="O150" i="18"/>
  <c r="G150" i="18"/>
  <c r="J167" i="18"/>
  <c r="N166" i="18"/>
  <c r="F166" i="18"/>
  <c r="J165" i="18"/>
  <c r="N164" i="18"/>
  <c r="F164" i="18"/>
  <c r="J163" i="18"/>
  <c r="N162" i="18"/>
  <c r="F162" i="18"/>
  <c r="J161" i="18"/>
  <c r="N160" i="18"/>
  <c r="F160" i="18"/>
  <c r="J159" i="18"/>
  <c r="N158" i="18"/>
  <c r="F158" i="18"/>
  <c r="J157" i="18"/>
  <c r="N156" i="18"/>
  <c r="F156" i="18"/>
  <c r="J155" i="18"/>
  <c r="N154" i="18"/>
  <c r="F154" i="18"/>
  <c r="J153" i="18"/>
  <c r="N152" i="18"/>
  <c r="F152" i="18"/>
  <c r="J151" i="18"/>
  <c r="N150" i="18"/>
  <c r="F150" i="18"/>
  <c r="I167" i="18"/>
  <c r="M166" i="18"/>
  <c r="E166" i="18"/>
  <c r="I165" i="18"/>
  <c r="M164" i="18"/>
  <c r="E164" i="18"/>
  <c r="I163" i="18"/>
  <c r="M162" i="18"/>
  <c r="E162" i="18"/>
  <c r="I161" i="18"/>
  <c r="M160" i="18"/>
  <c r="E160" i="18"/>
  <c r="I159" i="18"/>
  <c r="M158" i="18"/>
  <c r="E158" i="18"/>
  <c r="I157" i="18"/>
  <c r="M156" i="18"/>
  <c r="E156" i="18"/>
  <c r="I155" i="18"/>
  <c r="M154" i="18"/>
  <c r="E154" i="18"/>
  <c r="I153" i="18"/>
  <c r="M152" i="18"/>
  <c r="E152" i="18"/>
  <c r="I151" i="18"/>
  <c r="M150" i="18"/>
  <c r="E150" i="18"/>
  <c r="H167" i="18"/>
  <c r="L166" i="18"/>
  <c r="D166" i="18"/>
  <c r="H165" i="18"/>
  <c r="L164" i="18"/>
  <c r="D164" i="18"/>
  <c r="H163" i="18"/>
  <c r="L162" i="18"/>
  <c r="D162" i="18"/>
  <c r="H161" i="18"/>
  <c r="L160" i="18"/>
  <c r="D160" i="18"/>
  <c r="H159" i="18"/>
  <c r="L158" i="18"/>
  <c r="D158" i="18"/>
  <c r="H157" i="18"/>
  <c r="L156" i="18"/>
  <c r="D156" i="18"/>
  <c r="H155" i="18"/>
  <c r="L154" i="18"/>
  <c r="D154" i="18"/>
  <c r="H153" i="18"/>
  <c r="L152" i="18"/>
  <c r="D152" i="18"/>
  <c r="H151" i="18"/>
  <c r="L150" i="18"/>
  <c r="D150" i="18"/>
  <c r="O167" i="18"/>
  <c r="G167" i="18"/>
  <c r="K166" i="18"/>
  <c r="O165" i="18"/>
  <c r="G165" i="18"/>
  <c r="K164" i="18"/>
  <c r="O163" i="18"/>
  <c r="G163" i="18"/>
  <c r="K162" i="18"/>
  <c r="O161" i="18"/>
  <c r="G161" i="18"/>
  <c r="K160" i="18"/>
  <c r="O159" i="18"/>
  <c r="G159" i="18"/>
  <c r="K158" i="18"/>
  <c r="O157" i="18"/>
  <c r="G157" i="18"/>
  <c r="K156" i="18"/>
  <c r="O155" i="18"/>
  <c r="G155" i="18"/>
  <c r="K154" i="18"/>
  <c r="O153" i="18"/>
  <c r="G153" i="18"/>
  <c r="K152" i="18"/>
  <c r="O151" i="18"/>
  <c r="G151" i="18"/>
  <c r="K150" i="18"/>
  <c r="N167" i="18"/>
  <c r="F167" i="18"/>
  <c r="J166" i="18"/>
  <c r="N165" i="18"/>
  <c r="F165" i="18"/>
  <c r="J164" i="18"/>
  <c r="N163" i="18"/>
  <c r="F163" i="18"/>
  <c r="J162" i="18"/>
  <c r="N161" i="18"/>
  <c r="F161" i="18"/>
  <c r="J160" i="18"/>
  <c r="N159" i="18"/>
  <c r="F159" i="18"/>
  <c r="J158" i="18"/>
  <c r="N157" i="18"/>
  <c r="F157" i="18"/>
  <c r="J156" i="18"/>
  <c r="N155" i="18"/>
  <c r="F155" i="18"/>
  <c r="J154" i="18"/>
  <c r="N153" i="18"/>
  <c r="F153" i="18"/>
  <c r="M165" i="18"/>
  <c r="I160" i="18"/>
  <c r="E155" i="18"/>
  <c r="F151" i="18"/>
  <c r="E165" i="18"/>
  <c r="M159" i="18"/>
  <c r="I154" i="18"/>
  <c r="E151" i="18"/>
  <c r="M95" i="18"/>
  <c r="E95" i="18"/>
  <c r="I94" i="18"/>
  <c r="M93" i="18"/>
  <c r="I164" i="18"/>
  <c r="E159" i="18"/>
  <c r="M153" i="18"/>
  <c r="J150" i="18"/>
  <c r="L95" i="18"/>
  <c r="D95" i="18"/>
  <c r="H94" i="18"/>
  <c r="L93" i="18"/>
  <c r="D93" i="18"/>
  <c r="M163" i="18"/>
  <c r="I158" i="18"/>
  <c r="E153" i="18"/>
  <c r="I150" i="18"/>
  <c r="K95" i="18"/>
  <c r="O94" i="18"/>
  <c r="G94" i="18"/>
  <c r="K93" i="18"/>
  <c r="O92" i="18"/>
  <c r="G92" i="18"/>
  <c r="E163" i="18"/>
  <c r="M157" i="18"/>
  <c r="J152" i="18"/>
  <c r="J95" i="18"/>
  <c r="N94" i="18"/>
  <c r="F94" i="18"/>
  <c r="J93" i="18"/>
  <c r="M167" i="18"/>
  <c r="I162" i="18"/>
  <c r="E157" i="18"/>
  <c r="I152" i="18"/>
  <c r="I95" i="18"/>
  <c r="M94" i="18"/>
  <c r="E94" i="18"/>
  <c r="I93" i="18"/>
  <c r="E167" i="18"/>
  <c r="M161" i="18"/>
  <c r="I156" i="18"/>
  <c r="N151" i="18"/>
  <c r="I166" i="18"/>
  <c r="E161" i="18"/>
  <c r="M155" i="18"/>
  <c r="M151" i="18"/>
  <c r="K94" i="18"/>
  <c r="E93" i="18"/>
  <c r="F92" i="18"/>
  <c r="J91" i="18"/>
  <c r="N90" i="18"/>
  <c r="F90" i="18"/>
  <c r="J89" i="18"/>
  <c r="N88" i="18"/>
  <c r="F88" i="18"/>
  <c r="J87" i="18"/>
  <c r="N86" i="18"/>
  <c r="F86" i="18"/>
  <c r="J85" i="18"/>
  <c r="N84" i="18"/>
  <c r="F84" i="18"/>
  <c r="J83" i="18"/>
  <c r="N82" i="18"/>
  <c r="F82" i="18"/>
  <c r="J81" i="18"/>
  <c r="N80" i="18"/>
  <c r="F80" i="18"/>
  <c r="J79" i="18"/>
  <c r="N78" i="18"/>
  <c r="F78" i="18"/>
  <c r="J94" i="18"/>
  <c r="N92" i="18"/>
  <c r="E92" i="18"/>
  <c r="I91" i="18"/>
  <c r="M90" i="18"/>
  <c r="E90" i="18"/>
  <c r="I89" i="18"/>
  <c r="M88" i="18"/>
  <c r="E88" i="18"/>
  <c r="I87" i="18"/>
  <c r="M86" i="18"/>
  <c r="E86" i="18"/>
  <c r="I85" i="18"/>
  <c r="M84" i="18"/>
  <c r="E84" i="18"/>
  <c r="I83" i="18"/>
  <c r="M82" i="18"/>
  <c r="E82" i="18"/>
  <c r="I81" i="18"/>
  <c r="M80" i="18"/>
  <c r="E80" i="18"/>
  <c r="I79" i="18"/>
  <c r="M78" i="18"/>
  <c r="E78" i="18"/>
  <c r="O95" i="18"/>
  <c r="D94" i="18"/>
  <c r="M92" i="18"/>
  <c r="D92" i="18"/>
  <c r="H91" i="18"/>
  <c r="L90" i="18"/>
  <c r="D90" i="18"/>
  <c r="H89" i="18"/>
  <c r="L88" i="18"/>
  <c r="D88" i="18"/>
  <c r="H87" i="18"/>
  <c r="L86" i="18"/>
  <c r="D86" i="18"/>
  <c r="H85" i="18"/>
  <c r="L84" i="18"/>
  <c r="D84" i="18"/>
  <c r="H83" i="18"/>
  <c r="L82" i="18"/>
  <c r="D82" i="18"/>
  <c r="H81" i="18"/>
  <c r="L80" i="18"/>
  <c r="D80" i="18"/>
  <c r="H79" i="18"/>
  <c r="L78" i="18"/>
  <c r="D78" i="18"/>
  <c r="N95" i="18"/>
  <c r="O93" i="18"/>
  <c r="L92" i="18"/>
  <c r="O91" i="18"/>
  <c r="G91" i="18"/>
  <c r="K90" i="18"/>
  <c r="O89" i="18"/>
  <c r="G89" i="18"/>
  <c r="K88" i="18"/>
  <c r="O87" i="18"/>
  <c r="G87" i="18"/>
  <c r="K86" i="18"/>
  <c r="O85" i="18"/>
  <c r="G85" i="18"/>
  <c r="K84" i="18"/>
  <c r="O83" i="18"/>
  <c r="G83" i="18"/>
  <c r="K82" i="18"/>
  <c r="O81" i="18"/>
  <c r="G81" i="18"/>
  <c r="K80" i="18"/>
  <c r="O79" i="18"/>
  <c r="G79" i="18"/>
  <c r="K78" i="18"/>
  <c r="H95" i="18"/>
  <c r="N93" i="18"/>
  <c r="K92" i="18"/>
  <c r="N91" i="18"/>
  <c r="F91" i="18"/>
  <c r="J90" i="18"/>
  <c r="N89" i="18"/>
  <c r="F89" i="18"/>
  <c r="J88" i="18"/>
  <c r="N87" i="18"/>
  <c r="F87" i="18"/>
  <c r="J86" i="18"/>
  <c r="N85" i="18"/>
  <c r="F85" i="18"/>
  <c r="J84" i="18"/>
  <c r="N83" i="18"/>
  <c r="F83" i="18"/>
  <c r="J82" i="18"/>
  <c r="N81" i="18"/>
  <c r="F81" i="18"/>
  <c r="J80" i="18"/>
  <c r="N79" i="18"/>
  <c r="F79" i="18"/>
  <c r="J78" i="18"/>
  <c r="G95" i="18"/>
  <c r="H93" i="18"/>
  <c r="J92" i="18"/>
  <c r="M91" i="18"/>
  <c r="E91" i="18"/>
  <c r="I90" i="18"/>
  <c r="M89" i="18"/>
  <c r="E89" i="18"/>
  <c r="I88" i="18"/>
  <c r="M87" i="18"/>
  <c r="E87" i="18"/>
  <c r="I86" i="18"/>
  <c r="M85" i="18"/>
  <c r="E85" i="18"/>
  <c r="I84" i="18"/>
  <c r="M83" i="18"/>
  <c r="E83" i="18"/>
  <c r="I82" i="18"/>
  <c r="M81" i="18"/>
  <c r="E81" i="18"/>
  <c r="I80" i="18"/>
  <c r="M79" i="18"/>
  <c r="E79" i="18"/>
  <c r="I78" i="18"/>
  <c r="H92" i="18"/>
  <c r="K89" i="18"/>
  <c r="O86" i="18"/>
  <c r="G84" i="18"/>
  <c r="K81" i="18"/>
  <c r="O78" i="18"/>
  <c r="H22" i="18"/>
  <c r="D23" i="18"/>
  <c r="L23" i="18"/>
  <c r="D79" i="18"/>
  <c r="L91" i="18"/>
  <c r="D89" i="18"/>
  <c r="H86" i="18"/>
  <c r="L83" i="18"/>
  <c r="D81" i="18"/>
  <c r="H78" i="18"/>
  <c r="I22" i="18"/>
  <c r="E23" i="18"/>
  <c r="M23" i="18"/>
  <c r="F23" i="18"/>
  <c r="K91" i="18"/>
  <c r="O88" i="18"/>
  <c r="G86" i="18"/>
  <c r="K83" i="18"/>
  <c r="O80" i="18"/>
  <c r="G78" i="18"/>
  <c r="J22" i="18"/>
  <c r="N23" i="18"/>
  <c r="F95" i="18"/>
  <c r="D91" i="18"/>
  <c r="H88" i="18"/>
  <c r="L85" i="18"/>
  <c r="D83" i="18"/>
  <c r="H80" i="18"/>
  <c r="K22" i="18"/>
  <c r="G23" i="18"/>
  <c r="O23" i="18"/>
  <c r="I92" i="18"/>
  <c r="O22" i="18"/>
  <c r="L94" i="18"/>
  <c r="O90" i="18"/>
  <c r="G88" i="18"/>
  <c r="K85" i="18"/>
  <c r="O82" i="18"/>
  <c r="G80" i="18"/>
  <c r="D22" i="18"/>
  <c r="L22" i="18"/>
  <c r="H23" i="18"/>
  <c r="E22" i="18"/>
  <c r="I23" i="18"/>
  <c r="N22" i="18"/>
  <c r="L89" i="18"/>
  <c r="L81" i="18"/>
  <c r="G93" i="18"/>
  <c r="H90" i="18"/>
  <c r="L87" i="18"/>
  <c r="D85" i="18"/>
  <c r="H82" i="18"/>
  <c r="L79" i="18"/>
  <c r="M22" i="18"/>
  <c r="F22" i="18"/>
  <c r="D87" i="18"/>
  <c r="K23" i="18"/>
  <c r="F93" i="18"/>
  <c r="G90" i="18"/>
  <c r="K87" i="18"/>
  <c r="O84" i="18"/>
  <c r="G82" i="18"/>
  <c r="K79" i="18"/>
  <c r="J23" i="18"/>
  <c r="H84" i="18"/>
  <c r="G22" i="18"/>
  <c r="J257" i="18"/>
  <c r="N256" i="18"/>
  <c r="F256" i="18"/>
  <c r="J255" i="18"/>
  <c r="N254" i="18"/>
  <c r="F254" i="18"/>
  <c r="J253" i="18"/>
  <c r="N252" i="18"/>
  <c r="F252" i="18"/>
  <c r="J251" i="18"/>
  <c r="N250" i="18"/>
  <c r="F250" i="18"/>
  <c r="J249" i="18"/>
  <c r="N248" i="18"/>
  <c r="I257" i="18"/>
  <c r="M256" i="18"/>
  <c r="E256" i="18"/>
  <c r="I255" i="18"/>
  <c r="M254" i="18"/>
  <c r="E254" i="18"/>
  <c r="I253" i="18"/>
  <c r="M252" i="18"/>
  <c r="E252" i="18"/>
  <c r="I251" i="18"/>
  <c r="M250" i="18"/>
  <c r="E250" i="18"/>
  <c r="H257" i="18"/>
  <c r="L256" i="18"/>
  <c r="D256" i="18"/>
  <c r="H255" i="18"/>
  <c r="L254" i="18"/>
  <c r="D254" i="18"/>
  <c r="H253" i="18"/>
  <c r="L252" i="18"/>
  <c r="D252" i="18"/>
  <c r="H251" i="18"/>
  <c r="L250" i="18"/>
  <c r="D250" i="18"/>
  <c r="H249" i="18"/>
  <c r="N257" i="18"/>
  <c r="F257" i="18"/>
  <c r="J256" i="18"/>
  <c r="N255" i="18"/>
  <c r="F255" i="18"/>
  <c r="J254" i="18"/>
  <c r="N253" i="18"/>
  <c r="F253" i="18"/>
  <c r="J252" i="18"/>
  <c r="N251" i="18"/>
  <c r="F251" i="18"/>
  <c r="J250" i="18"/>
  <c r="N249" i="18"/>
  <c r="F249" i="18"/>
  <c r="J248" i="18"/>
  <c r="M257" i="18"/>
  <c r="E257" i="18"/>
  <c r="I256" i="18"/>
  <c r="M255" i="18"/>
  <c r="E255" i="18"/>
  <c r="I254" i="18"/>
  <c r="M253" i="18"/>
  <c r="E253" i="18"/>
  <c r="I252" i="18"/>
  <c r="M251" i="18"/>
  <c r="E251" i="18"/>
  <c r="I250" i="18"/>
  <c r="M249" i="18"/>
  <c r="L257" i="18"/>
  <c r="D257" i="18"/>
  <c r="H256" i="18"/>
  <c r="L255" i="18"/>
  <c r="K257" i="18"/>
  <c r="O256" i="18"/>
  <c r="G256" i="18"/>
  <c r="K255" i="18"/>
  <c r="O254" i="18"/>
  <c r="G254" i="18"/>
  <c r="K253" i="18"/>
  <c r="O252" i="18"/>
  <c r="G252" i="18"/>
  <c r="K251" i="18"/>
  <c r="O250" i="18"/>
  <c r="G250" i="18"/>
  <c r="D255" i="18"/>
  <c r="H252" i="18"/>
  <c r="L249" i="18"/>
  <c r="L248" i="18"/>
  <c r="O247" i="18"/>
  <c r="G247" i="18"/>
  <c r="K246" i="18"/>
  <c r="O245" i="18"/>
  <c r="G245" i="18"/>
  <c r="K244" i="18"/>
  <c r="O243" i="18"/>
  <c r="G243" i="18"/>
  <c r="K242" i="18"/>
  <c r="O241" i="18"/>
  <c r="G241" i="18"/>
  <c r="K240" i="18"/>
  <c r="K254" i="18"/>
  <c r="O251" i="18"/>
  <c r="K249" i="18"/>
  <c r="K248" i="18"/>
  <c r="N247" i="18"/>
  <c r="F247" i="18"/>
  <c r="J246" i="18"/>
  <c r="N245" i="18"/>
  <c r="F245" i="18"/>
  <c r="J244" i="18"/>
  <c r="N243" i="18"/>
  <c r="F243" i="18"/>
  <c r="J242" i="18"/>
  <c r="N241" i="18"/>
  <c r="F241" i="18"/>
  <c r="J240" i="18"/>
  <c r="H254" i="18"/>
  <c r="L251" i="18"/>
  <c r="I249" i="18"/>
  <c r="I248" i="18"/>
  <c r="M247" i="18"/>
  <c r="E247" i="18"/>
  <c r="I246" i="18"/>
  <c r="M245" i="18"/>
  <c r="E245" i="18"/>
  <c r="I244" i="18"/>
  <c r="M243" i="18"/>
  <c r="E243" i="18"/>
  <c r="I242" i="18"/>
  <c r="M241" i="18"/>
  <c r="E241" i="18"/>
  <c r="I240" i="18"/>
  <c r="O257" i="18"/>
  <c r="O253" i="18"/>
  <c r="G251" i="18"/>
  <c r="G249" i="18"/>
  <c r="H248" i="18"/>
  <c r="L247" i="18"/>
  <c r="D247" i="18"/>
  <c r="H246" i="18"/>
  <c r="L245" i="18"/>
  <c r="D245" i="18"/>
  <c r="H244" i="18"/>
  <c r="L243" i="18"/>
  <c r="D243" i="18"/>
  <c r="H242" i="18"/>
  <c r="L241" i="18"/>
  <c r="D241" i="18"/>
  <c r="H240" i="18"/>
  <c r="G257" i="18"/>
  <c r="L253" i="18"/>
  <c r="D251" i="18"/>
  <c r="E249" i="18"/>
  <c r="G248" i="18"/>
  <c r="K247" i="18"/>
  <c r="O246" i="18"/>
  <c r="G246" i="18"/>
  <c r="K245" i="18"/>
  <c r="O244" i="18"/>
  <c r="G244" i="18"/>
  <c r="K243" i="18"/>
  <c r="O242" i="18"/>
  <c r="G242" i="18"/>
  <c r="K241" i="18"/>
  <c r="O240" i="18"/>
  <c r="G240" i="18"/>
  <c r="K256" i="18"/>
  <c r="G253" i="18"/>
  <c r="K250" i="18"/>
  <c r="D249" i="18"/>
  <c r="F248" i="18"/>
  <c r="J247" i="18"/>
  <c r="N246" i="18"/>
  <c r="F246" i="18"/>
  <c r="J245" i="18"/>
  <c r="N244" i="18"/>
  <c r="F244" i="18"/>
  <c r="J243" i="18"/>
  <c r="N242" i="18"/>
  <c r="F242" i="18"/>
  <c r="J241" i="18"/>
  <c r="N240" i="18"/>
  <c r="F240" i="18"/>
  <c r="O255" i="18"/>
  <c r="D253" i="18"/>
  <c r="H250" i="18"/>
  <c r="O248" i="18"/>
  <c r="E248" i="18"/>
  <c r="I247" i="18"/>
  <c r="M246" i="18"/>
  <c r="E246" i="18"/>
  <c r="I245" i="18"/>
  <c r="M244" i="18"/>
  <c r="E244" i="18"/>
  <c r="I243" i="18"/>
  <c r="M242" i="18"/>
  <c r="E242" i="18"/>
  <c r="I241" i="18"/>
  <c r="M240" i="18"/>
  <c r="E240" i="18"/>
  <c r="G255" i="18"/>
  <c r="K252" i="18"/>
  <c r="O249" i="18"/>
  <c r="M248" i="18"/>
  <c r="D248" i="18"/>
  <c r="H247" i="18"/>
  <c r="L246" i="18"/>
  <c r="D246" i="18"/>
  <c r="H245" i="18"/>
  <c r="L244" i="18"/>
  <c r="D244" i="18"/>
  <c r="H243" i="18"/>
  <c r="L242" i="18"/>
  <c r="D242" i="18"/>
  <c r="H241" i="18"/>
  <c r="L240" i="18"/>
  <c r="D240" i="18"/>
  <c r="L185" i="18"/>
  <c r="D185" i="18"/>
  <c r="H184" i="18"/>
  <c r="L183" i="18"/>
  <c r="D183" i="18"/>
  <c r="H182" i="18"/>
  <c r="L181" i="18"/>
  <c r="D181" i="18"/>
  <c r="H180" i="18"/>
  <c r="L179" i="18"/>
  <c r="D179" i="18"/>
  <c r="H178" i="18"/>
  <c r="L177" i="18"/>
  <c r="D177" i="18"/>
  <c r="H176" i="18"/>
  <c r="L175" i="18"/>
  <c r="D175" i="18"/>
  <c r="H174" i="18"/>
  <c r="L173" i="18"/>
  <c r="D173" i="18"/>
  <c r="H172" i="18"/>
  <c r="L171" i="18"/>
  <c r="D171" i="18"/>
  <c r="H170" i="18"/>
  <c r="L169" i="18"/>
  <c r="D169" i="18"/>
  <c r="H168" i="18"/>
  <c r="K185" i="18"/>
  <c r="O184" i="18"/>
  <c r="G184" i="18"/>
  <c r="K183" i="18"/>
  <c r="O182" i="18"/>
  <c r="G182" i="18"/>
  <c r="K181" i="18"/>
  <c r="O180" i="18"/>
  <c r="G180" i="18"/>
  <c r="K179" i="18"/>
  <c r="O178" i="18"/>
  <c r="G178" i="18"/>
  <c r="K177" i="18"/>
  <c r="O176" i="18"/>
  <c r="G176" i="18"/>
  <c r="K175" i="18"/>
  <c r="O174" i="18"/>
  <c r="G174" i="18"/>
  <c r="K173" i="18"/>
  <c r="O172" i="18"/>
  <c r="G172" i="18"/>
  <c r="K171" i="18"/>
  <c r="O170" i="18"/>
  <c r="G170" i="18"/>
  <c r="K169" i="18"/>
  <c r="O168" i="18"/>
  <c r="G168" i="18"/>
  <c r="J185" i="18"/>
  <c r="N184" i="18"/>
  <c r="F184" i="18"/>
  <c r="J183" i="18"/>
  <c r="N182" i="18"/>
  <c r="F182" i="18"/>
  <c r="J181" i="18"/>
  <c r="N180" i="18"/>
  <c r="F180" i="18"/>
  <c r="J179" i="18"/>
  <c r="N178" i="18"/>
  <c r="F178" i="18"/>
  <c r="J177" i="18"/>
  <c r="N176" i="18"/>
  <c r="F176" i="18"/>
  <c r="J175" i="18"/>
  <c r="N174" i="18"/>
  <c r="F174" i="18"/>
  <c r="J173" i="18"/>
  <c r="N172" i="18"/>
  <c r="F172" i="18"/>
  <c r="J171" i="18"/>
  <c r="N170" i="18"/>
  <c r="F170" i="18"/>
  <c r="J169" i="18"/>
  <c r="N168" i="18"/>
  <c r="F168" i="18"/>
  <c r="I185" i="18"/>
  <c r="M184" i="18"/>
  <c r="E184" i="18"/>
  <c r="I183" i="18"/>
  <c r="M182" i="18"/>
  <c r="E182" i="18"/>
  <c r="I181" i="18"/>
  <c r="M180" i="18"/>
  <c r="E180" i="18"/>
  <c r="I179" i="18"/>
  <c r="M178" i="18"/>
  <c r="E178" i="18"/>
  <c r="I177" i="18"/>
  <c r="M176" i="18"/>
  <c r="E176" i="18"/>
  <c r="I175" i="18"/>
  <c r="M174" i="18"/>
  <c r="E174" i="18"/>
  <c r="I173" i="18"/>
  <c r="M172" i="18"/>
  <c r="E172" i="18"/>
  <c r="I171" i="18"/>
  <c r="M170" i="18"/>
  <c r="E170" i="18"/>
  <c r="I169" i="18"/>
  <c r="M168" i="18"/>
  <c r="E168" i="18"/>
  <c r="H185" i="18"/>
  <c r="L184" i="18"/>
  <c r="D184" i="18"/>
  <c r="H183" i="18"/>
  <c r="L182" i="18"/>
  <c r="D182" i="18"/>
  <c r="H181" i="18"/>
  <c r="L180" i="18"/>
  <c r="D180" i="18"/>
  <c r="H179" i="18"/>
  <c r="L178" i="18"/>
  <c r="D178" i="18"/>
  <c r="H177" i="18"/>
  <c r="L176" i="18"/>
  <c r="D176" i="18"/>
  <c r="H175" i="18"/>
  <c r="L174" i="18"/>
  <c r="D174" i="18"/>
  <c r="H173" i="18"/>
  <c r="L172" i="18"/>
  <c r="D172" i="18"/>
  <c r="H171" i="18"/>
  <c r="L170" i="18"/>
  <c r="D170" i="18"/>
  <c r="H169" i="18"/>
  <c r="L168" i="18"/>
  <c r="D168" i="18"/>
  <c r="O185" i="18"/>
  <c r="G185" i="18"/>
  <c r="K184" i="18"/>
  <c r="O183" i="18"/>
  <c r="G183" i="18"/>
  <c r="K182" i="18"/>
  <c r="O181" i="18"/>
  <c r="G181" i="18"/>
  <c r="K180" i="18"/>
  <c r="O179" i="18"/>
  <c r="G179" i="18"/>
  <c r="K178" i="18"/>
  <c r="O177" i="18"/>
  <c r="G177" i="18"/>
  <c r="K176" i="18"/>
  <c r="O175" i="18"/>
  <c r="G175" i="18"/>
  <c r="K174" i="18"/>
  <c r="O173" i="18"/>
  <c r="G173" i="18"/>
  <c r="K172" i="18"/>
  <c r="O171" i="18"/>
  <c r="G171" i="18"/>
  <c r="K170" i="18"/>
  <c r="O169" i="18"/>
  <c r="G169" i="18"/>
  <c r="K168" i="18"/>
  <c r="N185" i="18"/>
  <c r="F185" i="18"/>
  <c r="J184" i="18"/>
  <c r="N183" i="18"/>
  <c r="F183" i="18"/>
  <c r="J182" i="18"/>
  <c r="N181" i="18"/>
  <c r="F181" i="18"/>
  <c r="J180" i="18"/>
  <c r="N179" i="18"/>
  <c r="F179" i="18"/>
  <c r="J178" i="18"/>
  <c r="N177" i="18"/>
  <c r="F177" i="18"/>
  <c r="J176" i="18"/>
  <c r="N175" i="18"/>
  <c r="F175" i="18"/>
  <c r="J174" i="18"/>
  <c r="N173" i="18"/>
  <c r="F173" i="18"/>
  <c r="J172" i="18"/>
  <c r="N171" i="18"/>
  <c r="F171" i="18"/>
  <c r="J170" i="18"/>
  <c r="N169" i="18"/>
  <c r="F169" i="18"/>
  <c r="J168" i="18"/>
  <c r="M185" i="18"/>
  <c r="M181" i="18"/>
  <c r="I176" i="18"/>
  <c r="E171" i="18"/>
  <c r="N113" i="18"/>
  <c r="F113" i="18"/>
  <c r="J112" i="18"/>
  <c r="N111" i="18"/>
  <c r="F111" i="18"/>
  <c r="J110" i="18"/>
  <c r="N109" i="18"/>
  <c r="F109" i="18"/>
  <c r="J108" i="18"/>
  <c r="N107" i="18"/>
  <c r="F107" i="18"/>
  <c r="J106" i="18"/>
  <c r="N105" i="18"/>
  <c r="F105" i="18"/>
  <c r="J104" i="18"/>
  <c r="N103" i="18"/>
  <c r="F103" i="18"/>
  <c r="J102" i="18"/>
  <c r="N101" i="18"/>
  <c r="F101" i="18"/>
  <c r="J100" i="18"/>
  <c r="E181" i="18"/>
  <c r="M175" i="18"/>
  <c r="I170" i="18"/>
  <c r="M113" i="18"/>
  <c r="E113" i="18"/>
  <c r="I112" i="18"/>
  <c r="M111" i="18"/>
  <c r="E111" i="18"/>
  <c r="I110" i="18"/>
  <c r="M109" i="18"/>
  <c r="E109" i="18"/>
  <c r="I108" i="18"/>
  <c r="M107" i="18"/>
  <c r="E107" i="18"/>
  <c r="I106" i="18"/>
  <c r="M105" i="18"/>
  <c r="E105" i="18"/>
  <c r="I104" i="18"/>
  <c r="M103" i="18"/>
  <c r="E103" i="18"/>
  <c r="I102" i="18"/>
  <c r="M101" i="18"/>
  <c r="E101" i="18"/>
  <c r="I100" i="18"/>
  <c r="M99" i="18"/>
  <c r="E99" i="18"/>
  <c r="I98" i="18"/>
  <c r="M97" i="18"/>
  <c r="E97" i="18"/>
  <c r="I96" i="18"/>
  <c r="I180" i="18"/>
  <c r="E175" i="18"/>
  <c r="M169" i="18"/>
  <c r="L113" i="18"/>
  <c r="D113" i="18"/>
  <c r="H112" i="18"/>
  <c r="L111" i="18"/>
  <c r="D111" i="18"/>
  <c r="H110" i="18"/>
  <c r="L109" i="18"/>
  <c r="D109" i="18"/>
  <c r="H108" i="18"/>
  <c r="L107" i="18"/>
  <c r="D107" i="18"/>
  <c r="H106" i="18"/>
  <c r="L105" i="18"/>
  <c r="D105" i="18"/>
  <c r="H104" i="18"/>
  <c r="L103" i="18"/>
  <c r="D103" i="18"/>
  <c r="H102" i="18"/>
  <c r="L101" i="18"/>
  <c r="D101" i="18"/>
  <c r="H100" i="18"/>
  <c r="L99" i="18"/>
  <c r="D99" i="18"/>
  <c r="H98" i="18"/>
  <c r="L97" i="18"/>
  <c r="D97" i="18"/>
  <c r="H96" i="18"/>
  <c r="E185" i="18"/>
  <c r="M179" i="18"/>
  <c r="I174" i="18"/>
  <c r="E169" i="18"/>
  <c r="K113" i="18"/>
  <c r="O112" i="18"/>
  <c r="G112" i="18"/>
  <c r="K111" i="18"/>
  <c r="O110" i="18"/>
  <c r="G110" i="18"/>
  <c r="K109" i="18"/>
  <c r="O108" i="18"/>
  <c r="G108" i="18"/>
  <c r="K107" i="18"/>
  <c r="O106" i="18"/>
  <c r="G106" i="18"/>
  <c r="K105" i="18"/>
  <c r="O104" i="18"/>
  <c r="G104" i="18"/>
  <c r="K103" i="18"/>
  <c r="O102" i="18"/>
  <c r="G102" i="18"/>
  <c r="K101" i="18"/>
  <c r="O100" i="18"/>
  <c r="G100" i="18"/>
  <c r="K99" i="18"/>
  <c r="O98" i="18"/>
  <c r="G98" i="18"/>
  <c r="K97" i="18"/>
  <c r="O96" i="18"/>
  <c r="G96" i="18"/>
  <c r="I184" i="18"/>
  <c r="E179" i="18"/>
  <c r="M173" i="18"/>
  <c r="I168" i="18"/>
  <c r="J113" i="18"/>
  <c r="N112" i="18"/>
  <c r="F112" i="18"/>
  <c r="J111" i="18"/>
  <c r="N110" i="18"/>
  <c r="F110" i="18"/>
  <c r="J109" i="18"/>
  <c r="N108" i="18"/>
  <c r="F108" i="18"/>
  <c r="J107" i="18"/>
  <c r="N106" i="18"/>
  <c r="F106" i="18"/>
  <c r="J105" i="18"/>
  <c r="N104" i="18"/>
  <c r="F104" i="18"/>
  <c r="J103" i="18"/>
  <c r="N102" i="18"/>
  <c r="F102" i="18"/>
  <c r="J101" i="18"/>
  <c r="N100" i="18"/>
  <c r="F100" i="18"/>
  <c r="J99" i="18"/>
  <c r="N98" i="18"/>
  <c r="F98" i="18"/>
  <c r="J97" i="18"/>
  <c r="N96" i="18"/>
  <c r="F96" i="18"/>
  <c r="M183" i="18"/>
  <c r="I178" i="18"/>
  <c r="E173" i="18"/>
  <c r="I113" i="18"/>
  <c r="M112" i="18"/>
  <c r="E112" i="18"/>
  <c r="I111" i="18"/>
  <c r="M110" i="18"/>
  <c r="E110" i="18"/>
  <c r="I109" i="18"/>
  <c r="M108" i="18"/>
  <c r="E108" i="18"/>
  <c r="I107" i="18"/>
  <c r="M106" i="18"/>
  <c r="E106" i="18"/>
  <c r="I105" i="18"/>
  <c r="M104" i="18"/>
  <c r="E104" i="18"/>
  <c r="I103" i="18"/>
  <c r="M102" i="18"/>
  <c r="E102" i="18"/>
  <c r="I101" i="18"/>
  <c r="M100" i="18"/>
  <c r="E100" i="18"/>
  <c r="I99" i="18"/>
  <c r="M98" i="18"/>
  <c r="E98" i="18"/>
  <c r="I97" i="18"/>
  <c r="M96" i="18"/>
  <c r="E96" i="18"/>
  <c r="E183" i="18"/>
  <c r="M177" i="18"/>
  <c r="I172" i="18"/>
  <c r="H113" i="18"/>
  <c r="L112" i="18"/>
  <c r="D112" i="18"/>
  <c r="H111" i="18"/>
  <c r="L110" i="18"/>
  <c r="D110" i="18"/>
  <c r="H109" i="18"/>
  <c r="L108" i="18"/>
  <c r="D108" i="18"/>
  <c r="H107" i="18"/>
  <c r="L106" i="18"/>
  <c r="D106" i="18"/>
  <c r="H105" i="18"/>
  <c r="L104" i="18"/>
  <c r="D104" i="18"/>
  <c r="H103" i="18"/>
  <c r="L102" i="18"/>
  <c r="D102" i="18"/>
  <c r="H101" i="18"/>
  <c r="L100" i="18"/>
  <c r="D100" i="18"/>
  <c r="H99" i="18"/>
  <c r="L98" i="18"/>
  <c r="I182" i="18"/>
  <c r="E177" i="18"/>
  <c r="M171" i="18"/>
  <c r="O113" i="18"/>
  <c r="G113" i="18"/>
  <c r="K112" i="18"/>
  <c r="O111" i="18"/>
  <c r="G111" i="18"/>
  <c r="K110" i="18"/>
  <c r="K106" i="18"/>
  <c r="G101" i="18"/>
  <c r="D98" i="18"/>
  <c r="J96" i="18"/>
  <c r="O105" i="18"/>
  <c r="K100" i="18"/>
  <c r="O97" i="18"/>
  <c r="D96" i="18"/>
  <c r="G105" i="18"/>
  <c r="O99" i="18"/>
  <c r="N97" i="18"/>
  <c r="H41" i="18"/>
  <c r="L40" i="18"/>
  <c r="D40" i="18"/>
  <c r="O109" i="18"/>
  <c r="K104" i="18"/>
  <c r="N99" i="18"/>
  <c r="H97" i="18"/>
  <c r="G109" i="18"/>
  <c r="O103" i="18"/>
  <c r="G99" i="18"/>
  <c r="G97" i="18"/>
  <c r="N41" i="18"/>
  <c r="F41" i="18"/>
  <c r="J40" i="18"/>
  <c r="N39" i="18"/>
  <c r="F39" i="18"/>
  <c r="K108" i="18"/>
  <c r="G103" i="18"/>
  <c r="F99" i="18"/>
  <c r="F97" i="18"/>
  <c r="M41" i="18"/>
  <c r="E41" i="18"/>
  <c r="I40" i="18"/>
  <c r="M39" i="18"/>
  <c r="E39" i="18"/>
  <c r="I38" i="18"/>
  <c r="M37" i="18"/>
  <c r="J98" i="18"/>
  <c r="G41" i="18"/>
  <c r="F40" i="18"/>
  <c r="G39" i="18"/>
  <c r="H38" i="18"/>
  <c r="K37" i="18"/>
  <c r="O36" i="18"/>
  <c r="G36" i="18"/>
  <c r="K35" i="18"/>
  <c r="O34" i="18"/>
  <c r="G34" i="18"/>
  <c r="K33" i="18"/>
  <c r="O32" i="18"/>
  <c r="G32" i="18"/>
  <c r="K31" i="18"/>
  <c r="O30" i="18"/>
  <c r="G30" i="18"/>
  <c r="K29" i="18"/>
  <c r="O28" i="18"/>
  <c r="G28" i="18"/>
  <c r="K27" i="18"/>
  <c r="O26" i="18"/>
  <c r="G26" i="18"/>
  <c r="K25" i="18"/>
  <c r="O24" i="18"/>
  <c r="G24" i="18"/>
  <c r="J38" i="18"/>
  <c r="H34" i="18"/>
  <c r="D29" i="18"/>
  <c r="D25" i="18"/>
  <c r="L96" i="18"/>
  <c r="D41" i="18"/>
  <c r="E40" i="18"/>
  <c r="D39" i="18"/>
  <c r="G38" i="18"/>
  <c r="J37" i="18"/>
  <c r="N36" i="18"/>
  <c r="F36" i="18"/>
  <c r="J35" i="18"/>
  <c r="N34" i="18"/>
  <c r="F34" i="18"/>
  <c r="J33" i="18"/>
  <c r="N32" i="18"/>
  <c r="F32" i="18"/>
  <c r="J31" i="18"/>
  <c r="N30" i="18"/>
  <c r="F30" i="18"/>
  <c r="J29" i="18"/>
  <c r="N28" i="18"/>
  <c r="F28" i="18"/>
  <c r="J27" i="18"/>
  <c r="N26" i="18"/>
  <c r="F26" i="18"/>
  <c r="J25" i="18"/>
  <c r="N24" i="18"/>
  <c r="F24" i="18"/>
  <c r="E24" i="18"/>
  <c r="H36" i="18"/>
  <c r="H32" i="18"/>
  <c r="H28" i="18"/>
  <c r="H24" i="18"/>
  <c r="K96" i="18"/>
  <c r="O40" i="18"/>
  <c r="O39" i="18"/>
  <c r="O38" i="18"/>
  <c r="F38" i="18"/>
  <c r="I37" i="18"/>
  <c r="M36" i="18"/>
  <c r="E36" i="18"/>
  <c r="I35" i="18"/>
  <c r="M34" i="18"/>
  <c r="E34" i="18"/>
  <c r="I33" i="18"/>
  <c r="M32" i="18"/>
  <c r="E32" i="18"/>
  <c r="I31" i="18"/>
  <c r="M30" i="18"/>
  <c r="E30" i="18"/>
  <c r="I29" i="18"/>
  <c r="M28" i="18"/>
  <c r="E28" i="18"/>
  <c r="I27" i="18"/>
  <c r="M26" i="18"/>
  <c r="E26" i="18"/>
  <c r="I25" i="18"/>
  <c r="M24" i="18"/>
  <c r="D37" i="18"/>
  <c r="L31" i="18"/>
  <c r="D27" i="18"/>
  <c r="O107" i="18"/>
  <c r="O41" i="18"/>
  <c r="N40" i="18"/>
  <c r="L39" i="18"/>
  <c r="N38" i="18"/>
  <c r="E38" i="18"/>
  <c r="H37" i="18"/>
  <c r="L36" i="18"/>
  <c r="D36" i="18"/>
  <c r="H35" i="18"/>
  <c r="L34" i="18"/>
  <c r="D34" i="18"/>
  <c r="H33" i="18"/>
  <c r="L32" i="18"/>
  <c r="D32" i="18"/>
  <c r="H31" i="18"/>
  <c r="L30" i="18"/>
  <c r="D30" i="18"/>
  <c r="H29" i="18"/>
  <c r="L28" i="18"/>
  <c r="D28" i="18"/>
  <c r="H27" i="18"/>
  <c r="L26" i="18"/>
  <c r="D26" i="18"/>
  <c r="H25" i="18"/>
  <c r="L24" i="18"/>
  <c r="D24" i="18"/>
  <c r="L37" i="18"/>
  <c r="D33" i="18"/>
  <c r="L27" i="18"/>
  <c r="G107" i="18"/>
  <c r="L41" i="18"/>
  <c r="M40" i="18"/>
  <c r="K39" i="18"/>
  <c r="M38" i="18"/>
  <c r="D38" i="18"/>
  <c r="G37" i="18"/>
  <c r="K36" i="18"/>
  <c r="O35" i="18"/>
  <c r="G35" i="18"/>
  <c r="K34" i="18"/>
  <c r="O33" i="18"/>
  <c r="G33" i="18"/>
  <c r="K32" i="18"/>
  <c r="O31" i="18"/>
  <c r="G31" i="18"/>
  <c r="K30" i="18"/>
  <c r="O29" i="18"/>
  <c r="G29" i="18"/>
  <c r="K28" i="18"/>
  <c r="O27" i="18"/>
  <c r="G27" i="18"/>
  <c r="K26" i="18"/>
  <c r="O25" i="18"/>
  <c r="G25" i="18"/>
  <c r="K24" i="18"/>
  <c r="N25" i="18"/>
  <c r="J24" i="18"/>
  <c r="I26" i="18"/>
  <c r="I24" i="18"/>
  <c r="H39" i="18"/>
  <c r="L33" i="18"/>
  <c r="D31" i="18"/>
  <c r="H26" i="18"/>
  <c r="K102" i="18"/>
  <c r="K41" i="18"/>
  <c r="K40" i="18"/>
  <c r="J39" i="18"/>
  <c r="L38" i="18"/>
  <c r="O37" i="18"/>
  <c r="F37" i="18"/>
  <c r="J36" i="18"/>
  <c r="N35" i="18"/>
  <c r="F35" i="18"/>
  <c r="J34" i="18"/>
  <c r="N33" i="18"/>
  <c r="F33" i="18"/>
  <c r="J32" i="18"/>
  <c r="N31" i="18"/>
  <c r="F31" i="18"/>
  <c r="J30" i="18"/>
  <c r="N29" i="18"/>
  <c r="F29" i="18"/>
  <c r="J28" i="18"/>
  <c r="N27" i="18"/>
  <c r="F27" i="18"/>
  <c r="J26" i="18"/>
  <c r="F25" i="18"/>
  <c r="M27" i="18"/>
  <c r="M25" i="18"/>
  <c r="K98" i="18"/>
  <c r="G40" i="18"/>
  <c r="D35" i="18"/>
  <c r="L29" i="18"/>
  <c r="L25" i="18"/>
  <c r="O101" i="18"/>
  <c r="J41" i="18"/>
  <c r="H40" i="18"/>
  <c r="I39" i="18"/>
  <c r="K38" i="18"/>
  <c r="N37" i="18"/>
  <c r="E37" i="18"/>
  <c r="I36" i="18"/>
  <c r="M35" i="18"/>
  <c r="E35" i="18"/>
  <c r="I34" i="18"/>
  <c r="M33" i="18"/>
  <c r="E33" i="18"/>
  <c r="I32" i="18"/>
  <c r="M31" i="18"/>
  <c r="E31" i="18"/>
  <c r="I30" i="18"/>
  <c r="M29" i="18"/>
  <c r="E29" i="18"/>
  <c r="I28" i="18"/>
  <c r="E27" i="18"/>
  <c r="E25" i="18"/>
  <c r="I41" i="18"/>
  <c r="L35" i="18"/>
  <c r="H30" i="18"/>
  <c r="B19" i="12"/>
  <c r="X18" i="12"/>
  <c r="W18" i="12"/>
  <c r="V18" i="12"/>
  <c r="U18" i="12"/>
  <c r="AB18" i="12"/>
  <c r="T18" i="12"/>
  <c r="AA18" i="12"/>
  <c r="S18" i="12"/>
  <c r="Z18" i="12"/>
  <c r="Y18" i="12"/>
  <c r="R18" i="12"/>
  <c r="Q18" i="12"/>
  <c r="A20" i="12"/>
  <c r="L19" i="12"/>
  <c r="N19" i="12"/>
  <c r="G19" i="12"/>
  <c r="P19" i="12"/>
  <c r="M19" i="12"/>
  <c r="O19" i="12"/>
  <c r="I19" i="12"/>
  <c r="K19" i="12"/>
  <c r="J19" i="12"/>
  <c r="F19" i="12"/>
  <c r="E19" i="12"/>
  <c r="H19" i="12"/>
  <c r="F15" i="18"/>
  <c r="D6" i="18"/>
  <c r="O6" i="18"/>
  <c r="O14" i="18"/>
  <c r="N6" i="18"/>
  <c r="O8" i="18"/>
  <c r="O16" i="18"/>
  <c r="N8" i="18"/>
  <c r="N16" i="18"/>
  <c r="O9" i="18"/>
  <c r="O17" i="18"/>
  <c r="N9" i="18"/>
  <c r="N17" i="18"/>
  <c r="O10" i="18"/>
  <c r="O18" i="18"/>
  <c r="O11" i="18"/>
  <c r="O19" i="18"/>
  <c r="N11" i="18"/>
  <c r="N19" i="18"/>
  <c r="O12" i="18"/>
  <c r="O20" i="18"/>
  <c r="N12" i="18"/>
  <c r="N20" i="18"/>
  <c r="N14" i="18"/>
  <c r="M6" i="18"/>
  <c r="L13" i="18"/>
  <c r="L21" i="18"/>
  <c r="O7" i="18"/>
  <c r="O15" i="18"/>
  <c r="N7" i="18"/>
  <c r="N15" i="18"/>
  <c r="L7" i="18"/>
  <c r="L15" i="18"/>
  <c r="L8" i="18"/>
  <c r="L16" i="18"/>
  <c r="N10" i="18"/>
  <c r="N18" i="18"/>
  <c r="L10" i="18"/>
  <c r="L18" i="18"/>
  <c r="L11" i="18"/>
  <c r="L19" i="18"/>
  <c r="O13" i="18"/>
  <c r="L12" i="18"/>
  <c r="K9" i="18"/>
  <c r="K17" i="18"/>
  <c r="J9" i="18"/>
  <c r="J17" i="18"/>
  <c r="O21" i="18"/>
  <c r="L14" i="18"/>
  <c r="K10" i="18"/>
  <c r="K18" i="18"/>
  <c r="J10" i="18"/>
  <c r="J18" i="18"/>
  <c r="N13" i="18"/>
  <c r="L17" i="18"/>
  <c r="K11" i="18"/>
  <c r="K19" i="18"/>
  <c r="J11" i="18"/>
  <c r="J19" i="18"/>
  <c r="N21" i="18"/>
  <c r="L20" i="18"/>
  <c r="K12" i="18"/>
  <c r="K20" i="18"/>
  <c r="J12" i="18"/>
  <c r="J20" i="18"/>
  <c r="K13" i="18"/>
  <c r="K21" i="18"/>
  <c r="J13" i="18"/>
  <c r="J21" i="18"/>
  <c r="K6" i="18"/>
  <c r="K14" i="18"/>
  <c r="J6" i="18"/>
  <c r="J14" i="18"/>
  <c r="L6" i="18"/>
  <c r="K7" i="18"/>
  <c r="K15" i="18"/>
  <c r="J7" i="18"/>
  <c r="J15" i="18"/>
  <c r="L9" i="18"/>
  <c r="K8" i="18"/>
  <c r="K16" i="18"/>
  <c r="J8" i="18"/>
  <c r="J16" i="18"/>
  <c r="I13" i="18"/>
  <c r="I21" i="18"/>
  <c r="H13" i="18"/>
  <c r="H21" i="18"/>
  <c r="I6" i="18"/>
  <c r="I14" i="18"/>
  <c r="H6" i="18"/>
  <c r="H14" i="18"/>
  <c r="I7" i="18"/>
  <c r="I15" i="18"/>
  <c r="H7" i="18"/>
  <c r="H15" i="18"/>
  <c r="I8" i="18"/>
  <c r="I16" i="18"/>
  <c r="H8" i="18"/>
  <c r="H16" i="18"/>
  <c r="I9" i="18"/>
  <c r="I17" i="18"/>
  <c r="H9" i="18"/>
  <c r="H17" i="18"/>
  <c r="I10" i="18"/>
  <c r="I18" i="18"/>
  <c r="H10" i="18"/>
  <c r="H18" i="18"/>
  <c r="I11" i="18"/>
  <c r="I19" i="18"/>
  <c r="H11" i="18"/>
  <c r="H19" i="18"/>
  <c r="I12" i="18"/>
  <c r="I20" i="18"/>
  <c r="H12" i="18"/>
  <c r="H20" i="18"/>
  <c r="G9" i="18"/>
  <c r="G17" i="18"/>
  <c r="F9" i="18"/>
  <c r="F17" i="18"/>
  <c r="E8" i="18"/>
  <c r="E16" i="18"/>
  <c r="G10" i="18"/>
  <c r="G18" i="18"/>
  <c r="F10" i="18"/>
  <c r="F18" i="18"/>
  <c r="E9" i="18"/>
  <c r="E17" i="18"/>
  <c r="G11" i="18"/>
  <c r="G19" i="18"/>
  <c r="F11" i="18"/>
  <c r="F19" i="18"/>
  <c r="E10" i="18"/>
  <c r="E18" i="18"/>
  <c r="G12" i="18"/>
  <c r="G20" i="18"/>
  <c r="F12" i="18"/>
  <c r="F20" i="18"/>
  <c r="E11" i="18"/>
  <c r="E19" i="18"/>
  <c r="G13" i="18"/>
  <c r="G21" i="18"/>
  <c r="F13" i="18"/>
  <c r="G6" i="18"/>
  <c r="G14" i="18"/>
  <c r="F6" i="18"/>
  <c r="F14" i="18"/>
  <c r="E13" i="18"/>
  <c r="E21" i="18"/>
  <c r="G7" i="18"/>
  <c r="G15" i="18"/>
  <c r="F7" i="18"/>
  <c r="E6" i="18"/>
  <c r="E14" i="18"/>
  <c r="E12" i="18"/>
  <c r="M13" i="18"/>
  <c r="M21" i="18"/>
  <c r="D14" i="18"/>
  <c r="E15" i="18"/>
  <c r="M14" i="18"/>
  <c r="D7" i="18"/>
  <c r="D15" i="18"/>
  <c r="G8" i="18"/>
  <c r="E20" i="18"/>
  <c r="M7" i="18"/>
  <c r="M15" i="18"/>
  <c r="D8" i="18"/>
  <c r="D16" i="18"/>
  <c r="G16" i="18"/>
  <c r="M8" i="18"/>
  <c r="M16" i="18"/>
  <c r="D9" i="18"/>
  <c r="D17" i="18"/>
  <c r="F8" i="18"/>
  <c r="M9" i="18"/>
  <c r="M17" i="18"/>
  <c r="F16" i="18"/>
  <c r="M10" i="18"/>
  <c r="M18" i="18"/>
  <c r="D11" i="18"/>
  <c r="D19" i="18"/>
  <c r="F21" i="18"/>
  <c r="M11" i="18"/>
  <c r="M19" i="18"/>
  <c r="D12" i="18"/>
  <c r="D20" i="18"/>
  <c r="E7" i="18"/>
  <c r="M12" i="18"/>
  <c r="M20" i="18"/>
  <c r="D10" i="18"/>
  <c r="D13" i="18"/>
  <c r="D18" i="18"/>
  <c r="D21" i="18"/>
  <c r="B20" i="12" l="1"/>
  <c r="AB19" i="12"/>
  <c r="T19" i="12"/>
  <c r="AA19" i="12"/>
  <c r="S19" i="12"/>
  <c r="Z19" i="12"/>
  <c r="R19" i="12"/>
  <c r="Y19" i="12"/>
  <c r="Q19" i="12"/>
  <c r="X19" i="12"/>
  <c r="W19" i="12"/>
  <c r="V19" i="12"/>
  <c r="U19" i="12"/>
  <c r="A21" i="12"/>
  <c r="P20" i="12"/>
  <c r="H20" i="12"/>
  <c r="N20" i="12"/>
  <c r="J20" i="12"/>
  <c r="L20" i="12"/>
  <c r="F20" i="12"/>
  <c r="K20" i="12"/>
  <c r="E20" i="12"/>
  <c r="G20" i="12"/>
  <c r="M20" i="12"/>
  <c r="O20" i="12"/>
  <c r="I20" i="12"/>
  <c r="B21" i="12" l="1"/>
  <c r="X20" i="12"/>
  <c r="W20" i="12"/>
  <c r="V20" i="12"/>
  <c r="U20" i="12"/>
  <c r="AB20" i="12"/>
  <c r="T20" i="12"/>
  <c r="AA20" i="12"/>
  <c r="S20" i="12"/>
  <c r="R20" i="12"/>
  <c r="Q20" i="12"/>
  <c r="Z20" i="12"/>
  <c r="Y20" i="12"/>
  <c r="A22" i="12"/>
  <c r="L21" i="12"/>
  <c r="J21" i="12"/>
  <c r="F21" i="12"/>
  <c r="H21" i="12"/>
  <c r="K21" i="12"/>
  <c r="N21" i="12"/>
  <c r="P21" i="12"/>
  <c r="E21" i="12"/>
  <c r="M21" i="12"/>
  <c r="G21" i="12"/>
  <c r="O21" i="12"/>
  <c r="I21" i="12"/>
  <c r="B22" i="12" l="1"/>
  <c r="AB21" i="12"/>
  <c r="T21" i="12"/>
  <c r="AA21" i="12"/>
  <c r="S21" i="12"/>
  <c r="Z21" i="12"/>
  <c r="R21" i="12"/>
  <c r="Y21" i="12"/>
  <c r="Q21" i="12"/>
  <c r="X21" i="12"/>
  <c r="W21" i="12"/>
  <c r="V21" i="12"/>
  <c r="U21" i="12"/>
  <c r="M22" i="12"/>
  <c r="A23" i="12"/>
  <c r="G22" i="12"/>
  <c r="L22" i="12"/>
  <c r="N22" i="12"/>
  <c r="K22" i="12"/>
  <c r="F22" i="12"/>
  <c r="O22" i="12"/>
  <c r="J22" i="12"/>
  <c r="I22" i="12"/>
  <c r="E22" i="12"/>
  <c r="P22" i="12"/>
  <c r="H22" i="12"/>
  <c r="B23" i="12" l="1"/>
  <c r="X22" i="12"/>
  <c r="W22" i="12"/>
  <c r="V22" i="12"/>
  <c r="U22" i="12"/>
  <c r="AB22" i="12"/>
  <c r="T22" i="12"/>
  <c r="AA22" i="12"/>
  <c r="S22" i="12"/>
  <c r="Z22" i="12"/>
  <c r="Y22" i="12"/>
  <c r="R22" i="12"/>
  <c r="Q22" i="12"/>
  <c r="N23" i="12"/>
  <c r="M23" i="12"/>
  <c r="A24" i="12"/>
  <c r="E23" i="12"/>
  <c r="P23" i="12"/>
  <c r="L23" i="12"/>
  <c r="H23" i="12"/>
  <c r="K23" i="12"/>
  <c r="O23" i="12"/>
  <c r="J23" i="12"/>
  <c r="G23" i="12"/>
  <c r="I23" i="12"/>
  <c r="F23" i="12"/>
  <c r="B24" i="12" l="1"/>
  <c r="AB23" i="12"/>
  <c r="T23" i="12"/>
  <c r="AA23" i="12"/>
  <c r="S23" i="12"/>
  <c r="Z23" i="12"/>
  <c r="R23" i="12"/>
  <c r="Y23" i="12"/>
  <c r="Q23" i="12"/>
  <c r="X23" i="12"/>
  <c r="W23" i="12"/>
  <c r="V23" i="12"/>
  <c r="U23" i="12"/>
  <c r="I24" i="12"/>
  <c r="E24" i="12"/>
  <c r="J24" i="12"/>
  <c r="P24" i="12"/>
  <c r="O24" i="12"/>
  <c r="M24" i="12"/>
  <c r="H24" i="12"/>
  <c r="K24" i="12"/>
  <c r="A25" i="12"/>
  <c r="G24" i="12"/>
  <c r="N24" i="12"/>
  <c r="F24" i="12"/>
  <c r="L24" i="12"/>
  <c r="B25" i="12" l="1"/>
  <c r="X24" i="12"/>
  <c r="W24" i="12"/>
  <c r="V24" i="12"/>
  <c r="U24" i="12"/>
  <c r="AB24" i="12"/>
  <c r="T24" i="12"/>
  <c r="AA24" i="12"/>
  <c r="S24" i="12"/>
  <c r="Z24" i="12"/>
  <c r="Y24" i="12"/>
  <c r="R24" i="12"/>
  <c r="Q24" i="12"/>
  <c r="O25" i="12"/>
  <c r="J25" i="12"/>
  <c r="E25" i="12"/>
  <c r="G25" i="12"/>
  <c r="I25" i="12"/>
  <c r="N25" i="12"/>
  <c r="F25" i="12"/>
  <c r="A26" i="12"/>
  <c r="M25" i="12"/>
  <c r="P25" i="12"/>
  <c r="L25" i="12"/>
  <c r="H25" i="12"/>
  <c r="K25" i="12"/>
  <c r="B26" i="12" l="1"/>
  <c r="AB25" i="12"/>
  <c r="T25" i="12"/>
  <c r="AA25" i="12"/>
  <c r="S25" i="12"/>
  <c r="Z25" i="12"/>
  <c r="R25" i="12"/>
  <c r="Y25" i="12"/>
  <c r="Q25" i="12"/>
  <c r="X25" i="12"/>
  <c r="W25" i="12"/>
  <c r="V25" i="12"/>
  <c r="U25" i="12"/>
  <c r="J26" i="12"/>
  <c r="M26" i="12"/>
  <c r="I26" i="12"/>
  <c r="E26" i="12"/>
  <c r="A27" i="12"/>
  <c r="P26" i="12"/>
  <c r="G26" i="12"/>
  <c r="H26" i="12"/>
  <c r="O26" i="12"/>
  <c r="F26" i="12"/>
  <c r="L26" i="12"/>
  <c r="N26" i="12"/>
  <c r="K26" i="12"/>
  <c r="B27" i="12" l="1"/>
  <c r="X26" i="12"/>
  <c r="W26" i="12"/>
  <c r="V26" i="12"/>
  <c r="U26" i="12"/>
  <c r="AB26" i="12"/>
  <c r="T26" i="12"/>
  <c r="AA26" i="12"/>
  <c r="S26" i="12"/>
  <c r="Z26" i="12"/>
  <c r="Y26" i="12"/>
  <c r="R26" i="12"/>
  <c r="Q26" i="12"/>
  <c r="O27" i="12"/>
  <c r="J27" i="12"/>
  <c r="G27" i="12"/>
  <c r="I27" i="12"/>
  <c r="N27" i="12"/>
  <c r="F27" i="12"/>
  <c r="M27" i="12"/>
  <c r="P27" i="12"/>
  <c r="L27" i="12"/>
  <c r="E27" i="12"/>
  <c r="H27" i="12"/>
  <c r="K27" i="12"/>
  <c r="A28" i="12"/>
  <c r="B28" i="12" l="1"/>
  <c r="AB27" i="12"/>
  <c r="T27" i="12"/>
  <c r="AA27" i="12"/>
  <c r="S27" i="12"/>
  <c r="Z27" i="12"/>
  <c r="R27" i="12"/>
  <c r="Y27" i="12"/>
  <c r="Q27" i="12"/>
  <c r="X27" i="12"/>
  <c r="W27" i="12"/>
  <c r="V27" i="12"/>
  <c r="U27" i="12"/>
  <c r="J28" i="12"/>
  <c r="M28" i="12"/>
  <c r="E28" i="12"/>
  <c r="H28" i="12"/>
  <c r="K28" i="12"/>
  <c r="I28" i="12"/>
  <c r="N28" i="12"/>
  <c r="P28" i="12"/>
  <c r="O28" i="12"/>
  <c r="F28" i="12"/>
  <c r="A29" i="12"/>
  <c r="G28" i="12"/>
  <c r="L28" i="12"/>
  <c r="B29" i="12" l="1"/>
  <c r="X28" i="12"/>
  <c r="W28" i="12"/>
  <c r="V28" i="12"/>
  <c r="U28" i="12"/>
  <c r="AB28" i="12"/>
  <c r="T28" i="12"/>
  <c r="AA28" i="12"/>
  <c r="S28" i="12"/>
  <c r="R28" i="12"/>
  <c r="Q28" i="12"/>
  <c r="Z28" i="12"/>
  <c r="Y28" i="12"/>
  <c r="O29" i="12"/>
  <c r="J29" i="12"/>
  <c r="G29" i="12"/>
  <c r="I29" i="12"/>
  <c r="A30" i="12"/>
  <c r="L29" i="12"/>
  <c r="K29" i="12"/>
  <c r="N29" i="12"/>
  <c r="M29" i="12"/>
  <c r="F29" i="12"/>
  <c r="P29" i="12"/>
  <c r="E29" i="12"/>
  <c r="H29" i="12"/>
  <c r="B30" i="12" l="1"/>
  <c r="AB29" i="12"/>
  <c r="T29" i="12"/>
  <c r="AA29" i="12"/>
  <c r="S29" i="12"/>
  <c r="Z29" i="12"/>
  <c r="R29" i="12"/>
  <c r="Y29" i="12"/>
  <c r="Q29" i="12"/>
  <c r="X29" i="12"/>
  <c r="W29" i="12"/>
  <c r="V29" i="12"/>
  <c r="U29" i="12"/>
  <c r="J30" i="12"/>
  <c r="M30" i="12"/>
  <c r="H30" i="12"/>
  <c r="F30" i="12"/>
  <c r="I30" i="12"/>
  <c r="E30" i="12"/>
  <c r="P30" i="12"/>
  <c r="K30" i="12"/>
  <c r="O30" i="12"/>
  <c r="A31" i="12"/>
  <c r="G30" i="12"/>
  <c r="L30" i="12"/>
  <c r="N30" i="12"/>
  <c r="B31" i="12" l="1"/>
  <c r="X30" i="12"/>
  <c r="W30" i="12"/>
  <c r="V30" i="12"/>
  <c r="U30" i="12"/>
  <c r="AB30" i="12"/>
  <c r="T30" i="12"/>
  <c r="AA30" i="12"/>
  <c r="S30" i="12"/>
  <c r="Z30" i="12"/>
  <c r="Y30" i="12"/>
  <c r="R30" i="12"/>
  <c r="Q30" i="12"/>
  <c r="O31" i="12"/>
  <c r="J31" i="12"/>
  <c r="G31" i="12"/>
  <c r="I31" i="12"/>
  <c r="N31" i="12"/>
  <c r="A32" i="12"/>
  <c r="F31" i="12"/>
  <c r="E31" i="12"/>
  <c r="M31" i="12"/>
  <c r="P31" i="12"/>
  <c r="L31" i="12"/>
  <c r="H31" i="12"/>
  <c r="K31" i="12"/>
  <c r="B32" i="12" l="1"/>
  <c r="AB31" i="12"/>
  <c r="T31" i="12"/>
  <c r="AA31" i="12"/>
  <c r="S31" i="12"/>
  <c r="Z31" i="12"/>
  <c r="R31" i="12"/>
  <c r="Y31" i="12"/>
  <c r="Q31" i="12"/>
  <c r="X31" i="12"/>
  <c r="W31" i="12"/>
  <c r="V31" i="12"/>
  <c r="U31" i="12"/>
  <c r="J32" i="12"/>
  <c r="E32" i="12"/>
  <c r="P32" i="12"/>
  <c r="H32" i="12"/>
  <c r="G32" i="12"/>
  <c r="O32" i="12"/>
  <c r="K32" i="12"/>
  <c r="A33" i="12"/>
  <c r="M32" i="12"/>
  <c r="L32" i="12"/>
  <c r="N32" i="12"/>
  <c r="F32" i="12"/>
  <c r="I32" i="12"/>
  <c r="B33" i="12" l="1"/>
  <c r="X32" i="12"/>
  <c r="W32" i="12"/>
  <c r="V32" i="12"/>
  <c r="U32" i="12"/>
  <c r="AB32" i="12"/>
  <c r="T32" i="12"/>
  <c r="AA32" i="12"/>
  <c r="S32" i="12"/>
  <c r="Z32" i="12"/>
  <c r="Y32" i="12"/>
  <c r="R32" i="12"/>
  <c r="Q32" i="12"/>
  <c r="F33" i="12"/>
  <c r="M33" i="12"/>
  <c r="I33" i="12"/>
  <c r="A34" i="12"/>
  <c r="E33" i="12"/>
  <c r="O33" i="12"/>
  <c r="G33" i="12"/>
  <c r="N33" i="12"/>
  <c r="P33" i="12"/>
  <c r="L33" i="12"/>
  <c r="H33" i="12"/>
  <c r="K33" i="12"/>
  <c r="J33" i="12"/>
  <c r="B34" i="12" l="1"/>
  <c r="AB33" i="12"/>
  <c r="T33" i="12"/>
  <c r="AA33" i="12"/>
  <c r="S33" i="12"/>
  <c r="Z33" i="12"/>
  <c r="R33" i="12"/>
  <c r="Y33" i="12"/>
  <c r="Q33" i="12"/>
  <c r="X33" i="12"/>
  <c r="W33" i="12"/>
  <c r="V33" i="12"/>
  <c r="U33" i="12"/>
  <c r="J34" i="12"/>
  <c r="M34" i="12"/>
  <c r="H34" i="12"/>
  <c r="A35" i="12"/>
  <c r="G34" i="12"/>
  <c r="F34" i="12"/>
  <c r="O34" i="12"/>
  <c r="K34" i="12"/>
  <c r="E34" i="12"/>
  <c r="I34" i="12"/>
  <c r="L34" i="12"/>
  <c r="N34" i="12"/>
  <c r="P34" i="12"/>
  <c r="B35" i="12" l="1"/>
  <c r="X34" i="12"/>
  <c r="W34" i="12"/>
  <c r="V34" i="12"/>
  <c r="U34" i="12"/>
  <c r="AB34" i="12"/>
  <c r="T34" i="12"/>
  <c r="AA34" i="12"/>
  <c r="S34" i="12"/>
  <c r="Y34" i="12"/>
  <c r="Z34" i="12"/>
  <c r="R34" i="12"/>
  <c r="Q34" i="12"/>
  <c r="O35" i="12"/>
  <c r="J35" i="12"/>
  <c r="G35" i="12"/>
  <c r="I35" i="12"/>
  <c r="H35" i="12"/>
  <c r="N35" i="12"/>
  <c r="F35" i="12"/>
  <c r="M35" i="12"/>
  <c r="K35" i="12"/>
  <c r="A36" i="12"/>
  <c r="E35" i="12"/>
  <c r="P35" i="12"/>
  <c r="L35" i="12"/>
  <c r="B36" i="12" l="1"/>
  <c r="AB35" i="12"/>
  <c r="T35" i="12"/>
  <c r="AA35" i="12"/>
  <c r="S35" i="12"/>
  <c r="Z35" i="12"/>
  <c r="R35" i="12"/>
  <c r="Y35" i="12"/>
  <c r="Q35" i="12"/>
  <c r="X35" i="12"/>
  <c r="W35" i="12"/>
  <c r="V35" i="12"/>
  <c r="U35" i="12"/>
  <c r="J36" i="12"/>
  <c r="M36" i="12"/>
  <c r="I36" i="12"/>
  <c r="E36" i="12"/>
  <c r="P36" i="12"/>
  <c r="H36" i="12"/>
  <c r="O36" i="12"/>
  <c r="K36" i="12"/>
  <c r="A37" i="12"/>
  <c r="G36" i="12"/>
  <c r="F36" i="12"/>
  <c r="L36" i="12"/>
  <c r="N36" i="12"/>
  <c r="B37" i="12" l="1"/>
  <c r="X36" i="12"/>
  <c r="W36" i="12"/>
  <c r="V36" i="12"/>
  <c r="U36" i="12"/>
  <c r="AB36" i="12"/>
  <c r="T36" i="12"/>
  <c r="AA36" i="12"/>
  <c r="S36" i="12"/>
  <c r="R36" i="12"/>
  <c r="Q36" i="12"/>
  <c r="Z36" i="12"/>
  <c r="Y36" i="12"/>
  <c r="O37" i="12"/>
  <c r="J37" i="12"/>
  <c r="G37" i="12"/>
  <c r="F37" i="12"/>
  <c r="E37" i="12"/>
  <c r="M37" i="12"/>
  <c r="N37" i="12"/>
  <c r="A38" i="12"/>
  <c r="K37" i="12"/>
  <c r="P37" i="12"/>
  <c r="L37" i="12"/>
  <c r="H37" i="12"/>
  <c r="I37" i="12"/>
  <c r="B38" i="12" l="1"/>
  <c r="AB37" i="12"/>
  <c r="T37" i="12"/>
  <c r="AA37" i="12"/>
  <c r="S37" i="12"/>
  <c r="Z37" i="12"/>
  <c r="R37" i="12"/>
  <c r="Y37" i="12"/>
  <c r="Q37" i="12"/>
  <c r="X37" i="12"/>
  <c r="W37" i="12"/>
  <c r="V37" i="12"/>
  <c r="U37" i="12"/>
  <c r="J38" i="12"/>
  <c r="E38" i="12"/>
  <c r="I38" i="12"/>
  <c r="M38" i="12"/>
  <c r="P38" i="12"/>
  <c r="H38" i="12"/>
  <c r="O38" i="12"/>
  <c r="A39" i="12"/>
  <c r="G38" i="12"/>
  <c r="F38" i="12"/>
  <c r="L38" i="12"/>
  <c r="N38" i="12"/>
  <c r="K38" i="12"/>
  <c r="B39" i="12" l="1"/>
  <c r="X38" i="12"/>
  <c r="W38" i="12"/>
  <c r="V38" i="12"/>
  <c r="U38" i="12"/>
  <c r="AB38" i="12"/>
  <c r="T38" i="12"/>
  <c r="AA38" i="12"/>
  <c r="S38" i="12"/>
  <c r="Z38" i="12"/>
  <c r="Y38" i="12"/>
  <c r="R38" i="12"/>
  <c r="Q38" i="12"/>
  <c r="O39" i="12"/>
  <c r="J39" i="12"/>
  <c r="G39" i="12"/>
  <c r="I39" i="12"/>
  <c r="N39" i="12"/>
  <c r="F39" i="12"/>
  <c r="M39" i="12"/>
  <c r="A40" i="12"/>
  <c r="E39" i="12"/>
  <c r="P39" i="12"/>
  <c r="L39" i="12"/>
  <c r="H39" i="12"/>
  <c r="K39" i="12"/>
  <c r="B40" i="12" l="1"/>
  <c r="AB39" i="12"/>
  <c r="T39" i="12"/>
  <c r="AA39" i="12"/>
  <c r="S39" i="12"/>
  <c r="Z39" i="12"/>
  <c r="R39" i="12"/>
  <c r="Y39" i="12"/>
  <c r="Q39" i="12"/>
  <c r="X39" i="12"/>
  <c r="W39" i="12"/>
  <c r="V39" i="12"/>
  <c r="U39" i="12"/>
  <c r="H40" i="12"/>
  <c r="H60" i="12" s="1"/>
  <c r="G6" i="22" s="1"/>
  <c r="A41" i="12"/>
  <c r="G40" i="12"/>
  <c r="G60" i="12" s="1"/>
  <c r="F6" i="22" s="1"/>
  <c r="O40" i="12"/>
  <c r="O60" i="12" s="1"/>
  <c r="N6" i="22" s="1"/>
  <c r="E40" i="12"/>
  <c r="E60" i="12" s="1"/>
  <c r="D6" i="22" s="1"/>
  <c r="P40" i="12"/>
  <c r="P60" i="12" s="1"/>
  <c r="O6" i="22" s="1"/>
  <c r="L40" i="12"/>
  <c r="L60" i="12" s="1"/>
  <c r="K6" i="22" s="1"/>
  <c r="N40" i="12"/>
  <c r="N60" i="12" s="1"/>
  <c r="M6" i="22" s="1"/>
  <c r="M40" i="12"/>
  <c r="M60" i="12" s="1"/>
  <c r="L6" i="22" s="1"/>
  <c r="I40" i="12"/>
  <c r="I60" i="12" s="1"/>
  <c r="H6" i="22" s="1"/>
  <c r="K40" i="12"/>
  <c r="K60" i="12" s="1"/>
  <c r="J6" i="22" s="1"/>
  <c r="F40" i="12"/>
  <c r="F60" i="12" s="1"/>
  <c r="E6" i="22" s="1"/>
  <c r="J40" i="12"/>
  <c r="J60" i="12" s="1"/>
  <c r="I6" i="22" s="1"/>
  <c r="B41" i="12" l="1"/>
  <c r="X40" i="12"/>
  <c r="X60" i="12" s="1"/>
  <c r="K24" i="22" s="1"/>
  <c r="W40" i="12"/>
  <c r="W60" i="12" s="1"/>
  <c r="J24" i="22" s="1"/>
  <c r="V40" i="12"/>
  <c r="V60" i="12" s="1"/>
  <c r="I24" i="22" s="1"/>
  <c r="U40" i="12"/>
  <c r="U60" i="12" s="1"/>
  <c r="H24" i="22" s="1"/>
  <c r="AB40" i="12"/>
  <c r="AB60" i="12" s="1"/>
  <c r="O24" i="22" s="1"/>
  <c r="T40" i="12"/>
  <c r="T60" i="12" s="1"/>
  <c r="G24" i="22" s="1"/>
  <c r="AA40" i="12"/>
  <c r="AA60" i="12" s="1"/>
  <c r="N24" i="22" s="1"/>
  <c r="S40" i="12"/>
  <c r="S60" i="12" s="1"/>
  <c r="F24" i="22" s="1"/>
  <c r="Q40" i="12"/>
  <c r="Q60" i="12" s="1"/>
  <c r="D24" i="22" s="1"/>
  <c r="Z40" i="12"/>
  <c r="Z60" i="12" s="1"/>
  <c r="M24" i="22" s="1"/>
  <c r="Y40" i="12"/>
  <c r="Y60" i="12" s="1"/>
  <c r="L24" i="22" s="1"/>
  <c r="R40" i="12"/>
  <c r="R60" i="12" s="1"/>
  <c r="E24" i="22" s="1"/>
  <c r="F41" i="12"/>
  <c r="F61" i="12" s="1"/>
  <c r="E7" i="22" s="1"/>
  <c r="M41" i="12"/>
  <c r="M61" i="12" s="1"/>
  <c r="L7" i="22" s="1"/>
  <c r="A42" i="12"/>
  <c r="E41" i="12"/>
  <c r="E61" i="12" s="1"/>
  <c r="D7" i="22" s="1"/>
  <c r="P41" i="12"/>
  <c r="P61" i="12" s="1"/>
  <c r="O7" i="22" s="1"/>
  <c r="L41" i="12"/>
  <c r="L61" i="12" s="1"/>
  <c r="K7" i="22" s="1"/>
  <c r="H41" i="12"/>
  <c r="H61" i="12" s="1"/>
  <c r="G7" i="22" s="1"/>
  <c r="K41" i="12"/>
  <c r="K61" i="12" s="1"/>
  <c r="J7" i="22" s="1"/>
  <c r="O41" i="12"/>
  <c r="O61" i="12" s="1"/>
  <c r="N7" i="22" s="1"/>
  <c r="J41" i="12"/>
  <c r="J61" i="12" s="1"/>
  <c r="I7" i="22" s="1"/>
  <c r="G41" i="12"/>
  <c r="G61" i="12" s="1"/>
  <c r="F7" i="22" s="1"/>
  <c r="I41" i="12"/>
  <c r="I61" i="12" s="1"/>
  <c r="H7" i="22" s="1"/>
  <c r="N41" i="12"/>
  <c r="N61" i="12" s="1"/>
  <c r="M7" i="22" s="1"/>
  <c r="N42" i="22" l="1"/>
  <c r="G42" i="22"/>
  <c r="F42" i="22"/>
  <c r="O42" i="22"/>
  <c r="E42" i="22"/>
  <c r="H42" i="22"/>
  <c r="L42" i="22"/>
  <c r="M42" i="22"/>
  <c r="J42" i="22"/>
  <c r="I42" i="22"/>
  <c r="D42" i="22"/>
  <c r="K42" i="22"/>
  <c r="B42" i="12"/>
  <c r="AB41" i="12"/>
  <c r="AB61" i="12" s="1"/>
  <c r="O25" i="22" s="1"/>
  <c r="T41" i="12"/>
  <c r="T61" i="12" s="1"/>
  <c r="G25" i="22" s="1"/>
  <c r="AA41" i="12"/>
  <c r="AA61" i="12" s="1"/>
  <c r="N25" i="22" s="1"/>
  <c r="S41" i="12"/>
  <c r="S61" i="12" s="1"/>
  <c r="F25" i="22" s="1"/>
  <c r="Z41" i="12"/>
  <c r="Z61" i="12" s="1"/>
  <c r="M25" i="22" s="1"/>
  <c r="R41" i="12"/>
  <c r="R61" i="12" s="1"/>
  <c r="E25" i="22" s="1"/>
  <c r="Y41" i="12"/>
  <c r="Y61" i="12" s="1"/>
  <c r="L25" i="22" s="1"/>
  <c r="Q41" i="12"/>
  <c r="Q61" i="12" s="1"/>
  <c r="D25" i="22" s="1"/>
  <c r="X41" i="12"/>
  <c r="X61" i="12" s="1"/>
  <c r="K25" i="22" s="1"/>
  <c r="W41" i="12"/>
  <c r="W61" i="12" s="1"/>
  <c r="J25" i="22" s="1"/>
  <c r="V41" i="12"/>
  <c r="V61" i="12" s="1"/>
  <c r="I25" i="22" s="1"/>
  <c r="U41" i="12"/>
  <c r="U61" i="12" s="1"/>
  <c r="H25" i="22" s="1"/>
  <c r="J42" i="12"/>
  <c r="J62" i="12" s="1"/>
  <c r="I8" i="22" s="1"/>
  <c r="M42" i="12"/>
  <c r="M62" i="12" s="1"/>
  <c r="L8" i="22" s="1"/>
  <c r="P42" i="12"/>
  <c r="P62" i="12" s="1"/>
  <c r="O8" i="22" s="1"/>
  <c r="I42" i="12"/>
  <c r="I62" i="12" s="1"/>
  <c r="H8" i="22" s="1"/>
  <c r="E42" i="12"/>
  <c r="E62" i="12" s="1"/>
  <c r="D8" i="22" s="1"/>
  <c r="H42" i="12"/>
  <c r="H62" i="12" s="1"/>
  <c r="G8" i="22" s="1"/>
  <c r="L42" i="12"/>
  <c r="L62" i="12" s="1"/>
  <c r="K8" i="22" s="1"/>
  <c r="O42" i="12"/>
  <c r="O62" i="12" s="1"/>
  <c r="N8" i="22" s="1"/>
  <c r="N42" i="12"/>
  <c r="N62" i="12" s="1"/>
  <c r="M8" i="22" s="1"/>
  <c r="A43" i="12"/>
  <c r="G42" i="12"/>
  <c r="G62" i="12" s="1"/>
  <c r="F8" i="22" s="1"/>
  <c r="K42" i="12"/>
  <c r="K62" i="12" s="1"/>
  <c r="J8" i="22" s="1"/>
  <c r="F42" i="12"/>
  <c r="F62" i="12" s="1"/>
  <c r="E8" i="22" s="1"/>
  <c r="J43" i="22" l="1"/>
  <c r="N43" i="22"/>
  <c r="O43" i="22"/>
  <c r="I43" i="22"/>
  <c r="K43" i="22"/>
  <c r="H43" i="22"/>
  <c r="G43" i="22"/>
  <c r="D43" i="22"/>
  <c r="L43" i="22"/>
  <c r="E43" i="22"/>
  <c r="M43" i="22"/>
  <c r="F43" i="22"/>
  <c r="B43" i="12"/>
  <c r="X42" i="12"/>
  <c r="X62" i="12" s="1"/>
  <c r="K26" i="22" s="1"/>
  <c r="W42" i="12"/>
  <c r="W62" i="12" s="1"/>
  <c r="J26" i="22" s="1"/>
  <c r="V42" i="12"/>
  <c r="V62" i="12" s="1"/>
  <c r="I26" i="22" s="1"/>
  <c r="U42" i="12"/>
  <c r="U62" i="12" s="1"/>
  <c r="H26" i="22" s="1"/>
  <c r="AB42" i="12"/>
  <c r="AB62" i="12" s="1"/>
  <c r="O26" i="22" s="1"/>
  <c r="T42" i="12"/>
  <c r="T62" i="12" s="1"/>
  <c r="G26" i="22" s="1"/>
  <c r="AA42" i="12"/>
  <c r="AA62" i="12" s="1"/>
  <c r="N26" i="22" s="1"/>
  <c r="S42" i="12"/>
  <c r="S62" i="12" s="1"/>
  <c r="F26" i="22" s="1"/>
  <c r="Y42" i="12"/>
  <c r="Y62" i="12" s="1"/>
  <c r="L26" i="22" s="1"/>
  <c r="Z42" i="12"/>
  <c r="Z62" i="12" s="1"/>
  <c r="M26" i="22" s="1"/>
  <c r="R42" i="12"/>
  <c r="R62" i="12" s="1"/>
  <c r="E26" i="22" s="1"/>
  <c r="Q42" i="12"/>
  <c r="Q62" i="12" s="1"/>
  <c r="D26" i="22" s="1"/>
  <c r="O43" i="12"/>
  <c r="O63" i="12" s="1"/>
  <c r="N9" i="22" s="1"/>
  <c r="J43" i="12"/>
  <c r="J63" i="12" s="1"/>
  <c r="I9" i="22" s="1"/>
  <c r="G43" i="12"/>
  <c r="G63" i="12" s="1"/>
  <c r="F9" i="22" s="1"/>
  <c r="I43" i="12"/>
  <c r="I63" i="12" s="1"/>
  <c r="H9" i="22" s="1"/>
  <c r="N43" i="12"/>
  <c r="N63" i="12" s="1"/>
  <c r="M9" i="22" s="1"/>
  <c r="F43" i="12"/>
  <c r="F63" i="12" s="1"/>
  <c r="E9" i="22" s="1"/>
  <c r="M43" i="12"/>
  <c r="M63" i="12" s="1"/>
  <c r="L9" i="22" s="1"/>
  <c r="A44" i="12"/>
  <c r="E43" i="12"/>
  <c r="E63" i="12" s="1"/>
  <c r="D9" i="22" s="1"/>
  <c r="P43" i="12"/>
  <c r="P63" i="12" s="1"/>
  <c r="O9" i="22" s="1"/>
  <c r="L43" i="12"/>
  <c r="L63" i="12" s="1"/>
  <c r="K9" i="22" s="1"/>
  <c r="H43" i="12"/>
  <c r="H63" i="12" s="1"/>
  <c r="G9" i="22" s="1"/>
  <c r="K43" i="12"/>
  <c r="K63" i="12" s="1"/>
  <c r="J9" i="22" s="1"/>
  <c r="E44" i="22" l="1"/>
  <c r="I44" i="22"/>
  <c r="M44" i="22"/>
  <c r="J44" i="22"/>
  <c r="O44" i="22"/>
  <c r="D44" i="22"/>
  <c r="K44" i="22"/>
  <c r="L44" i="22"/>
  <c r="F44" i="22"/>
  <c r="H44" i="22"/>
  <c r="N44" i="22"/>
  <c r="G44" i="22"/>
  <c r="B44" i="12"/>
  <c r="AB43" i="12"/>
  <c r="AB63" i="12" s="1"/>
  <c r="O27" i="22" s="1"/>
  <c r="T43" i="12"/>
  <c r="T63" i="12" s="1"/>
  <c r="G27" i="22" s="1"/>
  <c r="AA43" i="12"/>
  <c r="AA63" i="12" s="1"/>
  <c r="N27" i="22" s="1"/>
  <c r="S43" i="12"/>
  <c r="S63" i="12" s="1"/>
  <c r="F27" i="22" s="1"/>
  <c r="Z43" i="12"/>
  <c r="Z63" i="12" s="1"/>
  <c r="M27" i="22" s="1"/>
  <c r="R43" i="12"/>
  <c r="R63" i="12" s="1"/>
  <c r="E27" i="22" s="1"/>
  <c r="Y43" i="12"/>
  <c r="Y63" i="12" s="1"/>
  <c r="L27" i="22" s="1"/>
  <c r="Q43" i="12"/>
  <c r="Q63" i="12" s="1"/>
  <c r="D27" i="22" s="1"/>
  <c r="X43" i="12"/>
  <c r="X63" i="12" s="1"/>
  <c r="K27" i="22" s="1"/>
  <c r="W43" i="12"/>
  <c r="W63" i="12" s="1"/>
  <c r="J27" i="22" s="1"/>
  <c r="V43" i="12"/>
  <c r="V63" i="12" s="1"/>
  <c r="I27" i="22" s="1"/>
  <c r="U43" i="12"/>
  <c r="U63" i="12" s="1"/>
  <c r="H27" i="22" s="1"/>
  <c r="P44" i="12"/>
  <c r="P64" i="12" s="1"/>
  <c r="O10" i="22" s="1"/>
  <c r="A45" i="12"/>
  <c r="J44" i="12"/>
  <c r="J64" i="12" s="1"/>
  <c r="I10" i="22" s="1"/>
  <c r="H44" i="12"/>
  <c r="H64" i="12" s="1"/>
  <c r="G10" i="22" s="1"/>
  <c r="O44" i="12"/>
  <c r="O64" i="12" s="1"/>
  <c r="N10" i="22" s="1"/>
  <c r="G44" i="12"/>
  <c r="G64" i="12" s="1"/>
  <c r="F10" i="22" s="1"/>
  <c r="M44" i="12"/>
  <c r="M64" i="12" s="1"/>
  <c r="L10" i="22" s="1"/>
  <c r="E44" i="12"/>
  <c r="E64" i="12" s="1"/>
  <c r="D10" i="22" s="1"/>
  <c r="L44" i="12"/>
  <c r="L64" i="12" s="1"/>
  <c r="K10" i="22" s="1"/>
  <c r="N44" i="12"/>
  <c r="N64" i="12" s="1"/>
  <c r="M10" i="22" s="1"/>
  <c r="K44" i="12"/>
  <c r="K64" i="12" s="1"/>
  <c r="J10" i="22" s="1"/>
  <c r="F44" i="12"/>
  <c r="F64" i="12" s="1"/>
  <c r="E10" i="22" s="1"/>
  <c r="I44" i="12"/>
  <c r="I64" i="12" s="1"/>
  <c r="H10" i="22" s="1"/>
  <c r="M45" i="22" l="1"/>
  <c r="H45" i="22"/>
  <c r="I45" i="22"/>
  <c r="N45" i="22"/>
  <c r="O45" i="22"/>
  <c r="F45" i="22"/>
  <c r="J45" i="22"/>
  <c r="G45" i="22"/>
  <c r="K45" i="22"/>
  <c r="D45" i="22"/>
  <c r="L45" i="22"/>
  <c r="E45" i="22"/>
  <c r="B45" i="12"/>
  <c r="X44" i="12"/>
  <c r="X64" i="12" s="1"/>
  <c r="K28" i="22" s="1"/>
  <c r="W44" i="12"/>
  <c r="W64" i="12" s="1"/>
  <c r="J28" i="22" s="1"/>
  <c r="V44" i="12"/>
  <c r="V64" i="12" s="1"/>
  <c r="I28" i="22" s="1"/>
  <c r="U44" i="12"/>
  <c r="U64" i="12" s="1"/>
  <c r="H28" i="22" s="1"/>
  <c r="AB44" i="12"/>
  <c r="AB64" i="12" s="1"/>
  <c r="O28" i="22" s="1"/>
  <c r="T44" i="12"/>
  <c r="T64" i="12" s="1"/>
  <c r="G28" i="22" s="1"/>
  <c r="AA44" i="12"/>
  <c r="AA64" i="12" s="1"/>
  <c r="N28" i="22" s="1"/>
  <c r="S44" i="12"/>
  <c r="S64" i="12" s="1"/>
  <c r="F28" i="22" s="1"/>
  <c r="R44" i="12"/>
  <c r="R64" i="12" s="1"/>
  <c r="E28" i="22" s="1"/>
  <c r="Q44" i="12"/>
  <c r="Q64" i="12" s="1"/>
  <c r="D28" i="22" s="1"/>
  <c r="Z44" i="12"/>
  <c r="Z64" i="12" s="1"/>
  <c r="M28" i="22" s="1"/>
  <c r="Y44" i="12"/>
  <c r="Y64" i="12" s="1"/>
  <c r="L28" i="22" s="1"/>
  <c r="O45" i="12"/>
  <c r="O65" i="12" s="1"/>
  <c r="N11" i="22" s="1"/>
  <c r="J45" i="12"/>
  <c r="J65" i="12" s="1"/>
  <c r="I11" i="22" s="1"/>
  <c r="G45" i="12"/>
  <c r="G65" i="12" s="1"/>
  <c r="F11" i="22" s="1"/>
  <c r="N45" i="12"/>
  <c r="N65" i="12" s="1"/>
  <c r="M11" i="22" s="1"/>
  <c r="L45" i="12"/>
  <c r="L65" i="12" s="1"/>
  <c r="K11" i="22" s="1"/>
  <c r="F45" i="12"/>
  <c r="F65" i="12" s="1"/>
  <c r="E11" i="22" s="1"/>
  <c r="A46" i="12"/>
  <c r="E45" i="12"/>
  <c r="E65" i="12" s="1"/>
  <c r="D11" i="22" s="1"/>
  <c r="P45" i="12"/>
  <c r="P65" i="12" s="1"/>
  <c r="O11" i="22" s="1"/>
  <c r="M45" i="12"/>
  <c r="M65" i="12" s="1"/>
  <c r="L11" i="22" s="1"/>
  <c r="H45" i="12"/>
  <c r="H65" i="12" s="1"/>
  <c r="G11" i="22" s="1"/>
  <c r="K45" i="12"/>
  <c r="K65" i="12" s="1"/>
  <c r="J11" i="22" s="1"/>
  <c r="I45" i="12"/>
  <c r="I65" i="12" s="1"/>
  <c r="H11" i="22" s="1"/>
  <c r="H46" i="22" l="1"/>
  <c r="M46" i="22"/>
  <c r="I46" i="22"/>
  <c r="O46" i="22"/>
  <c r="D46" i="22"/>
  <c r="J46" i="22"/>
  <c r="E46" i="22"/>
  <c r="K46" i="22"/>
  <c r="F46" i="22"/>
  <c r="L46" i="22"/>
  <c r="N46" i="22"/>
  <c r="G46" i="22"/>
  <c r="B46" i="12"/>
  <c r="AB45" i="12"/>
  <c r="AB65" i="12" s="1"/>
  <c r="O29" i="22" s="1"/>
  <c r="T45" i="12"/>
  <c r="T65" i="12" s="1"/>
  <c r="G29" i="22" s="1"/>
  <c r="AA45" i="12"/>
  <c r="AA65" i="12" s="1"/>
  <c r="N29" i="22" s="1"/>
  <c r="S45" i="12"/>
  <c r="S65" i="12" s="1"/>
  <c r="F29" i="22" s="1"/>
  <c r="Z45" i="12"/>
  <c r="Z65" i="12" s="1"/>
  <c r="M29" i="22" s="1"/>
  <c r="R45" i="12"/>
  <c r="R65" i="12" s="1"/>
  <c r="E29" i="22" s="1"/>
  <c r="Y45" i="12"/>
  <c r="Y65" i="12" s="1"/>
  <c r="L29" i="22" s="1"/>
  <c r="Q45" i="12"/>
  <c r="Q65" i="12" s="1"/>
  <c r="D29" i="22" s="1"/>
  <c r="X45" i="12"/>
  <c r="X65" i="12" s="1"/>
  <c r="K29" i="22" s="1"/>
  <c r="W45" i="12"/>
  <c r="W65" i="12" s="1"/>
  <c r="J29" i="22" s="1"/>
  <c r="V45" i="12"/>
  <c r="V65" i="12" s="1"/>
  <c r="I29" i="22" s="1"/>
  <c r="U45" i="12"/>
  <c r="U65" i="12" s="1"/>
  <c r="H29" i="22" s="1"/>
  <c r="J46" i="12"/>
  <c r="J66" i="12" s="1"/>
  <c r="I12" i="22" s="1"/>
  <c r="M46" i="12"/>
  <c r="M66" i="12" s="1"/>
  <c r="L12" i="22" s="1"/>
  <c r="I46" i="12"/>
  <c r="I66" i="12" s="1"/>
  <c r="H12" i="22" s="1"/>
  <c r="E46" i="12"/>
  <c r="E66" i="12" s="1"/>
  <c r="D12" i="22" s="1"/>
  <c r="P46" i="12"/>
  <c r="P66" i="12" s="1"/>
  <c r="O12" i="22" s="1"/>
  <c r="H46" i="12"/>
  <c r="H66" i="12" s="1"/>
  <c r="G12" i="22" s="1"/>
  <c r="L46" i="12"/>
  <c r="L66" i="12" s="1"/>
  <c r="K12" i="22" s="1"/>
  <c r="A47" i="12"/>
  <c r="N46" i="12"/>
  <c r="N66" i="12" s="1"/>
  <c r="M12" i="22" s="1"/>
  <c r="O46" i="12"/>
  <c r="O66" i="12" s="1"/>
  <c r="N12" i="22" s="1"/>
  <c r="G46" i="12"/>
  <c r="G66" i="12" s="1"/>
  <c r="F12" i="22" s="1"/>
  <c r="F46" i="12"/>
  <c r="F66" i="12" s="1"/>
  <c r="E12" i="22" s="1"/>
  <c r="K46" i="12"/>
  <c r="K66" i="12" s="1"/>
  <c r="J12" i="22" s="1"/>
  <c r="H47" i="22" l="1"/>
  <c r="I47" i="22"/>
  <c r="N47" i="22"/>
  <c r="J47" i="22"/>
  <c r="G47" i="22"/>
  <c r="D47" i="22"/>
  <c r="O47" i="22"/>
  <c r="L47" i="22"/>
  <c r="E47" i="22"/>
  <c r="K47" i="22"/>
  <c r="M47" i="22"/>
  <c r="F47" i="22"/>
  <c r="B47" i="12"/>
  <c r="X46" i="12"/>
  <c r="X66" i="12" s="1"/>
  <c r="K30" i="22" s="1"/>
  <c r="W46" i="12"/>
  <c r="W66" i="12" s="1"/>
  <c r="J30" i="22" s="1"/>
  <c r="V46" i="12"/>
  <c r="V66" i="12" s="1"/>
  <c r="I30" i="22" s="1"/>
  <c r="U46" i="12"/>
  <c r="U66" i="12" s="1"/>
  <c r="H30" i="22" s="1"/>
  <c r="AB46" i="12"/>
  <c r="AB66" i="12" s="1"/>
  <c r="O30" i="22" s="1"/>
  <c r="T46" i="12"/>
  <c r="T66" i="12" s="1"/>
  <c r="G30" i="22" s="1"/>
  <c r="AA46" i="12"/>
  <c r="AA66" i="12" s="1"/>
  <c r="N30" i="22" s="1"/>
  <c r="S46" i="12"/>
  <c r="S66" i="12" s="1"/>
  <c r="F30" i="22" s="1"/>
  <c r="Z46" i="12"/>
  <c r="Z66" i="12" s="1"/>
  <c r="M30" i="22" s="1"/>
  <c r="Y46" i="12"/>
  <c r="Y66" i="12" s="1"/>
  <c r="L30" i="22" s="1"/>
  <c r="R46" i="12"/>
  <c r="R66" i="12" s="1"/>
  <c r="E30" i="22" s="1"/>
  <c r="Q46" i="12"/>
  <c r="Q66" i="12" s="1"/>
  <c r="D30" i="22" s="1"/>
  <c r="O47" i="12"/>
  <c r="O67" i="12" s="1"/>
  <c r="N13" i="22" s="1"/>
  <c r="J47" i="12"/>
  <c r="J67" i="12" s="1"/>
  <c r="I13" i="22" s="1"/>
  <c r="I47" i="12"/>
  <c r="I67" i="12" s="1"/>
  <c r="H13" i="22" s="1"/>
  <c r="A48" i="12"/>
  <c r="E47" i="12"/>
  <c r="E67" i="12" s="1"/>
  <c r="D13" i="22" s="1"/>
  <c r="H47" i="12"/>
  <c r="H67" i="12" s="1"/>
  <c r="G13" i="22" s="1"/>
  <c r="G47" i="12"/>
  <c r="G67" i="12" s="1"/>
  <c r="F13" i="22" s="1"/>
  <c r="P47" i="12"/>
  <c r="P67" i="12" s="1"/>
  <c r="O13" i="22" s="1"/>
  <c r="N47" i="12"/>
  <c r="N67" i="12" s="1"/>
  <c r="M13" i="22" s="1"/>
  <c r="F47" i="12"/>
  <c r="F67" i="12" s="1"/>
  <c r="E13" i="22" s="1"/>
  <c r="M47" i="12"/>
  <c r="M67" i="12" s="1"/>
  <c r="L13" i="22" s="1"/>
  <c r="L47" i="12"/>
  <c r="L67" i="12" s="1"/>
  <c r="K13" i="22" s="1"/>
  <c r="K47" i="12"/>
  <c r="K67" i="12" s="1"/>
  <c r="J13" i="22" s="1"/>
  <c r="O48" i="22" l="1"/>
  <c r="H48" i="22"/>
  <c r="I48" i="22"/>
  <c r="D48" i="22"/>
  <c r="E48" i="22"/>
  <c r="L48" i="22"/>
  <c r="J48" i="22"/>
  <c r="M48" i="22"/>
  <c r="K48" i="22"/>
  <c r="F48" i="22"/>
  <c r="N48" i="22"/>
  <c r="G48" i="22"/>
  <c r="B48" i="12"/>
  <c r="AB47" i="12"/>
  <c r="AB67" i="12" s="1"/>
  <c r="O31" i="22" s="1"/>
  <c r="T47" i="12"/>
  <c r="T67" i="12" s="1"/>
  <c r="G31" i="22" s="1"/>
  <c r="AA47" i="12"/>
  <c r="AA67" i="12" s="1"/>
  <c r="N31" i="22" s="1"/>
  <c r="S47" i="12"/>
  <c r="S67" i="12" s="1"/>
  <c r="F31" i="22" s="1"/>
  <c r="Z47" i="12"/>
  <c r="Z67" i="12" s="1"/>
  <c r="M31" i="22" s="1"/>
  <c r="R47" i="12"/>
  <c r="R67" i="12" s="1"/>
  <c r="E31" i="22" s="1"/>
  <c r="Y47" i="12"/>
  <c r="Y67" i="12" s="1"/>
  <c r="L31" i="22" s="1"/>
  <c r="Q47" i="12"/>
  <c r="Q67" i="12" s="1"/>
  <c r="D31" i="22" s="1"/>
  <c r="X47" i="12"/>
  <c r="X67" i="12" s="1"/>
  <c r="K31" i="22" s="1"/>
  <c r="W47" i="12"/>
  <c r="W67" i="12" s="1"/>
  <c r="J31" i="22" s="1"/>
  <c r="V47" i="12"/>
  <c r="V67" i="12" s="1"/>
  <c r="I31" i="22" s="1"/>
  <c r="U47" i="12"/>
  <c r="U67" i="12" s="1"/>
  <c r="H31" i="22" s="1"/>
  <c r="J48" i="12"/>
  <c r="J68" i="12" s="1"/>
  <c r="I14" i="22" s="1"/>
  <c r="E48" i="12"/>
  <c r="E68" i="12" s="1"/>
  <c r="D14" i="22" s="1"/>
  <c r="I48" i="12"/>
  <c r="I68" i="12" s="1"/>
  <c r="H14" i="22" s="1"/>
  <c r="M48" i="12"/>
  <c r="M68" i="12" s="1"/>
  <c r="L14" i="22" s="1"/>
  <c r="P48" i="12"/>
  <c r="P68" i="12" s="1"/>
  <c r="O14" i="22" s="1"/>
  <c r="G48" i="12"/>
  <c r="G68" i="12" s="1"/>
  <c r="F14" i="22" s="1"/>
  <c r="H48" i="12"/>
  <c r="H68" i="12" s="1"/>
  <c r="G14" i="22" s="1"/>
  <c r="A49" i="12"/>
  <c r="L48" i="12"/>
  <c r="L68" i="12" s="1"/>
  <c r="K14" i="22" s="1"/>
  <c r="O48" i="12"/>
  <c r="O68" i="12" s="1"/>
  <c r="N14" i="22" s="1"/>
  <c r="N48" i="12"/>
  <c r="N68" i="12" s="1"/>
  <c r="M14" i="22" s="1"/>
  <c r="K48" i="12"/>
  <c r="K68" i="12" s="1"/>
  <c r="J14" i="22" s="1"/>
  <c r="F48" i="12"/>
  <c r="F68" i="12" s="1"/>
  <c r="E14" i="22" s="1"/>
  <c r="H49" i="22" l="1"/>
  <c r="I49" i="22"/>
  <c r="N49" i="22"/>
  <c r="F49" i="22"/>
  <c r="K49" i="22"/>
  <c r="O49" i="22"/>
  <c r="L49" i="22"/>
  <c r="J49" i="22"/>
  <c r="D49" i="22"/>
  <c r="E49" i="22"/>
  <c r="G49" i="22"/>
  <c r="M49" i="22"/>
  <c r="B49" i="12"/>
  <c r="X48" i="12"/>
  <c r="X68" i="12" s="1"/>
  <c r="K32" i="22" s="1"/>
  <c r="W48" i="12"/>
  <c r="W68" i="12" s="1"/>
  <c r="J32" i="22" s="1"/>
  <c r="V48" i="12"/>
  <c r="V68" i="12" s="1"/>
  <c r="I32" i="22" s="1"/>
  <c r="U48" i="12"/>
  <c r="U68" i="12" s="1"/>
  <c r="H32" i="22" s="1"/>
  <c r="AB48" i="12"/>
  <c r="AB68" i="12" s="1"/>
  <c r="O32" i="22" s="1"/>
  <c r="T48" i="12"/>
  <c r="T68" i="12" s="1"/>
  <c r="G32" i="22" s="1"/>
  <c r="AA48" i="12"/>
  <c r="AA68" i="12" s="1"/>
  <c r="N32" i="22" s="1"/>
  <c r="S48" i="12"/>
  <c r="S68" i="12" s="1"/>
  <c r="F32" i="22" s="1"/>
  <c r="Z48" i="12"/>
  <c r="Z68" i="12" s="1"/>
  <c r="M32" i="22" s="1"/>
  <c r="Y48" i="12"/>
  <c r="Y68" i="12" s="1"/>
  <c r="L32" i="22" s="1"/>
  <c r="R48" i="12"/>
  <c r="R68" i="12" s="1"/>
  <c r="E32" i="22" s="1"/>
  <c r="Q48" i="12"/>
  <c r="Q68" i="12" s="1"/>
  <c r="D32" i="22" s="1"/>
  <c r="O49" i="12"/>
  <c r="O69" i="12" s="1"/>
  <c r="N15" i="22" s="1"/>
  <c r="J49" i="12"/>
  <c r="J69" i="12" s="1"/>
  <c r="I15" i="22" s="1"/>
  <c r="G49" i="12"/>
  <c r="G69" i="12" s="1"/>
  <c r="F15" i="22" s="1"/>
  <c r="I49" i="12"/>
  <c r="I69" i="12" s="1"/>
  <c r="H15" i="22" s="1"/>
  <c r="N49" i="12"/>
  <c r="N69" i="12" s="1"/>
  <c r="M15" i="22" s="1"/>
  <c r="P49" i="12"/>
  <c r="P69" i="12" s="1"/>
  <c r="O15" i="22" s="1"/>
  <c r="F49" i="12"/>
  <c r="F69" i="12" s="1"/>
  <c r="E15" i="22" s="1"/>
  <c r="A50" i="12"/>
  <c r="E49" i="12"/>
  <c r="E69" i="12" s="1"/>
  <c r="D15" i="22" s="1"/>
  <c r="M49" i="12"/>
  <c r="M69" i="12" s="1"/>
  <c r="L15" i="22" s="1"/>
  <c r="L49" i="12"/>
  <c r="L69" i="12" s="1"/>
  <c r="K15" i="22" s="1"/>
  <c r="H49" i="12"/>
  <c r="H69" i="12" s="1"/>
  <c r="G15" i="22" s="1"/>
  <c r="K49" i="12"/>
  <c r="K69" i="12" s="1"/>
  <c r="J15" i="22" s="1"/>
  <c r="I50" i="22" l="1"/>
  <c r="L50" i="22"/>
  <c r="J50" i="22"/>
  <c r="E50" i="22"/>
  <c r="M50" i="22"/>
  <c r="K50" i="22"/>
  <c r="F50" i="22"/>
  <c r="N50" i="22"/>
  <c r="G50" i="22"/>
  <c r="D50" i="22"/>
  <c r="O50" i="22"/>
  <c r="H50" i="22"/>
  <c r="B50" i="12"/>
  <c r="AB49" i="12"/>
  <c r="AB69" i="12" s="1"/>
  <c r="O33" i="22" s="1"/>
  <c r="T49" i="12"/>
  <c r="T69" i="12" s="1"/>
  <c r="G33" i="22" s="1"/>
  <c r="AA49" i="12"/>
  <c r="AA69" i="12" s="1"/>
  <c r="N33" i="22" s="1"/>
  <c r="S49" i="12"/>
  <c r="S69" i="12" s="1"/>
  <c r="F33" i="22" s="1"/>
  <c r="Z49" i="12"/>
  <c r="Z69" i="12" s="1"/>
  <c r="M33" i="22" s="1"/>
  <c r="R49" i="12"/>
  <c r="R69" i="12" s="1"/>
  <c r="E33" i="22" s="1"/>
  <c r="Y49" i="12"/>
  <c r="Y69" i="12" s="1"/>
  <c r="L33" i="22" s="1"/>
  <c r="Q49" i="12"/>
  <c r="Q69" i="12" s="1"/>
  <c r="D33" i="22" s="1"/>
  <c r="X49" i="12"/>
  <c r="X69" i="12" s="1"/>
  <c r="K33" i="22" s="1"/>
  <c r="W49" i="12"/>
  <c r="W69" i="12" s="1"/>
  <c r="J33" i="22" s="1"/>
  <c r="V49" i="12"/>
  <c r="V69" i="12" s="1"/>
  <c r="I33" i="22" s="1"/>
  <c r="U49" i="12"/>
  <c r="U69" i="12" s="1"/>
  <c r="H33" i="22" s="1"/>
  <c r="J50" i="12"/>
  <c r="J70" i="12" s="1"/>
  <c r="I16" i="22" s="1"/>
  <c r="M50" i="12"/>
  <c r="M70" i="12" s="1"/>
  <c r="L16" i="22" s="1"/>
  <c r="I50" i="12"/>
  <c r="I70" i="12" s="1"/>
  <c r="H16" i="22" s="1"/>
  <c r="E50" i="12"/>
  <c r="E70" i="12" s="1"/>
  <c r="D16" i="22" s="1"/>
  <c r="G50" i="12"/>
  <c r="G70" i="12" s="1"/>
  <c r="F16" i="22" s="1"/>
  <c r="N50" i="12"/>
  <c r="N70" i="12" s="1"/>
  <c r="M16" i="22" s="1"/>
  <c r="A51" i="12"/>
  <c r="K50" i="12"/>
  <c r="K70" i="12" s="1"/>
  <c r="J16" i="22" s="1"/>
  <c r="P50" i="12"/>
  <c r="P70" i="12" s="1"/>
  <c r="O16" i="22" s="1"/>
  <c r="H50" i="12"/>
  <c r="H70" i="12" s="1"/>
  <c r="G16" i="22" s="1"/>
  <c r="O50" i="12"/>
  <c r="O70" i="12" s="1"/>
  <c r="N16" i="22" s="1"/>
  <c r="F50" i="12"/>
  <c r="F70" i="12" s="1"/>
  <c r="E16" i="22" s="1"/>
  <c r="L50" i="12"/>
  <c r="L70" i="12" s="1"/>
  <c r="K16" i="22" s="1"/>
  <c r="I51" i="22" l="1"/>
  <c r="N51" i="22"/>
  <c r="H51" i="22"/>
  <c r="J51" i="22"/>
  <c r="G51" i="22"/>
  <c r="O51" i="22"/>
  <c r="L51" i="22"/>
  <c r="E51" i="22"/>
  <c r="F51" i="22"/>
  <c r="K51" i="22"/>
  <c r="D51" i="22"/>
  <c r="M51" i="22"/>
  <c r="B51" i="12"/>
  <c r="X50" i="12"/>
  <c r="X70" i="12" s="1"/>
  <c r="K34" i="22" s="1"/>
  <c r="W50" i="12"/>
  <c r="W70" i="12" s="1"/>
  <c r="J34" i="22" s="1"/>
  <c r="V50" i="12"/>
  <c r="V70" i="12" s="1"/>
  <c r="I34" i="22" s="1"/>
  <c r="U50" i="12"/>
  <c r="U70" i="12" s="1"/>
  <c r="H34" i="22" s="1"/>
  <c r="AB50" i="12"/>
  <c r="AB70" i="12" s="1"/>
  <c r="O34" i="22" s="1"/>
  <c r="T50" i="12"/>
  <c r="T70" i="12" s="1"/>
  <c r="G34" i="22" s="1"/>
  <c r="AA50" i="12"/>
  <c r="AA70" i="12" s="1"/>
  <c r="N34" i="22" s="1"/>
  <c r="S50" i="12"/>
  <c r="S70" i="12" s="1"/>
  <c r="F34" i="22" s="1"/>
  <c r="Z50" i="12"/>
  <c r="Z70" i="12" s="1"/>
  <c r="M34" i="22" s="1"/>
  <c r="Y50" i="12"/>
  <c r="Y70" i="12" s="1"/>
  <c r="L34" i="22" s="1"/>
  <c r="R50" i="12"/>
  <c r="R70" i="12" s="1"/>
  <c r="E34" i="22" s="1"/>
  <c r="Q50" i="12"/>
  <c r="Q70" i="12" s="1"/>
  <c r="D34" i="22" s="1"/>
  <c r="O51" i="12"/>
  <c r="O71" i="12" s="1"/>
  <c r="N17" i="22" s="1"/>
  <c r="J51" i="12"/>
  <c r="J71" i="12" s="1"/>
  <c r="I17" i="22" s="1"/>
  <c r="I51" i="12"/>
  <c r="I71" i="12" s="1"/>
  <c r="H17" i="22" s="1"/>
  <c r="M51" i="12"/>
  <c r="M71" i="12" s="1"/>
  <c r="L17" i="22" s="1"/>
  <c r="H51" i="12"/>
  <c r="H71" i="12" s="1"/>
  <c r="G17" i="22" s="1"/>
  <c r="G51" i="12"/>
  <c r="G71" i="12" s="1"/>
  <c r="F17" i="22" s="1"/>
  <c r="A52" i="12"/>
  <c r="N51" i="12"/>
  <c r="N71" i="12" s="1"/>
  <c r="M17" i="22" s="1"/>
  <c r="F51" i="12"/>
  <c r="F71" i="12" s="1"/>
  <c r="E17" i="22" s="1"/>
  <c r="E51" i="12"/>
  <c r="E71" i="12" s="1"/>
  <c r="D17" i="22" s="1"/>
  <c r="K51" i="12"/>
  <c r="K71" i="12" s="1"/>
  <c r="J17" i="22" s="1"/>
  <c r="L51" i="12"/>
  <c r="L71" i="12" s="1"/>
  <c r="K17" i="22" s="1"/>
  <c r="P51" i="12"/>
  <c r="P71" i="12" s="1"/>
  <c r="O17" i="22" s="1"/>
  <c r="N52" i="22" l="1"/>
  <c r="H52" i="22"/>
  <c r="E52" i="22"/>
  <c r="I52" i="22"/>
  <c r="J52" i="22"/>
  <c r="G52" i="22"/>
  <c r="O52" i="22"/>
  <c r="D52" i="22"/>
  <c r="L52" i="22"/>
  <c r="M52" i="22"/>
  <c r="K52" i="22"/>
  <c r="F52" i="22"/>
  <c r="B52" i="12"/>
  <c r="AB51" i="12"/>
  <c r="AB71" i="12" s="1"/>
  <c r="O35" i="22" s="1"/>
  <c r="T51" i="12"/>
  <c r="T71" i="12" s="1"/>
  <c r="G35" i="22" s="1"/>
  <c r="AA51" i="12"/>
  <c r="AA71" i="12" s="1"/>
  <c r="N35" i="22" s="1"/>
  <c r="S51" i="12"/>
  <c r="S71" i="12" s="1"/>
  <c r="F35" i="22" s="1"/>
  <c r="Z51" i="12"/>
  <c r="Z71" i="12" s="1"/>
  <c r="M35" i="22" s="1"/>
  <c r="R51" i="12"/>
  <c r="R71" i="12" s="1"/>
  <c r="E35" i="22" s="1"/>
  <c r="Y51" i="12"/>
  <c r="Y71" i="12" s="1"/>
  <c r="L35" i="22" s="1"/>
  <c r="Q51" i="12"/>
  <c r="Q71" i="12" s="1"/>
  <c r="D35" i="22" s="1"/>
  <c r="X51" i="12"/>
  <c r="X71" i="12" s="1"/>
  <c r="K35" i="22" s="1"/>
  <c r="W51" i="12"/>
  <c r="W71" i="12" s="1"/>
  <c r="J35" i="22" s="1"/>
  <c r="V51" i="12"/>
  <c r="V71" i="12" s="1"/>
  <c r="I35" i="22" s="1"/>
  <c r="U51" i="12"/>
  <c r="U71" i="12" s="1"/>
  <c r="H35" i="22" s="1"/>
  <c r="J52" i="12"/>
  <c r="J72" i="12" s="1"/>
  <c r="I18" i="22" s="1"/>
  <c r="M52" i="12"/>
  <c r="M72" i="12" s="1"/>
  <c r="L18" i="22" s="1"/>
  <c r="N52" i="12"/>
  <c r="N72" i="12" s="1"/>
  <c r="M18" i="22" s="1"/>
  <c r="I52" i="12"/>
  <c r="I72" i="12" s="1"/>
  <c r="H18" i="22" s="1"/>
  <c r="E52" i="12"/>
  <c r="E72" i="12" s="1"/>
  <c r="D18" i="22" s="1"/>
  <c r="G52" i="12"/>
  <c r="G72" i="12" s="1"/>
  <c r="F18" i="22" s="1"/>
  <c r="P52" i="12"/>
  <c r="P72" i="12" s="1"/>
  <c r="O18" i="22" s="1"/>
  <c r="A53" i="12"/>
  <c r="L52" i="12"/>
  <c r="L72" i="12" s="1"/>
  <c r="K18" i="22" s="1"/>
  <c r="H52" i="12"/>
  <c r="H72" i="12" s="1"/>
  <c r="G18" i="22" s="1"/>
  <c r="O52" i="12"/>
  <c r="O72" i="12" s="1"/>
  <c r="N18" i="22" s="1"/>
  <c r="K52" i="12"/>
  <c r="K72" i="12" s="1"/>
  <c r="J18" i="22" s="1"/>
  <c r="F52" i="12"/>
  <c r="F72" i="12" s="1"/>
  <c r="E18" i="22" s="1"/>
  <c r="I53" i="22" l="1"/>
  <c r="N53" i="22"/>
  <c r="L53" i="22"/>
  <c r="E53" i="22"/>
  <c r="H53" i="22"/>
  <c r="F53" i="22"/>
  <c r="J53" i="22"/>
  <c r="G53" i="22"/>
  <c r="M53" i="22"/>
  <c r="K53" i="22"/>
  <c r="O53" i="22"/>
  <c r="D53" i="22"/>
  <c r="B53" i="12"/>
  <c r="X52" i="12"/>
  <c r="X72" i="12" s="1"/>
  <c r="K36" i="22" s="1"/>
  <c r="W52" i="12"/>
  <c r="W72" i="12" s="1"/>
  <c r="J36" i="22" s="1"/>
  <c r="V52" i="12"/>
  <c r="V72" i="12" s="1"/>
  <c r="I36" i="22" s="1"/>
  <c r="U52" i="12"/>
  <c r="U72" i="12" s="1"/>
  <c r="H36" i="22" s="1"/>
  <c r="AB52" i="12"/>
  <c r="AB72" i="12" s="1"/>
  <c r="O36" i="22" s="1"/>
  <c r="T52" i="12"/>
  <c r="T72" i="12" s="1"/>
  <c r="G36" i="22" s="1"/>
  <c r="AA52" i="12"/>
  <c r="AA72" i="12" s="1"/>
  <c r="N36" i="22" s="1"/>
  <c r="S52" i="12"/>
  <c r="S72" i="12" s="1"/>
  <c r="F36" i="22" s="1"/>
  <c r="R52" i="12"/>
  <c r="R72" i="12" s="1"/>
  <c r="E36" i="22" s="1"/>
  <c r="Q52" i="12"/>
  <c r="Q72" i="12" s="1"/>
  <c r="D36" i="22" s="1"/>
  <c r="Z52" i="12"/>
  <c r="Z72" i="12" s="1"/>
  <c r="M36" i="22" s="1"/>
  <c r="Y52" i="12"/>
  <c r="Y72" i="12" s="1"/>
  <c r="L36" i="22" s="1"/>
  <c r="O53" i="12"/>
  <c r="O73" i="12" s="1"/>
  <c r="N19" i="22" s="1"/>
  <c r="J53" i="12"/>
  <c r="J73" i="12" s="1"/>
  <c r="I19" i="22" s="1"/>
  <c r="I53" i="12"/>
  <c r="I73" i="12" s="1"/>
  <c r="H19" i="22" s="1"/>
  <c r="A54" i="12"/>
  <c r="P53" i="12"/>
  <c r="P73" i="12" s="1"/>
  <c r="O19" i="22" s="1"/>
  <c r="G53" i="12"/>
  <c r="G73" i="12" s="1"/>
  <c r="F19" i="22" s="1"/>
  <c r="M53" i="12"/>
  <c r="M73" i="12" s="1"/>
  <c r="L19" i="22" s="1"/>
  <c r="H53" i="12"/>
  <c r="H73" i="12" s="1"/>
  <c r="G19" i="22" s="1"/>
  <c r="N53" i="12"/>
  <c r="N73" i="12" s="1"/>
  <c r="M19" i="22" s="1"/>
  <c r="F53" i="12"/>
  <c r="F73" i="12" s="1"/>
  <c r="E19" i="22" s="1"/>
  <c r="K53" i="12"/>
  <c r="K73" i="12" s="1"/>
  <c r="J19" i="22" s="1"/>
  <c r="E53" i="12"/>
  <c r="E73" i="12" s="1"/>
  <c r="D19" i="22" s="1"/>
  <c r="L53" i="12"/>
  <c r="L73" i="12" s="1"/>
  <c r="K19" i="22" s="1"/>
  <c r="L54" i="22" l="1"/>
  <c r="M54" i="22"/>
  <c r="I54" i="22"/>
  <c r="J54" i="22"/>
  <c r="D54" i="22"/>
  <c r="E54" i="22"/>
  <c r="K54" i="22"/>
  <c r="N54" i="22"/>
  <c r="F54" i="22"/>
  <c r="G54" i="22"/>
  <c r="H54" i="22"/>
  <c r="O54" i="22"/>
  <c r="B54" i="12"/>
  <c r="AB53" i="12"/>
  <c r="AB73" i="12" s="1"/>
  <c r="O37" i="22" s="1"/>
  <c r="T53" i="12"/>
  <c r="T73" i="12" s="1"/>
  <c r="G37" i="22" s="1"/>
  <c r="AA53" i="12"/>
  <c r="AA73" i="12" s="1"/>
  <c r="N37" i="22" s="1"/>
  <c r="S53" i="12"/>
  <c r="S73" i="12" s="1"/>
  <c r="F37" i="22" s="1"/>
  <c r="Z53" i="12"/>
  <c r="Z73" i="12" s="1"/>
  <c r="M37" i="22" s="1"/>
  <c r="R53" i="12"/>
  <c r="R73" i="12" s="1"/>
  <c r="E37" i="22" s="1"/>
  <c r="Y53" i="12"/>
  <c r="Y73" i="12" s="1"/>
  <c r="L37" i="22" s="1"/>
  <c r="Q53" i="12"/>
  <c r="Q73" i="12" s="1"/>
  <c r="D37" i="22" s="1"/>
  <c r="X53" i="12"/>
  <c r="X73" i="12" s="1"/>
  <c r="K37" i="22" s="1"/>
  <c r="W53" i="12"/>
  <c r="W73" i="12" s="1"/>
  <c r="J37" i="22" s="1"/>
  <c r="V53" i="12"/>
  <c r="V73" i="12" s="1"/>
  <c r="I37" i="22" s="1"/>
  <c r="U53" i="12"/>
  <c r="U73" i="12" s="1"/>
  <c r="H37" i="22" s="1"/>
  <c r="J54" i="12"/>
  <c r="J74" i="12" s="1"/>
  <c r="I20" i="22" s="1"/>
  <c r="E54" i="12"/>
  <c r="E74" i="12" s="1"/>
  <c r="D20" i="22" s="1"/>
  <c r="M54" i="12"/>
  <c r="M74" i="12" s="1"/>
  <c r="L20" i="22" s="1"/>
  <c r="G54" i="12"/>
  <c r="G74" i="12" s="1"/>
  <c r="F20" i="22" s="1"/>
  <c r="I54" i="12"/>
  <c r="I74" i="12" s="1"/>
  <c r="H20" i="22" s="1"/>
  <c r="A55" i="12"/>
  <c r="L54" i="12"/>
  <c r="L74" i="12" s="1"/>
  <c r="K20" i="22" s="1"/>
  <c r="P54" i="12"/>
  <c r="P74" i="12" s="1"/>
  <c r="O20" i="22" s="1"/>
  <c r="H54" i="12"/>
  <c r="H74" i="12" s="1"/>
  <c r="G20" i="22" s="1"/>
  <c r="F54" i="12"/>
  <c r="F74" i="12" s="1"/>
  <c r="E20" i="22" s="1"/>
  <c r="O54" i="12"/>
  <c r="O74" i="12" s="1"/>
  <c r="N20" i="22" s="1"/>
  <c r="N54" i="12"/>
  <c r="N74" i="12" s="1"/>
  <c r="M20" i="22" s="1"/>
  <c r="K54" i="12"/>
  <c r="K74" i="12" s="1"/>
  <c r="J20" i="22" s="1"/>
  <c r="N55" i="22" l="1"/>
  <c r="J55" i="22"/>
  <c r="G55" i="22"/>
  <c r="K55" i="22"/>
  <c r="O55" i="22"/>
  <c r="F55" i="22"/>
  <c r="L55" i="22"/>
  <c r="H55" i="22"/>
  <c r="I55" i="22"/>
  <c r="D55" i="22"/>
  <c r="E55" i="22"/>
  <c r="M55" i="22"/>
  <c r="B55" i="12"/>
  <c r="X54" i="12"/>
  <c r="X74" i="12" s="1"/>
  <c r="K38" i="22" s="1"/>
  <c r="W54" i="12"/>
  <c r="W74" i="12" s="1"/>
  <c r="J38" i="22" s="1"/>
  <c r="V54" i="12"/>
  <c r="V74" i="12" s="1"/>
  <c r="I38" i="22" s="1"/>
  <c r="U54" i="12"/>
  <c r="U74" i="12" s="1"/>
  <c r="H38" i="22" s="1"/>
  <c r="AB54" i="12"/>
  <c r="AB74" i="12" s="1"/>
  <c r="O38" i="22" s="1"/>
  <c r="T54" i="12"/>
  <c r="T74" i="12" s="1"/>
  <c r="G38" i="22" s="1"/>
  <c r="AA54" i="12"/>
  <c r="AA74" i="12" s="1"/>
  <c r="N38" i="22" s="1"/>
  <c r="S54" i="12"/>
  <c r="S74" i="12" s="1"/>
  <c r="F38" i="22" s="1"/>
  <c r="Z54" i="12"/>
  <c r="Z74" i="12" s="1"/>
  <c r="M38" i="22" s="1"/>
  <c r="Y54" i="12"/>
  <c r="Y74" i="12" s="1"/>
  <c r="L38" i="22" s="1"/>
  <c r="R54" i="12"/>
  <c r="R74" i="12" s="1"/>
  <c r="E38" i="22" s="1"/>
  <c r="Q54" i="12"/>
  <c r="Q74" i="12" s="1"/>
  <c r="D38" i="22" s="1"/>
  <c r="O55" i="12"/>
  <c r="O75" i="12" s="1"/>
  <c r="N21" i="22" s="1"/>
  <c r="J55" i="12"/>
  <c r="J75" i="12" s="1"/>
  <c r="I21" i="22" s="1"/>
  <c r="I55" i="12"/>
  <c r="I75" i="12" s="1"/>
  <c r="H21" i="22" s="1"/>
  <c r="P55" i="12"/>
  <c r="P75" i="12" s="1"/>
  <c r="O21" i="22" s="1"/>
  <c r="G55" i="12"/>
  <c r="G75" i="12" s="1"/>
  <c r="F21" i="22" s="1"/>
  <c r="K55" i="12"/>
  <c r="K75" i="12" s="1"/>
  <c r="J21" i="22" s="1"/>
  <c r="N55" i="12"/>
  <c r="N75" i="12" s="1"/>
  <c r="M21" i="22" s="1"/>
  <c r="E55" i="12"/>
  <c r="E75" i="12" s="1"/>
  <c r="D21" i="22" s="1"/>
  <c r="F55" i="12"/>
  <c r="F75" i="12" s="1"/>
  <c r="E21" i="22" s="1"/>
  <c r="M55" i="12"/>
  <c r="M75" i="12" s="1"/>
  <c r="L21" i="22" s="1"/>
  <c r="A56" i="12"/>
  <c r="L55" i="12"/>
  <c r="L75" i="12" s="1"/>
  <c r="K21" i="22" s="1"/>
  <c r="H55" i="12"/>
  <c r="H75" i="12" s="1"/>
  <c r="G21" i="22" s="1"/>
  <c r="H56" i="22" l="1"/>
  <c r="E56" i="22"/>
  <c r="I56" i="22"/>
  <c r="L56" i="22"/>
  <c r="J56" i="22"/>
  <c r="K56" i="22"/>
  <c r="F56" i="22"/>
  <c r="M56" i="22"/>
  <c r="N56" i="22"/>
  <c r="G56" i="22"/>
  <c r="O56" i="22"/>
  <c r="D56" i="22"/>
  <c r="B56" i="12"/>
  <c r="AB55" i="12"/>
  <c r="AB75" i="12" s="1"/>
  <c r="O39" i="22" s="1"/>
  <c r="T55" i="12"/>
  <c r="T75" i="12" s="1"/>
  <c r="G39" i="22" s="1"/>
  <c r="AA55" i="12"/>
  <c r="AA75" i="12" s="1"/>
  <c r="N39" i="22" s="1"/>
  <c r="S55" i="12"/>
  <c r="S75" i="12" s="1"/>
  <c r="F39" i="22" s="1"/>
  <c r="Z55" i="12"/>
  <c r="Z75" i="12" s="1"/>
  <c r="M39" i="22" s="1"/>
  <c r="R55" i="12"/>
  <c r="R75" i="12" s="1"/>
  <c r="E39" i="22" s="1"/>
  <c r="Y55" i="12"/>
  <c r="Y75" i="12" s="1"/>
  <c r="L39" i="22" s="1"/>
  <c r="Q55" i="12"/>
  <c r="Q75" i="12" s="1"/>
  <c r="D39" i="22" s="1"/>
  <c r="X55" i="12"/>
  <c r="X75" i="12" s="1"/>
  <c r="K39" i="22" s="1"/>
  <c r="W55" i="12"/>
  <c r="W75" i="12" s="1"/>
  <c r="J39" i="22" s="1"/>
  <c r="V55" i="12"/>
  <c r="V75" i="12" s="1"/>
  <c r="I39" i="22" s="1"/>
  <c r="U55" i="12"/>
  <c r="U75" i="12" s="1"/>
  <c r="H39" i="22" s="1"/>
  <c r="J56" i="12"/>
  <c r="J76" i="12" s="1"/>
  <c r="I22" i="22" s="1"/>
  <c r="M56" i="12"/>
  <c r="M76" i="12" s="1"/>
  <c r="L22" i="22" s="1"/>
  <c r="E56" i="12"/>
  <c r="G56" i="12"/>
  <c r="G76" i="12" s="1"/>
  <c r="F22" i="22" s="1"/>
  <c r="I56" i="12"/>
  <c r="I76" i="12" s="1"/>
  <c r="H22" i="22" s="1"/>
  <c r="L56" i="12"/>
  <c r="L76" i="12" s="1"/>
  <c r="K22" i="22" s="1"/>
  <c r="P56" i="12"/>
  <c r="P76" i="12" s="1"/>
  <c r="O22" i="22" s="1"/>
  <c r="H56" i="12"/>
  <c r="H76" i="12" s="1"/>
  <c r="G22" i="22" s="1"/>
  <c r="O56" i="12"/>
  <c r="O76" i="12" s="1"/>
  <c r="N22" i="22" s="1"/>
  <c r="F56" i="12"/>
  <c r="F76" i="12" s="1"/>
  <c r="E22" i="22" s="1"/>
  <c r="A57" i="12"/>
  <c r="N56" i="12"/>
  <c r="N76" i="12" s="1"/>
  <c r="M22" i="22" s="1"/>
  <c r="K56" i="12"/>
  <c r="K76" i="12" s="1"/>
  <c r="J22" i="22" s="1"/>
  <c r="E76" i="12" l="1"/>
  <c r="D22" i="22" s="1"/>
  <c r="N57" i="22"/>
  <c r="J57" i="22"/>
  <c r="O57" i="22"/>
  <c r="G57" i="22"/>
  <c r="L57" i="22"/>
  <c r="I57" i="22"/>
  <c r="E57" i="22"/>
  <c r="M57" i="22"/>
  <c r="K57" i="22"/>
  <c r="H57" i="22"/>
  <c r="F57" i="22"/>
  <c r="B57" i="12"/>
  <c r="X56" i="12"/>
  <c r="W56" i="12"/>
  <c r="W76" i="12" s="1"/>
  <c r="J40" i="22" s="1"/>
  <c r="V56" i="12"/>
  <c r="V76" i="12" s="1"/>
  <c r="I40" i="22" s="1"/>
  <c r="U56" i="12"/>
  <c r="U76" i="12" s="1"/>
  <c r="H40" i="22" s="1"/>
  <c r="AB56" i="12"/>
  <c r="AB76" i="12" s="1"/>
  <c r="O40" i="22" s="1"/>
  <c r="T56" i="12"/>
  <c r="T76" i="12" s="1"/>
  <c r="G40" i="22" s="1"/>
  <c r="AA56" i="12"/>
  <c r="AA76" i="12" s="1"/>
  <c r="N40" i="22" s="1"/>
  <c r="S56" i="12"/>
  <c r="S76" i="12" s="1"/>
  <c r="F40" i="22" s="1"/>
  <c r="Z56" i="12"/>
  <c r="Z76" i="12" s="1"/>
  <c r="M40" i="22" s="1"/>
  <c r="Y56" i="12"/>
  <c r="Y76" i="12" s="1"/>
  <c r="L40" i="22" s="1"/>
  <c r="R56" i="12"/>
  <c r="R76" i="12" s="1"/>
  <c r="E40" i="22" s="1"/>
  <c r="Q56" i="12"/>
  <c r="Q76" i="12" s="1"/>
  <c r="D40" i="22" s="1"/>
  <c r="G57" i="12"/>
  <c r="G77" i="12" s="1"/>
  <c r="F23" i="22" s="1"/>
  <c r="I57" i="12"/>
  <c r="I77" i="12" s="1"/>
  <c r="H23" i="22" s="1"/>
  <c r="P57" i="12"/>
  <c r="P77" i="12" s="1"/>
  <c r="O23" i="22" s="1"/>
  <c r="N57" i="12"/>
  <c r="N77" i="12" s="1"/>
  <c r="M23" i="22" s="1"/>
  <c r="M57" i="12"/>
  <c r="M77" i="12" s="1"/>
  <c r="L23" i="22" s="1"/>
  <c r="K57" i="12"/>
  <c r="K77" i="12" s="1"/>
  <c r="J23" i="22" s="1"/>
  <c r="F57" i="12"/>
  <c r="F77" i="12" s="1"/>
  <c r="E23" i="22" s="1"/>
  <c r="L57" i="12"/>
  <c r="L77" i="12" s="1"/>
  <c r="K23" i="22" s="1"/>
  <c r="H57" i="12"/>
  <c r="H77" i="12" s="1"/>
  <c r="G23" i="22" s="1"/>
  <c r="E57" i="12"/>
  <c r="E77" i="12" s="1"/>
  <c r="D23" i="22" s="1"/>
  <c r="O57" i="12"/>
  <c r="O77" i="12" s="1"/>
  <c r="N23" i="22" s="1"/>
  <c r="J57" i="12"/>
  <c r="J77" i="12" s="1"/>
  <c r="I23" i="22" s="1"/>
  <c r="X76" i="12" l="1"/>
  <c r="K40" i="22" s="1"/>
  <c r="K58" i="22" s="1"/>
  <c r="O58" i="22"/>
  <c r="D58" i="22"/>
  <c r="H58" i="22"/>
  <c r="E58" i="22"/>
  <c r="I58" i="22"/>
  <c r="J58" i="22"/>
  <c r="M58" i="22"/>
  <c r="L58" i="22"/>
  <c r="N58" i="22"/>
  <c r="F58" i="22"/>
  <c r="G58" i="22"/>
  <c r="AB57" i="12"/>
  <c r="AB77" i="12" s="1"/>
  <c r="O41" i="22" s="1"/>
  <c r="T57" i="12"/>
  <c r="T77" i="12" s="1"/>
  <c r="G41" i="22" s="1"/>
  <c r="AA57" i="12"/>
  <c r="AA77" i="12" s="1"/>
  <c r="N41" i="22" s="1"/>
  <c r="S57" i="12"/>
  <c r="S77" i="12" s="1"/>
  <c r="F41" i="22" s="1"/>
  <c r="Z57" i="12"/>
  <c r="Z77" i="12" s="1"/>
  <c r="M41" i="22" s="1"/>
  <c r="R57" i="12"/>
  <c r="R77" i="12" s="1"/>
  <c r="E41" i="22" s="1"/>
  <c r="Y57" i="12"/>
  <c r="Y77" i="12" s="1"/>
  <c r="L41" i="22" s="1"/>
  <c r="Q57" i="12"/>
  <c r="Q77" i="12" s="1"/>
  <c r="D41" i="22" s="1"/>
  <c r="X57" i="12"/>
  <c r="X77" i="12" s="1"/>
  <c r="K41" i="22" s="1"/>
  <c r="W57" i="12"/>
  <c r="W77" i="12" s="1"/>
  <c r="J41" i="22" s="1"/>
  <c r="V57" i="12"/>
  <c r="V77" i="12" s="1"/>
  <c r="I41" i="22" s="1"/>
  <c r="U57" i="12"/>
  <c r="U77" i="12" s="1"/>
  <c r="H41" i="22" s="1"/>
  <c r="O59" i="22" l="1"/>
  <c r="H59" i="22"/>
  <c r="I59" i="22"/>
  <c r="D59" i="22"/>
  <c r="G59" i="22"/>
  <c r="F59" i="22"/>
  <c r="N59" i="22"/>
  <c r="K59" i="22"/>
  <c r="L59" i="22"/>
  <c r="E59" i="22"/>
  <c r="J59" i="22"/>
  <c r="M59" i="22"/>
</calcChain>
</file>

<file path=xl/sharedStrings.xml><?xml version="1.0" encoding="utf-8"?>
<sst xmlns="http://schemas.openxmlformats.org/spreadsheetml/2006/main" count="4753" uniqueCount="144">
  <si>
    <t xml:space="preserve">Publication dates </t>
  </si>
  <si>
    <t>Data period</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</si>
  <si>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</si>
  <si>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</si>
  <si>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</si>
  <si>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</si>
  <si>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</si>
  <si>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</si>
  <si>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</si>
  <si>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</si>
  <si>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</si>
  <si>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</si>
  <si>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</si>
  <si>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</si>
  <si>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</si>
  <si>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</si>
  <si>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</si>
  <si>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</si>
  <si>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</si>
  <si>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 xml:space="preserve">Note 3 </t>
  </si>
  <si>
    <t>Note 2</t>
  </si>
  <si>
    <t>Note 1</t>
  </si>
  <si>
    <t xml:space="preserve">Note </t>
  </si>
  <si>
    <t xml:space="preserve">This worksheet contains one table 
</t>
  </si>
  <si>
    <t>Notes</t>
  </si>
  <si>
    <t>Aviation turbine fuel</t>
  </si>
  <si>
    <t>Year</t>
  </si>
  <si>
    <t>Quarter</t>
  </si>
  <si>
    <t>Crude oil and oil products methodology note (opens in a new window)</t>
  </si>
  <si>
    <t>Worksheet description</t>
  </si>
  <si>
    <t>Link</t>
  </si>
  <si>
    <t>Main table</t>
  </si>
  <si>
    <t>Annual</t>
  </si>
  <si>
    <t>Some cells refer to notes which can be found on the notes worksheet</t>
  </si>
  <si>
    <t>Cover sheet</t>
  </si>
  <si>
    <t xml:space="preserve">Notes </t>
  </si>
  <si>
    <t>Freeze panes are active on this sheet, to turn off freeze panes select 'view' then 'freeze panes' then 'unfreeze panes' or use [Alt W, F] </t>
  </si>
  <si>
    <t>Belgium</t>
  </si>
  <si>
    <t>Canada</t>
  </si>
  <si>
    <t>Denmark</t>
  </si>
  <si>
    <t>France</t>
  </si>
  <si>
    <t>Germany</t>
  </si>
  <si>
    <t>Netherlands</t>
  </si>
  <si>
    <t>Norway</t>
  </si>
  <si>
    <t>Russian Federation</t>
  </si>
  <si>
    <t>Sweden</t>
  </si>
  <si>
    <t>United States</t>
  </si>
  <si>
    <t>January</t>
  </si>
  <si>
    <t>December</t>
  </si>
  <si>
    <t>November</t>
  </si>
  <si>
    <t>October</t>
  </si>
  <si>
    <t>September</t>
  </si>
  <si>
    <t>August</t>
  </si>
  <si>
    <t>July</t>
  </si>
  <si>
    <t>June</t>
  </si>
  <si>
    <t>May</t>
  </si>
  <si>
    <t>April</t>
  </si>
  <si>
    <t>March</t>
  </si>
  <si>
    <t>February</t>
  </si>
  <si>
    <t>Month!</t>
  </si>
  <si>
    <t>Petrol</t>
  </si>
  <si>
    <t>Crude and NGLs</t>
  </si>
  <si>
    <t>Other</t>
  </si>
  <si>
    <t xml:space="preserve">Month </t>
  </si>
  <si>
    <t>Other kerosene</t>
  </si>
  <si>
    <t>Unit</t>
  </si>
  <si>
    <t>kt</t>
  </si>
  <si>
    <t>Monthly</t>
  </si>
  <si>
    <t>Quarterly</t>
  </si>
  <si>
    <t>Liquefied petroleum gas</t>
  </si>
  <si>
    <t>Ireland</t>
  </si>
  <si>
    <t>Spain</t>
  </si>
  <si>
    <t>China, People's Republic of</t>
  </si>
  <si>
    <t>Korea</t>
  </si>
  <si>
    <t>Italy</t>
  </si>
  <si>
    <t>Exports of primary oil and petroleum products by country of destination, annual data (thousand tonnes)</t>
  </si>
  <si>
    <t>Exports of primary oil and petroleum products by country of destination, quarterly data (thousand tonnes)</t>
  </si>
  <si>
    <t>Exports of primary oil and petroleum products by country of destination, monthly data (thousand tonnes)</t>
  </si>
  <si>
    <t>Exports of primary oil and petroleum products by country of destination, main table (thousand tonnes)</t>
  </si>
  <si>
    <t>Exports of primary oil and petroleum products by country of destination</t>
  </si>
  <si>
    <t xml:space="preserve">This table contains supplementary information supporting exports of primary oil and petroleum products by country of destination which are referred to in the tables presented in this workbook </t>
  </si>
  <si>
    <t>Exports of primary oil and petroleum products by country of destination, thousand tonnes, main table</t>
  </si>
  <si>
    <t xml:space="preserve">Exports of primary oil and petroleum products by country of destination, thousand tonnes, monthly data </t>
  </si>
  <si>
    <t xml:space="preserve">Exports of primary oil and petroleum products by country of destination, thousand tonnes, quarterly data </t>
  </si>
  <si>
    <t xml:space="preserve">Exports of primary oil and petroleum products by country of destination, thousand tonnes, annual data </t>
  </si>
  <si>
    <t>Feedstocks [note 1]</t>
  </si>
  <si>
    <t>Other products [note 2]</t>
  </si>
  <si>
    <t xml:space="preserve">Includes naphtha, industrial and white spirits, lubricants, bitumen, petroleum waxes, petroleum coke and other oil products. </t>
  </si>
  <si>
    <t>Other Africa [note 3]</t>
  </si>
  <si>
    <t>From January 2018 refinery feedstocks include fuels that fall under the categories additives/oxygenates and other hydrocarbons.</t>
  </si>
  <si>
    <t>Note 4</t>
  </si>
  <si>
    <t xml:space="preserve">Per cent increases of greater than 100% are shown as "+". Per cent decreases of less than -100% are shown as "-". Blank cells indicate missing data for one of the time periods being compared. </t>
  </si>
  <si>
    <t>percentage change [note 4]</t>
  </si>
  <si>
    <t>Total exports</t>
  </si>
  <si>
    <t>Other Africa</t>
  </si>
  <si>
    <t>D</t>
  </si>
  <si>
    <t>E</t>
  </si>
  <si>
    <t>F</t>
  </si>
  <si>
    <t>G</t>
  </si>
  <si>
    <t>H</t>
  </si>
  <si>
    <t>I</t>
  </si>
  <si>
    <t>J</t>
  </si>
  <si>
    <t>K</t>
  </si>
  <si>
    <t>L</t>
  </si>
  <si>
    <t>M</t>
  </si>
  <si>
    <t>N</t>
  </si>
  <si>
    <t>O</t>
  </si>
  <si>
    <t>3 month total</t>
  </si>
  <si>
    <t>Month this year</t>
  </si>
  <si>
    <t>Month last year</t>
  </si>
  <si>
    <t>In the latest three months</t>
  </si>
  <si>
    <t>Other Africa is as defined by the International energy Agency (IEA) for data reporting purposes and includes Botswana, Burkina Faso, Burundi, Cape Verde, Central African Republic, Chad, Comoros, Dem. Rep. of Congo, Ethiopia (incl. Eritrea), Gambia, Guinea, Ivory Coast, Malawi, Mali, Rwanda, Saint Helena, Seychelles, Somalia, Tanzania, Zambia and Zimbabwe.</t>
  </si>
  <si>
    <t xml:space="preserve">Revisions </t>
  </si>
  <si>
    <t>Note 5</t>
  </si>
  <si>
    <t>Total primary oils [note 5]</t>
  </si>
  <si>
    <t>Total products [note 5]</t>
  </si>
  <si>
    <t>Total [note 5]</t>
  </si>
  <si>
    <t xml:space="preserve">Totals may differ to balance tables due to rounding </t>
  </si>
  <si>
    <t>Glossary and acronyms, DUKES Annex B (opens in a new window)</t>
  </si>
  <si>
    <t>Note 6</t>
  </si>
  <si>
    <t>Destination [note 6]</t>
  </si>
  <si>
    <t>newsdesk@energysecurity.gov.uk</t>
  </si>
  <si>
    <t>energy.stats@energysecurity.gov.uk</t>
  </si>
  <si>
    <t>White diesel</t>
  </si>
  <si>
    <t>Red diesel (Gas oil)</t>
  </si>
  <si>
    <t>Alasdair Campbell</t>
  </si>
  <si>
    <t>0751 116 4502</t>
  </si>
  <si>
    <t>oil.statistics@energysecurity.gov.uk</t>
  </si>
  <si>
    <t>For further details on indigenous production see Table 3.10, refinery production in Table 3.12 and Table 3.13 for demand.</t>
  </si>
  <si>
    <t xml:space="preserve">Commentary </t>
  </si>
  <si>
    <t>Finland</t>
  </si>
  <si>
    <t>Poland</t>
  </si>
  <si>
    <t>Export destinations are sourced from refiners and major importers. This is done on a country of ultimate destination basis, but note that oils can be onward traded elsewhere.
The top 16 most crucial export destinations are shown and this list is kept under regular review. From 2023 onwards this list is: Belgium, Canada, People's Republic of China, Denmark, Finland, France, Germany, Ireland, Italy, Korea, Netherlands, Other Africa [note 3], Poland, Spain, Sweden, and the United States. Prior to 2023, the countries shown includes Norway and the Russian Federation instead of Finland and Poland.</t>
  </si>
  <si>
    <t>There have been no exports of oil to Russia since 2018.</t>
  </si>
  <si>
    <t>Set cells A2 and B2 to row number for the first country of the first month in the latest three month period in the Month tab. Add 18 each month. Rows 60 to 77 will update for Main Table.</t>
  </si>
  <si>
    <t xml:space="preserve">This spreadsheet forms part of the Accredited Official Statistics publication Energy Trends produced by the Department for Energy Security &amp; Net Zero (DESNZ).
The data presented is on UK exports of primary oil and petroleum products by country of destination; monthly data are published two months in arrears in thousand tonnes. </t>
  </si>
  <si>
    <t>The list of destination countries was updated from 2023 onwards to better reflect the UK's export destinations. See note 5.</t>
  </si>
  <si>
    <r>
      <t xml:space="preserve">These data were published on </t>
    </r>
    <r>
      <rPr>
        <b/>
        <sz val="12"/>
        <color theme="1"/>
        <rFont val="Calibri"/>
        <family val="2"/>
        <scheme val="minor"/>
      </rPr>
      <t>Tuesday 30th June 2026</t>
    </r>
    <r>
      <rPr>
        <sz val="12"/>
        <color theme="1"/>
        <rFont val="Calibri"/>
        <family val="2"/>
        <scheme val="minor"/>
      </rPr>
      <t xml:space="preserve">
The next publication date is </t>
    </r>
    <r>
      <rPr>
        <b/>
        <sz val="12"/>
        <color theme="1"/>
        <rFont val="Calibri"/>
        <family val="2"/>
        <scheme val="minor"/>
      </rPr>
      <t>Thursday 30th July 2026</t>
    </r>
  </si>
  <si>
    <r>
      <t xml:space="preserve">This spreadsheet contains monthly, quarterly and annual data including </t>
    </r>
    <r>
      <rPr>
        <b/>
        <sz val="12"/>
        <rFont val="Calibri"/>
        <family val="2"/>
        <scheme val="minor"/>
      </rPr>
      <t>new data for April 2026</t>
    </r>
  </si>
  <si>
    <t>The revision period is January 2025 to March 2026.
Revisions are due to updates from data suppliers or the receipt of data replacing estimates unless otherwise stated.</t>
  </si>
  <si>
    <t>February 2025 - April 2025</t>
  </si>
  <si>
    <t>February 2026 - April 2026</t>
  </si>
  <si>
    <t>Product exports down</t>
  </si>
  <si>
    <t xml:space="preserve">In the three months to April 2026, total exports of oil decreased by 150 thousand tonnes (1.2 per cent) compared to the same period a year ago. Primary oils remained stable overall, with a 550 thousand tonne increase in crude and natural gas liquids (NGLs) balanced by a 550 thousand tonne decrease in feedstocks. Product exports decreased by 150 thousand tonnes, or 3.6 per cent. Burning oil exports remained stable, while petrol, jet fuel and diesel imports increased by 7.5, and 5.2 and 4.3 per cent, respectively.
As usual, the Netherlands received the most exported oil from the UK (42 per cent of the total) because it is the UK's closest major oil refining hub.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</si>
</sst>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_ ;\-#,##0\ "/>
  </numFmts>
  <fonts count="37">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0"/>
      <name val="Arial"/>
      <family val="2"/>
    </font>
    <font>
      <b/>
      <sz val="10"/>
      <name val="Arial"/>
      <family val="2"/>
    </font>
    <font>
      <u/>
      <sz val="8.5"/>
      <color indexed="12"/>
      <name val="Arial"/>
      <family val="2"/>
    </font>
    <font>
      <u/>
      <sz val="10"/>
      <color indexed="12"/>
      <name val="MS Sans Serif"/>
      <family val="2"/>
    </font>
    <font>
      <b/>
      <sz val="10"/>
      <color indexed="9"/>
      <name val="MS Sans Serif"/>
      <family val="2"/>
    </font>
    <font>
      <sz val="10"/>
      <name val="Arial"/>
      <family val="2"/>
    </font>
    <font>
      <sz val="8"/>
      <name val="Calibri"/>
      <family val="2"/>
      <scheme val="minor"/>
    </font>
    <font>
      <sz val="11"/>
      <color theme="1"/>
      <name val="Calibri"/>
      <family val="2"/>
      <scheme val="minor"/>
    </font>
    <font>
      <sz val="12"/>
      <name val="Calibri"/>
      <family val="2"/>
      <scheme val="minor"/>
    </font>
    <font>
      <b/>
      <sz val="11"/>
      <color theme="1"/>
      <name val="Calibri"/>
      <family val="2"/>
      <scheme val="minor"/>
    </font>
    <font>
      <b/>
      <sz val="14"/>
      <name val="Arial"/>
      <family val="2"/>
    </font>
    <font>
      <b/>
      <sz val="10"/>
      <color rgb="FFFF0000"/>
      <name val="Arial"/>
      <family val="2"/>
    </font>
    <font>
      <sz val="10"/>
      <color rgb="FFFF0000"/>
      <name val="Arial"/>
      <family val="2"/>
    </font>
    <font>
      <b/>
      <sz val="12"/>
      <color theme="1"/>
      <name val="Calibri"/>
      <family val="2"/>
      <scheme val="minor"/>
    </font>
    <font>
      <sz val="10"/>
      <name val="MS Sans Serif"/>
    </font>
    <font>
      <sz val="10"/>
      <name val="MS Sans Serif"/>
      <family val="2"/>
    </font>
    <font>
      <b/>
      <sz val="20"/>
      <name val="Calibri"/>
      <family val="2"/>
    </font>
    <font>
      <b/>
      <sz val="16"/>
      <name val="Calibri"/>
      <family val="2"/>
    </font>
    <font>
      <b/>
      <sz val="14"/>
      <name val="Calibr"/>
    </font>
    <font>
      <sz val="12"/>
      <name val="Calibri"/>
      <family val="2"/>
    </font>
    <font>
      <u/>
      <sz val="12"/>
      <color indexed="12"/>
      <name val="Calibri"/>
      <family val="2"/>
    </font>
    <font>
      <u/>
      <sz val="12"/>
      <color rgb="FF0000FF"/>
      <name val="Calibri"/>
      <family val="2"/>
    </font>
    <font>
      <b/>
      <sz val="16"/>
      <name val="Calibri"/>
      <family val="2"/>
      <scheme val="minor"/>
    </font>
    <font>
      <b/>
      <sz val="12"/>
      <name val="Calibri"/>
      <family val="2"/>
      <scheme val="minor"/>
    </font>
    <font>
      <b/>
      <sz val="20"/>
      <name val="Calibri"/>
      <family val="2"/>
      <scheme val="minor"/>
    </font>
    <font>
      <b/>
      <sz val="18"/>
      <color rgb="FFC00000"/>
      <name val="Calibri"/>
      <family val="2"/>
      <scheme val="minor"/>
    </font>
    <font>
      <sz val="12"/>
      <color rgb="FFC00000"/>
      <name val="Calibri"/>
      <family val="2"/>
      <scheme val="minor"/>
    </font>
    <font>
      <b/>
      <sz val="14"/>
      <color rgb="FFC00000"/>
      <name val="Calibri"/>
      <family val="2"/>
      <scheme val="minor"/>
    </font>
    <font>
      <b/>
      <sz val="12"/>
      <color rgb="FFC00000"/>
      <name val="Calibri"/>
      <family val="2"/>
      <scheme val="minor"/>
    </font>
    <font>
      <b/>
      <sz val="10"/>
      <color theme="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FFFFFF"/>
        <bgColor rgb="FFFFFFFF"/>
      </patternFill>
    </fill>
    <fill>
      <patternFill patternType="solid">
        <fgColor rgb="FFC00000"/>
        <bgColor indexed="64"/>
      </patternFill>
    </fill>
  </fills>
  <borders count="13">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9">
    <xf numFmtId="0" fontId="0" fillId="0" borderId="0"/>
    <xf numFmtId="0" fontId="1" fillId="0" borderId="0" applyNumberFormat="0" applyFill="0" applyProtection="0">
      <alignment vertical="center"/>
    </xf>
    <xf numFmtId="0" fontId="3"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7" fillId="0" borderId="0" applyFont="0" applyFill="0" applyBorder="0" applyAlignment="0" applyProtection="0"/>
    <xf numFmtId="9" fontId="7"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2" fillId="0" borderId="0"/>
    <xf numFmtId="9" fontId="14" fillId="0" borderId="0" applyFont="0" applyFill="0" applyBorder="0" applyAlignment="0" applyProtection="0"/>
    <xf numFmtId="0" fontId="21" fillId="0" borderId="0"/>
    <xf numFmtId="40" fontId="22" fillId="0" borderId="0" applyFont="0" applyFill="0" applyBorder="0" applyAlignment="0" applyProtection="0"/>
    <xf numFmtId="0" fontId="23" fillId="0" borderId="0" applyNumberFormat="0" applyFill="0" applyProtection="0">
      <alignment horizontal="left" vertical="center"/>
    </xf>
    <xf numFmtId="0" fontId="24" fillId="0" borderId="0" applyNumberFormat="0" applyFill="0" applyProtection="0">
      <alignment horizontal="left" vertical="center"/>
    </xf>
    <xf numFmtId="0" fontId="25" fillId="0" borderId="0" applyNumberFormat="0" applyFill="0" applyAlignment="0" applyProtection="0"/>
    <xf numFmtId="0" fontId="27" fillId="0" borderId="0" applyNumberFormat="0" applyFill="0" applyBorder="0" applyAlignment="0" applyProtection="0">
      <alignment vertical="top"/>
      <protection locked="0"/>
    </xf>
    <xf numFmtId="0" fontId="22" fillId="0" borderId="0"/>
    <xf numFmtId="0" fontId="22" fillId="0" borderId="0"/>
    <xf numFmtId="0" fontId="22" fillId="0" borderId="0"/>
    <xf numFmtId="0" fontId="26" fillId="0" borderId="0">
      <alignment horizontal="left"/>
    </xf>
    <xf numFmtId="0" fontId="7" fillId="0" borderId="0"/>
    <xf numFmtId="9" fontId="21" fillId="0" borderId="0" applyFont="0" applyFill="0" applyBorder="0" applyAlignment="0" applyProtection="0"/>
    <xf numFmtId="0" fontId="14" fillId="0" borderId="0"/>
    <xf numFmtId="0" fontId="1" fillId="0" borderId="0" applyNumberFormat="0" applyFill="0" applyProtection="0">
      <alignment vertical="center"/>
    </xf>
    <xf numFmtId="0" fontId="3" fillId="0" borderId="0" applyNumberFormat="0" applyFill="0" applyProtection="0"/>
    <xf numFmtId="0" fontId="6"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14" fillId="0" borderId="0" applyFont="0" applyFill="0" applyBorder="0" applyAlignment="0" applyProtection="0"/>
    <xf numFmtId="0" fontId="21" fillId="0" borderId="0"/>
    <xf numFmtId="9" fontId="22" fillId="0" borderId="0" applyFont="0" applyFill="0" applyBorder="0" applyAlignment="0" applyProtection="0"/>
    <xf numFmtId="40" fontId="22" fillId="0" borderId="0" applyFont="0" applyFill="0" applyBorder="0" applyAlignment="0" applyProtection="0"/>
    <xf numFmtId="0" fontId="7" fillId="0" borderId="0"/>
    <xf numFmtId="9" fontId="14" fillId="0" borderId="0" applyFont="0" applyFill="0" applyBorder="0" applyAlignment="0" applyProtection="0"/>
    <xf numFmtId="0" fontId="28" fillId="0" borderId="0" applyNumberFormat="0" applyFill="0" applyBorder="0" applyAlignment="0" applyProtection="0"/>
    <xf numFmtId="43" fontId="14" fillId="0" borderId="0" applyFont="0" applyFill="0" applyBorder="0" applyAlignment="0" applyProtection="0"/>
  </cellStyleXfs>
  <cellXfs count="130">
    <xf numFmtId="0" fontId="0" fillId="0" borderId="0" xfId="0"/>
    <xf numFmtId="0" fontId="2" fillId="0" borderId="0" xfId="4">
      <alignment vertical="center" wrapText="1"/>
    </xf>
    <xf numFmtId="0" fontId="2" fillId="0" borderId="0" xfId="4" applyAlignment="1">
      <alignment vertical="center"/>
    </xf>
    <xf numFmtId="0" fontId="4" fillId="0" borderId="0" xfId="4" applyFont="1" applyAlignment="1">
      <alignment vertical="center"/>
    </xf>
    <xf numFmtId="0" fontId="3" fillId="0" borderId="0" xfId="2"/>
    <xf numFmtId="0" fontId="5" fillId="0" borderId="0" xfId="3" applyAlignment="1" applyProtection="1">
      <alignment vertical="center"/>
    </xf>
    <xf numFmtId="0" fontId="2" fillId="0" borderId="0" xfId="4" applyAlignment="1">
      <alignment wrapText="1"/>
    </xf>
    <xf numFmtId="0" fontId="7" fillId="0" borderId="0" xfId="5"/>
    <xf numFmtId="0" fontId="3" fillId="0" borderId="0" xfId="2" applyFill="1"/>
    <xf numFmtId="0" fontId="8" fillId="0" borderId="0" xfId="5" applyFont="1"/>
    <xf numFmtId="0" fontId="7" fillId="0" borderId="0" xfId="5" applyAlignment="1">
      <alignment horizontal="center"/>
    </xf>
    <xf numFmtId="0" fontId="7" fillId="0" borderId="3" xfId="5" applyBorder="1"/>
    <xf numFmtId="0" fontId="11" fillId="0" borderId="0" xfId="5" applyFont="1"/>
    <xf numFmtId="0" fontId="12" fillId="0" borderId="0" xfId="10"/>
    <xf numFmtId="0" fontId="0" fillId="0" borderId="0" xfId="0" applyAlignment="1">
      <alignment horizontal="right"/>
    </xf>
    <xf numFmtId="0" fontId="0" fillId="2" borderId="4" xfId="0" applyFill="1" applyBorder="1" applyAlignment="1">
      <alignment horizontal="right"/>
    </xf>
    <xf numFmtId="37" fontId="0" fillId="0" borderId="0" xfId="0" applyNumberFormat="1"/>
    <xf numFmtId="0" fontId="15" fillId="0" borderId="0" xfId="4" applyFont="1">
      <alignment vertical="center" wrapText="1"/>
    </xf>
    <xf numFmtId="9" fontId="0" fillId="0" borderId="0" xfId="11" applyFont="1"/>
    <xf numFmtId="0" fontId="0" fillId="0" borderId="0" xfId="0" applyAlignment="1">
      <alignment horizontal="center"/>
    </xf>
    <xf numFmtId="0" fontId="0" fillId="0" borderId="9" xfId="0" applyBorder="1"/>
    <xf numFmtId="0" fontId="0" fillId="2" borderId="6" xfId="0" applyFill="1" applyBorder="1"/>
    <xf numFmtId="0" fontId="17" fillId="0" borderId="0" xfId="5" applyFont="1" applyAlignment="1">
      <alignment horizontal="left"/>
    </xf>
    <xf numFmtId="0" fontId="7" fillId="0" borderId="2" xfId="5" applyBorder="1"/>
    <xf numFmtId="0" fontId="0" fillId="0" borderId="4" xfId="0" applyBorder="1" applyAlignment="1">
      <alignment horizontal="center" vertical="center" wrapText="1"/>
    </xf>
    <xf numFmtId="0" fontId="0" fillId="0" borderId="6" xfId="0" applyBorder="1" applyAlignment="1">
      <alignment horizontal="center" vertical="center" wrapText="1"/>
    </xf>
    <xf numFmtId="0" fontId="16" fillId="2" borderId="6" xfId="0" applyFont="1" applyFill="1" applyBorder="1" applyAlignment="1">
      <alignment horizontal="center" vertical="center" wrapText="1"/>
    </xf>
    <xf numFmtId="0" fontId="19" fillId="0" borderId="0" xfId="5" applyFont="1" applyAlignment="1">
      <alignment horizontal="center"/>
    </xf>
    <xf numFmtId="0" fontId="18" fillId="0" borderId="0" xfId="5" applyFont="1" applyAlignment="1">
      <alignment horizontal="center"/>
    </xf>
    <xf numFmtId="0" fontId="7" fillId="0" borderId="11" xfId="5" applyBorder="1"/>
    <xf numFmtId="0" fontId="7" fillId="0" borderId="1" xfId="5" applyBorder="1"/>
    <xf numFmtId="0" fontId="7" fillId="0" borderId="12" xfId="5" applyBorder="1"/>
    <xf numFmtId="0" fontId="8" fillId="0" borderId="12" xfId="5" applyFont="1" applyBorder="1"/>
    <xf numFmtId="0" fontId="8" fillId="0" borderId="3" xfId="5" applyFont="1" applyBorder="1"/>
    <xf numFmtId="0" fontId="7" fillId="2" borderId="10" xfId="5" applyFill="1" applyBorder="1"/>
    <xf numFmtId="0" fontId="7" fillId="2" borderId="4" xfId="5" applyFill="1" applyBorder="1"/>
    <xf numFmtId="0" fontId="7" fillId="2" borderId="5" xfId="5" applyFill="1" applyBorder="1"/>
    <xf numFmtId="0" fontId="8" fillId="2" borderId="5" xfId="5" applyFont="1" applyFill="1" applyBorder="1"/>
    <xf numFmtId="0" fontId="18" fillId="0" borderId="0" xfId="5" applyFont="1"/>
    <xf numFmtId="0" fontId="2" fillId="0" borderId="3" xfId="4" applyBorder="1" applyAlignment="1">
      <alignment horizontal="right" vertical="center" wrapText="1"/>
    </xf>
    <xf numFmtId="0" fontId="2" fillId="0" borderId="0" xfId="29">
      <alignment vertical="center" wrapText="1"/>
    </xf>
    <xf numFmtId="0" fontId="2" fillId="0" borderId="0" xfId="29" applyAlignment="1">
      <alignment vertical="center"/>
    </xf>
    <xf numFmtId="0" fontId="5" fillId="0" borderId="0" xfId="28" applyAlignment="1" applyProtection="1">
      <alignment vertical="center" wrapText="1"/>
    </xf>
    <xf numFmtId="0" fontId="6" fillId="0" borderId="0" xfId="27"/>
    <xf numFmtId="0" fontId="2" fillId="0" borderId="0" xfId="4" applyAlignment="1">
      <alignment horizontal="right" vertical="center" wrapText="1"/>
    </xf>
    <xf numFmtId="164" fontId="0" fillId="0" borderId="0" xfId="0" applyNumberFormat="1"/>
    <xf numFmtId="0" fontId="0" fillId="0" borderId="0" xfId="0" applyAlignment="1">
      <alignment horizontal="left"/>
    </xf>
    <xf numFmtId="0" fontId="20" fillId="0" borderId="10" xfId="4" applyFont="1" applyBorder="1" applyAlignment="1">
      <alignment horizontal="center" vertical="center" wrapText="1"/>
    </xf>
    <xf numFmtId="0" fontId="20" fillId="0" borderId="12" xfId="4" applyFont="1" applyBorder="1" applyAlignment="1">
      <alignment horizontal="center" vertical="center" wrapText="1"/>
    </xf>
    <xf numFmtId="0" fontId="20" fillId="0" borderId="0" xfId="4" applyFont="1" applyAlignment="1">
      <alignment horizontal="center" vertical="center" wrapText="1"/>
    </xf>
    <xf numFmtId="0" fontId="20" fillId="0" borderId="6" xfId="4" applyFont="1" applyBorder="1" applyAlignment="1">
      <alignment horizontal="center" vertical="center" wrapText="1"/>
    </xf>
    <xf numFmtId="0" fontId="2" fillId="0" borderId="2" xfId="4" applyBorder="1" applyAlignment="1">
      <alignment horizontal="right" vertical="center" wrapText="1"/>
    </xf>
    <xf numFmtId="37" fontId="2" fillId="3" borderId="4" xfId="4" applyNumberFormat="1" applyFill="1" applyBorder="1" applyAlignment="1">
      <alignment horizontal="right" vertical="center" wrapText="1"/>
    </xf>
    <xf numFmtId="37" fontId="2" fillId="3" borderId="6" xfId="4" applyNumberFormat="1" applyFill="1" applyBorder="1" applyAlignment="1">
      <alignment horizontal="right" vertical="center" wrapText="1"/>
    </xf>
    <xf numFmtId="37" fontId="2" fillId="3" borderId="10" xfId="4" applyNumberFormat="1" applyFill="1" applyBorder="1" applyAlignment="1">
      <alignment horizontal="right" vertical="center" wrapText="1"/>
    </xf>
    <xf numFmtId="0" fontId="2" fillId="0" borderId="9" xfId="4" applyBorder="1" applyAlignment="1">
      <alignment horizontal="right" vertical="center" wrapText="1"/>
    </xf>
    <xf numFmtId="0" fontId="2" fillId="3" borderId="4" xfId="4" applyFill="1" applyBorder="1" applyAlignment="1">
      <alignment horizontal="right" vertical="center" wrapText="1"/>
    </xf>
    <xf numFmtId="0" fontId="20" fillId="0" borderId="8" xfId="4" applyFont="1" applyBorder="1" applyAlignment="1">
      <alignment horizontal="center" vertical="center" wrapText="1"/>
    </xf>
    <xf numFmtId="0" fontId="2" fillId="0" borderId="12" xfId="4" applyBorder="1" applyAlignment="1">
      <alignment horizontal="left" vertical="center" wrapText="1"/>
    </xf>
    <xf numFmtId="0" fontId="2" fillId="0" borderId="3" xfId="4" applyBorder="1" applyAlignment="1">
      <alignment horizontal="left" vertical="center" wrapText="1"/>
    </xf>
    <xf numFmtId="0" fontId="2" fillId="3" borderId="6" xfId="4" applyFill="1" applyBorder="1" applyAlignment="1">
      <alignment horizontal="left" vertical="center" wrapText="1"/>
    </xf>
    <xf numFmtId="0" fontId="2" fillId="0" borderId="9" xfId="4" applyBorder="1" applyAlignment="1">
      <alignment horizontal="left" vertical="center" wrapText="1"/>
    </xf>
    <xf numFmtId="0" fontId="2" fillId="3" borderId="4" xfId="4" applyFill="1" applyBorder="1" applyAlignment="1">
      <alignment horizontal="left" vertical="center" wrapText="1"/>
    </xf>
    <xf numFmtId="0" fontId="2" fillId="0" borderId="11" xfId="4" applyBorder="1" applyAlignment="1">
      <alignment horizontal="left" vertical="center" wrapText="1"/>
    </xf>
    <xf numFmtId="0" fontId="2" fillId="0" borderId="2" xfId="4" applyBorder="1" applyAlignment="1">
      <alignment horizontal="left" vertical="center" wrapText="1"/>
    </xf>
    <xf numFmtId="3" fontId="2" fillId="0" borderId="12" xfId="4" applyNumberFormat="1" applyBorder="1" applyAlignment="1">
      <alignment horizontal="right" vertical="center" wrapText="1"/>
    </xf>
    <xf numFmtId="3" fontId="2" fillId="0" borderId="1" xfId="4" applyNumberFormat="1" applyBorder="1" applyAlignment="1">
      <alignment horizontal="right" vertical="center" wrapText="1"/>
    </xf>
    <xf numFmtId="3" fontId="2" fillId="0" borderId="7" xfId="4" applyNumberFormat="1" applyBorder="1" applyAlignment="1">
      <alignment horizontal="right" vertical="center" wrapText="1"/>
    </xf>
    <xf numFmtId="3" fontId="2" fillId="0" borderId="3" xfId="4" applyNumberFormat="1" applyBorder="1" applyAlignment="1">
      <alignment horizontal="right" vertical="center" wrapText="1"/>
    </xf>
    <xf numFmtId="3" fontId="2" fillId="0" borderId="0" xfId="4" applyNumberFormat="1" applyAlignment="1">
      <alignment horizontal="right" vertical="center" wrapText="1"/>
    </xf>
    <xf numFmtId="3" fontId="2" fillId="0" borderId="9" xfId="4" applyNumberFormat="1" applyBorder="1" applyAlignment="1">
      <alignment horizontal="right" vertical="center" wrapText="1"/>
    </xf>
    <xf numFmtId="3" fontId="2" fillId="3" borderId="6" xfId="4" applyNumberFormat="1" applyFill="1" applyBorder="1" applyAlignment="1">
      <alignment horizontal="right" vertical="center" wrapText="1"/>
    </xf>
    <xf numFmtId="3" fontId="2" fillId="3" borderId="4" xfId="4" applyNumberFormat="1" applyFill="1" applyBorder="1" applyAlignment="1">
      <alignment horizontal="right" vertical="center" wrapText="1"/>
    </xf>
    <xf numFmtId="0" fontId="2" fillId="0" borderId="3" xfId="4" applyBorder="1" applyAlignment="1">
      <alignment horizontal="center" vertical="center" wrapText="1"/>
    </xf>
    <xf numFmtId="0" fontId="2" fillId="3" borderId="4" xfId="4" applyFill="1" applyBorder="1" applyAlignment="1">
      <alignment horizontal="center" vertical="center" wrapText="1"/>
    </xf>
    <xf numFmtId="0" fontId="20" fillId="0" borderId="0" xfId="4" applyFont="1">
      <alignment vertical="center" wrapText="1"/>
    </xf>
    <xf numFmtId="3" fontId="2" fillId="0" borderId="11" xfId="4" applyNumberFormat="1" applyBorder="1" applyAlignment="1">
      <alignment horizontal="right" vertical="center" wrapText="1"/>
    </xf>
    <xf numFmtId="3" fontId="2" fillId="0" borderId="2" xfId="4" applyNumberFormat="1" applyBorder="1" applyAlignment="1">
      <alignment horizontal="right" vertical="center" wrapText="1"/>
    </xf>
    <xf numFmtId="3" fontId="2" fillId="3" borderId="10" xfId="4" applyNumberFormat="1" applyFill="1" applyBorder="1" applyAlignment="1">
      <alignment horizontal="right" vertical="center" wrapText="1"/>
    </xf>
    <xf numFmtId="3" fontId="2" fillId="0" borderId="0" xfId="4" applyNumberFormat="1">
      <alignment vertical="center" wrapText="1"/>
    </xf>
    <xf numFmtId="3" fontId="0" fillId="0" borderId="0" xfId="0" applyNumberFormat="1"/>
    <xf numFmtId="0" fontId="2" fillId="0" borderId="12" xfId="4" applyBorder="1" applyAlignment="1">
      <alignment horizontal="center" vertical="center" wrapText="1"/>
    </xf>
    <xf numFmtId="0" fontId="28" fillId="4" borderId="0" xfId="3" applyFont="1" applyFill="1" applyAlignment="1" applyProtection="1">
      <alignment vertical="center" wrapText="1"/>
    </xf>
    <xf numFmtId="0" fontId="5" fillId="0" borderId="0" xfId="3" applyAlignment="1" applyProtection="1">
      <alignment vertical="center" wrapText="1"/>
    </xf>
    <xf numFmtId="164" fontId="2" fillId="0" borderId="0" xfId="11" applyNumberFormat="1" applyFont="1" applyAlignment="1">
      <alignment vertical="center" wrapText="1"/>
    </xf>
    <xf numFmtId="0" fontId="3" fillId="0" borderId="0" xfId="1" applyFont="1" applyAlignment="1">
      <alignment horizontal="left" vertical="center"/>
    </xf>
    <xf numFmtId="0" fontId="3" fillId="0" borderId="0" xfId="1" applyFont="1">
      <alignment vertical="center"/>
    </xf>
    <xf numFmtId="4" fontId="2" fillId="0" borderId="0" xfId="4" applyNumberFormat="1" applyAlignment="1">
      <alignment horizontal="right" vertical="center" wrapText="1"/>
    </xf>
    <xf numFmtId="0" fontId="29" fillId="0" borderId="0" xfId="26" applyFont="1"/>
    <xf numFmtId="0" fontId="2" fillId="0" borderId="0" xfId="4" applyAlignment="1">
      <alignment horizontal="left" vertical="center"/>
    </xf>
    <xf numFmtId="3" fontId="2" fillId="0" borderId="0" xfId="4" applyNumberFormat="1" applyAlignment="1">
      <alignment vertical="center"/>
    </xf>
    <xf numFmtId="3" fontId="2" fillId="3" borderId="5" xfId="4" applyNumberFormat="1" applyFill="1" applyBorder="1" applyAlignment="1">
      <alignment horizontal="right" vertical="center" wrapText="1"/>
    </xf>
    <xf numFmtId="0" fontId="2" fillId="0" borderId="2" xfId="4" applyBorder="1" applyAlignment="1">
      <alignment horizontal="center" vertical="center" wrapText="1"/>
    </xf>
    <xf numFmtId="3" fontId="2" fillId="2" borderId="2" xfId="4" applyNumberFormat="1" applyFill="1" applyBorder="1" applyAlignment="1">
      <alignment horizontal="right" vertical="center" wrapText="1"/>
    </xf>
    <xf numFmtId="0" fontId="20" fillId="0" borderId="9"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11" xfId="4" applyFont="1" applyBorder="1" applyAlignment="1">
      <alignment horizontal="center" vertical="center" wrapText="1"/>
    </xf>
    <xf numFmtId="0" fontId="31" fillId="0" borderId="0" xfId="1" applyFont="1" applyAlignment="1">
      <alignment vertical="center" wrapText="1"/>
    </xf>
    <xf numFmtId="37" fontId="2" fillId="0" borderId="0" xfId="4" applyNumberFormat="1">
      <alignment vertical="center" wrapText="1"/>
    </xf>
    <xf numFmtId="39" fontId="2" fillId="3" borderId="4" xfId="4" applyNumberFormat="1" applyFill="1" applyBorder="1" applyAlignment="1">
      <alignment horizontal="right" vertical="center" wrapText="1"/>
    </xf>
    <xf numFmtId="0" fontId="15" fillId="0" borderId="0" xfId="29" applyFont="1">
      <alignment vertical="center" wrapText="1"/>
    </xf>
    <xf numFmtId="0" fontId="29" fillId="0" borderId="0" xfId="26" applyFont="1" applyAlignment="1">
      <alignment wrapText="1"/>
    </xf>
    <xf numFmtId="0" fontId="2" fillId="0" borderId="0" xfId="4" applyAlignment="1">
      <alignment horizontal="left" vertical="center" wrapText="1"/>
    </xf>
    <xf numFmtId="9" fontId="2" fillId="0" borderId="0" xfId="11" applyFont="1" applyAlignment="1">
      <alignment vertical="center" wrapText="1"/>
    </xf>
    <xf numFmtId="3" fontId="2" fillId="0" borderId="12" xfId="4" applyNumberFormat="1" applyBorder="1" applyAlignment="1">
      <alignment horizontal="right"/>
    </xf>
    <xf numFmtId="3" fontId="2" fillId="0" borderId="3" xfId="4" applyNumberFormat="1" applyBorder="1" applyAlignment="1">
      <alignment horizontal="right"/>
    </xf>
    <xf numFmtId="3" fontId="2" fillId="0" borderId="1" xfId="4" applyNumberFormat="1" applyBorder="1" applyAlignment="1">
      <alignment horizontal="right"/>
    </xf>
    <xf numFmtId="3" fontId="2" fillId="0" borderId="0" xfId="4" applyNumberFormat="1" applyAlignment="1">
      <alignment horizontal="right"/>
    </xf>
    <xf numFmtId="3" fontId="2" fillId="0" borderId="9" xfId="4" applyNumberFormat="1" applyBorder="1" applyAlignment="1">
      <alignment horizontal="right"/>
    </xf>
    <xf numFmtId="3" fontId="2" fillId="0" borderId="7" xfId="4" applyNumberFormat="1" applyBorder="1" applyAlignment="1">
      <alignment horizontal="right"/>
    </xf>
    <xf numFmtId="3" fontId="2" fillId="2" borderId="2" xfId="4" applyNumberFormat="1" applyFill="1" applyBorder="1" applyAlignment="1">
      <alignment horizontal="right"/>
    </xf>
    <xf numFmtId="164" fontId="0" fillId="0" borderId="0" xfId="11" applyNumberFormat="1" applyFont="1"/>
    <xf numFmtId="0" fontId="33" fillId="0" borderId="0" xfId="4" applyFont="1">
      <alignment vertical="center" wrapText="1"/>
    </xf>
    <xf numFmtId="0" fontId="32" fillId="0" borderId="0" xfId="2" applyFont="1"/>
    <xf numFmtId="0" fontId="33" fillId="0" borderId="0" xfId="4" applyFont="1" applyAlignment="1">
      <alignment vertical="top" wrapText="1"/>
    </xf>
    <xf numFmtId="0" fontId="34" fillId="0" borderId="0" xfId="27" applyFont="1" applyAlignment="1">
      <alignment wrapText="1"/>
    </xf>
    <xf numFmtId="0" fontId="35" fillId="0" borderId="0" xfId="4" applyFont="1">
      <alignment vertical="center" wrapText="1"/>
    </xf>
    <xf numFmtId="0" fontId="36" fillId="5" borderId="0" xfId="5" applyFont="1" applyFill="1"/>
    <xf numFmtId="0" fontId="3" fillId="0" borderId="0" xfId="0" applyFont="1" applyAlignment="1">
      <alignment vertical="center" wrapText="1"/>
    </xf>
    <xf numFmtId="0" fontId="6" fillId="0" borderId="0" xfId="27" applyAlignment="1">
      <alignment wrapText="1"/>
    </xf>
    <xf numFmtId="2" fontId="2" fillId="0" borderId="0" xfId="11" applyNumberFormat="1" applyFont="1" applyAlignment="1">
      <alignment vertical="center" wrapText="1"/>
    </xf>
    <xf numFmtId="165" fontId="2" fillId="0" borderId="0" xfId="38" applyNumberFormat="1" applyFont="1" applyAlignment="1">
      <alignment vertical="center" wrapText="1"/>
    </xf>
    <xf numFmtId="3" fontId="15" fillId="0" borderId="2" xfId="4" applyNumberFormat="1" applyFont="1" applyBorder="1" applyAlignment="1">
      <alignment horizontal="right" vertical="center" wrapText="1"/>
    </xf>
    <xf numFmtId="3" fontId="15" fillId="0" borderId="0" xfId="4" applyNumberFormat="1" applyFont="1" applyAlignment="1">
      <alignment horizontal="right" vertical="center" wrapText="1"/>
    </xf>
    <xf numFmtId="3" fontId="15" fillId="0" borderId="9" xfId="4" applyNumberFormat="1" applyFont="1" applyBorder="1" applyAlignment="1">
      <alignment horizontal="right" vertical="center" wrapText="1"/>
    </xf>
    <xf numFmtId="3" fontId="15" fillId="2" borderId="2" xfId="4" applyNumberFormat="1" applyFont="1" applyFill="1" applyBorder="1" applyAlignment="1">
      <alignment horizontal="right" vertical="center" wrapText="1"/>
    </xf>
    <xf numFmtId="3" fontId="15" fillId="3" borderId="4" xfId="4" applyNumberFormat="1" applyFont="1" applyFill="1" applyBorder="1" applyAlignment="1">
      <alignment horizontal="right" vertical="center" wrapText="1"/>
    </xf>
    <xf numFmtId="3" fontId="15" fillId="3" borderId="6" xfId="4" applyNumberFormat="1" applyFont="1" applyFill="1" applyBorder="1" applyAlignment="1">
      <alignment horizontal="right" vertical="center" wrapText="1"/>
    </xf>
    <xf numFmtId="0" fontId="5" fillId="4" borderId="0" xfId="3" applyFill="1" applyAlignment="1" applyProtection="1">
      <alignment vertical="center" wrapText="1"/>
    </xf>
    <xf numFmtId="0" fontId="15" fillId="0" borderId="0" xfId="4" applyFont="1" applyAlignment="1">
      <alignment vertical="top" wrapText="1"/>
    </xf>
  </cellXfs>
  <cellStyles count="39">
    <cellStyle name="Comma" xfId="38" builtinId="3"/>
    <cellStyle name="Comma 2" xfId="6" xr:uid="{C022CCCB-5D29-465E-BBB5-B401B54F8153}"/>
    <cellStyle name="Comma 2 2" xfId="34" xr:uid="{E7F5AF34-0981-4FDD-BEB7-FFF3B4707BB9}"/>
    <cellStyle name="Comma 3" xfId="31" xr:uid="{693040E2-3243-49C6-BA02-8AD7AF00F424}"/>
    <cellStyle name="Comma 4" xfId="13" xr:uid="{64739F6C-20C1-4F73-809D-FBE32D46DA12}"/>
    <cellStyle name="Heading 1" xfId="1" builtinId="16"/>
    <cellStyle name="Heading 1 2" xfId="25" xr:uid="{3E9EE520-20E1-4CDD-8567-E8C06B3D2E10}"/>
    <cellStyle name="Heading 1 3" xfId="14" xr:uid="{A3B51F77-0FAE-42E6-8093-3471345E749F}"/>
    <cellStyle name="Heading 2" xfId="2" builtinId="17"/>
    <cellStyle name="Heading 2 2" xfId="26" xr:uid="{C1B31052-24E0-420C-ACDA-DF75C6C3C592}"/>
    <cellStyle name="Heading 2 3" xfId="15" xr:uid="{C62D838C-7F8F-4D9F-899D-3AFB8CD42369}"/>
    <cellStyle name="Heading 3 2" xfId="27" xr:uid="{26FD4794-24A5-4C8D-898C-0E76A923B60C}"/>
    <cellStyle name="Heading 3 3" xfId="16" xr:uid="{90C53A16-96CD-46F5-AA64-80F2CE539F7D}"/>
    <cellStyle name="Hyperlink" xfId="3" builtinId="8"/>
    <cellStyle name="Hyperlink 2" xfId="8" xr:uid="{6AD5EEFE-93D1-4E04-8FCC-9FE2B83BD4C2}"/>
    <cellStyle name="Hyperlink 2 2" xfId="9" xr:uid="{76B389B1-FC9E-4215-B25F-524C0AD87911}"/>
    <cellStyle name="Hyperlink 2 3" xfId="37" xr:uid="{3F798A25-8B52-40E5-98D0-1B5AB0C97E73}"/>
    <cellStyle name="Hyperlink 3" xfId="28" xr:uid="{6C7B9D23-2707-4F92-A1BA-73A3E398C148}"/>
    <cellStyle name="Hyperlink 4" xfId="17" xr:uid="{52FEC9B6-4AD0-48B8-A251-FFAF87B89B33}"/>
    <cellStyle name="Normal" xfId="0" builtinId="0"/>
    <cellStyle name="Normal 2" xfId="5" xr:uid="{F8856932-983C-45EF-B519-29ACEC184DDB}"/>
    <cellStyle name="Normal 2 2" xfId="10" xr:uid="{F3A6C341-EADE-4D63-9FB5-0DAC6A7782C3}"/>
    <cellStyle name="Normal 2 2 2" xfId="35" xr:uid="{46E36EB7-9A1F-4FB2-A6CB-5DC4FDE7C0EE}"/>
    <cellStyle name="Normal 2 3" xfId="19" xr:uid="{6A233C39-742A-4B99-B662-8F35D8671CA7}"/>
    <cellStyle name="Normal 2 4" xfId="30" xr:uid="{B24D2EEB-7D66-4DF2-BFE2-4B917AF2CC52}"/>
    <cellStyle name="Normal 2 5" xfId="18" xr:uid="{AE49CD45-B7BD-45AE-B9F6-B5BEE2982189}"/>
    <cellStyle name="Normal 3" xfId="20" xr:uid="{519422A0-25F8-442D-8DD3-FA362E14632D}"/>
    <cellStyle name="Normal 3 2" xfId="32" xr:uid="{D09C4403-B901-4378-8785-665EBDEAFA53}"/>
    <cellStyle name="Normal 4" xfId="4" xr:uid="{C0251386-D038-42BD-8AD3-469FC6459F02}"/>
    <cellStyle name="Normal 4 2" xfId="29" xr:uid="{A4316D34-DB81-4B8F-92EC-6499623502B2}"/>
    <cellStyle name="Normal 4 3" xfId="21" xr:uid="{9F102B16-93EA-486E-83FE-6B3B91E51146}"/>
    <cellStyle name="Normal 5" xfId="24" xr:uid="{90F88B9F-7332-4268-B354-2C5C47C595B5}"/>
    <cellStyle name="Normal 6" xfId="12" xr:uid="{8AEBF19E-C14C-40DD-A1FD-CD1DE86D57AD}"/>
    <cellStyle name="Normal 8" xfId="22" xr:uid="{72C9A7CC-1FC8-4E4D-82A1-033FBED0DCB1}"/>
    <cellStyle name="Per cent" xfId="11" builtinId="5"/>
    <cellStyle name="Percent 2" xfId="7" xr:uid="{D31F9320-B424-4C75-8BF8-0AAC7D8875E1}"/>
    <cellStyle name="Percent 2 2" xfId="33" xr:uid="{C2A47F3C-1401-41D3-9224-4B70BD22B9EA}"/>
    <cellStyle name="Percent 3" xfId="36" xr:uid="{11CD9051-7FD6-4F77-A332-75B988E48E1A}"/>
    <cellStyle name="Percent 4" xfId="23" xr:uid="{DACE579E-1D62-412F-89AE-599A7B6B0476}"/>
  </cellStyles>
  <dxfs count="107">
    <dxf>
      <numFmt numFmtId="3" formatCode="#,##0"/>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border>
        <left style="thin">
          <color indexed="64"/>
        </left>
      </border>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right" vertical="center" textRotation="0" wrapText="1" indent="0" justifyLastLine="0" shrinkToFit="0" readingOrder="0"/>
      <border diagonalUp="0" diagonalDown="0" outline="0">
        <left/>
        <right/>
        <top/>
        <bottom/>
      </border>
      <protection locked="1" hidden="0"/>
    </dxf>
    <dxf>
      <numFmt numFmtId="3" formatCode="#,##0"/>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left style="thin">
          <color indexed="64"/>
        </lef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bottom/>
      </border>
      <protection locked="1" hidden="0"/>
    </dxf>
    <dxf>
      <alignment horizontal="left" vertical="center" textRotation="0" wrapText="1"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indexed="64"/>
        </left>
        <right/>
        <top/>
        <bottom style="thin">
          <color indexed="64"/>
        </bottom>
      </border>
    </dxf>
    <dxf>
      <numFmt numFmtId="3" formatCode="#,##0"/>
      <alignment horizontal="right" vertical="bottom" textRotation="0" wrapText="0" indent="0" justifyLastLine="0" shrinkToFit="0" readingOrder="0"/>
      <border diagonalUp="0" diagonalDown="0">
        <left style="thin">
          <color indexed="64"/>
        </left>
        <right style="thin">
          <color indexed="64"/>
        </right>
        <top/>
        <bottom style="thin">
          <color indexed="64"/>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border diagonalUp="0" diagonalDown="0">
        <left style="thin">
          <color indexed="64"/>
        </left>
        <right style="thin">
          <color indexed="64"/>
        </right>
        <top/>
        <bottom style="thin">
          <color indexed="64"/>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ill>
        <patternFill patternType="solid">
          <fgColor indexed="64"/>
          <bgColor theme="0" tint="-4.9989318521683403E-2"/>
        </patternFill>
      </fill>
      <alignment horizontal="right" vertical="center" textRotation="0" wrapText="1" indent="0" justifyLastLine="0" shrinkToFit="0" readingOrder="0"/>
      <border diagonalUp="0" diagonalDown="0" outline="0">
        <left style="thin">
          <color indexed="64"/>
        </left>
        <right/>
        <top/>
        <bottom/>
      </border>
    </dxf>
    <dxf>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outline="0">
        <left style="thin">
          <color indexed="64"/>
        </left>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bottom/>
      </border>
    </dxf>
    <dxf>
      <alignment horizontal="left"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border diagonalUp="0" diagonalDown="0" outline="0">
        <left/>
        <right style="thin">
          <color indexed="64"/>
        </right>
        <top/>
        <bottom/>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ghusr04\epad01$\epa3b\DORS\Data%20Processing%20for%20OUTPUTS\Trends\Quarterly%20tables\Tables%20with%20Gas%20Oil%20changes\3_3supplyanduseofpetroleumann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_3_Annual_Balance19"/>
      <sheetName val="3_3_Annual_Balance1"/>
      <sheetName val="3_3_Annual_Balance"/>
      <sheetName val="3_3_Annual_Balance2"/>
      <sheetName val="3_3_Annual_Balance3"/>
      <sheetName val="3_3_Annual_Balance5"/>
      <sheetName val="3_3_Annual_Balance4"/>
      <sheetName val="3_3_Annual_Balance6"/>
      <sheetName val="3_3_Annual_Balance8"/>
      <sheetName val="3_3_Annual_Balance7"/>
      <sheetName val="3_3_Annual_Balance9"/>
      <sheetName val="3_3_Annual_Balance10"/>
      <sheetName val="3_3_Annual_Balance11"/>
      <sheetName val="3_3_Annual_Balance12"/>
      <sheetName val="3_3_Annual_Balance13"/>
      <sheetName val="3_3_Annual_Balance14"/>
      <sheetName val="3_3_Annual_Balance15"/>
      <sheetName val="3_3_Annual_Balance16"/>
      <sheetName val="3_3_Annual_Balance17"/>
      <sheetName val="3_3_Annual_Balance18"/>
      <sheetName val="3_3_Annual_Balance28"/>
      <sheetName val="3_3_Annual_Balance20"/>
      <sheetName val="3_3_Annual_Balance21"/>
      <sheetName val="3_3_Annual_Balance22"/>
      <sheetName val="3_3_Annual_Balance23"/>
      <sheetName val="3_3_Annual_Balance24"/>
      <sheetName val="3_3_Annual_Balance25"/>
      <sheetName val="3_3_Annual_Balance26"/>
      <sheetName val="3_3_Annual_Balance27"/>
      <sheetName val="3_3_Annual_Balance31"/>
      <sheetName val="3_3_Annual_Balance29"/>
      <sheetName val="3_3_Annual_Balance30"/>
      <sheetName val="3_3_Annual_Balance32"/>
      <sheetName val="3_3_Annual_Balance33"/>
      <sheetName val="3_3_Annual_Balance34"/>
      <sheetName val="3_3_Annual_Balance35"/>
      <sheetName val="3_3_Annual_Balance38"/>
      <sheetName val="3_3_Annual_Balance36"/>
      <sheetName val="3_3_Annual_Balance37"/>
      <sheetName val="3_3_Annual_Balance41"/>
      <sheetName val="3_3_Annual_Balance39"/>
      <sheetName val="3_3_Annual_Balance40"/>
      <sheetName val="3_3_Annual_Balance42"/>
      <sheetName val="3_3_Annual_Balance102"/>
      <sheetName val="3_3_Annual_Balance43"/>
      <sheetName val="3_3_Annual_Balance44"/>
      <sheetName val="3_3_Annual_Balance45"/>
      <sheetName val="3_3_Annual_Balance64"/>
      <sheetName val="3_3_Annual_Balance46"/>
      <sheetName val="3_3_Annual_Balance47"/>
      <sheetName val="3_3_Annual_Balance48"/>
      <sheetName val="3_3_Annual_Balance49"/>
      <sheetName val="3_3_Annual_Balance50"/>
      <sheetName val="3_3_Annual_Balance51"/>
      <sheetName val="3_3_Annual_Balance52"/>
      <sheetName val="3_3_Annual_Balance53"/>
      <sheetName val="3_3_Annual_Balance54"/>
      <sheetName val="3_3_Annual_Balance55"/>
      <sheetName val="3_3_Annual_Balance56"/>
      <sheetName val="3_3_Annual_Balance61"/>
      <sheetName val="3_3_Annual_Balance58"/>
      <sheetName val="3_3_Annual_Balance57"/>
      <sheetName val="3_3_Annual_Balance59"/>
      <sheetName val="3_3_Annual_Balance60"/>
      <sheetName val="3_3_Annual_Balance62"/>
      <sheetName val="3_3_Annual_Balance63"/>
      <sheetName val="3_3_Annual_Balance86"/>
      <sheetName val="3_3_Annual_Balance65"/>
      <sheetName val="3_3_Annual_Balance66"/>
      <sheetName val="3_3_Annual_Balance69"/>
      <sheetName val="3_3_Annual_Balance67"/>
      <sheetName val="3_3_Annual_Balance68"/>
      <sheetName val="3_3_Annual_Balance70"/>
      <sheetName val="3_3_Annual_Balance71"/>
      <sheetName val="3_3_Annual_Balance72"/>
      <sheetName val="3_3_Annual_Balance75"/>
      <sheetName val="3_3_Annual_Balance73"/>
      <sheetName val="3_3_Annual_Balance74"/>
      <sheetName val="3_3_Annual_Balance76"/>
      <sheetName val="3_3_Annual_Balance77"/>
      <sheetName val="3_3_Annual_Balance82"/>
      <sheetName val="3_3_Annual_Balance80"/>
      <sheetName val="3_3_Annual_Balance79"/>
      <sheetName val="3_3_Annual_Balance78"/>
      <sheetName val="3_3_Annual_Balance81"/>
      <sheetName val="3_3_Annual_Balance83"/>
      <sheetName val="3_3_Annual_Balance84"/>
      <sheetName val="3_3_Annual_Balance85"/>
      <sheetName val="3_3_Annual_Balance87"/>
      <sheetName val="3_3_Annual_Balance89"/>
      <sheetName val="3_3_Annual_Balance88"/>
      <sheetName val="3_3_Annual_Balance92"/>
      <sheetName val="3_3_Annual_Balance91"/>
      <sheetName val="3_3_Annual_Balance90"/>
      <sheetName val="3_3_Annual_Balance93"/>
      <sheetName val="3_3_Annual_Balance94"/>
      <sheetName val="3_3_Annual_Balance95"/>
      <sheetName val="3_3_Annual_Balance99"/>
      <sheetName val="3_3_Annual_Balance96"/>
      <sheetName val="3_3_Annual_Balance97"/>
      <sheetName val="3_3_Annual_Balance98"/>
      <sheetName val="3_3_Annual_Balance100"/>
      <sheetName val="3_3_Annual_Balance101"/>
      <sheetName val="3_3_Annual_Balance103"/>
      <sheetName val="3_3_Annual_Balance106"/>
      <sheetName val="3_3_Annual_Balance104"/>
      <sheetName val="3_3_Annual_Balance105"/>
      <sheetName val="3_3_Annual_Balance108"/>
      <sheetName val="3_3_Annual_Balance107"/>
      <sheetName val="3_3_Annual_Balance109"/>
      <sheetName val="3_3_Annual_Balance119"/>
      <sheetName val="3_3_Annual_Balance111"/>
      <sheetName val="3_3_Annual_Balance110"/>
      <sheetName val="3_3_Annual_Balance112"/>
      <sheetName val="3_3_Annual_Balance113"/>
      <sheetName val="3_3_Annual_Balance114"/>
      <sheetName val="3_3_Annual_Balance115"/>
      <sheetName val="3_3_Annual_Balance116"/>
      <sheetName val="3_3_Annual_Balance117"/>
      <sheetName val="3_3_Annual_Balance118"/>
      <sheetName val="3_3_Annual_Balance128"/>
      <sheetName val="3_3_Annual_Balance121"/>
      <sheetName val="3_3_Annual_Balance120"/>
      <sheetName val="3_3_Annual_Balance123"/>
      <sheetName val="3_3_Annual_Balance122"/>
      <sheetName val="3_3_Annual_Balance127"/>
      <sheetName val="3_3_Annual_Balance126"/>
      <sheetName val="3_3_Annual_Balance124"/>
      <sheetName val="3_3_Annual_Balance125"/>
      <sheetName val="3_3_Annual_Balance129"/>
      <sheetName val="3_3_Annual_Balance130"/>
      <sheetName val="3_3_Annual_Balance131"/>
      <sheetName val="3_3_Annual_Balance132"/>
      <sheetName val="3_3_Annual_Balance134"/>
      <sheetName val="3_3_Annual_Balance133"/>
      <sheetName val="3_3_Annual_Balance139"/>
      <sheetName val="3_3_Annual_Balance135"/>
      <sheetName val="3_3_Annual_Balance136"/>
      <sheetName val="3_3_Annual_Balance137"/>
      <sheetName val="3_3_Annual_Balance138"/>
      <sheetName val="3_3_Annual_Balance140"/>
      <sheetName val="3_3_Annual_Balance141"/>
      <sheetName val="3.3 Annual Balance"/>
      <sheetName val="3_3_Annual_Balance142"/>
    </sheetNames>
    <sheetDataSet>
      <sheetData sheetId="0"/>
      <sheetData sheetId="1"/>
      <sheetData sheetId="2">
        <row r="4">
          <cell r="C4">
            <v>1999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row r="4">
          <cell r="C4">
            <v>1999</v>
          </cell>
          <cell r="L4">
            <v>2000</v>
          </cell>
        </row>
        <row r="5">
          <cell r="C5" t="str">
            <v>Total Petroleum Products</v>
          </cell>
          <cell r="D5" t="str">
            <v>Motor spirit</v>
          </cell>
          <cell r="E5" t="str">
            <v>Gas diesel Oil1</v>
          </cell>
          <cell r="F5" t="str">
            <v>Aviation turbine fuel</v>
          </cell>
          <cell r="G5" t="str">
            <v>Fuel oils</v>
          </cell>
          <cell r="H5" t="str">
            <v>Petroleum gases2</v>
          </cell>
          <cell r="I5" t="str">
            <v>Burning oil</v>
          </cell>
          <cell r="J5" t="str">
            <v>Other products3</v>
          </cell>
          <cell r="L5" t="str">
            <v>Total Petroleum Products</v>
          </cell>
          <cell r="M5" t="str">
            <v>Motor spirit</v>
          </cell>
          <cell r="N5" t="str">
            <v>Gas diesel Oil(1)</v>
          </cell>
          <cell r="O5" t="str">
            <v>Aviation turbine fuel</v>
          </cell>
          <cell r="P5" t="str">
            <v>Fuel oils</v>
          </cell>
          <cell r="Q5" t="str">
            <v>Petroleum gases(2)</v>
          </cell>
          <cell r="R5" t="str">
            <v>Burning oil</v>
          </cell>
          <cell r="S5" t="str">
            <v>Other products(3)</v>
          </cell>
        </row>
        <row r="6">
          <cell r="B6" t="str">
            <v>SUPPLY</v>
          </cell>
        </row>
        <row r="7">
          <cell r="B7" t="str">
            <v xml:space="preserve">   Indigenous Production</v>
          </cell>
        </row>
        <row r="8">
          <cell r="B8" t="str">
            <v xml:space="preserve">   Imports4</v>
          </cell>
        </row>
        <row r="9">
          <cell r="B9" t="str">
            <v xml:space="preserve">   Exports4</v>
          </cell>
        </row>
        <row r="10">
          <cell r="B10" t="str">
            <v xml:space="preserve">   Marine bunkers</v>
          </cell>
        </row>
        <row r="11">
          <cell r="B11" t="str">
            <v xml:space="preserve">   Stock change5</v>
          </cell>
        </row>
        <row r="12">
          <cell r="B12" t="str">
            <v xml:space="preserve">   Transfers6</v>
          </cell>
        </row>
        <row r="13">
          <cell r="B13" t="str">
            <v>Primary supply</v>
          </cell>
        </row>
        <row r="14">
          <cell r="B14" t="str">
            <v>Statistical difference7</v>
          </cell>
        </row>
        <row r="15">
          <cell r="B15" t="str">
            <v xml:space="preserve">Primary demand </v>
          </cell>
        </row>
        <row r="16">
          <cell r="B16" t="str">
            <v>TRANSFORMATION</v>
          </cell>
        </row>
        <row r="17">
          <cell r="B17" t="str">
            <v xml:space="preserve">   Electricity generation</v>
          </cell>
        </row>
        <row r="18">
          <cell r="B18" t="str">
            <v xml:space="preserve">   Petroleum refineries</v>
          </cell>
        </row>
        <row r="19">
          <cell r="B19" t="str">
            <v xml:space="preserve">   Coke manufacture</v>
          </cell>
        </row>
        <row r="20">
          <cell r="B20" t="str">
            <v xml:space="preserve">   Blast furnaces</v>
          </cell>
        </row>
        <row r="21">
          <cell r="B21" t="str">
            <v xml:space="preserve">   Patent fuel manufacture</v>
          </cell>
        </row>
        <row r="22">
          <cell r="B22" t="str">
            <v>Energy industry use</v>
          </cell>
        </row>
        <row r="23">
          <cell r="B23" t="str">
            <v>FINAL CONSUMPTION</v>
          </cell>
        </row>
        <row r="24">
          <cell r="B24" t="str">
            <v xml:space="preserve">   Iron &amp; steel</v>
          </cell>
        </row>
        <row r="25">
          <cell r="B25" t="str">
            <v xml:space="preserve">   Other industries</v>
          </cell>
        </row>
        <row r="26">
          <cell r="B26" t="str">
            <v xml:space="preserve">   Transport</v>
          </cell>
        </row>
        <row r="27">
          <cell r="B27" t="str">
            <v xml:space="preserve">   Domestic</v>
          </cell>
        </row>
        <row r="28">
          <cell r="B28" t="str">
            <v xml:space="preserve">   Other final users</v>
          </cell>
        </row>
        <row r="29">
          <cell r="B29" t="str">
            <v xml:space="preserve">   Non energy use</v>
          </cell>
        </row>
      </sheetData>
      <sheetData sheetId="14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E8C483-8672-4031-B4CB-0AF230ED9F22}" name="Contents5" displayName="Contents5" ref="A4:B12" totalsRowShown="0" dataDxfId="106" headerRowCellStyle="Heading 2" dataCellStyle="Hyperlink">
  <tableColumns count="2">
    <tableColumn id="1" xr3:uid="{B199774E-78B8-48AD-AD29-0514CB21383B}" name="Worksheet description" dataDxfId="105" dataCellStyle="Normal 4"/>
    <tableColumn id="2" xr3:uid="{1662E2EE-CE0D-4D99-A706-04C34ECF5123}" name="Link" dataDxfId="10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1" totalsRowShown="0" headerRowCellStyle="Heading 2">
  <tableColumns count="2">
    <tableColumn id="1" xr3:uid="{78CED3D1-3326-4B98-A7D9-0AD5792C445E}" name="Note " dataCellStyle="Normal 4"/>
    <tableColumn id="2" xr3:uid="{D7D741AD-FAD9-458E-AC6E-92046E3B30EB}" name="Description" dataDxfId="10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582732-6540-47CD-8114-3A53B1A2DBFC}" name="main_table_exports_by_country_thousand_tonnes" displayName="main_table_exports_by_country_thousand_tonnes" ref="A5:O59" totalsRowShown="0" headerRowDxfId="102" dataDxfId="100" headerRowBorderDxfId="101" tableBorderDxfId="99" headerRowCellStyle="Normal 4" dataCellStyle="Normal 4">
  <tableColumns count="15">
    <tableColumn id="1" xr3:uid="{7D2C41CC-053E-4246-A376-57CF1E27ECAC}" name="Unit" dataDxfId="98" totalsRowDxfId="97" dataCellStyle="Normal 4" totalsRowCellStyle="Normal 4"/>
    <tableColumn id="2" xr3:uid="{36000D4C-A475-416A-9995-79C623E980E1}" name="Month " dataDxfId="96" totalsRowDxfId="95" dataCellStyle="Normal 4" totalsRowCellStyle="Normal 4"/>
    <tableColumn id="3" xr3:uid="{4C9957C1-7DE5-41A4-8901-8D719AE13906}" name="Destination [note 6]" dataDxfId="94" totalsRowDxfId="93" dataCellStyle="Normal 4" totalsRowCellStyle="Normal 4">
      <calculatedColumnFormula>Month!C754</calculatedColumnFormula>
    </tableColumn>
    <tableColumn id="4" xr3:uid="{18CBEAB5-8409-45F4-9242-6B9B07B48740}" name="Crude and NGLs" dataDxfId="92" totalsRowDxfId="91" dataCellStyle="Normal 4" totalsRowCellStyle="Normal 4"/>
    <tableColumn id="5" xr3:uid="{4FEE2D4A-F968-4D61-A183-D415832ED66D}" name="Feedstocks [note 1]" dataDxfId="90" totalsRowDxfId="89" dataCellStyle="Normal 4" totalsRowCellStyle="Normal 4"/>
    <tableColumn id="6" xr3:uid="{0F7DC711-66A2-4ECE-B5C7-22E37CC1B196}" name="Total primary oils [note 5]" dataDxfId="88" totalsRowDxfId="87" dataCellStyle="Normal 4" totalsRowCellStyle="Normal 4"/>
    <tableColumn id="7" xr3:uid="{4F2569F4-6246-4D26-AAE6-581CDF0C8015}" name="Liquefied petroleum gas" dataDxfId="86" totalsRowDxfId="85" dataCellStyle="Normal 4" totalsRowCellStyle="Normal 4"/>
    <tableColumn id="8" xr3:uid="{92549B79-6A0C-405E-99C5-C10D0F4397F6}" name="Petrol" dataDxfId="84" totalsRowDxfId="83" dataCellStyle="Normal 4" totalsRowCellStyle="Normal 4"/>
    <tableColumn id="9" xr3:uid="{A360E70C-462A-4D88-A587-C4B3643A2A46}" name="Aviation turbine fuel" dataDxfId="82" totalsRowDxfId="81" dataCellStyle="Normal 4" totalsRowCellStyle="Normal 4"/>
    <tableColumn id="10" xr3:uid="{56625B1B-0D21-4ECB-957A-F8C32312546B}" name="Other kerosene" dataDxfId="80" totalsRowDxfId="79" dataCellStyle="Normal 4" totalsRowCellStyle="Normal 4"/>
    <tableColumn id="11" xr3:uid="{4FCF24CF-19BD-47F7-8B43-A1C171E61F25}" name="White diesel" dataDxfId="78" totalsRowDxfId="77" dataCellStyle="Normal 4" totalsRowCellStyle="Normal 4"/>
    <tableColumn id="12" xr3:uid="{D70FA00E-BF1C-450B-9FE7-0AD1BA38655D}" name="Red diesel (Gas oil)" dataDxfId="76" totalsRowDxfId="75" dataCellStyle="Normal 4" totalsRowCellStyle="Normal 4"/>
    <tableColumn id="13" xr3:uid="{2A3DDE18-1B32-4CE2-963D-FE8483237735}" name="Other products [note 2]" dataDxfId="74" totalsRowDxfId="73" dataCellStyle="Normal 4" totalsRowCellStyle="Normal 4"/>
    <tableColumn id="14" xr3:uid="{10002B60-C46E-4421-B3DC-D2EA23FA548A}" name="Total products [note 5]" dataDxfId="72" totalsRowDxfId="71" dataCellStyle="Normal 4" totalsRowCellStyle="Normal 4"/>
    <tableColumn id="15" xr3:uid="{F3C828DF-7E57-4B9B-AD7C-2C3CB106C013}" name="Total [note 5]" dataDxfId="70" totalsRowDxfId="69" dataCellStyle="Normal 4" totalsRow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2846F38-A8D9-46AE-8436-7884E4133F57}" name="annual_data_exports_by_country_thousand_tonnes" displayName="annual_data_exports_by_country_thousand_tonnes" ref="A5:N149" totalsRowShown="0" headerRowDxfId="68" dataDxfId="66" headerRowBorderDxfId="67" tableBorderDxfId="65" headerRowCellStyle="Normal 4">
  <tableColumns count="14">
    <tableColumn id="1" xr3:uid="{4D5C91E2-4D69-49E0-B9C3-879CC0B9DB16}" name="Year" dataDxfId="64"/>
    <tableColumn id="2" xr3:uid="{D480E303-0CE9-47DB-AAA2-0B1928336E0E}" name="Destination [note 6]" dataDxfId="63"/>
    <tableColumn id="3" xr3:uid="{D489FC5C-9922-4012-9DB7-A7FD0CBC5341}" name="Crude and NGLs" dataDxfId="62">
      <calculatedColumnFormula>SUMIFS(Month!D:D,Month!$C:$C,$B6,Month!$A:$A,$A6)</calculatedColumnFormula>
    </tableColumn>
    <tableColumn id="4" xr3:uid="{C361FD1F-6563-4BE2-AEB0-8D2658FA482F}" name="Feedstocks [note 1]" dataDxfId="61">
      <calculatedColumnFormula>SUMIFS(Month!E:E,Month!$C:$C,$B6,Month!$A:$A,$A6)</calculatedColumnFormula>
    </tableColumn>
    <tableColumn id="5" xr3:uid="{4D3255F5-B6AF-450A-85FF-0689828F7736}" name="Total primary oils [note 5]" dataDxfId="60">
      <calculatedColumnFormula>SUMIFS(Month!F:F,Month!$C:$C,$B6,Month!$A:$A,$A6)</calculatedColumnFormula>
    </tableColumn>
    <tableColumn id="6" xr3:uid="{D8DAB8E2-8FFB-4090-A2AC-C26909031BBE}" name="Liquefied petroleum gas" dataDxfId="59">
      <calculatedColumnFormula>SUMIFS(Month!G:G,Month!$C:$C,$B6,Month!$A:$A,$A6)</calculatedColumnFormula>
    </tableColumn>
    <tableColumn id="7" xr3:uid="{63C6F1ED-8687-4871-BE0F-469478144605}" name="Petrol" dataDxfId="58">
      <calculatedColumnFormula>SUMIFS(Month!H:H,Month!$C:$C,$B6,Month!$A:$A,$A6)</calculatedColumnFormula>
    </tableColumn>
    <tableColumn id="8" xr3:uid="{1F9128B1-C9E3-4268-A442-4941C409424D}" name="Aviation turbine fuel" dataDxfId="57">
      <calculatedColumnFormula>SUMIFS(Month!I:I,Month!$C:$C,$B6,Month!$A:$A,$A6)</calculatedColumnFormula>
    </tableColumn>
    <tableColumn id="9" xr3:uid="{AF41FE94-C647-48CF-BA92-00B32E2880CF}" name="Other kerosene" dataDxfId="56">
      <calculatedColumnFormula>SUMIFS(Month!J:J,Month!$C:$C,$B6,Month!$A:$A,$A6)</calculatedColumnFormula>
    </tableColumn>
    <tableColumn id="10" xr3:uid="{9635D805-F3E2-4837-B7BE-AFB409E7F36E}" name="White diesel" dataDxfId="55">
      <calculatedColumnFormula>SUMIFS(Month!K:K,Month!$C:$C,$B6,Month!$A:$A,$A6)</calculatedColumnFormula>
    </tableColumn>
    <tableColumn id="11" xr3:uid="{1A5CC1C9-69D6-4CB4-9C2F-EDCFF85CA821}" name="Red diesel (Gas oil)" dataDxfId="54">
      <calculatedColumnFormula>SUMIFS(Month!L:L,Month!$C:$C,$B6,Month!$A:$A,$A6)</calculatedColumnFormula>
    </tableColumn>
    <tableColumn id="12" xr3:uid="{6AF88CC1-62A5-4A3B-B038-67A2BD590087}" name="Other products [note 2]" dataDxfId="53">
      <calculatedColumnFormula>SUMIFS(Month!M:M,Month!$C:$C,$B6,Month!$A:$A,$A6)</calculatedColumnFormula>
    </tableColumn>
    <tableColumn id="13" xr3:uid="{48CB9B85-823F-47C6-9AC3-9F1A3A95F44F}" name="Total products [note 5]" dataDxfId="52">
      <calculatedColumnFormula>SUMIFS(Month!N:N,Month!$C:$C,$B6,Month!$A:$A,$A6)</calculatedColumnFormula>
    </tableColumn>
    <tableColumn id="14" xr3:uid="{0E209717-4713-4D27-B6CF-EB351FCFFEDD}" name="Total [note 5]" dataDxfId="51">
      <calculatedColumnFormula>SUMIFS(Month!O:O,Month!$C:$C,$B6,Month!$A:$A,$A6)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9645495-1EBC-42BE-8D0C-4385711D3DD3}" name="quarterly_data_exports_by_country_thousand_tonnes" displayName="quarterly_data_exports_by_country_thousand_tonnes" ref="A5:O599" totalsRowShown="0" headerRowDxfId="50" dataDxfId="48" headerRowBorderDxfId="49" tableBorderDxfId="47" headerRowCellStyle="Normal 4" dataCellStyle="Normal 4">
  <tableColumns count="15">
    <tableColumn id="1" xr3:uid="{AB9D8156-E58D-425D-94D2-FB6D813AB9C2}" name="Year" dataDxfId="46" dataCellStyle="Normal 4"/>
    <tableColumn id="2" xr3:uid="{0278B89D-8150-4C59-A530-1CD367424223}" name="Quarter" dataDxfId="45" dataCellStyle="Normal 4"/>
    <tableColumn id="3" xr3:uid="{2AF95887-3417-48F2-BDCA-7C0E7C0096A7}" name="Destination [note 6]" dataDxfId="44" totalsRowDxfId="43" dataCellStyle="Normal 4"/>
    <tableColumn id="4" xr3:uid="{97BBFD62-C50A-4BB0-8F3E-118B6F0B7C96}" name="Crude and NGLs" dataDxfId="42" totalsRowDxfId="41" dataCellStyle="Normal 4">
      <calculatedColumnFormula>SUMIFS(CALCULATION_quarterly_data!D:D,CALCULATION_quarterly_data!$A:$A,Quarter!$A6,CALCULATION_quarterly_data!$P:$P,Quarter!$B6,CALCULATION_quarterly_data!$C:$C,Quarter!$C6)</calculatedColumnFormula>
    </tableColumn>
    <tableColumn id="5" xr3:uid="{2B6973E1-A883-46EF-B380-B9D7A82F87DB}" name="Feedstocks [note 1]" dataDxfId="40" totalsRowDxfId="39" dataCellStyle="Normal 4">
      <calculatedColumnFormula>SUMIFS(CALCULATION_quarterly_data!E:E,CALCULATION_quarterly_data!$A:$A,Quarter!$A6,CALCULATION_quarterly_data!$P:$P,Quarter!$B6,CALCULATION_quarterly_data!$C:$C,Quarter!$C6)</calculatedColumnFormula>
    </tableColumn>
    <tableColumn id="6" xr3:uid="{32A5BF52-EA24-4E71-8A96-32F309FB16D4}" name="Total primary oils [note 5]" dataDxfId="38" totalsRowDxfId="37" dataCellStyle="Normal 4">
      <calculatedColumnFormula>SUMIFS(CALCULATION_quarterly_data!F:F,CALCULATION_quarterly_data!$A:$A,Quarter!$A6,CALCULATION_quarterly_data!$P:$P,Quarter!$B6,CALCULATION_quarterly_data!$C:$C,Quarter!$C6)</calculatedColumnFormula>
    </tableColumn>
    <tableColumn id="7" xr3:uid="{5F6B46E4-9E0F-4F04-BA12-E9CAEF5981DE}" name="Liquefied petroleum gas" dataDxfId="36" totalsRowDxfId="35" dataCellStyle="Normal 4">
      <calculatedColumnFormula>SUMIFS(CALCULATION_quarterly_data!G:G,CALCULATION_quarterly_data!$A:$A,Quarter!$A6,CALCULATION_quarterly_data!$P:$P,Quarter!$B6,CALCULATION_quarterly_data!$C:$C,Quarter!$C6)</calculatedColumnFormula>
    </tableColumn>
    <tableColumn id="8" xr3:uid="{B9D6CE38-17EE-4E76-B576-37CAB343B03E}" name="Petrol" dataDxfId="34" totalsRowDxfId="33" dataCellStyle="Normal 4">
      <calculatedColumnFormula>SUMIFS(CALCULATION_quarterly_data!H:H,CALCULATION_quarterly_data!$A:$A,Quarter!$A6,CALCULATION_quarterly_data!$P:$P,Quarter!$B6,CALCULATION_quarterly_data!$C:$C,Quarter!$C6)</calculatedColumnFormula>
    </tableColumn>
    <tableColumn id="9" xr3:uid="{51E2DFA0-8974-414A-BB29-6947B22DC66D}" name="Aviation turbine fuel" dataDxfId="32" totalsRowDxfId="31" dataCellStyle="Normal 4">
      <calculatedColumnFormula>SUMIFS(CALCULATION_quarterly_data!I:I,CALCULATION_quarterly_data!$A:$A,Quarter!$A6,CALCULATION_quarterly_data!$P:$P,Quarter!$B6,CALCULATION_quarterly_data!$C:$C,Quarter!$C6)</calculatedColumnFormula>
    </tableColumn>
    <tableColumn id="10" xr3:uid="{5A305B92-B33B-4178-9CF3-AA83DF2E2510}" name="Other kerosene" dataDxfId="30" totalsRowDxfId="29" dataCellStyle="Normal 4">
      <calculatedColumnFormula>SUMIFS(CALCULATION_quarterly_data!J:J,CALCULATION_quarterly_data!$A:$A,Quarter!$A6,CALCULATION_quarterly_data!$P:$P,Quarter!$B6,CALCULATION_quarterly_data!$C:$C,Quarter!$C6)</calculatedColumnFormula>
    </tableColumn>
    <tableColumn id="11" xr3:uid="{47283E0B-7CAE-4A81-9977-F53AEA327621}" name="White diesel" dataDxfId="28" totalsRowDxfId="27" dataCellStyle="Normal 4">
      <calculatedColumnFormula>SUMIFS(CALCULATION_quarterly_data!K:K,CALCULATION_quarterly_data!$A:$A,Quarter!$A6,CALCULATION_quarterly_data!$P:$P,Quarter!$B6,CALCULATION_quarterly_data!$C:$C,Quarter!$C6)</calculatedColumnFormula>
    </tableColumn>
    <tableColumn id="12" xr3:uid="{471E9C15-BF15-494C-90EE-B7967E6B949F}" name="Red diesel (Gas oil)" dataDxfId="26" totalsRowDxfId="25" dataCellStyle="Normal 4">
      <calculatedColumnFormula>SUMIFS(CALCULATION_quarterly_data!L:L,CALCULATION_quarterly_data!$A:$A,Quarter!$A6,CALCULATION_quarterly_data!$P:$P,Quarter!$B6,CALCULATION_quarterly_data!$C:$C,Quarter!$C6)</calculatedColumnFormula>
    </tableColumn>
    <tableColumn id="13" xr3:uid="{1F368E27-DB2A-4AD1-84B5-824537E3108D}" name="Other products [note 2]" dataDxfId="24" totalsRowDxfId="23" dataCellStyle="Normal 4">
      <calculatedColumnFormula>SUMIFS(CALCULATION_quarterly_data!M:M,CALCULATION_quarterly_data!$A:$A,Quarter!$A6,CALCULATION_quarterly_data!$P:$P,Quarter!$B6,CALCULATION_quarterly_data!$C:$C,Quarter!$C6)</calculatedColumnFormula>
    </tableColumn>
    <tableColumn id="14" xr3:uid="{C1FB2342-FC6C-44DC-902C-8971F0C8F0F7}" name="Total products [note 5]" dataDxfId="22" totalsRowDxfId="21" dataCellStyle="Normal 4">
      <calculatedColumnFormula>SUMIFS(CALCULATION_quarterly_data!N:N,CALCULATION_quarterly_data!$A:$A,Quarter!$A6,CALCULATION_quarterly_data!$P:$P,Quarter!$B6,CALCULATION_quarterly_data!$C:$C,Quarter!$C6)</calculatedColumnFormula>
    </tableColumn>
    <tableColumn id="15" xr3:uid="{BC29C920-D7ED-4A26-A43D-86ACD7054C68}" name="Total [note 5]" dataDxfId="20" totalsRowDxfId="19" dataCellStyle="Normal 4">
      <calculatedColumnFormula>SUMIFS(CALCULATION_quarterly_data!O:O,CALCULATION_quarterly_data!$A:$A,Quarter!$A6,CALCULATION_quarterly_data!$P:$P,Quarter!$B6,CALCULATION_quarterly_data!$C:$C,Quarter!$C6)</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8CF070-FCB2-403F-9E4A-1A9A89DD65DA}" name="monthly_data_exports_by_country_thousand_tonnes" displayName="monthly_data_exports_by_country_thousand_tonnes" ref="A5:O1805" totalsRowShown="0" headerRowDxfId="18" dataDxfId="16" headerRowBorderDxfId="17" tableBorderDxfId="15" headerRowCellStyle="Normal 4" dataCellStyle="Normal 4">
  <tableColumns count="15">
    <tableColumn id="1" xr3:uid="{9C382BEF-3ABC-4EFD-980F-63CAC71E7E52}" name="Year" dataDxfId="14" dataCellStyle="Normal 4"/>
    <tableColumn id="2" xr3:uid="{52AA37EA-C9F4-4180-9021-213DCC3C9310}" name="Month " dataDxfId="13" dataCellStyle="Normal 4"/>
    <tableColumn id="3" xr3:uid="{E38804FB-FA3C-401F-AF85-679EDEF0F2DA}" name="Destination [note 6]" dataDxfId="12" dataCellStyle="Normal 4"/>
    <tableColumn id="4" xr3:uid="{FE68B9DE-CDDF-4017-A57B-EFEFB76BF1E6}" name="Crude and NGLs" dataDxfId="11" dataCellStyle="Normal 4"/>
    <tableColumn id="5" xr3:uid="{9BA4C0C9-D07A-466F-AD67-13FB3588F40A}" name="Feedstocks [note 1]" dataDxfId="10" dataCellStyle="Normal 4"/>
    <tableColumn id="6" xr3:uid="{E966F8EB-8B07-4E1C-BA76-E73851206FF0}" name="Total primary oils [note 5]" dataDxfId="9" dataCellStyle="Normal 4"/>
    <tableColumn id="7" xr3:uid="{8B63EABA-81B1-40E0-9F8E-4DEF0B36FA01}" name="Liquefied petroleum gas" dataDxfId="8" dataCellStyle="Normal 4"/>
    <tableColumn id="8" xr3:uid="{85A33665-71DE-4329-AB61-0C8B24092135}" name="Petrol" dataDxfId="7" dataCellStyle="Normal 4"/>
    <tableColumn id="9" xr3:uid="{59ADE127-4D53-4C91-93E9-69754199A926}" name="Aviation turbine fuel" dataDxfId="6" dataCellStyle="Normal 4"/>
    <tableColumn id="10" xr3:uid="{65E58445-7D44-4318-AB54-CE4ABF05F84E}" name="Other kerosene" dataDxfId="5" dataCellStyle="Normal 4"/>
    <tableColumn id="11" xr3:uid="{FBBE56C0-A51D-494F-A334-B0EAD77A40E3}" name="White diesel" dataDxfId="4" dataCellStyle="Normal 4"/>
    <tableColumn id="12" xr3:uid="{46B6B93A-34B2-4C44-B14E-97541A418885}" name="Red diesel (Gas oil)" dataDxfId="3" dataCellStyle="Normal 4"/>
    <tableColumn id="13" xr3:uid="{B6463F50-4E7F-4D5F-A81E-B59492952A32}" name="Other products [note 2]" dataDxfId="2" dataCellStyle="Normal 4"/>
    <tableColumn id="14" xr3:uid="{E50A6F7A-6BFC-46A3-BA0E-9ED17366057E}" name="Total products [note 5]" dataDxfId="1" dataCellStyle="Normal 4"/>
    <tableColumn id="15" xr3:uid="{5887C2AD-1C34-41C8-AEBD-A38CAD795B0A}" name="Total [note 5]"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standards-for-official-statistics-published-by-desnz/statistics-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zoomScaleNormal="100" workbookViewId="0"/>
  </sheetViews>
  <sheetFormatPr defaultColWidth="8.81640625" defaultRowHeight="15.5"/>
  <cols>
    <col min="1" max="1" width="150.81640625" style="6" customWidth="1"/>
    <col min="2" max="256" width="9" style="1" customWidth="1"/>
    <col min="257" max="16384" width="8.81640625" style="1"/>
  </cols>
  <sheetData>
    <row r="1" spans="1:257" s="2" customFormat="1" ht="26">
      <c r="A1" s="97" t="s">
        <v>79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6.5">
      <c r="A2" s="1" t="s">
        <v>135</v>
      </c>
    </row>
    <row r="3" spans="1:257" s="3" customFormat="1" ht="30" customHeight="1">
      <c r="A3" s="101"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c r="A4" s="1" t="s">
        <v>137</v>
      </c>
    </row>
    <row r="5" spans="1:257" s="3" customFormat="1" ht="30" customHeight="1">
      <c r="A5" s="101"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c r="A6" s="17" t="s">
        <v>138</v>
      </c>
    </row>
    <row r="7" spans="1:257" s="2" customFormat="1" ht="30" customHeight="1">
      <c r="A7" s="101" t="s">
        <v>112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c r="A8" s="100" t="s">
        <v>139</v>
      </c>
    </row>
    <row r="9" spans="1:257" s="2" customFormat="1" ht="30" customHeight="1">
      <c r="A9" s="88" t="s">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c r="A10" s="40" t="s">
        <v>3</v>
      </c>
    </row>
    <row r="11" spans="1:257" s="2" customFormat="1" ht="20.25" customHeight="1">
      <c r="A11" s="82" t="s">
        <v>122</v>
      </c>
    </row>
    <row r="12" spans="1:257" s="2" customFormat="1" ht="45" customHeight="1">
      <c r="A12" s="40" t="s">
        <v>4</v>
      </c>
    </row>
    <row r="13" spans="1:257" s="2" customFormat="1" ht="45" customHeight="1">
      <c r="A13" s="40" t="s">
        <v>5</v>
      </c>
    </row>
    <row r="14" spans="1:257" s="2" customFormat="1" ht="20.25" customHeight="1">
      <c r="A14" s="40" t="s">
        <v>6</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c r="A15" s="42" t="s">
        <v>7</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c r="A16" s="42" t="s">
        <v>28</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c r="A17" s="128" t="s">
        <v>8</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c r="A18" s="83" t="s">
        <v>118</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c r="A19" s="88" t="s">
        <v>9</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c r="A20" s="43" t="s">
        <v>10</v>
      </c>
    </row>
    <row r="21" spans="1:257" s="2" customFormat="1" ht="20.25" customHeight="1">
      <c r="A21" s="40" t="s">
        <v>125</v>
      </c>
    </row>
    <row r="22" spans="1:257" s="2" customFormat="1" ht="20.25" customHeight="1">
      <c r="A22" s="82" t="s">
        <v>127</v>
      </c>
    </row>
    <row r="23" spans="1:257" s="2" customFormat="1" ht="20.25" customHeight="1">
      <c r="A23" s="40" t="s">
        <v>126</v>
      </c>
    </row>
    <row r="24" spans="1:257" s="2" customFormat="1" ht="20.25" customHeight="1">
      <c r="A24" s="43" t="s">
        <v>11</v>
      </c>
    </row>
    <row r="25" spans="1:257" s="2" customFormat="1" ht="20.25" customHeight="1">
      <c r="A25" s="5" t="s">
        <v>121</v>
      </c>
    </row>
    <row r="26" spans="1:257" s="2" customFormat="1" ht="20.25" customHeight="1">
      <c r="A26" s="41" t="s">
        <v>12</v>
      </c>
    </row>
  </sheetData>
  <hyperlinks>
    <hyperlink ref="A15" r:id="rId1" display="Energy trends publication (opens in a new window) " xr:uid="{24B737DF-A19C-40B6-9AA9-B9E03ECD12DF}"/>
    <hyperlink ref="A16" r:id="rId2" xr:uid="{BCE8A161-3080-445D-826B-BCEBB14EEB03}"/>
    <hyperlink ref="A17" r:id="rId3" xr:uid="{64170CF1-A2AE-49D2-8AC8-6F068850BE64}"/>
    <hyperlink ref="A25" r:id="rId4" xr:uid="{ADFCCF72-87D6-4738-A11E-DB63307A4A77}"/>
    <hyperlink ref="A11" r:id="rId5" xr:uid="{994C0355-E9B9-4DFA-8CEA-6D2FC29B8C1D}"/>
    <hyperlink ref="A18" r:id="rId6" xr:uid="{215943C5-458E-47F3-A4F3-31D669E77D36}"/>
  </hyperlinks>
  <pageMargins left="0.7" right="0.7" top="0.75" bottom="0.75" header="0.3" footer="0.3"/>
  <pageSetup paperSize="9" scale="46" orientation="portrait" verticalDpi="4"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3A5B-B2B6-4876-B803-BD51E8C2B839}">
  <dimension ref="A5:AD1787"/>
  <sheetViews>
    <sheetView topLeftCell="A1748" zoomScale="80" zoomScaleNormal="80" workbookViewId="0">
      <selection activeCell="Y1777" sqref="Y1777"/>
    </sheetView>
  </sheetViews>
  <sheetFormatPr defaultRowHeight="14.5"/>
  <cols>
    <col min="2" max="2" width="13.54296875" customWidth="1"/>
    <col min="3" max="3" width="29.1796875" customWidth="1"/>
    <col min="23" max="23" width="10.81640625" bestFit="1" customWidth="1"/>
  </cols>
  <sheetData>
    <row r="5" spans="1:23">
      <c r="A5" t="str">
        <f>Month!A5</f>
        <v>Year</v>
      </c>
      <c r="B5" t="str">
        <f>Month!B5</f>
        <v xml:space="preserve">Month </v>
      </c>
      <c r="C5" t="str">
        <f>Month!C5</f>
        <v>Destination [note 6]</v>
      </c>
      <c r="D5" t="str">
        <f>Month!D5</f>
        <v>Crude and NGLs</v>
      </c>
      <c r="E5" t="str">
        <f>Month!E5</f>
        <v>Feedstocks [note 1]</v>
      </c>
      <c r="F5" t="str">
        <f>Month!F5</f>
        <v>Total primary oils [note 5]</v>
      </c>
      <c r="G5" t="str">
        <f>Month!G5</f>
        <v>Liquefied petroleum gas</v>
      </c>
      <c r="H5" t="str">
        <f>Month!H5</f>
        <v>Petrol</v>
      </c>
      <c r="I5" t="str">
        <f>Month!I5</f>
        <v>Aviation turbine fuel</v>
      </c>
      <c r="J5" t="str">
        <f>Month!J5</f>
        <v>Other kerosene</v>
      </c>
      <c r="K5" t="str">
        <f>Month!K5</f>
        <v>White diesel</v>
      </c>
      <c r="L5" t="str">
        <f>Month!L5</f>
        <v>Red diesel (Gas oil)</v>
      </c>
      <c r="M5" t="str">
        <f>Month!M5</f>
        <v>Other products [note 2]</v>
      </c>
      <c r="N5" t="str">
        <f>Month!N5</f>
        <v>Total products [note 5]</v>
      </c>
      <c r="O5" t="str">
        <f>Month!O5</f>
        <v>Total [note 5]</v>
      </c>
    </row>
    <row r="6" spans="1:23" ht="15.5">
      <c r="A6" s="14">
        <f>Month!A6</f>
        <v>2018</v>
      </c>
      <c r="B6" s="59" t="str">
        <f>Month!B6</f>
        <v>January</v>
      </c>
      <c r="C6" s="58" t="str">
        <f>Month!C6</f>
        <v>Belgium</v>
      </c>
      <c r="D6" s="66">
        <f>Month!D6</f>
        <v>55.59</v>
      </c>
      <c r="E6" s="66">
        <f>Month!E6</f>
        <v>42.92</v>
      </c>
      <c r="F6" s="67">
        <f>Month!F6</f>
        <v>98.5</v>
      </c>
      <c r="G6" s="66">
        <f>Month!G6</f>
        <v>0</v>
      </c>
      <c r="H6" s="66">
        <f>Month!H6</f>
        <v>77.86</v>
      </c>
      <c r="I6" s="66">
        <f>Month!I6</f>
        <v>0</v>
      </c>
      <c r="J6" s="66">
        <f>Month!J6</f>
        <v>0</v>
      </c>
      <c r="K6" s="66">
        <f>Month!K6</f>
        <v>0</v>
      </c>
      <c r="L6" s="66">
        <f>Month!L6</f>
        <v>94.15</v>
      </c>
      <c r="M6" s="66">
        <f>Month!M6</f>
        <v>109.91</v>
      </c>
      <c r="N6" s="67">
        <f>Month!N6</f>
        <v>281.92</v>
      </c>
      <c r="O6" s="67">
        <f>Month!O6</f>
        <v>380.43</v>
      </c>
      <c r="P6" s="14">
        <v>1</v>
      </c>
      <c r="W6" s="14"/>
    </row>
    <row r="7" spans="1:23" ht="15.5">
      <c r="A7" s="14">
        <f>Month!A7</f>
        <v>2018</v>
      </c>
      <c r="B7" s="59" t="str">
        <f>Month!B7</f>
        <v>January</v>
      </c>
      <c r="C7" s="59" t="str">
        <f>Month!C7</f>
        <v>Canada</v>
      </c>
      <c r="D7" s="69">
        <f>Month!D7</f>
        <v>0</v>
      </c>
      <c r="E7" s="69">
        <f>Month!E7</f>
        <v>0</v>
      </c>
      <c r="F7" s="70">
        <f>Month!F7</f>
        <v>0</v>
      </c>
      <c r="G7" s="69">
        <f>Month!G7</f>
        <v>0</v>
      </c>
      <c r="H7" s="69">
        <f>Month!H7</f>
        <v>0.05</v>
      </c>
      <c r="I7" s="69">
        <f>Month!I7</f>
        <v>0</v>
      </c>
      <c r="J7" s="69">
        <f>Month!J7</f>
        <v>0</v>
      </c>
      <c r="K7" s="69">
        <f>Month!K7</f>
        <v>0</v>
      </c>
      <c r="L7" s="69">
        <f>Month!L7</f>
        <v>0</v>
      </c>
      <c r="M7" s="69">
        <f>Month!M7</f>
        <v>0</v>
      </c>
      <c r="N7" s="70">
        <f>Month!N7</f>
        <v>0.05</v>
      </c>
      <c r="O7" s="70">
        <f>Month!O7</f>
        <v>0.05</v>
      </c>
      <c r="P7" s="14">
        <v>1</v>
      </c>
      <c r="W7" s="14"/>
    </row>
    <row r="8" spans="1:23" ht="15.5">
      <c r="A8" s="14">
        <f>Month!A8</f>
        <v>2018</v>
      </c>
      <c r="B8" s="59" t="str">
        <f>Month!B8</f>
        <v>January</v>
      </c>
      <c r="C8" s="59" t="str">
        <f>Month!C8</f>
        <v>China, People's Republic of</v>
      </c>
      <c r="D8" s="69">
        <f>Month!D8</f>
        <v>356.24</v>
      </c>
      <c r="E8" s="69">
        <f>Month!E8</f>
        <v>0</v>
      </c>
      <c r="F8" s="70">
        <f>Month!F8</f>
        <v>356.24</v>
      </c>
      <c r="G8" s="69">
        <f>Month!G8</f>
        <v>0</v>
      </c>
      <c r="H8" s="69">
        <f>Month!H8</f>
        <v>0</v>
      </c>
      <c r="I8" s="69">
        <f>Month!I8</f>
        <v>0</v>
      </c>
      <c r="J8" s="69">
        <f>Month!J8</f>
        <v>0</v>
      </c>
      <c r="K8" s="69">
        <f>Month!K8</f>
        <v>0</v>
      </c>
      <c r="L8" s="69">
        <f>Month!L8</f>
        <v>0</v>
      </c>
      <c r="M8" s="69">
        <f>Month!M8</f>
        <v>0.03</v>
      </c>
      <c r="N8" s="70">
        <f>Month!N8</f>
        <v>0.03</v>
      </c>
      <c r="O8" s="70">
        <f>Month!O8</f>
        <v>356.26</v>
      </c>
      <c r="P8" s="14">
        <v>1</v>
      </c>
      <c r="W8" s="14"/>
    </row>
    <row r="9" spans="1:23" ht="15.5">
      <c r="A9" s="14">
        <f>Month!A9</f>
        <v>2018</v>
      </c>
      <c r="B9" s="59" t="str">
        <f>Month!B9</f>
        <v>January</v>
      </c>
      <c r="C9" s="59" t="str">
        <f>Month!C9</f>
        <v>Denmark</v>
      </c>
      <c r="D9" s="69">
        <f>Month!D9</f>
        <v>0</v>
      </c>
      <c r="E9" s="69">
        <f>Month!E9</f>
        <v>0</v>
      </c>
      <c r="F9" s="70">
        <f>Month!F9</f>
        <v>0</v>
      </c>
      <c r="G9" s="69">
        <f>Month!G9</f>
        <v>0</v>
      </c>
      <c r="H9" s="69">
        <f>Month!H9</f>
        <v>0</v>
      </c>
      <c r="I9" s="69">
        <f>Month!I9</f>
        <v>15.96</v>
      </c>
      <c r="J9" s="69">
        <f>Month!J9</f>
        <v>0</v>
      </c>
      <c r="K9" s="69">
        <f>Month!K9</f>
        <v>0</v>
      </c>
      <c r="L9" s="69">
        <f>Month!L9</f>
        <v>0</v>
      </c>
      <c r="M9" s="69">
        <f>Month!M9</f>
        <v>0.27</v>
      </c>
      <c r="N9" s="70">
        <f>Month!N9</f>
        <v>16.22</v>
      </c>
      <c r="O9" s="70">
        <f>Month!O9</f>
        <v>16.22</v>
      </c>
      <c r="P9" s="14">
        <v>1</v>
      </c>
      <c r="W9" s="14"/>
    </row>
    <row r="10" spans="1:23" ht="15.5">
      <c r="A10" s="14">
        <f>Month!A10</f>
        <v>2018</v>
      </c>
      <c r="B10" s="59" t="str">
        <f>Month!B10</f>
        <v>January</v>
      </c>
      <c r="C10" s="59" t="str">
        <f>Month!C10</f>
        <v>France</v>
      </c>
      <c r="D10" s="69">
        <f>Month!D10</f>
        <v>23.68</v>
      </c>
      <c r="E10" s="69">
        <f>Month!E10</f>
        <v>1.57</v>
      </c>
      <c r="F10" s="70">
        <f>Month!F10</f>
        <v>25.25</v>
      </c>
      <c r="G10" s="69">
        <f>Month!G10</f>
        <v>9.68</v>
      </c>
      <c r="H10" s="69">
        <f>Month!H10</f>
        <v>0</v>
      </c>
      <c r="I10" s="69">
        <f>Month!I10</f>
        <v>0</v>
      </c>
      <c r="J10" s="69">
        <f>Month!J10</f>
        <v>0</v>
      </c>
      <c r="K10" s="69">
        <f>Month!K10</f>
        <v>121.87</v>
      </c>
      <c r="L10" s="69">
        <f>Month!L10</f>
        <v>23.19</v>
      </c>
      <c r="M10" s="69">
        <f>Month!M10</f>
        <v>32.299999999999997</v>
      </c>
      <c r="N10" s="70">
        <f>Month!N10</f>
        <v>187.04</v>
      </c>
      <c r="O10" s="70">
        <f>Month!O10</f>
        <v>212.3</v>
      </c>
      <c r="P10" s="14">
        <v>1</v>
      </c>
      <c r="W10" s="14"/>
    </row>
    <row r="11" spans="1:23" ht="15.5">
      <c r="A11" s="14">
        <f>Month!A11</f>
        <v>2018</v>
      </c>
      <c r="B11" s="59" t="str">
        <f>Month!B11</f>
        <v>January</v>
      </c>
      <c r="C11" s="59" t="str">
        <f>Month!C11</f>
        <v>Germany</v>
      </c>
      <c r="D11" s="69">
        <f>Month!D11</f>
        <v>323.51</v>
      </c>
      <c r="E11" s="69">
        <f>Month!E11</f>
        <v>0</v>
      </c>
      <c r="F11" s="70">
        <f>Month!F11</f>
        <v>323.51</v>
      </c>
      <c r="G11" s="69">
        <f>Month!G11</f>
        <v>0</v>
      </c>
      <c r="H11" s="69">
        <f>Month!H11</f>
        <v>0</v>
      </c>
      <c r="I11" s="69">
        <f>Month!I11</f>
        <v>0</v>
      </c>
      <c r="J11" s="69">
        <f>Month!J11</f>
        <v>0</v>
      </c>
      <c r="K11" s="69">
        <f>Month!K11</f>
        <v>0</v>
      </c>
      <c r="L11" s="69">
        <f>Month!L11</f>
        <v>31.39</v>
      </c>
      <c r="M11" s="69">
        <f>Month!M11</f>
        <v>12.26</v>
      </c>
      <c r="N11" s="70">
        <f>Month!N11</f>
        <v>43.65</v>
      </c>
      <c r="O11" s="70">
        <f>Month!O11</f>
        <v>367.16</v>
      </c>
      <c r="P11" s="14">
        <v>1</v>
      </c>
      <c r="W11" s="14"/>
    </row>
    <row r="12" spans="1:23" ht="15.5">
      <c r="A12" s="14">
        <f>Month!A12</f>
        <v>2018</v>
      </c>
      <c r="B12" s="59" t="str">
        <f>Month!B12</f>
        <v>January</v>
      </c>
      <c r="C12" s="59" t="str">
        <f>Month!C12</f>
        <v>Ireland</v>
      </c>
      <c r="D12" s="69">
        <f>Month!D12</f>
        <v>88.81</v>
      </c>
      <c r="E12" s="69">
        <f>Month!E12</f>
        <v>0</v>
      </c>
      <c r="F12" s="70">
        <f>Month!F12</f>
        <v>88.81</v>
      </c>
      <c r="G12" s="69">
        <f>Month!G12</f>
        <v>2.58</v>
      </c>
      <c r="H12" s="69">
        <f>Month!H12</f>
        <v>23.34</v>
      </c>
      <c r="I12" s="69">
        <f>Month!I12</f>
        <v>110.68</v>
      </c>
      <c r="J12" s="69">
        <f>Month!J12</f>
        <v>14.34</v>
      </c>
      <c r="K12" s="69">
        <f>Month!K12</f>
        <v>127.86</v>
      </c>
      <c r="L12" s="69">
        <f>Month!L12</f>
        <v>15.04</v>
      </c>
      <c r="M12" s="69">
        <f>Month!M12</f>
        <v>6</v>
      </c>
      <c r="N12" s="70">
        <f>Month!N12</f>
        <v>299.83</v>
      </c>
      <c r="O12" s="70">
        <f>Month!O12</f>
        <v>388.64</v>
      </c>
      <c r="P12" s="14">
        <v>1</v>
      </c>
      <c r="W12" s="14"/>
    </row>
    <row r="13" spans="1:23" ht="15.5">
      <c r="A13" s="14">
        <f>Month!A13</f>
        <v>2018</v>
      </c>
      <c r="B13" s="59" t="str">
        <f>Month!B13</f>
        <v>January</v>
      </c>
      <c r="C13" s="59" t="str">
        <f>Month!C13</f>
        <v>Italy</v>
      </c>
      <c r="D13" s="69">
        <f>Month!D13</f>
        <v>187.75</v>
      </c>
      <c r="E13" s="69">
        <f>Month!E13</f>
        <v>0</v>
      </c>
      <c r="F13" s="70">
        <f>Month!F13</f>
        <v>187.75</v>
      </c>
      <c r="G13" s="69">
        <f>Month!G13</f>
        <v>0</v>
      </c>
      <c r="H13" s="69">
        <f>Month!H13</f>
        <v>0</v>
      </c>
      <c r="I13" s="69">
        <f>Month!I13</f>
        <v>0</v>
      </c>
      <c r="J13" s="69">
        <f>Month!J13</f>
        <v>0</v>
      </c>
      <c r="K13" s="69">
        <f>Month!K13</f>
        <v>0</v>
      </c>
      <c r="L13" s="69">
        <f>Month!L13</f>
        <v>0</v>
      </c>
      <c r="M13" s="69">
        <f>Month!M13</f>
        <v>6.02</v>
      </c>
      <c r="N13" s="70">
        <f>Month!N13</f>
        <v>6.02</v>
      </c>
      <c r="O13" s="70">
        <f>Month!O13</f>
        <v>193.78</v>
      </c>
      <c r="P13" s="14">
        <v>1</v>
      </c>
      <c r="W13" s="14"/>
    </row>
    <row r="14" spans="1:23" ht="15.5">
      <c r="A14" s="14">
        <f>Month!A14</f>
        <v>2018</v>
      </c>
      <c r="B14" s="59" t="str">
        <f>Month!B14</f>
        <v>January</v>
      </c>
      <c r="C14" s="59" t="str">
        <f>Month!C14</f>
        <v>Korea</v>
      </c>
      <c r="D14" s="69">
        <f>Month!D14</f>
        <v>290.93</v>
      </c>
      <c r="E14" s="69">
        <f>Month!E14</f>
        <v>0</v>
      </c>
      <c r="F14" s="70">
        <f>Month!F14</f>
        <v>290.93</v>
      </c>
      <c r="G14" s="69">
        <f>Month!G14</f>
        <v>0</v>
      </c>
      <c r="H14" s="69">
        <f>Month!H14</f>
        <v>0</v>
      </c>
      <c r="I14" s="69">
        <f>Month!I14</f>
        <v>0</v>
      </c>
      <c r="J14" s="69">
        <f>Month!J14</f>
        <v>0</v>
      </c>
      <c r="K14" s="69">
        <f>Month!K14</f>
        <v>0</v>
      </c>
      <c r="L14" s="69">
        <f>Month!L14</f>
        <v>0</v>
      </c>
      <c r="M14" s="69">
        <f>Month!M14</f>
        <v>0</v>
      </c>
      <c r="N14" s="70">
        <f>Month!N14</f>
        <v>0</v>
      </c>
      <c r="O14" s="70">
        <f>Month!O14</f>
        <v>290.94</v>
      </c>
      <c r="P14" s="14">
        <v>1</v>
      </c>
      <c r="W14" s="14"/>
    </row>
    <row r="15" spans="1:23" ht="15.5">
      <c r="A15" s="14">
        <f>Month!A15</f>
        <v>2018</v>
      </c>
      <c r="B15" s="59" t="str">
        <f>Month!B15</f>
        <v>January</v>
      </c>
      <c r="C15" s="59" t="str">
        <f>Month!C15</f>
        <v>Netherlands</v>
      </c>
      <c r="D15" s="69">
        <f>Month!D15</f>
        <v>1874.48</v>
      </c>
      <c r="E15" s="69">
        <f>Month!E15</f>
        <v>36.700000000000003</v>
      </c>
      <c r="F15" s="70">
        <f>Month!F15</f>
        <v>1911.18</v>
      </c>
      <c r="G15" s="69">
        <f>Month!G15</f>
        <v>25.58</v>
      </c>
      <c r="H15" s="69">
        <f>Month!H15</f>
        <v>354.92</v>
      </c>
      <c r="I15" s="69">
        <f>Month!I15</f>
        <v>0</v>
      </c>
      <c r="J15" s="69">
        <f>Month!J15</f>
        <v>0</v>
      </c>
      <c r="K15" s="69">
        <f>Month!K15</f>
        <v>0</v>
      </c>
      <c r="L15" s="69">
        <f>Month!L15</f>
        <v>24.03</v>
      </c>
      <c r="M15" s="69">
        <f>Month!M15</f>
        <v>147.75</v>
      </c>
      <c r="N15" s="70">
        <f>Month!N15</f>
        <v>552.28</v>
      </c>
      <c r="O15" s="70">
        <f>Month!O15</f>
        <v>2463.4699999999998</v>
      </c>
      <c r="P15" s="14">
        <v>1</v>
      </c>
      <c r="W15" s="14"/>
    </row>
    <row r="16" spans="1:23" ht="15.5">
      <c r="A16" s="14">
        <f>Month!A16</f>
        <v>2018</v>
      </c>
      <c r="B16" s="59" t="str">
        <f>Month!B16</f>
        <v>January</v>
      </c>
      <c r="C16" s="59" t="str">
        <f>Month!C16</f>
        <v>Norway</v>
      </c>
      <c r="D16" s="69">
        <f>Month!D16</f>
        <v>82.34</v>
      </c>
      <c r="E16" s="69">
        <f>Month!E16</f>
        <v>0</v>
      </c>
      <c r="F16" s="70">
        <f>Month!F16</f>
        <v>82.34</v>
      </c>
      <c r="G16" s="69">
        <f>Month!G16</f>
        <v>0</v>
      </c>
      <c r="H16" s="69">
        <f>Month!H16</f>
        <v>0</v>
      </c>
      <c r="I16" s="69">
        <f>Month!I16</f>
        <v>0</v>
      </c>
      <c r="J16" s="69">
        <f>Month!J16</f>
        <v>0</v>
      </c>
      <c r="K16" s="69">
        <f>Month!K16</f>
        <v>0</v>
      </c>
      <c r="L16" s="69">
        <f>Month!L16</f>
        <v>0</v>
      </c>
      <c r="M16" s="69">
        <f>Month!M16</f>
        <v>6.84</v>
      </c>
      <c r="N16" s="70">
        <f>Month!N16</f>
        <v>6.84</v>
      </c>
      <c r="O16" s="70">
        <f>Month!O16</f>
        <v>89.19</v>
      </c>
      <c r="P16" s="14">
        <v>1</v>
      </c>
      <c r="W16" s="14"/>
    </row>
    <row r="17" spans="1:23" ht="15.5">
      <c r="A17" s="14">
        <f>Month!A17</f>
        <v>2018</v>
      </c>
      <c r="B17" s="59" t="str">
        <f>Month!B17</f>
        <v>January</v>
      </c>
      <c r="C17" s="59" t="str">
        <f>Month!C17</f>
        <v>Other Africa</v>
      </c>
      <c r="D17" s="69">
        <f>Month!D17</f>
        <v>0</v>
      </c>
      <c r="E17" s="69">
        <f>Month!E17</f>
        <v>0</v>
      </c>
      <c r="F17" s="70">
        <f>Month!F17</f>
        <v>0</v>
      </c>
      <c r="G17" s="69">
        <f>Month!G17</f>
        <v>0</v>
      </c>
      <c r="H17" s="69">
        <f>Month!H17</f>
        <v>61.79</v>
      </c>
      <c r="I17" s="69">
        <f>Month!I17</f>
        <v>0</v>
      </c>
      <c r="J17" s="69">
        <f>Month!J17</f>
        <v>0</v>
      </c>
      <c r="K17" s="69">
        <f>Month!K17</f>
        <v>0</v>
      </c>
      <c r="L17" s="69">
        <f>Month!L17</f>
        <v>0</v>
      </c>
      <c r="M17" s="69">
        <f>Month!M17</f>
        <v>6.79</v>
      </c>
      <c r="N17" s="70">
        <f>Month!N17</f>
        <v>68.59</v>
      </c>
      <c r="O17" s="70">
        <f>Month!O17</f>
        <v>68.59</v>
      </c>
      <c r="P17" s="14">
        <v>1</v>
      </c>
      <c r="W17" s="14"/>
    </row>
    <row r="18" spans="1:23" ht="15.5">
      <c r="A18" s="14">
        <f>Month!A18</f>
        <v>2018</v>
      </c>
      <c r="B18" s="59" t="str">
        <f>Month!B18</f>
        <v>January</v>
      </c>
      <c r="C18" s="59" t="str">
        <f>Month!C18</f>
        <v>Spain</v>
      </c>
      <c r="D18" s="69">
        <f>Month!D18</f>
        <v>0</v>
      </c>
      <c r="E18" s="69">
        <f>Month!E18</f>
        <v>0</v>
      </c>
      <c r="F18" s="70">
        <f>Month!F18</f>
        <v>0</v>
      </c>
      <c r="G18" s="69">
        <f>Month!G18</f>
        <v>0</v>
      </c>
      <c r="H18" s="69">
        <f>Month!H18</f>
        <v>0</v>
      </c>
      <c r="I18" s="69">
        <f>Month!I18</f>
        <v>0</v>
      </c>
      <c r="J18" s="69">
        <f>Month!J18</f>
        <v>0</v>
      </c>
      <c r="K18" s="69">
        <f>Month!K18</f>
        <v>0</v>
      </c>
      <c r="L18" s="69">
        <f>Month!L18</f>
        <v>31.49</v>
      </c>
      <c r="M18" s="69">
        <f>Month!M18</f>
        <v>33.979999999999997</v>
      </c>
      <c r="N18" s="70">
        <f>Month!N18</f>
        <v>65.47</v>
      </c>
      <c r="O18" s="70">
        <f>Month!O18</f>
        <v>65.47</v>
      </c>
      <c r="P18" s="14">
        <v>1</v>
      </c>
    </row>
    <row r="19" spans="1:23" ht="15.5">
      <c r="A19" s="14">
        <f>Month!A19</f>
        <v>2018</v>
      </c>
      <c r="B19" s="59" t="str">
        <f>Month!B19</f>
        <v>January</v>
      </c>
      <c r="C19" s="59" t="str">
        <f>Month!C19</f>
        <v>Sweden</v>
      </c>
      <c r="D19" s="69">
        <f>Month!D19</f>
        <v>88.97</v>
      </c>
      <c r="E19" s="69">
        <f>Month!E19</f>
        <v>0</v>
      </c>
      <c r="F19" s="70">
        <f>Month!F19</f>
        <v>88.97</v>
      </c>
      <c r="G19" s="69">
        <f>Month!G19</f>
        <v>0</v>
      </c>
      <c r="H19" s="69">
        <f>Month!H19</f>
        <v>0</v>
      </c>
      <c r="I19" s="69">
        <f>Month!I19</f>
        <v>0</v>
      </c>
      <c r="J19" s="69">
        <f>Month!J19</f>
        <v>0</v>
      </c>
      <c r="K19" s="69">
        <f>Month!K19</f>
        <v>0</v>
      </c>
      <c r="L19" s="69">
        <f>Month!L19</f>
        <v>3.7</v>
      </c>
      <c r="M19" s="69">
        <f>Month!M19</f>
        <v>2.0299999999999998</v>
      </c>
      <c r="N19" s="70">
        <f>Month!N19</f>
        <v>5.74</v>
      </c>
      <c r="O19" s="70">
        <f>Month!O19</f>
        <v>94.71</v>
      </c>
      <c r="P19" s="14">
        <v>1</v>
      </c>
    </row>
    <row r="20" spans="1:23" ht="15.5">
      <c r="A20" s="14">
        <f>Month!A20</f>
        <v>2018</v>
      </c>
      <c r="B20" s="59" t="str">
        <f>Month!B20</f>
        <v>January</v>
      </c>
      <c r="C20" s="59" t="str">
        <f>Month!C20</f>
        <v>United States</v>
      </c>
      <c r="D20" s="69">
        <f>Month!D20</f>
        <v>186.34</v>
      </c>
      <c r="E20" s="69">
        <f>Month!E20</f>
        <v>0</v>
      </c>
      <c r="F20" s="70">
        <f>Month!F20</f>
        <v>186.34</v>
      </c>
      <c r="G20" s="69">
        <f>Month!G20</f>
        <v>0</v>
      </c>
      <c r="H20" s="69">
        <f>Month!H20</f>
        <v>217.96</v>
      </c>
      <c r="I20" s="69">
        <f>Month!I20</f>
        <v>0</v>
      </c>
      <c r="J20" s="69">
        <f>Month!J20</f>
        <v>0</v>
      </c>
      <c r="K20" s="69">
        <f>Month!K20</f>
        <v>0</v>
      </c>
      <c r="L20" s="69">
        <f>Month!L20</f>
        <v>0</v>
      </c>
      <c r="M20" s="69">
        <f>Month!M20</f>
        <v>2.0299999999999998</v>
      </c>
      <c r="N20" s="70">
        <f>Month!N20</f>
        <v>219.98</v>
      </c>
      <c r="O20" s="70">
        <f>Month!O20</f>
        <v>406.32</v>
      </c>
      <c r="P20" s="14">
        <v>1</v>
      </c>
      <c r="V20" s="16"/>
    </row>
    <row r="21" spans="1:23" ht="15.5">
      <c r="A21" s="14">
        <f>Month!A21</f>
        <v>2018</v>
      </c>
      <c r="B21" s="59" t="str">
        <f>Month!B21</f>
        <v>January</v>
      </c>
      <c r="C21" s="59" t="str">
        <f>Month!C21</f>
        <v>Russian Federation</v>
      </c>
      <c r="D21" s="69">
        <f>Month!D21</f>
        <v>0</v>
      </c>
      <c r="E21" s="69">
        <f>Month!E21</f>
        <v>0</v>
      </c>
      <c r="F21" s="70">
        <f>Month!F21</f>
        <v>0</v>
      </c>
      <c r="G21" s="69">
        <f>Month!G21</f>
        <v>0</v>
      </c>
      <c r="H21" s="69">
        <f>Month!H21</f>
        <v>0</v>
      </c>
      <c r="I21" s="69">
        <f>Month!I21</f>
        <v>0</v>
      </c>
      <c r="J21" s="69">
        <f>Month!J21</f>
        <v>0</v>
      </c>
      <c r="K21" s="69">
        <f>Month!K21</f>
        <v>0</v>
      </c>
      <c r="L21" s="69">
        <f>Month!L21</f>
        <v>0</v>
      </c>
      <c r="M21" s="69">
        <f>Month!M21</f>
        <v>0</v>
      </c>
      <c r="N21" s="70">
        <f>Month!N21</f>
        <v>0</v>
      </c>
      <c r="O21" s="70">
        <f>Month!O21</f>
        <v>0</v>
      </c>
      <c r="P21" s="14">
        <v>1</v>
      </c>
    </row>
    <row r="22" spans="1:23" ht="15.5">
      <c r="A22" s="14">
        <f>Month!A22</f>
        <v>2018</v>
      </c>
      <c r="B22" s="59" t="str">
        <f>Month!B22</f>
        <v>January</v>
      </c>
      <c r="C22" s="59" t="str">
        <f>Month!C22</f>
        <v>Other</v>
      </c>
      <c r="D22" s="69">
        <f>Month!D22</f>
        <v>165.52</v>
      </c>
      <c r="E22" s="69">
        <f>Month!E22</f>
        <v>0</v>
      </c>
      <c r="F22" s="70">
        <f>Month!F22</f>
        <v>165.52</v>
      </c>
      <c r="G22" s="69">
        <f>Month!G22</f>
        <v>9.2799999999999994</v>
      </c>
      <c r="H22" s="69">
        <f>Month!H22</f>
        <v>143.29</v>
      </c>
      <c r="I22" s="69">
        <f>Month!I22</f>
        <v>0</v>
      </c>
      <c r="J22" s="69">
        <f>Month!J22</f>
        <v>0</v>
      </c>
      <c r="K22" s="69">
        <f>Month!K22</f>
        <v>105.22</v>
      </c>
      <c r="L22" s="69">
        <f>Month!L22</f>
        <v>0</v>
      </c>
      <c r="M22" s="69">
        <f>Month!M22</f>
        <v>64.72</v>
      </c>
      <c r="N22" s="70">
        <f>Month!N22</f>
        <v>322.51</v>
      </c>
      <c r="O22" s="70">
        <f>Month!O22</f>
        <v>488.04</v>
      </c>
      <c r="P22" s="15">
        <v>1</v>
      </c>
    </row>
    <row r="23" spans="1:23" ht="15.5">
      <c r="A23" s="14">
        <f>Month!A23</f>
        <v>2018</v>
      </c>
      <c r="B23" s="62" t="str">
        <f>Month!B23</f>
        <v>January</v>
      </c>
      <c r="C23" s="60" t="str">
        <f>Month!C23</f>
        <v>Total exports</v>
      </c>
      <c r="D23" s="72">
        <f>Month!D23</f>
        <v>3724.17</v>
      </c>
      <c r="E23" s="72">
        <f>Month!E23</f>
        <v>81.19</v>
      </c>
      <c r="F23" s="71">
        <f>Month!F23</f>
        <v>3805.36</v>
      </c>
      <c r="G23" s="72">
        <f>Month!G23</f>
        <v>47.13</v>
      </c>
      <c r="H23" s="72">
        <f>Month!H23</f>
        <v>879.2</v>
      </c>
      <c r="I23" s="72">
        <f>Month!I23</f>
        <v>126.63</v>
      </c>
      <c r="J23" s="72">
        <f>Month!J23</f>
        <v>14.34</v>
      </c>
      <c r="K23" s="72">
        <f>Month!K23</f>
        <v>354.95</v>
      </c>
      <c r="L23" s="72">
        <f>Month!L23</f>
        <v>223.01</v>
      </c>
      <c r="M23" s="72">
        <f>Month!M23</f>
        <v>430.93</v>
      </c>
      <c r="N23" s="71">
        <f>Month!N23</f>
        <v>2076.1999999999998</v>
      </c>
      <c r="O23" s="91">
        <f>Month!O23</f>
        <v>5881.56</v>
      </c>
      <c r="P23" s="14">
        <v>1</v>
      </c>
    </row>
    <row r="24" spans="1:23" ht="15.5">
      <c r="A24" s="14">
        <f>Month!A24</f>
        <v>2018</v>
      </c>
      <c r="B24" s="59" t="str">
        <f>Month!B24</f>
        <v>February</v>
      </c>
      <c r="C24" s="58" t="str">
        <f>Month!C24</f>
        <v>Belgium</v>
      </c>
      <c r="D24" s="66">
        <f>Month!D24</f>
        <v>0</v>
      </c>
      <c r="E24" s="66">
        <f>Month!E24</f>
        <v>16.98</v>
      </c>
      <c r="F24" s="67">
        <f>Month!F24</f>
        <v>16.98</v>
      </c>
      <c r="G24" s="66">
        <f>Month!G24</f>
        <v>1.05</v>
      </c>
      <c r="H24" s="66">
        <f>Month!H24</f>
        <v>52.3</v>
      </c>
      <c r="I24" s="66">
        <f>Month!I24</f>
        <v>0</v>
      </c>
      <c r="J24" s="66">
        <f>Month!J24</f>
        <v>0</v>
      </c>
      <c r="K24" s="66">
        <f>Month!K24</f>
        <v>0</v>
      </c>
      <c r="L24" s="66">
        <f>Month!L24</f>
        <v>12.07</v>
      </c>
      <c r="M24" s="66">
        <f>Month!M24</f>
        <v>49.27</v>
      </c>
      <c r="N24" s="67">
        <f>Month!N24</f>
        <v>114.69</v>
      </c>
      <c r="O24" s="67">
        <f>Month!O24</f>
        <v>131.66999999999999</v>
      </c>
      <c r="P24" s="14">
        <v>1</v>
      </c>
    </row>
    <row r="25" spans="1:23" ht="15.5">
      <c r="A25" s="14">
        <f>Month!A25</f>
        <v>2018</v>
      </c>
      <c r="B25" s="59" t="str">
        <f>Month!B25</f>
        <v>February</v>
      </c>
      <c r="C25" s="59" t="str">
        <f>Month!C25</f>
        <v>Canada</v>
      </c>
      <c r="D25" s="69">
        <f>Month!D25</f>
        <v>0</v>
      </c>
      <c r="E25" s="69">
        <f>Month!E25</f>
        <v>0</v>
      </c>
      <c r="F25" s="70">
        <f>Month!F25</f>
        <v>0</v>
      </c>
      <c r="G25" s="69">
        <f>Month!G25</f>
        <v>0</v>
      </c>
      <c r="H25" s="69">
        <f>Month!H25</f>
        <v>0</v>
      </c>
      <c r="I25" s="69">
        <f>Month!I25</f>
        <v>0</v>
      </c>
      <c r="J25" s="69">
        <f>Month!J25</f>
        <v>0</v>
      </c>
      <c r="K25" s="69">
        <f>Month!K25</f>
        <v>0</v>
      </c>
      <c r="L25" s="69">
        <f>Month!L25</f>
        <v>0</v>
      </c>
      <c r="M25" s="69">
        <f>Month!M25</f>
        <v>0</v>
      </c>
      <c r="N25" s="70">
        <f>Month!N25</f>
        <v>0</v>
      </c>
      <c r="O25" s="70">
        <f>Month!O25</f>
        <v>0</v>
      </c>
      <c r="P25" s="14">
        <v>1</v>
      </c>
    </row>
    <row r="26" spans="1:23" ht="15.5">
      <c r="A26" s="14">
        <f>Month!A26</f>
        <v>2018</v>
      </c>
      <c r="B26" s="59" t="str">
        <f>Month!B26</f>
        <v>February</v>
      </c>
      <c r="C26" s="59" t="str">
        <f>Month!C26</f>
        <v>China, People's Republic of</v>
      </c>
      <c r="D26" s="69">
        <f>Month!D26</f>
        <v>616.24</v>
      </c>
      <c r="E26" s="69">
        <f>Month!E26</f>
        <v>0</v>
      </c>
      <c r="F26" s="70">
        <f>Month!F26</f>
        <v>616.24</v>
      </c>
      <c r="G26" s="69">
        <f>Month!G26</f>
        <v>0</v>
      </c>
      <c r="H26" s="69">
        <f>Month!H26</f>
        <v>0</v>
      </c>
      <c r="I26" s="69">
        <f>Month!I26</f>
        <v>0</v>
      </c>
      <c r="J26" s="69">
        <f>Month!J26</f>
        <v>0</v>
      </c>
      <c r="K26" s="69">
        <f>Month!K26</f>
        <v>0</v>
      </c>
      <c r="L26" s="69">
        <f>Month!L26</f>
        <v>0</v>
      </c>
      <c r="M26" s="69">
        <f>Month!M26</f>
        <v>5.5</v>
      </c>
      <c r="N26" s="70">
        <f>Month!N26</f>
        <v>5.5</v>
      </c>
      <c r="O26" s="70">
        <f>Month!O26</f>
        <v>621.74</v>
      </c>
      <c r="P26" s="14">
        <v>1</v>
      </c>
    </row>
    <row r="27" spans="1:23" ht="15.5">
      <c r="A27" s="14">
        <f>Month!A27</f>
        <v>2018</v>
      </c>
      <c r="B27" s="59" t="str">
        <f>Month!B27</f>
        <v>February</v>
      </c>
      <c r="C27" s="59" t="str">
        <f>Month!C27</f>
        <v>Denmark</v>
      </c>
      <c r="D27" s="69">
        <f>Month!D27</f>
        <v>0</v>
      </c>
      <c r="E27" s="69">
        <f>Month!E27</f>
        <v>0</v>
      </c>
      <c r="F27" s="70">
        <f>Month!F27</f>
        <v>0</v>
      </c>
      <c r="G27" s="69">
        <f>Month!G27</f>
        <v>0</v>
      </c>
      <c r="H27" s="69">
        <f>Month!H27</f>
        <v>0</v>
      </c>
      <c r="I27" s="69">
        <f>Month!I27</f>
        <v>0</v>
      </c>
      <c r="J27" s="69">
        <f>Month!J27</f>
        <v>0</v>
      </c>
      <c r="K27" s="69">
        <f>Month!K27</f>
        <v>0</v>
      </c>
      <c r="L27" s="69">
        <f>Month!L27</f>
        <v>0</v>
      </c>
      <c r="M27" s="69">
        <f>Month!M27</f>
        <v>0.16</v>
      </c>
      <c r="N27" s="70">
        <f>Month!N27</f>
        <v>0.16</v>
      </c>
      <c r="O27" s="70">
        <f>Month!O27</f>
        <v>0.16</v>
      </c>
      <c r="P27" s="14">
        <v>1</v>
      </c>
    </row>
    <row r="28" spans="1:23" ht="15.5">
      <c r="A28" s="14">
        <f>Month!A28</f>
        <v>2018</v>
      </c>
      <c r="B28" s="59" t="str">
        <f>Month!B28</f>
        <v>February</v>
      </c>
      <c r="C28" s="59" t="str">
        <f>Month!C28</f>
        <v>France</v>
      </c>
      <c r="D28" s="69">
        <f>Month!D28</f>
        <v>41.65</v>
      </c>
      <c r="E28" s="69">
        <f>Month!E28</f>
        <v>2.82</v>
      </c>
      <c r="F28" s="70">
        <f>Month!F28</f>
        <v>44.46</v>
      </c>
      <c r="G28" s="69">
        <f>Month!G28</f>
        <v>7.92</v>
      </c>
      <c r="H28" s="69">
        <f>Month!H28</f>
        <v>0</v>
      </c>
      <c r="I28" s="69">
        <f>Month!I28</f>
        <v>0</v>
      </c>
      <c r="J28" s="69">
        <f>Month!J28</f>
        <v>0</v>
      </c>
      <c r="K28" s="69">
        <f>Month!K28</f>
        <v>14.79</v>
      </c>
      <c r="L28" s="69">
        <f>Month!L28</f>
        <v>11.52</v>
      </c>
      <c r="M28" s="69">
        <f>Month!M28</f>
        <v>26.18</v>
      </c>
      <c r="N28" s="70">
        <f>Month!N28</f>
        <v>60.41</v>
      </c>
      <c r="O28" s="70">
        <f>Month!O28</f>
        <v>104.87</v>
      </c>
      <c r="P28" s="14">
        <v>1</v>
      </c>
    </row>
    <row r="29" spans="1:23" ht="15.5">
      <c r="A29" s="14">
        <f>Month!A29</f>
        <v>2018</v>
      </c>
      <c r="B29" s="59" t="str">
        <f>Month!B29</f>
        <v>February</v>
      </c>
      <c r="C29" s="59" t="str">
        <f>Month!C29</f>
        <v>Germany</v>
      </c>
      <c r="D29" s="69">
        <f>Month!D29</f>
        <v>317.38</v>
      </c>
      <c r="E29" s="69">
        <f>Month!E29</f>
        <v>0</v>
      </c>
      <c r="F29" s="70">
        <f>Month!F29</f>
        <v>317.38</v>
      </c>
      <c r="G29" s="69">
        <f>Month!G29</f>
        <v>0</v>
      </c>
      <c r="H29" s="69">
        <f>Month!H29</f>
        <v>0</v>
      </c>
      <c r="I29" s="69">
        <f>Month!I29</f>
        <v>0</v>
      </c>
      <c r="J29" s="69">
        <f>Month!J29</f>
        <v>0</v>
      </c>
      <c r="K29" s="69">
        <f>Month!K29</f>
        <v>0</v>
      </c>
      <c r="L29" s="69">
        <f>Month!L29</f>
        <v>0</v>
      </c>
      <c r="M29" s="69">
        <f>Month!M29</f>
        <v>9.6999999999999993</v>
      </c>
      <c r="N29" s="70">
        <f>Month!N29</f>
        <v>9.6999999999999993</v>
      </c>
      <c r="O29" s="70">
        <f>Month!O29</f>
        <v>327.07</v>
      </c>
      <c r="P29" s="14">
        <v>1</v>
      </c>
    </row>
    <row r="30" spans="1:23" ht="15.5">
      <c r="A30" s="14">
        <f>Month!A30</f>
        <v>2018</v>
      </c>
      <c r="B30" s="59" t="str">
        <f>Month!B30</f>
        <v>February</v>
      </c>
      <c r="C30" s="59" t="str">
        <f>Month!C30</f>
        <v>Ireland</v>
      </c>
      <c r="D30" s="69">
        <f>Month!D30</f>
        <v>95.75</v>
      </c>
      <c r="E30" s="69">
        <f>Month!E30</f>
        <v>0</v>
      </c>
      <c r="F30" s="70">
        <f>Month!F30</f>
        <v>95.75</v>
      </c>
      <c r="G30" s="69">
        <f>Month!G30</f>
        <v>8.16</v>
      </c>
      <c r="H30" s="69">
        <f>Month!H30</f>
        <v>16.23</v>
      </c>
      <c r="I30" s="69">
        <f>Month!I30</f>
        <v>103.41</v>
      </c>
      <c r="J30" s="69">
        <f>Month!J30</f>
        <v>23.5</v>
      </c>
      <c r="K30" s="69">
        <f>Month!K30</f>
        <v>116.75</v>
      </c>
      <c r="L30" s="69">
        <f>Month!L30</f>
        <v>15.8</v>
      </c>
      <c r="M30" s="69">
        <f>Month!M30</f>
        <v>11.46</v>
      </c>
      <c r="N30" s="70">
        <f>Month!N30</f>
        <v>295.31</v>
      </c>
      <c r="O30" s="70">
        <f>Month!O30</f>
        <v>391.05</v>
      </c>
      <c r="P30" s="14">
        <v>1</v>
      </c>
    </row>
    <row r="31" spans="1:23" ht="15.5">
      <c r="A31" s="14">
        <f>Month!A31</f>
        <v>2018</v>
      </c>
      <c r="B31" s="59" t="str">
        <f>Month!B31</f>
        <v>February</v>
      </c>
      <c r="C31" s="59" t="str">
        <f>Month!C31</f>
        <v>Italy</v>
      </c>
      <c r="D31" s="69">
        <f>Month!D31</f>
        <v>0</v>
      </c>
      <c r="E31" s="69">
        <f>Month!E31</f>
        <v>0</v>
      </c>
      <c r="F31" s="70">
        <f>Month!F31</f>
        <v>0</v>
      </c>
      <c r="G31" s="69">
        <f>Month!G31</f>
        <v>0</v>
      </c>
      <c r="H31" s="69">
        <f>Month!H31</f>
        <v>0</v>
      </c>
      <c r="I31" s="69">
        <f>Month!I31</f>
        <v>0</v>
      </c>
      <c r="J31" s="69">
        <f>Month!J31</f>
        <v>0</v>
      </c>
      <c r="K31" s="69">
        <f>Month!K31</f>
        <v>0</v>
      </c>
      <c r="L31" s="69">
        <f>Month!L31</f>
        <v>0</v>
      </c>
      <c r="M31" s="69">
        <f>Month!M31</f>
        <v>6.42</v>
      </c>
      <c r="N31" s="70">
        <f>Month!N31</f>
        <v>6.42</v>
      </c>
      <c r="O31" s="70">
        <f>Month!O31</f>
        <v>6.42</v>
      </c>
      <c r="P31" s="14">
        <v>1</v>
      </c>
    </row>
    <row r="32" spans="1:23" ht="15.5">
      <c r="A32" s="14">
        <f>Month!A32</f>
        <v>2018</v>
      </c>
      <c r="B32" s="59" t="str">
        <f>Month!B32</f>
        <v>February</v>
      </c>
      <c r="C32" s="59" t="str">
        <f>Month!C32</f>
        <v>Korea</v>
      </c>
      <c r="D32" s="69">
        <f>Month!D32</f>
        <v>155.01</v>
      </c>
      <c r="E32" s="69">
        <f>Month!E32</f>
        <v>0</v>
      </c>
      <c r="F32" s="70">
        <f>Month!F32</f>
        <v>155.01</v>
      </c>
      <c r="G32" s="69">
        <f>Month!G32</f>
        <v>0</v>
      </c>
      <c r="H32" s="69">
        <f>Month!H32</f>
        <v>0</v>
      </c>
      <c r="I32" s="69">
        <f>Month!I32</f>
        <v>0</v>
      </c>
      <c r="J32" s="69">
        <f>Month!J32</f>
        <v>0</v>
      </c>
      <c r="K32" s="69">
        <f>Month!K32</f>
        <v>0</v>
      </c>
      <c r="L32" s="69">
        <f>Month!L32</f>
        <v>0</v>
      </c>
      <c r="M32" s="69">
        <f>Month!M32</f>
        <v>0</v>
      </c>
      <c r="N32" s="70">
        <f>Month!N32</f>
        <v>0</v>
      </c>
      <c r="O32" s="70">
        <f>Month!O32</f>
        <v>155.01</v>
      </c>
      <c r="P32" s="14">
        <v>1</v>
      </c>
    </row>
    <row r="33" spans="1:16" ht="15.5">
      <c r="A33" s="14">
        <f>Month!A33</f>
        <v>2018</v>
      </c>
      <c r="B33" s="59" t="str">
        <f>Month!B33</f>
        <v>February</v>
      </c>
      <c r="C33" s="59" t="str">
        <f>Month!C33</f>
        <v>Netherlands</v>
      </c>
      <c r="D33" s="69">
        <f>Month!D33</f>
        <v>1872.56</v>
      </c>
      <c r="E33" s="69">
        <f>Month!E33</f>
        <v>57.42</v>
      </c>
      <c r="F33" s="70">
        <f>Month!F33</f>
        <v>1929.97</v>
      </c>
      <c r="G33" s="69">
        <f>Month!G33</f>
        <v>35.03</v>
      </c>
      <c r="H33" s="69">
        <f>Month!H33</f>
        <v>200.52</v>
      </c>
      <c r="I33" s="69">
        <f>Month!I33</f>
        <v>0</v>
      </c>
      <c r="J33" s="69">
        <f>Month!J33</f>
        <v>0</v>
      </c>
      <c r="K33" s="69">
        <f>Month!K33</f>
        <v>0</v>
      </c>
      <c r="L33" s="69">
        <f>Month!L33</f>
        <v>85.61</v>
      </c>
      <c r="M33" s="69">
        <f>Month!M33</f>
        <v>170.89</v>
      </c>
      <c r="N33" s="70">
        <f>Month!N33</f>
        <v>492.05</v>
      </c>
      <c r="O33" s="70">
        <f>Month!O33</f>
        <v>2422.0300000000002</v>
      </c>
      <c r="P33" s="14">
        <v>1</v>
      </c>
    </row>
    <row r="34" spans="1:16" ht="15.5">
      <c r="A34" s="14">
        <f>Month!A34</f>
        <v>2018</v>
      </c>
      <c r="B34" s="59" t="str">
        <f>Month!B34</f>
        <v>February</v>
      </c>
      <c r="C34" s="59" t="str">
        <f>Month!C34</f>
        <v>Norway</v>
      </c>
      <c r="D34" s="69">
        <f>Month!D34</f>
        <v>135.96</v>
      </c>
      <c r="E34" s="69">
        <f>Month!E34</f>
        <v>0</v>
      </c>
      <c r="F34" s="70">
        <f>Month!F34</f>
        <v>135.96</v>
      </c>
      <c r="G34" s="69">
        <f>Month!G34</f>
        <v>0</v>
      </c>
      <c r="H34" s="69">
        <f>Month!H34</f>
        <v>0</v>
      </c>
      <c r="I34" s="69">
        <f>Month!I34</f>
        <v>0</v>
      </c>
      <c r="J34" s="69">
        <f>Month!J34</f>
        <v>0</v>
      </c>
      <c r="K34" s="69">
        <f>Month!K34</f>
        <v>0</v>
      </c>
      <c r="L34" s="69">
        <f>Month!L34</f>
        <v>0</v>
      </c>
      <c r="M34" s="69">
        <f>Month!M34</f>
        <v>6.59</v>
      </c>
      <c r="N34" s="70">
        <f>Month!N34</f>
        <v>6.59</v>
      </c>
      <c r="O34" s="70">
        <f>Month!O34</f>
        <v>142.55000000000001</v>
      </c>
      <c r="P34" s="14">
        <v>1</v>
      </c>
    </row>
    <row r="35" spans="1:16" ht="15.5">
      <c r="A35" s="14">
        <f>Month!A35</f>
        <v>2018</v>
      </c>
      <c r="B35" s="59" t="str">
        <f>Month!B35</f>
        <v>February</v>
      </c>
      <c r="C35" s="59" t="str">
        <f>Month!C35</f>
        <v>Other Africa</v>
      </c>
      <c r="D35" s="69">
        <f>Month!D35</f>
        <v>0</v>
      </c>
      <c r="E35" s="69">
        <f>Month!E35</f>
        <v>0</v>
      </c>
      <c r="F35" s="70">
        <f>Month!F35</f>
        <v>0</v>
      </c>
      <c r="G35" s="69">
        <f>Month!G35</f>
        <v>0</v>
      </c>
      <c r="H35" s="69">
        <f>Month!H35</f>
        <v>159.16999999999999</v>
      </c>
      <c r="I35" s="69">
        <f>Month!I35</f>
        <v>0</v>
      </c>
      <c r="J35" s="69">
        <f>Month!J35</f>
        <v>0</v>
      </c>
      <c r="K35" s="69">
        <f>Month!K35</f>
        <v>0</v>
      </c>
      <c r="L35" s="69">
        <f>Month!L35</f>
        <v>31.39</v>
      </c>
      <c r="M35" s="69">
        <f>Month!M35</f>
        <v>0</v>
      </c>
      <c r="N35" s="70">
        <f>Month!N35</f>
        <v>190.56</v>
      </c>
      <c r="O35" s="70">
        <f>Month!O35</f>
        <v>190.56</v>
      </c>
      <c r="P35" s="14">
        <v>1</v>
      </c>
    </row>
    <row r="36" spans="1:16" ht="15.5">
      <c r="A36" s="14">
        <f>Month!A36</f>
        <v>2018</v>
      </c>
      <c r="B36" s="59" t="str">
        <f>Month!B36</f>
        <v>February</v>
      </c>
      <c r="C36" s="59" t="str">
        <f>Month!C36</f>
        <v>Spain</v>
      </c>
      <c r="D36" s="69">
        <f>Month!D36</f>
        <v>1.68</v>
      </c>
      <c r="E36" s="69">
        <f>Month!E36</f>
        <v>0</v>
      </c>
      <c r="F36" s="70">
        <f>Month!F36</f>
        <v>1.68</v>
      </c>
      <c r="G36" s="69">
        <f>Month!G36</f>
        <v>0</v>
      </c>
      <c r="H36" s="69">
        <f>Month!H36</f>
        <v>0</v>
      </c>
      <c r="I36" s="69">
        <f>Month!I36</f>
        <v>0</v>
      </c>
      <c r="J36" s="69">
        <f>Month!J36</f>
        <v>0</v>
      </c>
      <c r="K36" s="69">
        <f>Month!K36</f>
        <v>0</v>
      </c>
      <c r="L36" s="69">
        <f>Month!L36</f>
        <v>19.5</v>
      </c>
      <c r="M36" s="69">
        <f>Month!M36</f>
        <v>0.31</v>
      </c>
      <c r="N36" s="70">
        <f>Month!N36</f>
        <v>19.809999999999999</v>
      </c>
      <c r="O36" s="70">
        <f>Month!O36</f>
        <v>21.49</v>
      </c>
      <c r="P36" s="14">
        <v>1</v>
      </c>
    </row>
    <row r="37" spans="1:16" ht="15.5">
      <c r="A37" s="14">
        <f>Month!A37</f>
        <v>2018</v>
      </c>
      <c r="B37" s="59" t="str">
        <f>Month!B37</f>
        <v>February</v>
      </c>
      <c r="C37" s="59" t="str">
        <f>Month!C37</f>
        <v>Sweden</v>
      </c>
      <c r="D37" s="69">
        <f>Month!D37</f>
        <v>0</v>
      </c>
      <c r="E37" s="69">
        <f>Month!E37</f>
        <v>0</v>
      </c>
      <c r="F37" s="70">
        <f>Month!F37</f>
        <v>0</v>
      </c>
      <c r="G37" s="69">
        <f>Month!G37</f>
        <v>0</v>
      </c>
      <c r="H37" s="69">
        <f>Month!H37</f>
        <v>0</v>
      </c>
      <c r="I37" s="69">
        <f>Month!I37</f>
        <v>0</v>
      </c>
      <c r="J37" s="69">
        <f>Month!J37</f>
        <v>0</v>
      </c>
      <c r="K37" s="69">
        <f>Month!K37</f>
        <v>0</v>
      </c>
      <c r="L37" s="69">
        <f>Month!L37</f>
        <v>0</v>
      </c>
      <c r="M37" s="69">
        <f>Month!M37</f>
        <v>1.26</v>
      </c>
      <c r="N37" s="70">
        <f>Month!N37</f>
        <v>1.26</v>
      </c>
      <c r="O37" s="70">
        <f>Month!O37</f>
        <v>1.26</v>
      </c>
      <c r="P37" s="14">
        <v>1</v>
      </c>
    </row>
    <row r="38" spans="1:16" ht="15.5">
      <c r="A38" s="14">
        <f>Month!A38</f>
        <v>2018</v>
      </c>
      <c r="B38" s="59" t="str">
        <f>Month!B38</f>
        <v>February</v>
      </c>
      <c r="C38" s="59" t="str">
        <f>Month!C38</f>
        <v>United States</v>
      </c>
      <c r="D38" s="69">
        <f>Month!D38</f>
        <v>112.91</v>
      </c>
      <c r="E38" s="69">
        <f>Month!E38</f>
        <v>0</v>
      </c>
      <c r="F38" s="70">
        <f>Month!F38</f>
        <v>112.91</v>
      </c>
      <c r="G38" s="69">
        <f>Month!G38</f>
        <v>0</v>
      </c>
      <c r="H38" s="69">
        <f>Month!H38</f>
        <v>141.31</v>
      </c>
      <c r="I38" s="69">
        <f>Month!I38</f>
        <v>0</v>
      </c>
      <c r="J38" s="69">
        <f>Month!J38</f>
        <v>0</v>
      </c>
      <c r="K38" s="69">
        <f>Month!K38</f>
        <v>0</v>
      </c>
      <c r="L38" s="69">
        <f>Month!L38</f>
        <v>0</v>
      </c>
      <c r="M38" s="69">
        <f>Month!M38</f>
        <v>1.6</v>
      </c>
      <c r="N38" s="70">
        <f>Month!N38</f>
        <v>142.91</v>
      </c>
      <c r="O38" s="70">
        <f>Month!O38</f>
        <v>255.82</v>
      </c>
      <c r="P38" s="14">
        <v>1</v>
      </c>
    </row>
    <row r="39" spans="1:16" ht="15.5">
      <c r="A39" s="14">
        <f>Month!A39</f>
        <v>2018</v>
      </c>
      <c r="B39" s="59" t="str">
        <f>Month!B39</f>
        <v>February</v>
      </c>
      <c r="C39" s="59" t="str">
        <f>Month!C39</f>
        <v>Russian Federation</v>
      </c>
      <c r="D39" s="69">
        <f>Month!D39</f>
        <v>0</v>
      </c>
      <c r="E39" s="69">
        <f>Month!E39</f>
        <v>0</v>
      </c>
      <c r="F39" s="70">
        <f>Month!F39</f>
        <v>0</v>
      </c>
      <c r="G39" s="69">
        <f>Month!G39</f>
        <v>0</v>
      </c>
      <c r="H39" s="69">
        <f>Month!H39</f>
        <v>0</v>
      </c>
      <c r="I39" s="69">
        <f>Month!I39</f>
        <v>0</v>
      </c>
      <c r="J39" s="69">
        <f>Month!J39</f>
        <v>0</v>
      </c>
      <c r="K39" s="69">
        <f>Month!K39</f>
        <v>0</v>
      </c>
      <c r="L39" s="69">
        <f>Month!L39</f>
        <v>0</v>
      </c>
      <c r="M39" s="69">
        <f>Month!M39</f>
        <v>1.45</v>
      </c>
      <c r="N39" s="70">
        <f>Month!N39</f>
        <v>1.45</v>
      </c>
      <c r="O39" s="70">
        <f>Month!O39</f>
        <v>1.45</v>
      </c>
      <c r="P39" s="15">
        <v>1</v>
      </c>
    </row>
    <row r="40" spans="1:16" ht="15.5">
      <c r="A40" s="14">
        <f>Month!A40</f>
        <v>2018</v>
      </c>
      <c r="B40" s="59" t="str">
        <f>Month!B40</f>
        <v>February</v>
      </c>
      <c r="C40" s="59" t="str">
        <f>Month!C40</f>
        <v>Other</v>
      </c>
      <c r="D40" s="69">
        <f>Month!D40</f>
        <v>49.28</v>
      </c>
      <c r="E40" s="69">
        <f>Month!E40</f>
        <v>0</v>
      </c>
      <c r="F40" s="70">
        <f>Month!F40</f>
        <v>49.28</v>
      </c>
      <c r="G40" s="69">
        <f>Month!G40</f>
        <v>6.09</v>
      </c>
      <c r="H40" s="69">
        <f>Month!H40</f>
        <v>34.94</v>
      </c>
      <c r="I40" s="69">
        <f>Month!I40</f>
        <v>0</v>
      </c>
      <c r="J40" s="69">
        <f>Month!J40</f>
        <v>0</v>
      </c>
      <c r="K40" s="69">
        <f>Month!K40</f>
        <v>0</v>
      </c>
      <c r="L40" s="69">
        <f>Month!L40</f>
        <v>10.45</v>
      </c>
      <c r="M40" s="69">
        <f>Month!M40</f>
        <v>14.55</v>
      </c>
      <c r="N40" s="70">
        <f>Month!N40</f>
        <v>66.02</v>
      </c>
      <c r="O40" s="70">
        <f>Month!O40</f>
        <v>115.3</v>
      </c>
      <c r="P40" s="14">
        <v>1</v>
      </c>
    </row>
    <row r="41" spans="1:16" ht="15.5">
      <c r="A41" s="14">
        <f>Month!A41</f>
        <v>2018</v>
      </c>
      <c r="B41" s="62" t="str">
        <f>Month!B41</f>
        <v>February</v>
      </c>
      <c r="C41" s="60" t="str">
        <f>Month!C41</f>
        <v>Total exports</v>
      </c>
      <c r="D41" s="72">
        <f>Month!D41</f>
        <v>3398.42</v>
      </c>
      <c r="E41" s="72">
        <f>Month!E41</f>
        <v>77.22</v>
      </c>
      <c r="F41" s="71">
        <f>Month!F41</f>
        <v>3475.63</v>
      </c>
      <c r="G41" s="72">
        <f>Month!G41</f>
        <v>58.25</v>
      </c>
      <c r="H41" s="72">
        <f>Month!H41</f>
        <v>604.47</v>
      </c>
      <c r="I41" s="72">
        <f>Month!I41</f>
        <v>103.41</v>
      </c>
      <c r="J41" s="72">
        <f>Month!J41</f>
        <v>23.5</v>
      </c>
      <c r="K41" s="72">
        <f>Month!K41</f>
        <v>131.54</v>
      </c>
      <c r="L41" s="72">
        <f>Month!L41</f>
        <v>186.33</v>
      </c>
      <c r="M41" s="72">
        <f>Month!M41</f>
        <v>305.33</v>
      </c>
      <c r="N41" s="71">
        <f>Month!N41</f>
        <v>1412.83</v>
      </c>
      <c r="O41" s="91">
        <f>Month!O41</f>
        <v>4888.46</v>
      </c>
      <c r="P41" s="14">
        <v>1</v>
      </c>
    </row>
    <row r="42" spans="1:16" ht="15.5">
      <c r="A42" s="14">
        <f>Month!A42</f>
        <v>2018</v>
      </c>
      <c r="B42" s="59" t="str">
        <f>Month!B42</f>
        <v>March</v>
      </c>
      <c r="C42" s="58" t="str">
        <f>Month!C42</f>
        <v>Belgium</v>
      </c>
      <c r="D42" s="66">
        <f>Month!D42</f>
        <v>42.54</v>
      </c>
      <c r="E42" s="66">
        <f>Month!E42</f>
        <v>29.82</v>
      </c>
      <c r="F42" s="67">
        <f>Month!F42</f>
        <v>72.36</v>
      </c>
      <c r="G42" s="66">
        <f>Month!G42</f>
        <v>1.05</v>
      </c>
      <c r="H42" s="66">
        <f>Month!H42</f>
        <v>62.86</v>
      </c>
      <c r="I42" s="66">
        <f>Month!I42</f>
        <v>0</v>
      </c>
      <c r="J42" s="66">
        <f>Month!J42</f>
        <v>0</v>
      </c>
      <c r="K42" s="66">
        <f>Month!K42</f>
        <v>0</v>
      </c>
      <c r="L42" s="66">
        <f>Month!L42</f>
        <v>48.13</v>
      </c>
      <c r="M42" s="66">
        <f>Month!M42</f>
        <v>82.99</v>
      </c>
      <c r="N42" s="67">
        <f>Month!N42</f>
        <v>195.04</v>
      </c>
      <c r="O42" s="67">
        <f>Month!O42</f>
        <v>267.39999999999998</v>
      </c>
      <c r="P42" s="14">
        <v>1</v>
      </c>
    </row>
    <row r="43" spans="1:16" ht="15.5">
      <c r="A43" s="14">
        <f>Month!A43</f>
        <v>2018</v>
      </c>
      <c r="B43" s="59" t="str">
        <f>Month!B43</f>
        <v>March</v>
      </c>
      <c r="C43" s="59" t="str">
        <f>Month!C43</f>
        <v>Canada</v>
      </c>
      <c r="D43" s="69">
        <f>Month!D43</f>
        <v>101.95</v>
      </c>
      <c r="E43" s="69">
        <f>Month!E43</f>
        <v>0</v>
      </c>
      <c r="F43" s="70">
        <f>Month!F43</f>
        <v>101.95</v>
      </c>
      <c r="G43" s="69">
        <f>Month!G43</f>
        <v>0</v>
      </c>
      <c r="H43" s="69">
        <f>Month!H43</f>
        <v>51.65</v>
      </c>
      <c r="I43" s="69">
        <f>Month!I43</f>
        <v>0</v>
      </c>
      <c r="J43" s="69">
        <f>Month!J43</f>
        <v>0</v>
      </c>
      <c r="K43" s="69">
        <f>Month!K43</f>
        <v>0</v>
      </c>
      <c r="L43" s="69">
        <f>Month!L43</f>
        <v>0</v>
      </c>
      <c r="M43" s="69">
        <f>Month!M43</f>
        <v>0</v>
      </c>
      <c r="N43" s="70">
        <f>Month!N43</f>
        <v>51.65</v>
      </c>
      <c r="O43" s="70">
        <f>Month!O43</f>
        <v>153.6</v>
      </c>
      <c r="P43" s="14">
        <v>1</v>
      </c>
    </row>
    <row r="44" spans="1:16" ht="15.5">
      <c r="A44" s="14">
        <f>Month!A44</f>
        <v>2018</v>
      </c>
      <c r="B44" s="59" t="str">
        <f>Month!B44</f>
        <v>March</v>
      </c>
      <c r="C44" s="59" t="str">
        <f>Month!C44</f>
        <v>China, People's Republic of</v>
      </c>
      <c r="D44" s="69">
        <f>Month!D44</f>
        <v>283.94</v>
      </c>
      <c r="E44" s="69">
        <f>Month!E44</f>
        <v>0</v>
      </c>
      <c r="F44" s="70">
        <f>Month!F44</f>
        <v>283.94</v>
      </c>
      <c r="G44" s="69">
        <f>Month!G44</f>
        <v>0</v>
      </c>
      <c r="H44" s="69">
        <f>Month!H44</f>
        <v>0</v>
      </c>
      <c r="I44" s="69">
        <f>Month!I44</f>
        <v>0</v>
      </c>
      <c r="J44" s="69">
        <f>Month!J44</f>
        <v>0</v>
      </c>
      <c r="K44" s="69">
        <f>Month!K44</f>
        <v>0</v>
      </c>
      <c r="L44" s="69">
        <f>Month!L44</f>
        <v>0</v>
      </c>
      <c r="M44" s="69">
        <f>Month!M44</f>
        <v>7.33</v>
      </c>
      <c r="N44" s="70">
        <f>Month!N44</f>
        <v>7.33</v>
      </c>
      <c r="O44" s="70">
        <f>Month!O44</f>
        <v>291.27</v>
      </c>
      <c r="P44" s="14">
        <v>1</v>
      </c>
    </row>
    <row r="45" spans="1:16" ht="15.5">
      <c r="A45" s="14">
        <f>Month!A45</f>
        <v>2018</v>
      </c>
      <c r="B45" s="59" t="str">
        <f>Month!B45</f>
        <v>March</v>
      </c>
      <c r="C45" s="59" t="str">
        <f>Month!C45</f>
        <v>Denmark</v>
      </c>
      <c r="D45" s="69">
        <f>Month!D45</f>
        <v>0</v>
      </c>
      <c r="E45" s="69">
        <f>Month!E45</f>
        <v>0</v>
      </c>
      <c r="F45" s="70">
        <f>Month!F45</f>
        <v>0</v>
      </c>
      <c r="G45" s="69">
        <f>Month!G45</f>
        <v>0</v>
      </c>
      <c r="H45" s="69">
        <f>Month!H45</f>
        <v>0</v>
      </c>
      <c r="I45" s="69">
        <f>Month!I45</f>
        <v>0</v>
      </c>
      <c r="J45" s="69">
        <f>Month!J45</f>
        <v>0</v>
      </c>
      <c r="K45" s="69">
        <f>Month!K45</f>
        <v>0</v>
      </c>
      <c r="L45" s="69">
        <f>Month!L45</f>
        <v>0</v>
      </c>
      <c r="M45" s="69">
        <f>Month!M45</f>
        <v>0.22</v>
      </c>
      <c r="N45" s="70">
        <f>Month!N45</f>
        <v>0.22</v>
      </c>
      <c r="O45" s="70">
        <f>Month!O45</f>
        <v>0.22</v>
      </c>
      <c r="P45" s="14">
        <v>1</v>
      </c>
    </row>
    <row r="46" spans="1:16" ht="15.5">
      <c r="A46" s="14">
        <f>Month!A46</f>
        <v>2018</v>
      </c>
      <c r="B46" s="59" t="str">
        <f>Month!B46</f>
        <v>March</v>
      </c>
      <c r="C46" s="59" t="str">
        <f>Month!C46</f>
        <v>France</v>
      </c>
      <c r="D46" s="69">
        <f>Month!D46</f>
        <v>127.23</v>
      </c>
      <c r="E46" s="69">
        <f>Month!E46</f>
        <v>0</v>
      </c>
      <c r="F46" s="70">
        <f>Month!F46</f>
        <v>127.23</v>
      </c>
      <c r="G46" s="69">
        <f>Month!G46</f>
        <v>7.44</v>
      </c>
      <c r="H46" s="69">
        <f>Month!H46</f>
        <v>0</v>
      </c>
      <c r="I46" s="69">
        <f>Month!I46</f>
        <v>0</v>
      </c>
      <c r="J46" s="69">
        <f>Month!J46</f>
        <v>0</v>
      </c>
      <c r="K46" s="69">
        <f>Month!K46</f>
        <v>0</v>
      </c>
      <c r="L46" s="69">
        <f>Month!L46</f>
        <v>16.27</v>
      </c>
      <c r="M46" s="69">
        <f>Month!M46</f>
        <v>25.25</v>
      </c>
      <c r="N46" s="70">
        <f>Month!N46</f>
        <v>48.97</v>
      </c>
      <c r="O46" s="70">
        <f>Month!O46</f>
        <v>176.2</v>
      </c>
      <c r="P46" s="14">
        <v>1</v>
      </c>
    </row>
    <row r="47" spans="1:16" ht="15.5">
      <c r="A47" s="14">
        <f>Month!A47</f>
        <v>2018</v>
      </c>
      <c r="B47" s="59" t="str">
        <f>Month!B47</f>
        <v>March</v>
      </c>
      <c r="C47" s="59" t="str">
        <f>Month!C47</f>
        <v>Germany</v>
      </c>
      <c r="D47" s="69">
        <f>Month!D47</f>
        <v>478.05</v>
      </c>
      <c r="E47" s="69">
        <f>Month!E47</f>
        <v>0</v>
      </c>
      <c r="F47" s="70">
        <f>Month!F47</f>
        <v>478.05</v>
      </c>
      <c r="G47" s="69">
        <f>Month!G47</f>
        <v>0</v>
      </c>
      <c r="H47" s="69">
        <f>Month!H47</f>
        <v>0</v>
      </c>
      <c r="I47" s="69">
        <f>Month!I47</f>
        <v>0</v>
      </c>
      <c r="J47" s="69">
        <f>Month!J47</f>
        <v>0</v>
      </c>
      <c r="K47" s="69">
        <f>Month!K47</f>
        <v>0</v>
      </c>
      <c r="L47" s="69">
        <f>Month!L47</f>
        <v>0</v>
      </c>
      <c r="M47" s="69">
        <f>Month!M47</f>
        <v>9.09</v>
      </c>
      <c r="N47" s="70">
        <f>Month!N47</f>
        <v>9.09</v>
      </c>
      <c r="O47" s="70">
        <f>Month!O47</f>
        <v>487.15</v>
      </c>
      <c r="P47" s="14">
        <v>1</v>
      </c>
    </row>
    <row r="48" spans="1:16" ht="15.5">
      <c r="A48" s="14">
        <f>Month!A48</f>
        <v>2018</v>
      </c>
      <c r="B48" s="59" t="str">
        <f>Month!B48</f>
        <v>March</v>
      </c>
      <c r="C48" s="59" t="str">
        <f>Month!C48</f>
        <v>Ireland</v>
      </c>
      <c r="D48" s="69">
        <f>Month!D48</f>
        <v>91.53</v>
      </c>
      <c r="E48" s="69">
        <f>Month!E48</f>
        <v>0</v>
      </c>
      <c r="F48" s="70">
        <f>Month!F48</f>
        <v>91.53</v>
      </c>
      <c r="G48" s="69">
        <f>Month!G48</f>
        <v>7.26</v>
      </c>
      <c r="H48" s="69">
        <f>Month!H48</f>
        <v>20.8</v>
      </c>
      <c r="I48" s="69">
        <f>Month!I48</f>
        <v>117.11</v>
      </c>
      <c r="J48" s="69">
        <f>Month!J48</f>
        <v>5.19</v>
      </c>
      <c r="K48" s="69">
        <f>Month!K48</f>
        <v>84.33</v>
      </c>
      <c r="L48" s="69">
        <f>Month!L48</f>
        <v>17.53</v>
      </c>
      <c r="M48" s="69">
        <f>Month!M48</f>
        <v>20.81</v>
      </c>
      <c r="N48" s="70">
        <f>Month!N48</f>
        <v>273.01</v>
      </c>
      <c r="O48" s="70">
        <f>Month!O48</f>
        <v>364.54</v>
      </c>
      <c r="P48" s="14">
        <v>1</v>
      </c>
    </row>
    <row r="49" spans="1:16" ht="15.5">
      <c r="A49" s="14">
        <f>Month!A49</f>
        <v>2018</v>
      </c>
      <c r="B49" s="59" t="str">
        <f>Month!B49</f>
        <v>March</v>
      </c>
      <c r="C49" s="59" t="str">
        <f>Month!C49</f>
        <v>Italy</v>
      </c>
      <c r="D49" s="69">
        <f>Month!D49</f>
        <v>0</v>
      </c>
      <c r="E49" s="69">
        <f>Month!E49</f>
        <v>0</v>
      </c>
      <c r="F49" s="70">
        <f>Month!F49</f>
        <v>0</v>
      </c>
      <c r="G49" s="69">
        <f>Month!G49</f>
        <v>0</v>
      </c>
      <c r="H49" s="69">
        <f>Month!H49</f>
        <v>0</v>
      </c>
      <c r="I49" s="69">
        <f>Month!I49</f>
        <v>0</v>
      </c>
      <c r="J49" s="69">
        <f>Month!J49</f>
        <v>0</v>
      </c>
      <c r="K49" s="69">
        <f>Month!K49</f>
        <v>0</v>
      </c>
      <c r="L49" s="69">
        <f>Month!L49</f>
        <v>0</v>
      </c>
      <c r="M49" s="69">
        <f>Month!M49</f>
        <v>0</v>
      </c>
      <c r="N49" s="70">
        <f>Month!N49</f>
        <v>0</v>
      </c>
      <c r="O49" s="70">
        <f>Month!O49</f>
        <v>0</v>
      </c>
      <c r="P49" s="14">
        <v>1</v>
      </c>
    </row>
    <row r="50" spans="1:16" ht="15.5">
      <c r="A50" s="14">
        <f>Month!A50</f>
        <v>2018</v>
      </c>
      <c r="B50" s="59" t="str">
        <f>Month!B50</f>
        <v>March</v>
      </c>
      <c r="C50" s="59" t="str">
        <f>Month!C50</f>
        <v>Korea</v>
      </c>
      <c r="D50" s="69">
        <f>Month!D50</f>
        <v>879.35</v>
      </c>
      <c r="E50" s="69">
        <f>Month!E50</f>
        <v>0</v>
      </c>
      <c r="F50" s="70">
        <f>Month!F50</f>
        <v>879.35</v>
      </c>
      <c r="G50" s="69">
        <f>Month!G50</f>
        <v>0</v>
      </c>
      <c r="H50" s="69">
        <f>Month!H50</f>
        <v>0</v>
      </c>
      <c r="I50" s="69">
        <f>Month!I50</f>
        <v>0</v>
      </c>
      <c r="J50" s="69">
        <f>Month!J50</f>
        <v>0</v>
      </c>
      <c r="K50" s="69">
        <f>Month!K50</f>
        <v>0</v>
      </c>
      <c r="L50" s="69">
        <f>Month!L50</f>
        <v>0</v>
      </c>
      <c r="M50" s="69">
        <f>Month!M50</f>
        <v>0.02</v>
      </c>
      <c r="N50" s="70">
        <f>Month!N50</f>
        <v>0.02</v>
      </c>
      <c r="O50" s="70">
        <f>Month!O50</f>
        <v>879.37</v>
      </c>
      <c r="P50" s="14">
        <v>1</v>
      </c>
    </row>
    <row r="51" spans="1:16" ht="15.5">
      <c r="A51" s="14">
        <f>Month!A51</f>
        <v>2018</v>
      </c>
      <c r="B51" s="59" t="str">
        <f>Month!B51</f>
        <v>March</v>
      </c>
      <c r="C51" s="59" t="str">
        <f>Month!C51</f>
        <v>Netherlands</v>
      </c>
      <c r="D51" s="69">
        <f>Month!D51</f>
        <v>1268.71</v>
      </c>
      <c r="E51" s="69">
        <f>Month!E51</f>
        <v>42.69</v>
      </c>
      <c r="F51" s="70">
        <f>Month!F51</f>
        <v>1311.4</v>
      </c>
      <c r="G51" s="69">
        <f>Month!G51</f>
        <v>20.85</v>
      </c>
      <c r="H51" s="69">
        <f>Month!H51</f>
        <v>181.24</v>
      </c>
      <c r="I51" s="69">
        <f>Month!I51</f>
        <v>0</v>
      </c>
      <c r="J51" s="69">
        <f>Month!J51</f>
        <v>0</v>
      </c>
      <c r="K51" s="69">
        <f>Month!K51</f>
        <v>0</v>
      </c>
      <c r="L51" s="69">
        <f>Month!L51</f>
        <v>137.02000000000001</v>
      </c>
      <c r="M51" s="69">
        <f>Month!M51</f>
        <v>175.11</v>
      </c>
      <c r="N51" s="70">
        <f>Month!N51</f>
        <v>514.22</v>
      </c>
      <c r="O51" s="70">
        <f>Month!O51</f>
        <v>1825.62</v>
      </c>
      <c r="P51" s="14">
        <v>1</v>
      </c>
    </row>
    <row r="52" spans="1:16" ht="15.5">
      <c r="A52" s="14">
        <f>Month!A52</f>
        <v>2018</v>
      </c>
      <c r="B52" s="59" t="str">
        <f>Month!B52</f>
        <v>March</v>
      </c>
      <c r="C52" s="59" t="str">
        <f>Month!C52</f>
        <v>Norway</v>
      </c>
      <c r="D52" s="69">
        <f>Month!D52</f>
        <v>0.53</v>
      </c>
      <c r="E52" s="69">
        <f>Month!E52</f>
        <v>11.18</v>
      </c>
      <c r="F52" s="70">
        <f>Month!F52</f>
        <v>11.7</v>
      </c>
      <c r="G52" s="69">
        <f>Month!G52</f>
        <v>0</v>
      </c>
      <c r="H52" s="69">
        <f>Month!H52</f>
        <v>0</v>
      </c>
      <c r="I52" s="69">
        <f>Month!I52</f>
        <v>0</v>
      </c>
      <c r="J52" s="69">
        <f>Month!J52</f>
        <v>0</v>
      </c>
      <c r="K52" s="69">
        <f>Month!K52</f>
        <v>0</v>
      </c>
      <c r="L52" s="69">
        <f>Month!L52</f>
        <v>0</v>
      </c>
      <c r="M52" s="69">
        <f>Month!M52</f>
        <v>6.75</v>
      </c>
      <c r="N52" s="70">
        <f>Month!N52</f>
        <v>6.75</v>
      </c>
      <c r="O52" s="70">
        <f>Month!O52</f>
        <v>18.45</v>
      </c>
      <c r="P52" s="14">
        <v>1</v>
      </c>
    </row>
    <row r="53" spans="1:16" ht="15.5">
      <c r="A53" s="14">
        <f>Month!A53</f>
        <v>2018</v>
      </c>
      <c r="B53" s="59" t="str">
        <f>Month!B53</f>
        <v>March</v>
      </c>
      <c r="C53" s="59" t="str">
        <f>Month!C53</f>
        <v>Other Africa</v>
      </c>
      <c r="D53" s="69">
        <f>Month!D53</f>
        <v>0</v>
      </c>
      <c r="E53" s="69">
        <f>Month!E53</f>
        <v>0</v>
      </c>
      <c r="F53" s="70">
        <f>Month!F53</f>
        <v>0</v>
      </c>
      <c r="G53" s="69">
        <f>Month!G53</f>
        <v>3.93</v>
      </c>
      <c r="H53" s="69">
        <f>Month!H53</f>
        <v>133.34</v>
      </c>
      <c r="I53" s="69">
        <f>Month!I53</f>
        <v>0</v>
      </c>
      <c r="J53" s="69">
        <f>Month!J53</f>
        <v>0</v>
      </c>
      <c r="K53" s="69">
        <f>Month!K53</f>
        <v>0</v>
      </c>
      <c r="L53" s="69">
        <f>Month!L53</f>
        <v>31.54</v>
      </c>
      <c r="M53" s="69">
        <f>Month!M53</f>
        <v>3.67</v>
      </c>
      <c r="N53" s="70">
        <f>Month!N53</f>
        <v>172.48</v>
      </c>
      <c r="O53" s="70">
        <f>Month!O53</f>
        <v>172.48</v>
      </c>
      <c r="P53" s="14">
        <v>1</v>
      </c>
    </row>
    <row r="54" spans="1:16" ht="15.5">
      <c r="A54" s="14">
        <f>Month!A54</f>
        <v>2018</v>
      </c>
      <c r="B54" s="59" t="str">
        <f>Month!B54</f>
        <v>March</v>
      </c>
      <c r="C54" s="59" t="str">
        <f>Month!C54</f>
        <v>Spain</v>
      </c>
      <c r="D54" s="69">
        <f>Month!D54</f>
        <v>89.04</v>
      </c>
      <c r="E54" s="69">
        <f>Month!E54</f>
        <v>0</v>
      </c>
      <c r="F54" s="70">
        <f>Month!F54</f>
        <v>89.04</v>
      </c>
      <c r="G54" s="69">
        <f>Month!G54</f>
        <v>0</v>
      </c>
      <c r="H54" s="69">
        <f>Month!H54</f>
        <v>0</v>
      </c>
      <c r="I54" s="69">
        <f>Month!I54</f>
        <v>0</v>
      </c>
      <c r="J54" s="69">
        <f>Month!J54</f>
        <v>0</v>
      </c>
      <c r="K54" s="69">
        <f>Month!K54</f>
        <v>0</v>
      </c>
      <c r="L54" s="69">
        <f>Month!L54</f>
        <v>34.54</v>
      </c>
      <c r="M54" s="69">
        <f>Month!M54</f>
        <v>0.41</v>
      </c>
      <c r="N54" s="70">
        <f>Month!N54</f>
        <v>34.96</v>
      </c>
      <c r="O54" s="70">
        <f>Month!O54</f>
        <v>124</v>
      </c>
      <c r="P54" s="14">
        <v>1</v>
      </c>
    </row>
    <row r="55" spans="1:16" ht="15.5">
      <c r="A55" s="14">
        <f>Month!A55</f>
        <v>2018</v>
      </c>
      <c r="B55" s="59" t="str">
        <f>Month!B55</f>
        <v>March</v>
      </c>
      <c r="C55" s="59" t="str">
        <f>Month!C55</f>
        <v>Sweden</v>
      </c>
      <c r="D55" s="69">
        <f>Month!D55</f>
        <v>0</v>
      </c>
      <c r="E55" s="69">
        <f>Month!E55</f>
        <v>0</v>
      </c>
      <c r="F55" s="70">
        <f>Month!F55</f>
        <v>0</v>
      </c>
      <c r="G55" s="69">
        <f>Month!G55</f>
        <v>0</v>
      </c>
      <c r="H55" s="69">
        <f>Month!H55</f>
        <v>0</v>
      </c>
      <c r="I55" s="69">
        <f>Month!I55</f>
        <v>0</v>
      </c>
      <c r="J55" s="69">
        <f>Month!J55</f>
        <v>0</v>
      </c>
      <c r="K55" s="69">
        <f>Month!K55</f>
        <v>0</v>
      </c>
      <c r="L55" s="69">
        <f>Month!L55</f>
        <v>0</v>
      </c>
      <c r="M55" s="69">
        <f>Month!M55</f>
        <v>0.03</v>
      </c>
      <c r="N55" s="70">
        <f>Month!N55</f>
        <v>0.03</v>
      </c>
      <c r="O55" s="70">
        <f>Month!O55</f>
        <v>0.03</v>
      </c>
      <c r="P55" s="14">
        <v>1</v>
      </c>
    </row>
    <row r="56" spans="1:16" ht="15.5">
      <c r="A56" s="14">
        <f>Month!A56</f>
        <v>2018</v>
      </c>
      <c r="B56" s="59" t="str">
        <f>Month!B56</f>
        <v>March</v>
      </c>
      <c r="C56" s="59" t="str">
        <f>Month!C56</f>
        <v>United States</v>
      </c>
      <c r="D56" s="69">
        <f>Month!D56</f>
        <v>0</v>
      </c>
      <c r="E56" s="69">
        <f>Month!E56</f>
        <v>0</v>
      </c>
      <c r="F56" s="70">
        <f>Month!F56</f>
        <v>0</v>
      </c>
      <c r="G56" s="69">
        <f>Month!G56</f>
        <v>0</v>
      </c>
      <c r="H56" s="69">
        <f>Month!H56</f>
        <v>327.66000000000003</v>
      </c>
      <c r="I56" s="69">
        <f>Month!I56</f>
        <v>0</v>
      </c>
      <c r="J56" s="69">
        <f>Month!J56</f>
        <v>0</v>
      </c>
      <c r="K56" s="69">
        <f>Month!K56</f>
        <v>0</v>
      </c>
      <c r="L56" s="69">
        <f>Month!L56</f>
        <v>0</v>
      </c>
      <c r="M56" s="69">
        <f>Month!M56</f>
        <v>1.47</v>
      </c>
      <c r="N56" s="70">
        <f>Month!N56</f>
        <v>329.13</v>
      </c>
      <c r="O56" s="70">
        <f>Month!O56</f>
        <v>329.13</v>
      </c>
      <c r="P56" s="15">
        <v>1</v>
      </c>
    </row>
    <row r="57" spans="1:16" ht="15.5">
      <c r="A57" s="14">
        <f>Month!A57</f>
        <v>2018</v>
      </c>
      <c r="B57" s="59" t="str">
        <f>Month!B57</f>
        <v>March</v>
      </c>
      <c r="C57" s="59" t="str">
        <f>Month!C57</f>
        <v>Russian Federation</v>
      </c>
      <c r="D57" s="69">
        <f>Month!D57</f>
        <v>0</v>
      </c>
      <c r="E57" s="69">
        <f>Month!E57</f>
        <v>0</v>
      </c>
      <c r="F57" s="70">
        <f>Month!F57</f>
        <v>0</v>
      </c>
      <c r="G57" s="69">
        <f>Month!G57</f>
        <v>0</v>
      </c>
      <c r="H57" s="69">
        <f>Month!H57</f>
        <v>0</v>
      </c>
      <c r="I57" s="69">
        <f>Month!I57</f>
        <v>0</v>
      </c>
      <c r="J57" s="69">
        <f>Month!J57</f>
        <v>0</v>
      </c>
      <c r="K57" s="69">
        <f>Month!K57</f>
        <v>0</v>
      </c>
      <c r="L57" s="69">
        <f>Month!L57</f>
        <v>0</v>
      </c>
      <c r="M57" s="69">
        <f>Month!M57</f>
        <v>0</v>
      </c>
      <c r="N57" s="70">
        <f>Month!N57</f>
        <v>0</v>
      </c>
      <c r="O57" s="70">
        <f>Month!O57</f>
        <v>0</v>
      </c>
      <c r="P57" s="14">
        <v>1</v>
      </c>
    </row>
    <row r="58" spans="1:16" ht="15.5">
      <c r="A58" s="14">
        <f>Month!A58</f>
        <v>2018</v>
      </c>
      <c r="B58" s="59" t="str">
        <f>Month!B58</f>
        <v>March</v>
      </c>
      <c r="C58" s="59" t="str">
        <f>Month!C58</f>
        <v>Other</v>
      </c>
      <c r="D58" s="69">
        <f>Month!D58</f>
        <v>140.56</v>
      </c>
      <c r="E58" s="69">
        <f>Month!E58</f>
        <v>0</v>
      </c>
      <c r="F58" s="70">
        <f>Month!F58</f>
        <v>140.56</v>
      </c>
      <c r="G58" s="69">
        <f>Month!G58</f>
        <v>35.049999999999997</v>
      </c>
      <c r="H58" s="69">
        <f>Month!H58</f>
        <v>0</v>
      </c>
      <c r="I58" s="69">
        <f>Month!I58</f>
        <v>0</v>
      </c>
      <c r="J58" s="69">
        <f>Month!J58</f>
        <v>0</v>
      </c>
      <c r="K58" s="69">
        <f>Month!K58</f>
        <v>0</v>
      </c>
      <c r="L58" s="69">
        <f>Month!L58</f>
        <v>0</v>
      </c>
      <c r="M58" s="69">
        <f>Month!M58</f>
        <v>47.34</v>
      </c>
      <c r="N58" s="70">
        <f>Month!N58</f>
        <v>82.39</v>
      </c>
      <c r="O58" s="70">
        <f>Month!O58</f>
        <v>222.95</v>
      </c>
      <c r="P58" s="14">
        <v>1</v>
      </c>
    </row>
    <row r="59" spans="1:16" ht="15.5">
      <c r="A59" s="14">
        <f>Month!A59</f>
        <v>2018</v>
      </c>
      <c r="B59" s="62" t="str">
        <f>Month!B59</f>
        <v>March</v>
      </c>
      <c r="C59" s="60" t="str">
        <f>Month!C59</f>
        <v>Total exports</v>
      </c>
      <c r="D59" s="72">
        <f>Month!D59</f>
        <v>3503.43</v>
      </c>
      <c r="E59" s="72">
        <f>Month!E59</f>
        <v>83.69</v>
      </c>
      <c r="F59" s="71">
        <f>Month!F59</f>
        <v>3587.11</v>
      </c>
      <c r="G59" s="72">
        <f>Month!G59</f>
        <v>75.59</v>
      </c>
      <c r="H59" s="72">
        <f>Month!H59</f>
        <v>777.54</v>
      </c>
      <c r="I59" s="72">
        <f>Month!I59</f>
        <v>117.11</v>
      </c>
      <c r="J59" s="72">
        <f>Month!J59</f>
        <v>5.19</v>
      </c>
      <c r="K59" s="72">
        <f>Month!K59</f>
        <v>84.33</v>
      </c>
      <c r="L59" s="72">
        <f>Month!L59</f>
        <v>285.04000000000002</v>
      </c>
      <c r="M59" s="72">
        <f>Month!M59</f>
        <v>380.47</v>
      </c>
      <c r="N59" s="71">
        <f>Month!N59</f>
        <v>1725.26</v>
      </c>
      <c r="O59" s="91">
        <f>Month!O59</f>
        <v>5312.37</v>
      </c>
      <c r="P59" s="14">
        <v>1</v>
      </c>
    </row>
    <row r="60" spans="1:16" ht="15.5">
      <c r="A60" s="14">
        <f>Month!A60</f>
        <v>2018</v>
      </c>
      <c r="B60" s="59" t="str">
        <f>Month!B60</f>
        <v>April</v>
      </c>
      <c r="C60" s="58" t="str">
        <f>Month!C60</f>
        <v>Belgium</v>
      </c>
      <c r="D60" s="66">
        <f>Month!D60</f>
        <v>39.549999999999997</v>
      </c>
      <c r="E60" s="66">
        <f>Month!E60</f>
        <v>52.41</v>
      </c>
      <c r="F60" s="67">
        <f>Month!F60</f>
        <v>91.96</v>
      </c>
      <c r="G60" s="66">
        <f>Month!G60</f>
        <v>5.3</v>
      </c>
      <c r="H60" s="66">
        <f>Month!H60</f>
        <v>91.44</v>
      </c>
      <c r="I60" s="66">
        <f>Month!I60</f>
        <v>0</v>
      </c>
      <c r="J60" s="66">
        <f>Month!J60</f>
        <v>0</v>
      </c>
      <c r="K60" s="66">
        <f>Month!K60</f>
        <v>0</v>
      </c>
      <c r="L60" s="66">
        <f>Month!L60</f>
        <v>119.98</v>
      </c>
      <c r="M60" s="66">
        <f>Month!M60</f>
        <v>81.96</v>
      </c>
      <c r="N60" s="67">
        <f>Month!N60</f>
        <v>298.67</v>
      </c>
      <c r="O60" s="67">
        <f>Month!O60</f>
        <v>390.63</v>
      </c>
      <c r="P60" s="14">
        <v>2</v>
      </c>
    </row>
    <row r="61" spans="1:16" ht="15.5">
      <c r="A61" s="14">
        <f>Month!A61</f>
        <v>2018</v>
      </c>
      <c r="B61" s="59" t="str">
        <f>Month!B61</f>
        <v>April</v>
      </c>
      <c r="C61" s="59" t="str">
        <f>Month!C61</f>
        <v>Canada</v>
      </c>
      <c r="D61" s="69">
        <f>Month!D61</f>
        <v>0</v>
      </c>
      <c r="E61" s="69">
        <f>Month!E61</f>
        <v>0</v>
      </c>
      <c r="F61" s="70">
        <f>Month!F61</f>
        <v>0</v>
      </c>
      <c r="G61" s="69">
        <f>Month!G61</f>
        <v>0</v>
      </c>
      <c r="H61" s="69">
        <f>Month!H61</f>
        <v>166.97</v>
      </c>
      <c r="I61" s="69">
        <f>Month!I61</f>
        <v>0</v>
      </c>
      <c r="J61" s="69">
        <f>Month!J61</f>
        <v>0</v>
      </c>
      <c r="K61" s="69">
        <f>Month!K61</f>
        <v>0</v>
      </c>
      <c r="L61" s="69">
        <f>Month!L61</f>
        <v>0</v>
      </c>
      <c r="M61" s="69">
        <f>Month!M61</f>
        <v>0</v>
      </c>
      <c r="N61" s="70">
        <f>Month!N61</f>
        <v>166.97</v>
      </c>
      <c r="O61" s="70">
        <f>Month!O61</f>
        <v>166.97</v>
      </c>
      <c r="P61" s="14">
        <v>2</v>
      </c>
    </row>
    <row r="62" spans="1:16" ht="15.5">
      <c r="A62" s="14">
        <f>Month!A62</f>
        <v>2018</v>
      </c>
      <c r="B62" s="59" t="str">
        <f>Month!B62</f>
        <v>April</v>
      </c>
      <c r="C62" s="59" t="str">
        <f>Month!C62</f>
        <v>China, People's Republic of</v>
      </c>
      <c r="D62" s="69">
        <f>Month!D62</f>
        <v>328.85</v>
      </c>
      <c r="E62" s="69">
        <f>Month!E62</f>
        <v>0</v>
      </c>
      <c r="F62" s="70">
        <f>Month!F62</f>
        <v>328.85</v>
      </c>
      <c r="G62" s="69">
        <f>Month!G62</f>
        <v>0</v>
      </c>
      <c r="H62" s="69">
        <f>Month!H62</f>
        <v>0</v>
      </c>
      <c r="I62" s="69">
        <f>Month!I62</f>
        <v>0</v>
      </c>
      <c r="J62" s="69">
        <f>Month!J62</f>
        <v>0</v>
      </c>
      <c r="K62" s="69">
        <f>Month!K62</f>
        <v>0</v>
      </c>
      <c r="L62" s="69">
        <f>Month!L62</f>
        <v>0</v>
      </c>
      <c r="M62" s="69">
        <f>Month!M62</f>
        <v>9.26</v>
      </c>
      <c r="N62" s="70">
        <f>Month!N62</f>
        <v>9.26</v>
      </c>
      <c r="O62" s="70">
        <f>Month!O62</f>
        <v>338.11</v>
      </c>
      <c r="P62" s="14">
        <v>2</v>
      </c>
    </row>
    <row r="63" spans="1:16" ht="15.5">
      <c r="A63" s="14">
        <f>Month!A63</f>
        <v>2018</v>
      </c>
      <c r="B63" s="59" t="str">
        <f>Month!B63</f>
        <v>April</v>
      </c>
      <c r="C63" s="59" t="str">
        <f>Month!C63</f>
        <v>Denmark</v>
      </c>
      <c r="D63" s="69">
        <f>Month!D63</f>
        <v>0</v>
      </c>
      <c r="E63" s="69">
        <f>Month!E63</f>
        <v>0</v>
      </c>
      <c r="F63" s="70">
        <f>Month!F63</f>
        <v>0</v>
      </c>
      <c r="G63" s="69">
        <f>Month!G63</f>
        <v>0</v>
      </c>
      <c r="H63" s="69">
        <f>Month!H63</f>
        <v>2.81</v>
      </c>
      <c r="I63" s="69">
        <f>Month!I63</f>
        <v>0</v>
      </c>
      <c r="J63" s="69">
        <f>Month!J63</f>
        <v>0</v>
      </c>
      <c r="K63" s="69">
        <f>Month!K63</f>
        <v>0</v>
      </c>
      <c r="L63" s="69">
        <f>Month!L63</f>
        <v>3.32</v>
      </c>
      <c r="M63" s="69">
        <f>Month!M63</f>
        <v>0.12</v>
      </c>
      <c r="N63" s="70">
        <f>Month!N63</f>
        <v>6.26</v>
      </c>
      <c r="O63" s="70">
        <f>Month!O63</f>
        <v>6.26</v>
      </c>
      <c r="P63" s="14">
        <v>2</v>
      </c>
    </row>
    <row r="64" spans="1:16" ht="15.5">
      <c r="A64" s="14">
        <f>Month!A64</f>
        <v>2018</v>
      </c>
      <c r="B64" s="59" t="str">
        <f>Month!B64</f>
        <v>April</v>
      </c>
      <c r="C64" s="59" t="str">
        <f>Month!C64</f>
        <v>France</v>
      </c>
      <c r="D64" s="69">
        <f>Month!D64</f>
        <v>57.34</v>
      </c>
      <c r="E64" s="69">
        <f>Month!E64</f>
        <v>15.93</v>
      </c>
      <c r="F64" s="70">
        <f>Month!F64</f>
        <v>73.27</v>
      </c>
      <c r="G64" s="69">
        <f>Month!G64</f>
        <v>9.35</v>
      </c>
      <c r="H64" s="69">
        <f>Month!H64</f>
        <v>8.7799999999999994</v>
      </c>
      <c r="I64" s="69">
        <f>Month!I64</f>
        <v>0</v>
      </c>
      <c r="J64" s="69">
        <f>Month!J64</f>
        <v>0</v>
      </c>
      <c r="K64" s="69">
        <f>Month!K64</f>
        <v>0</v>
      </c>
      <c r="L64" s="69">
        <f>Month!L64</f>
        <v>0</v>
      </c>
      <c r="M64" s="69">
        <f>Month!M64</f>
        <v>34.36</v>
      </c>
      <c r="N64" s="70">
        <f>Month!N64</f>
        <v>52.49</v>
      </c>
      <c r="O64" s="70">
        <f>Month!O64</f>
        <v>125.76</v>
      </c>
      <c r="P64" s="14">
        <v>2</v>
      </c>
    </row>
    <row r="65" spans="1:16" ht="15.5">
      <c r="A65" s="14">
        <f>Month!A65</f>
        <v>2018</v>
      </c>
      <c r="B65" s="59" t="str">
        <f>Month!B65</f>
        <v>April</v>
      </c>
      <c r="C65" s="59" t="str">
        <f>Month!C65</f>
        <v>Germany</v>
      </c>
      <c r="D65" s="69">
        <f>Month!D65</f>
        <v>297.95999999999998</v>
      </c>
      <c r="E65" s="69">
        <f>Month!E65</f>
        <v>0</v>
      </c>
      <c r="F65" s="70">
        <f>Month!F65</f>
        <v>297.95999999999998</v>
      </c>
      <c r="G65" s="69">
        <f>Month!G65</f>
        <v>0</v>
      </c>
      <c r="H65" s="69">
        <f>Month!H65</f>
        <v>0</v>
      </c>
      <c r="I65" s="69">
        <f>Month!I65</f>
        <v>0</v>
      </c>
      <c r="J65" s="69">
        <f>Month!J65</f>
        <v>0</v>
      </c>
      <c r="K65" s="69">
        <f>Month!K65</f>
        <v>0</v>
      </c>
      <c r="L65" s="69">
        <f>Month!L65</f>
        <v>0</v>
      </c>
      <c r="M65" s="69">
        <f>Month!M65</f>
        <v>7.5</v>
      </c>
      <c r="N65" s="70">
        <f>Month!N65</f>
        <v>7.5</v>
      </c>
      <c r="O65" s="70">
        <f>Month!O65</f>
        <v>305.45999999999998</v>
      </c>
      <c r="P65" s="14">
        <v>2</v>
      </c>
    </row>
    <row r="66" spans="1:16" ht="15.5">
      <c r="A66" s="14">
        <f>Month!A66</f>
        <v>2018</v>
      </c>
      <c r="B66" s="59" t="str">
        <f>Month!B66</f>
        <v>April</v>
      </c>
      <c r="C66" s="59" t="str">
        <f>Month!C66</f>
        <v>Ireland</v>
      </c>
      <c r="D66" s="69">
        <f>Month!D66</f>
        <v>0.69</v>
      </c>
      <c r="E66" s="69">
        <f>Month!E66</f>
        <v>0</v>
      </c>
      <c r="F66" s="70">
        <f>Month!F66</f>
        <v>0.69</v>
      </c>
      <c r="G66" s="69">
        <f>Month!G66</f>
        <v>10.83</v>
      </c>
      <c r="H66" s="69">
        <f>Month!H66</f>
        <v>32.71</v>
      </c>
      <c r="I66" s="69">
        <f>Month!I66</f>
        <v>120.8</v>
      </c>
      <c r="J66" s="69">
        <f>Month!J66</f>
        <v>0.1</v>
      </c>
      <c r="K66" s="69">
        <f>Month!K66</f>
        <v>62.84</v>
      </c>
      <c r="L66" s="69">
        <f>Month!L66</f>
        <v>27.53</v>
      </c>
      <c r="M66" s="69">
        <f>Month!M66</f>
        <v>10.79</v>
      </c>
      <c r="N66" s="70">
        <f>Month!N66</f>
        <v>265.60000000000002</v>
      </c>
      <c r="O66" s="70">
        <f>Month!O66</f>
        <v>266.3</v>
      </c>
      <c r="P66" s="14">
        <v>2</v>
      </c>
    </row>
    <row r="67" spans="1:16" ht="15.5">
      <c r="A67" s="14">
        <f>Month!A67</f>
        <v>2018</v>
      </c>
      <c r="B67" s="59" t="str">
        <f>Month!B67</f>
        <v>April</v>
      </c>
      <c r="C67" s="59" t="str">
        <f>Month!C67</f>
        <v>Italy</v>
      </c>
      <c r="D67" s="69">
        <f>Month!D67</f>
        <v>0</v>
      </c>
      <c r="E67" s="69">
        <f>Month!E67</f>
        <v>0</v>
      </c>
      <c r="F67" s="70">
        <f>Month!F67</f>
        <v>0</v>
      </c>
      <c r="G67" s="69">
        <f>Month!G67</f>
        <v>0</v>
      </c>
      <c r="H67" s="69">
        <f>Month!H67</f>
        <v>0</v>
      </c>
      <c r="I67" s="69">
        <f>Month!I67</f>
        <v>0</v>
      </c>
      <c r="J67" s="69">
        <f>Month!J67</f>
        <v>0</v>
      </c>
      <c r="K67" s="69">
        <f>Month!K67</f>
        <v>0</v>
      </c>
      <c r="L67" s="69">
        <f>Month!L67</f>
        <v>0</v>
      </c>
      <c r="M67" s="69">
        <f>Month!M67</f>
        <v>0.05</v>
      </c>
      <c r="N67" s="70">
        <f>Month!N67</f>
        <v>0.05</v>
      </c>
      <c r="O67" s="70">
        <f>Month!O67</f>
        <v>0.05</v>
      </c>
      <c r="P67" s="14">
        <v>2</v>
      </c>
    </row>
    <row r="68" spans="1:16" ht="15.5">
      <c r="A68" s="14">
        <f>Month!A68</f>
        <v>2018</v>
      </c>
      <c r="B68" s="59" t="str">
        <f>Month!B68</f>
        <v>April</v>
      </c>
      <c r="C68" s="59" t="str">
        <f>Month!C68</f>
        <v>Korea</v>
      </c>
      <c r="D68" s="69">
        <f>Month!D68</f>
        <v>494.88</v>
      </c>
      <c r="E68" s="69">
        <f>Month!E68</f>
        <v>0</v>
      </c>
      <c r="F68" s="70">
        <f>Month!F68</f>
        <v>494.88</v>
      </c>
      <c r="G68" s="69">
        <f>Month!G68</f>
        <v>0</v>
      </c>
      <c r="H68" s="69">
        <f>Month!H68</f>
        <v>0</v>
      </c>
      <c r="I68" s="69">
        <f>Month!I68</f>
        <v>0</v>
      </c>
      <c r="J68" s="69">
        <f>Month!J68</f>
        <v>0</v>
      </c>
      <c r="K68" s="69">
        <f>Month!K68</f>
        <v>0</v>
      </c>
      <c r="L68" s="69">
        <f>Month!L68</f>
        <v>0</v>
      </c>
      <c r="M68" s="69">
        <f>Month!M68</f>
        <v>0</v>
      </c>
      <c r="N68" s="70">
        <f>Month!N68</f>
        <v>0</v>
      </c>
      <c r="O68" s="70">
        <f>Month!O68</f>
        <v>494.88</v>
      </c>
      <c r="P68" s="14">
        <v>2</v>
      </c>
    </row>
    <row r="69" spans="1:16" ht="15.5">
      <c r="A69" s="14">
        <f>Month!A69</f>
        <v>2018</v>
      </c>
      <c r="B69" s="59" t="str">
        <f>Month!B69</f>
        <v>April</v>
      </c>
      <c r="C69" s="59" t="str">
        <f>Month!C69</f>
        <v>Netherlands</v>
      </c>
      <c r="D69" s="69">
        <f>Month!D69</f>
        <v>1946.53</v>
      </c>
      <c r="E69" s="69">
        <f>Month!E69</f>
        <v>78.459999999999994</v>
      </c>
      <c r="F69" s="70">
        <f>Month!F69</f>
        <v>2024.99</v>
      </c>
      <c r="G69" s="69">
        <f>Month!G69</f>
        <v>7.97</v>
      </c>
      <c r="H69" s="69">
        <f>Month!H69</f>
        <v>153.55000000000001</v>
      </c>
      <c r="I69" s="69">
        <f>Month!I69</f>
        <v>0</v>
      </c>
      <c r="J69" s="69">
        <f>Month!J69</f>
        <v>0</v>
      </c>
      <c r="K69" s="69">
        <f>Month!K69</f>
        <v>0.12</v>
      </c>
      <c r="L69" s="69">
        <f>Month!L69</f>
        <v>122.99</v>
      </c>
      <c r="M69" s="69">
        <f>Month!M69</f>
        <v>139.88</v>
      </c>
      <c r="N69" s="70">
        <f>Month!N69</f>
        <v>424.5</v>
      </c>
      <c r="O69" s="70">
        <f>Month!O69</f>
        <v>2449.4899999999998</v>
      </c>
      <c r="P69" s="14">
        <v>2</v>
      </c>
    </row>
    <row r="70" spans="1:16" ht="15.5">
      <c r="A70" s="14">
        <f>Month!A70</f>
        <v>2018</v>
      </c>
      <c r="B70" s="59" t="str">
        <f>Month!B70</f>
        <v>April</v>
      </c>
      <c r="C70" s="59" t="str">
        <f>Month!C70</f>
        <v>Norway</v>
      </c>
      <c r="D70" s="69">
        <f>Month!D70</f>
        <v>0.69</v>
      </c>
      <c r="E70" s="69">
        <f>Month!E70</f>
        <v>0</v>
      </c>
      <c r="F70" s="70">
        <f>Month!F70</f>
        <v>0.69</v>
      </c>
      <c r="G70" s="69">
        <f>Month!G70</f>
        <v>0</v>
      </c>
      <c r="H70" s="69">
        <f>Month!H70</f>
        <v>0</v>
      </c>
      <c r="I70" s="69">
        <f>Month!I70</f>
        <v>0</v>
      </c>
      <c r="J70" s="69">
        <f>Month!J70</f>
        <v>0</v>
      </c>
      <c r="K70" s="69">
        <f>Month!K70</f>
        <v>0</v>
      </c>
      <c r="L70" s="69">
        <f>Month!L70</f>
        <v>0</v>
      </c>
      <c r="M70" s="69">
        <f>Month!M70</f>
        <v>9.8800000000000008</v>
      </c>
      <c r="N70" s="70">
        <f>Month!N70</f>
        <v>9.8800000000000008</v>
      </c>
      <c r="O70" s="70">
        <f>Month!O70</f>
        <v>10.57</v>
      </c>
      <c r="P70" s="14">
        <v>2</v>
      </c>
    </row>
    <row r="71" spans="1:16" ht="15.5">
      <c r="A71" s="14">
        <f>Month!A71</f>
        <v>2018</v>
      </c>
      <c r="B71" s="59" t="str">
        <f>Month!B71</f>
        <v>April</v>
      </c>
      <c r="C71" s="59" t="str">
        <f>Month!C71</f>
        <v>Other Africa</v>
      </c>
      <c r="D71" s="69">
        <f>Month!D71</f>
        <v>0</v>
      </c>
      <c r="E71" s="69">
        <f>Month!E71</f>
        <v>0</v>
      </c>
      <c r="F71" s="70">
        <f>Month!F71</f>
        <v>0</v>
      </c>
      <c r="G71" s="69">
        <f>Month!G71</f>
        <v>3.37</v>
      </c>
      <c r="H71" s="69">
        <f>Month!H71</f>
        <v>45.38</v>
      </c>
      <c r="I71" s="69">
        <f>Month!I71</f>
        <v>0</v>
      </c>
      <c r="J71" s="69">
        <f>Month!J71</f>
        <v>0</v>
      </c>
      <c r="K71" s="69">
        <f>Month!K71</f>
        <v>0</v>
      </c>
      <c r="L71" s="69">
        <f>Month!L71</f>
        <v>29.95</v>
      </c>
      <c r="M71" s="69">
        <f>Month!M71</f>
        <v>3.24</v>
      </c>
      <c r="N71" s="70">
        <f>Month!N71</f>
        <v>81.94</v>
      </c>
      <c r="O71" s="70">
        <f>Month!O71</f>
        <v>81.94</v>
      </c>
      <c r="P71" s="14">
        <v>2</v>
      </c>
    </row>
    <row r="72" spans="1:16" ht="15.5">
      <c r="A72" s="14">
        <f>Month!A72</f>
        <v>2018</v>
      </c>
      <c r="B72" s="59" t="str">
        <f>Month!B72</f>
        <v>April</v>
      </c>
      <c r="C72" s="59" t="str">
        <f>Month!C72</f>
        <v>Spain</v>
      </c>
      <c r="D72" s="69">
        <f>Month!D72</f>
        <v>0</v>
      </c>
      <c r="E72" s="69">
        <f>Month!E72</f>
        <v>0</v>
      </c>
      <c r="F72" s="70">
        <f>Month!F72</f>
        <v>0</v>
      </c>
      <c r="G72" s="69">
        <f>Month!G72</f>
        <v>5.14</v>
      </c>
      <c r="H72" s="69">
        <f>Month!H72</f>
        <v>0</v>
      </c>
      <c r="I72" s="69">
        <f>Month!I72</f>
        <v>0</v>
      </c>
      <c r="J72" s="69">
        <f>Month!J72</f>
        <v>0</v>
      </c>
      <c r="K72" s="69">
        <f>Month!K72</f>
        <v>0</v>
      </c>
      <c r="L72" s="69">
        <f>Month!L72</f>
        <v>0</v>
      </c>
      <c r="M72" s="69">
        <f>Month!M72</f>
        <v>90.75</v>
      </c>
      <c r="N72" s="70">
        <f>Month!N72</f>
        <v>95.89</v>
      </c>
      <c r="O72" s="70">
        <f>Month!O72</f>
        <v>95.89</v>
      </c>
      <c r="P72" s="14">
        <v>2</v>
      </c>
    </row>
    <row r="73" spans="1:16" ht="15.5">
      <c r="A73" s="14">
        <f>Month!A73</f>
        <v>2018</v>
      </c>
      <c r="B73" s="59" t="str">
        <f>Month!B73</f>
        <v>April</v>
      </c>
      <c r="C73" s="59" t="str">
        <f>Month!C73</f>
        <v>Sweden</v>
      </c>
      <c r="D73" s="69">
        <f>Month!D73</f>
        <v>0</v>
      </c>
      <c r="E73" s="69">
        <f>Month!E73</f>
        <v>0</v>
      </c>
      <c r="F73" s="70">
        <f>Month!F73</f>
        <v>0</v>
      </c>
      <c r="G73" s="69">
        <f>Month!G73</f>
        <v>0</v>
      </c>
      <c r="H73" s="69">
        <f>Month!H73</f>
        <v>0</v>
      </c>
      <c r="I73" s="69">
        <f>Month!I73</f>
        <v>0</v>
      </c>
      <c r="J73" s="69">
        <f>Month!J73</f>
        <v>0</v>
      </c>
      <c r="K73" s="69">
        <f>Month!K73</f>
        <v>0</v>
      </c>
      <c r="L73" s="69">
        <f>Month!L73</f>
        <v>0</v>
      </c>
      <c r="M73" s="69">
        <f>Month!M73</f>
        <v>1.99</v>
      </c>
      <c r="N73" s="70">
        <f>Month!N73</f>
        <v>1.99</v>
      </c>
      <c r="O73" s="70">
        <f>Month!O73</f>
        <v>1.99</v>
      </c>
      <c r="P73" s="15">
        <v>2</v>
      </c>
    </row>
    <row r="74" spans="1:16" ht="15.5">
      <c r="A74" s="14">
        <f>Month!A74</f>
        <v>2018</v>
      </c>
      <c r="B74" s="59" t="str">
        <f>Month!B74</f>
        <v>April</v>
      </c>
      <c r="C74" s="59" t="str">
        <f>Month!C74</f>
        <v>United States</v>
      </c>
      <c r="D74" s="69">
        <f>Month!D74</f>
        <v>313.13</v>
      </c>
      <c r="E74" s="69">
        <f>Month!E74</f>
        <v>0</v>
      </c>
      <c r="F74" s="70">
        <f>Month!F74</f>
        <v>313.13</v>
      </c>
      <c r="G74" s="69">
        <f>Month!G74</f>
        <v>0</v>
      </c>
      <c r="H74" s="69">
        <f>Month!H74</f>
        <v>442.79</v>
      </c>
      <c r="I74" s="69">
        <f>Month!I74</f>
        <v>0</v>
      </c>
      <c r="J74" s="69">
        <f>Month!J74</f>
        <v>0</v>
      </c>
      <c r="K74" s="69">
        <f>Month!K74</f>
        <v>0</v>
      </c>
      <c r="L74" s="69">
        <f>Month!L74</f>
        <v>0</v>
      </c>
      <c r="M74" s="69">
        <f>Month!M74</f>
        <v>2.09</v>
      </c>
      <c r="N74" s="70">
        <f>Month!N74</f>
        <v>444.88</v>
      </c>
      <c r="O74" s="70">
        <f>Month!O74</f>
        <v>758.01</v>
      </c>
      <c r="P74" s="14">
        <v>2</v>
      </c>
    </row>
    <row r="75" spans="1:16" ht="15.5">
      <c r="A75" s="14">
        <f>Month!A75</f>
        <v>2018</v>
      </c>
      <c r="B75" s="59" t="str">
        <f>Month!B75</f>
        <v>April</v>
      </c>
      <c r="C75" s="59" t="str">
        <f>Month!C75</f>
        <v>Russian Federation</v>
      </c>
      <c r="D75" s="69">
        <f>Month!D75</f>
        <v>0</v>
      </c>
      <c r="E75" s="69">
        <f>Month!E75</f>
        <v>0</v>
      </c>
      <c r="F75" s="70">
        <f>Month!F75</f>
        <v>0</v>
      </c>
      <c r="G75" s="69">
        <f>Month!G75</f>
        <v>0</v>
      </c>
      <c r="H75" s="69">
        <f>Month!H75</f>
        <v>0</v>
      </c>
      <c r="I75" s="69">
        <f>Month!I75</f>
        <v>0</v>
      </c>
      <c r="J75" s="69">
        <f>Month!J75</f>
        <v>0</v>
      </c>
      <c r="K75" s="69">
        <f>Month!K75</f>
        <v>0</v>
      </c>
      <c r="L75" s="69">
        <f>Month!L75</f>
        <v>0</v>
      </c>
      <c r="M75" s="69">
        <f>Month!M75</f>
        <v>0</v>
      </c>
      <c r="N75" s="70">
        <f>Month!N75</f>
        <v>0</v>
      </c>
      <c r="O75" s="70">
        <f>Month!O75</f>
        <v>0</v>
      </c>
      <c r="P75" s="14">
        <v>2</v>
      </c>
    </row>
    <row r="76" spans="1:16" ht="15.5">
      <c r="A76" s="14">
        <f>Month!A76</f>
        <v>2018</v>
      </c>
      <c r="B76" s="59" t="str">
        <f>Month!B76</f>
        <v>April</v>
      </c>
      <c r="C76" s="59" t="str">
        <f>Month!C76</f>
        <v>Other</v>
      </c>
      <c r="D76" s="69">
        <f>Month!D76</f>
        <v>25.09</v>
      </c>
      <c r="E76" s="69">
        <f>Month!E76</f>
        <v>0</v>
      </c>
      <c r="F76" s="70">
        <f>Month!F76</f>
        <v>25.09</v>
      </c>
      <c r="G76" s="69">
        <f>Month!G76</f>
        <v>36.409999999999997</v>
      </c>
      <c r="H76" s="69">
        <f>Month!H76</f>
        <v>124.95</v>
      </c>
      <c r="I76" s="69">
        <f>Month!I76</f>
        <v>0</v>
      </c>
      <c r="J76" s="69">
        <f>Month!J76</f>
        <v>0</v>
      </c>
      <c r="K76" s="69">
        <f>Month!K76</f>
        <v>0</v>
      </c>
      <c r="L76" s="69">
        <f>Month!L76</f>
        <v>0</v>
      </c>
      <c r="M76" s="69">
        <f>Month!M76</f>
        <v>12.97</v>
      </c>
      <c r="N76" s="70">
        <f>Month!N76</f>
        <v>174.34</v>
      </c>
      <c r="O76" s="70">
        <f>Month!O76</f>
        <v>199.43</v>
      </c>
      <c r="P76" s="14">
        <v>2</v>
      </c>
    </row>
    <row r="77" spans="1:16" ht="15.5">
      <c r="A77" s="14">
        <f>Month!A77</f>
        <v>2018</v>
      </c>
      <c r="B77" s="62" t="str">
        <f>Month!B77</f>
        <v>April</v>
      </c>
      <c r="C77" s="60" t="str">
        <f>Month!C77</f>
        <v>Total exports</v>
      </c>
      <c r="D77" s="72">
        <f>Month!D77</f>
        <v>3504.72</v>
      </c>
      <c r="E77" s="72">
        <f>Month!E77</f>
        <v>146.80000000000001</v>
      </c>
      <c r="F77" s="71">
        <f>Month!F77</f>
        <v>3651.52</v>
      </c>
      <c r="G77" s="72">
        <f>Month!G77</f>
        <v>78.37</v>
      </c>
      <c r="H77" s="72">
        <f>Month!H77</f>
        <v>1069.3800000000001</v>
      </c>
      <c r="I77" s="72">
        <f>Month!I77</f>
        <v>120.8</v>
      </c>
      <c r="J77" s="72">
        <f>Month!J77</f>
        <v>0.1</v>
      </c>
      <c r="K77" s="72">
        <f>Month!K77</f>
        <v>62.96</v>
      </c>
      <c r="L77" s="72">
        <f>Month!L77</f>
        <v>303.77</v>
      </c>
      <c r="M77" s="72">
        <f>Month!M77</f>
        <v>404.85</v>
      </c>
      <c r="N77" s="71">
        <f>Month!N77</f>
        <v>2040.23</v>
      </c>
      <c r="O77" s="91">
        <f>Month!O77</f>
        <v>5691.74</v>
      </c>
      <c r="P77" s="14">
        <v>2</v>
      </c>
    </row>
    <row r="78" spans="1:16" ht="15.5">
      <c r="A78" s="14">
        <f>Month!A78</f>
        <v>2018</v>
      </c>
      <c r="B78" s="59" t="str">
        <f>Month!B78</f>
        <v>May</v>
      </c>
      <c r="C78" s="58" t="str">
        <f>Month!C78</f>
        <v>Belgium</v>
      </c>
      <c r="D78" s="66">
        <f>Month!D78</f>
        <v>29.58</v>
      </c>
      <c r="E78" s="66">
        <f>Month!E78</f>
        <v>69.86</v>
      </c>
      <c r="F78" s="67">
        <f>Month!F78</f>
        <v>99.44</v>
      </c>
      <c r="G78" s="66">
        <f>Month!G78</f>
        <v>3.99</v>
      </c>
      <c r="H78" s="66">
        <f>Month!H78</f>
        <v>73.39</v>
      </c>
      <c r="I78" s="66">
        <f>Month!I78</f>
        <v>0</v>
      </c>
      <c r="J78" s="66">
        <f>Month!J78</f>
        <v>0</v>
      </c>
      <c r="K78" s="66">
        <f>Month!K78</f>
        <v>0</v>
      </c>
      <c r="L78" s="66">
        <f>Month!L78</f>
        <v>102.39</v>
      </c>
      <c r="M78" s="66">
        <f>Month!M78</f>
        <v>50.66</v>
      </c>
      <c r="N78" s="67">
        <f>Month!N78</f>
        <v>230.42</v>
      </c>
      <c r="O78" s="67">
        <f>Month!O78</f>
        <v>329.86</v>
      </c>
      <c r="P78" s="14">
        <v>2</v>
      </c>
    </row>
    <row r="79" spans="1:16" ht="15.5">
      <c r="A79" s="14">
        <f>Month!A79</f>
        <v>2018</v>
      </c>
      <c r="B79" s="59" t="str">
        <f>Month!B79</f>
        <v>May</v>
      </c>
      <c r="C79" s="59" t="str">
        <f>Month!C79</f>
        <v>Canada</v>
      </c>
      <c r="D79" s="69">
        <f>Month!D79</f>
        <v>109.27</v>
      </c>
      <c r="E79" s="69">
        <f>Month!E79</f>
        <v>0</v>
      </c>
      <c r="F79" s="70">
        <f>Month!F79</f>
        <v>109.27</v>
      </c>
      <c r="G79" s="69">
        <f>Month!G79</f>
        <v>0</v>
      </c>
      <c r="H79" s="69">
        <f>Month!H79</f>
        <v>150.93</v>
      </c>
      <c r="I79" s="69">
        <f>Month!I79</f>
        <v>0</v>
      </c>
      <c r="J79" s="69">
        <f>Month!J79</f>
        <v>0</v>
      </c>
      <c r="K79" s="69">
        <f>Month!K79</f>
        <v>0</v>
      </c>
      <c r="L79" s="69">
        <f>Month!L79</f>
        <v>0</v>
      </c>
      <c r="M79" s="69">
        <f>Month!M79</f>
        <v>0</v>
      </c>
      <c r="N79" s="70">
        <f>Month!N79</f>
        <v>150.93</v>
      </c>
      <c r="O79" s="70">
        <f>Month!O79</f>
        <v>260.2</v>
      </c>
      <c r="P79" s="14">
        <v>2</v>
      </c>
    </row>
    <row r="80" spans="1:16" ht="15.5">
      <c r="A80" s="14">
        <f>Month!A80</f>
        <v>2018</v>
      </c>
      <c r="B80" s="59" t="str">
        <f>Month!B80</f>
        <v>May</v>
      </c>
      <c r="C80" s="59" t="str">
        <f>Month!C80</f>
        <v>China, People's Republic of</v>
      </c>
      <c r="D80" s="69">
        <f>Month!D80</f>
        <v>1280.1600000000001</v>
      </c>
      <c r="E80" s="69">
        <f>Month!E80</f>
        <v>0</v>
      </c>
      <c r="F80" s="70">
        <f>Month!F80</f>
        <v>1280.1600000000001</v>
      </c>
      <c r="G80" s="69">
        <f>Month!G80</f>
        <v>0</v>
      </c>
      <c r="H80" s="69">
        <f>Month!H80</f>
        <v>0</v>
      </c>
      <c r="I80" s="69">
        <f>Month!I80</f>
        <v>0</v>
      </c>
      <c r="J80" s="69">
        <f>Month!J80</f>
        <v>0</v>
      </c>
      <c r="K80" s="69">
        <f>Month!K80</f>
        <v>0</v>
      </c>
      <c r="L80" s="69">
        <f>Month!L80</f>
        <v>0</v>
      </c>
      <c r="M80" s="69">
        <f>Month!M80</f>
        <v>8.1300000000000008</v>
      </c>
      <c r="N80" s="70">
        <f>Month!N80</f>
        <v>8.1300000000000008</v>
      </c>
      <c r="O80" s="70">
        <f>Month!O80</f>
        <v>1288.29</v>
      </c>
      <c r="P80" s="14">
        <v>2</v>
      </c>
    </row>
    <row r="81" spans="1:16" ht="15.5">
      <c r="A81" s="14">
        <f>Month!A81</f>
        <v>2018</v>
      </c>
      <c r="B81" s="59" t="str">
        <f>Month!B81</f>
        <v>May</v>
      </c>
      <c r="C81" s="59" t="str">
        <f>Month!C81</f>
        <v>Denmark</v>
      </c>
      <c r="D81" s="69">
        <f>Month!D81</f>
        <v>0</v>
      </c>
      <c r="E81" s="69">
        <f>Month!E81</f>
        <v>0</v>
      </c>
      <c r="F81" s="70">
        <f>Month!F81</f>
        <v>0</v>
      </c>
      <c r="G81" s="69">
        <f>Month!G81</f>
        <v>0</v>
      </c>
      <c r="H81" s="69">
        <f>Month!H81</f>
        <v>0</v>
      </c>
      <c r="I81" s="69">
        <f>Month!I81</f>
        <v>0</v>
      </c>
      <c r="J81" s="69">
        <f>Month!J81</f>
        <v>0</v>
      </c>
      <c r="K81" s="69">
        <f>Month!K81</f>
        <v>0</v>
      </c>
      <c r="L81" s="69">
        <f>Month!L81</f>
        <v>3</v>
      </c>
      <c r="M81" s="69">
        <f>Month!M81</f>
        <v>9.8800000000000008</v>
      </c>
      <c r="N81" s="70">
        <f>Month!N81</f>
        <v>12.88</v>
      </c>
      <c r="O81" s="70">
        <f>Month!O81</f>
        <v>12.88</v>
      </c>
      <c r="P81" s="14">
        <v>2</v>
      </c>
    </row>
    <row r="82" spans="1:16" ht="15.5">
      <c r="A82" s="14">
        <f>Month!A82</f>
        <v>2018</v>
      </c>
      <c r="B82" s="59" t="str">
        <f>Month!B82</f>
        <v>May</v>
      </c>
      <c r="C82" s="59" t="str">
        <f>Month!C82</f>
        <v>France</v>
      </c>
      <c r="D82" s="69">
        <f>Month!D82</f>
        <v>115.53</v>
      </c>
      <c r="E82" s="69">
        <f>Month!E82</f>
        <v>0</v>
      </c>
      <c r="F82" s="70">
        <f>Month!F82</f>
        <v>115.53</v>
      </c>
      <c r="G82" s="69">
        <f>Month!G82</f>
        <v>8.09</v>
      </c>
      <c r="H82" s="69">
        <f>Month!H82</f>
        <v>2.84</v>
      </c>
      <c r="I82" s="69">
        <f>Month!I82</f>
        <v>0</v>
      </c>
      <c r="J82" s="69">
        <f>Month!J82</f>
        <v>0</v>
      </c>
      <c r="K82" s="69">
        <f>Month!K82</f>
        <v>0</v>
      </c>
      <c r="L82" s="69">
        <f>Month!L82</f>
        <v>0</v>
      </c>
      <c r="M82" s="69">
        <f>Month!M82</f>
        <v>45.93</v>
      </c>
      <c r="N82" s="70">
        <f>Month!N82</f>
        <v>56.86</v>
      </c>
      <c r="O82" s="70">
        <f>Month!O82</f>
        <v>172.39</v>
      </c>
      <c r="P82" s="14">
        <v>2</v>
      </c>
    </row>
    <row r="83" spans="1:16" ht="15.5">
      <c r="A83" s="14">
        <f>Month!A83</f>
        <v>2018</v>
      </c>
      <c r="B83" s="59" t="str">
        <f>Month!B83</f>
        <v>May</v>
      </c>
      <c r="C83" s="59" t="str">
        <f>Month!C83</f>
        <v>Germany</v>
      </c>
      <c r="D83" s="69">
        <f>Month!D83</f>
        <v>391.13</v>
      </c>
      <c r="E83" s="69">
        <f>Month!E83</f>
        <v>0</v>
      </c>
      <c r="F83" s="70">
        <f>Month!F83</f>
        <v>391.13</v>
      </c>
      <c r="G83" s="69">
        <f>Month!G83</f>
        <v>4.82</v>
      </c>
      <c r="H83" s="69">
        <f>Month!H83</f>
        <v>0</v>
      </c>
      <c r="I83" s="69">
        <f>Month!I83</f>
        <v>0</v>
      </c>
      <c r="J83" s="69">
        <f>Month!J83</f>
        <v>0</v>
      </c>
      <c r="K83" s="69">
        <f>Month!K83</f>
        <v>0</v>
      </c>
      <c r="L83" s="69">
        <f>Month!L83</f>
        <v>0</v>
      </c>
      <c r="M83" s="69">
        <f>Month!M83</f>
        <v>5.27</v>
      </c>
      <c r="N83" s="70">
        <f>Month!N83</f>
        <v>10.09</v>
      </c>
      <c r="O83" s="70">
        <f>Month!O83</f>
        <v>401.21</v>
      </c>
      <c r="P83" s="14">
        <v>2</v>
      </c>
    </row>
    <row r="84" spans="1:16" ht="15.5">
      <c r="A84" s="14">
        <f>Month!A84</f>
        <v>2018</v>
      </c>
      <c r="B84" s="59" t="str">
        <f>Month!B84</f>
        <v>May</v>
      </c>
      <c r="C84" s="59" t="str">
        <f>Month!C84</f>
        <v>Ireland</v>
      </c>
      <c r="D84" s="69">
        <f>Month!D84</f>
        <v>108.57</v>
      </c>
      <c r="E84" s="69">
        <f>Month!E84</f>
        <v>0</v>
      </c>
      <c r="F84" s="70">
        <f>Month!F84</f>
        <v>108.57</v>
      </c>
      <c r="G84" s="69">
        <f>Month!G84</f>
        <v>2.92</v>
      </c>
      <c r="H84" s="69">
        <f>Month!H84</f>
        <v>22.63</v>
      </c>
      <c r="I84" s="69">
        <f>Month!I84</f>
        <v>113.13</v>
      </c>
      <c r="J84" s="69">
        <f>Month!J84</f>
        <v>0.12</v>
      </c>
      <c r="K84" s="69">
        <f>Month!K84</f>
        <v>79.25</v>
      </c>
      <c r="L84" s="69">
        <f>Month!L84</f>
        <v>21.04</v>
      </c>
      <c r="M84" s="69">
        <f>Month!M84</f>
        <v>20.99</v>
      </c>
      <c r="N84" s="70">
        <f>Month!N84</f>
        <v>260.08</v>
      </c>
      <c r="O84" s="70">
        <f>Month!O84</f>
        <v>368.65</v>
      </c>
      <c r="P84" s="14">
        <v>2</v>
      </c>
    </row>
    <row r="85" spans="1:16" ht="15.5">
      <c r="A85" s="14">
        <f>Month!A85</f>
        <v>2018</v>
      </c>
      <c r="B85" s="59" t="str">
        <f>Month!B85</f>
        <v>May</v>
      </c>
      <c r="C85" s="59" t="str">
        <f>Month!C85</f>
        <v>Italy</v>
      </c>
      <c r="D85" s="69">
        <f>Month!D85</f>
        <v>0</v>
      </c>
      <c r="E85" s="69">
        <f>Month!E85</f>
        <v>0</v>
      </c>
      <c r="F85" s="70">
        <f>Month!F85</f>
        <v>0</v>
      </c>
      <c r="G85" s="69">
        <f>Month!G85</f>
        <v>0</v>
      </c>
      <c r="H85" s="69">
        <f>Month!H85</f>
        <v>0</v>
      </c>
      <c r="I85" s="69">
        <f>Month!I85</f>
        <v>0</v>
      </c>
      <c r="J85" s="69">
        <f>Month!J85</f>
        <v>0</v>
      </c>
      <c r="K85" s="69">
        <f>Month!K85</f>
        <v>0</v>
      </c>
      <c r="L85" s="69">
        <f>Month!L85</f>
        <v>0</v>
      </c>
      <c r="M85" s="69">
        <f>Month!M85</f>
        <v>12.6</v>
      </c>
      <c r="N85" s="70">
        <f>Month!N85</f>
        <v>12.6</v>
      </c>
      <c r="O85" s="70">
        <f>Month!O85</f>
        <v>12.6</v>
      </c>
      <c r="P85" s="14">
        <v>2</v>
      </c>
    </row>
    <row r="86" spans="1:16" ht="15.5">
      <c r="A86" s="14">
        <f>Month!A86</f>
        <v>2018</v>
      </c>
      <c r="B86" s="59" t="str">
        <f>Month!B86</f>
        <v>May</v>
      </c>
      <c r="C86" s="59" t="str">
        <f>Month!C86</f>
        <v>Korea</v>
      </c>
      <c r="D86" s="69">
        <f>Month!D86</f>
        <v>317.39</v>
      </c>
      <c r="E86" s="69">
        <f>Month!E86</f>
        <v>0</v>
      </c>
      <c r="F86" s="70">
        <f>Month!F86</f>
        <v>317.39</v>
      </c>
      <c r="G86" s="69">
        <f>Month!G86</f>
        <v>0</v>
      </c>
      <c r="H86" s="69">
        <f>Month!H86</f>
        <v>0</v>
      </c>
      <c r="I86" s="69">
        <f>Month!I86</f>
        <v>0</v>
      </c>
      <c r="J86" s="69">
        <f>Month!J86</f>
        <v>0</v>
      </c>
      <c r="K86" s="69">
        <f>Month!K86</f>
        <v>0</v>
      </c>
      <c r="L86" s="69">
        <f>Month!L86</f>
        <v>0</v>
      </c>
      <c r="M86" s="69">
        <f>Month!M86</f>
        <v>0</v>
      </c>
      <c r="N86" s="70">
        <f>Month!N86</f>
        <v>0</v>
      </c>
      <c r="O86" s="70">
        <f>Month!O86</f>
        <v>317.39</v>
      </c>
      <c r="P86" s="14">
        <v>2</v>
      </c>
    </row>
    <row r="87" spans="1:16" ht="15.5">
      <c r="A87" s="14">
        <f>Month!A87</f>
        <v>2018</v>
      </c>
      <c r="B87" s="59" t="str">
        <f>Month!B87</f>
        <v>May</v>
      </c>
      <c r="C87" s="59" t="str">
        <f>Month!C87</f>
        <v>Netherlands</v>
      </c>
      <c r="D87" s="69">
        <f>Month!D87</f>
        <v>751.21</v>
      </c>
      <c r="E87" s="69">
        <f>Month!E87</f>
        <v>42.22</v>
      </c>
      <c r="F87" s="70">
        <f>Month!F87</f>
        <v>793.43</v>
      </c>
      <c r="G87" s="69">
        <f>Month!G87</f>
        <v>14.73</v>
      </c>
      <c r="H87" s="69">
        <f>Month!H87</f>
        <v>275.94</v>
      </c>
      <c r="I87" s="69">
        <f>Month!I87</f>
        <v>0</v>
      </c>
      <c r="J87" s="69">
        <f>Month!J87</f>
        <v>0</v>
      </c>
      <c r="K87" s="69">
        <f>Month!K87</f>
        <v>0</v>
      </c>
      <c r="L87" s="69">
        <f>Month!L87</f>
        <v>46.55</v>
      </c>
      <c r="M87" s="69">
        <f>Month!M87</f>
        <v>210.8</v>
      </c>
      <c r="N87" s="70">
        <f>Month!N87</f>
        <v>548.03</v>
      </c>
      <c r="O87" s="70">
        <f>Month!O87</f>
        <v>1341.46</v>
      </c>
      <c r="P87" s="14">
        <v>2</v>
      </c>
    </row>
    <row r="88" spans="1:16" ht="15.5">
      <c r="A88" s="14">
        <f>Month!A88</f>
        <v>2018</v>
      </c>
      <c r="B88" s="59" t="str">
        <f>Month!B88</f>
        <v>May</v>
      </c>
      <c r="C88" s="59" t="str">
        <f>Month!C88</f>
        <v>Norway</v>
      </c>
      <c r="D88" s="69">
        <f>Month!D88</f>
        <v>328.64</v>
      </c>
      <c r="E88" s="69">
        <f>Month!E88</f>
        <v>0</v>
      </c>
      <c r="F88" s="70">
        <f>Month!F88</f>
        <v>328.64</v>
      </c>
      <c r="G88" s="69">
        <f>Month!G88</f>
        <v>0</v>
      </c>
      <c r="H88" s="69">
        <f>Month!H88</f>
        <v>0</v>
      </c>
      <c r="I88" s="69">
        <f>Month!I88</f>
        <v>0</v>
      </c>
      <c r="J88" s="69">
        <f>Month!J88</f>
        <v>0</v>
      </c>
      <c r="K88" s="69">
        <f>Month!K88</f>
        <v>0</v>
      </c>
      <c r="L88" s="69">
        <f>Month!L88</f>
        <v>0</v>
      </c>
      <c r="M88" s="69">
        <f>Month!M88</f>
        <v>3.24</v>
      </c>
      <c r="N88" s="70">
        <f>Month!N88</f>
        <v>3.24</v>
      </c>
      <c r="O88" s="70">
        <f>Month!O88</f>
        <v>331.88</v>
      </c>
      <c r="P88" s="14">
        <v>2</v>
      </c>
    </row>
    <row r="89" spans="1:16" ht="15.5">
      <c r="A89" s="14">
        <f>Month!A89</f>
        <v>2018</v>
      </c>
      <c r="B89" s="59" t="str">
        <f>Month!B89</f>
        <v>May</v>
      </c>
      <c r="C89" s="59" t="str">
        <f>Month!C89</f>
        <v>Other Africa</v>
      </c>
      <c r="D89" s="69">
        <f>Month!D89</f>
        <v>0</v>
      </c>
      <c r="E89" s="69">
        <f>Month!E89</f>
        <v>0</v>
      </c>
      <c r="F89" s="70">
        <f>Month!F89</f>
        <v>0</v>
      </c>
      <c r="G89" s="69">
        <f>Month!G89</f>
        <v>0</v>
      </c>
      <c r="H89" s="69">
        <f>Month!H89</f>
        <v>76.739999999999995</v>
      </c>
      <c r="I89" s="69">
        <f>Month!I89</f>
        <v>0</v>
      </c>
      <c r="J89" s="69">
        <f>Month!J89</f>
        <v>0</v>
      </c>
      <c r="K89" s="69">
        <f>Month!K89</f>
        <v>0</v>
      </c>
      <c r="L89" s="69">
        <f>Month!L89</f>
        <v>0</v>
      </c>
      <c r="M89" s="69">
        <f>Month!M89</f>
        <v>3.53</v>
      </c>
      <c r="N89" s="70">
        <f>Month!N89</f>
        <v>80.27</v>
      </c>
      <c r="O89" s="70">
        <f>Month!O89</f>
        <v>80.27</v>
      </c>
      <c r="P89" s="14">
        <v>2</v>
      </c>
    </row>
    <row r="90" spans="1:16" ht="15.5">
      <c r="A90" s="14">
        <f>Month!A90</f>
        <v>2018</v>
      </c>
      <c r="B90" s="59" t="str">
        <f>Month!B90</f>
        <v>May</v>
      </c>
      <c r="C90" s="59" t="str">
        <f>Month!C90</f>
        <v>Spain</v>
      </c>
      <c r="D90" s="69">
        <f>Month!D90</f>
        <v>105.16</v>
      </c>
      <c r="E90" s="69">
        <f>Month!E90</f>
        <v>16.02</v>
      </c>
      <c r="F90" s="70">
        <f>Month!F90</f>
        <v>121.18</v>
      </c>
      <c r="G90" s="69">
        <f>Month!G90</f>
        <v>11.46</v>
      </c>
      <c r="H90" s="69">
        <f>Month!H90</f>
        <v>0</v>
      </c>
      <c r="I90" s="69">
        <f>Month!I90</f>
        <v>0</v>
      </c>
      <c r="J90" s="69">
        <f>Month!J90</f>
        <v>0</v>
      </c>
      <c r="K90" s="69">
        <f>Month!K90</f>
        <v>0</v>
      </c>
      <c r="L90" s="69">
        <f>Month!L90</f>
        <v>0</v>
      </c>
      <c r="M90" s="69">
        <f>Month!M90</f>
        <v>53.46</v>
      </c>
      <c r="N90" s="70">
        <f>Month!N90</f>
        <v>64.92</v>
      </c>
      <c r="O90" s="70">
        <f>Month!O90</f>
        <v>186.1</v>
      </c>
      <c r="P90" s="15">
        <v>2</v>
      </c>
    </row>
    <row r="91" spans="1:16" ht="15.5">
      <c r="A91" s="14">
        <f>Month!A91</f>
        <v>2018</v>
      </c>
      <c r="B91" s="59" t="str">
        <f>Month!B91</f>
        <v>May</v>
      </c>
      <c r="C91" s="59" t="str">
        <f>Month!C91</f>
        <v>Sweden</v>
      </c>
      <c r="D91" s="69">
        <f>Month!D91</f>
        <v>0</v>
      </c>
      <c r="E91" s="69">
        <f>Month!E91</f>
        <v>0</v>
      </c>
      <c r="F91" s="70">
        <f>Month!F91</f>
        <v>0</v>
      </c>
      <c r="G91" s="69">
        <f>Month!G91</f>
        <v>0</v>
      </c>
      <c r="H91" s="69">
        <f>Month!H91</f>
        <v>0</v>
      </c>
      <c r="I91" s="69">
        <f>Month!I91</f>
        <v>0</v>
      </c>
      <c r="J91" s="69">
        <f>Month!J91</f>
        <v>0</v>
      </c>
      <c r="K91" s="69">
        <f>Month!K91</f>
        <v>0</v>
      </c>
      <c r="L91" s="69">
        <f>Month!L91</f>
        <v>0</v>
      </c>
      <c r="M91" s="69">
        <f>Month!M91</f>
        <v>0.1</v>
      </c>
      <c r="N91" s="70">
        <f>Month!N91</f>
        <v>0.1</v>
      </c>
      <c r="O91" s="70">
        <f>Month!O91</f>
        <v>0.1</v>
      </c>
      <c r="P91" s="14">
        <v>2</v>
      </c>
    </row>
    <row r="92" spans="1:16" ht="15.5">
      <c r="A92" s="14">
        <f>Month!A92</f>
        <v>2018</v>
      </c>
      <c r="B92" s="59" t="str">
        <f>Month!B92</f>
        <v>May</v>
      </c>
      <c r="C92" s="59" t="str">
        <f>Month!C92</f>
        <v>United States</v>
      </c>
      <c r="D92" s="69">
        <f>Month!D92</f>
        <v>8.93</v>
      </c>
      <c r="E92" s="69">
        <f>Month!E92</f>
        <v>0</v>
      </c>
      <c r="F92" s="70">
        <f>Month!F92</f>
        <v>8.93</v>
      </c>
      <c r="G92" s="69">
        <f>Month!G92</f>
        <v>0</v>
      </c>
      <c r="H92" s="69">
        <f>Month!H92</f>
        <v>290.12</v>
      </c>
      <c r="I92" s="69">
        <f>Month!I92</f>
        <v>0</v>
      </c>
      <c r="J92" s="69">
        <f>Month!J92</f>
        <v>0</v>
      </c>
      <c r="K92" s="69">
        <f>Month!K92</f>
        <v>0</v>
      </c>
      <c r="L92" s="69">
        <f>Month!L92</f>
        <v>0</v>
      </c>
      <c r="M92" s="69">
        <f>Month!M92</f>
        <v>6.59</v>
      </c>
      <c r="N92" s="70">
        <f>Month!N92</f>
        <v>296.70999999999998</v>
      </c>
      <c r="O92" s="70">
        <f>Month!O92</f>
        <v>305.64</v>
      </c>
      <c r="P92" s="14">
        <v>2</v>
      </c>
    </row>
    <row r="93" spans="1:16" ht="15.5">
      <c r="A93" s="14">
        <f>Month!A93</f>
        <v>2018</v>
      </c>
      <c r="B93" s="59" t="str">
        <f>Month!B93</f>
        <v>May</v>
      </c>
      <c r="C93" s="59" t="str">
        <f>Month!C93</f>
        <v>Russian Federation</v>
      </c>
      <c r="D93" s="69">
        <f>Month!D93</f>
        <v>0</v>
      </c>
      <c r="E93" s="69">
        <f>Month!E93</f>
        <v>0</v>
      </c>
      <c r="F93" s="70">
        <f>Month!F93</f>
        <v>0</v>
      </c>
      <c r="G93" s="69">
        <f>Month!G93</f>
        <v>0</v>
      </c>
      <c r="H93" s="69">
        <f>Month!H93</f>
        <v>0</v>
      </c>
      <c r="I93" s="69">
        <f>Month!I93</f>
        <v>0</v>
      </c>
      <c r="J93" s="69">
        <f>Month!J93</f>
        <v>0</v>
      </c>
      <c r="K93" s="69">
        <f>Month!K93</f>
        <v>0</v>
      </c>
      <c r="L93" s="69">
        <f>Month!L93</f>
        <v>0</v>
      </c>
      <c r="M93" s="69">
        <f>Month!M93</f>
        <v>0.01</v>
      </c>
      <c r="N93" s="70">
        <f>Month!N93</f>
        <v>0.01</v>
      </c>
      <c r="O93" s="70">
        <f>Month!O93</f>
        <v>0.01</v>
      </c>
      <c r="P93" s="14">
        <v>2</v>
      </c>
    </row>
    <row r="94" spans="1:16" ht="15.5">
      <c r="A94" s="14">
        <f>Month!A94</f>
        <v>2018</v>
      </c>
      <c r="B94" s="59" t="str">
        <f>Month!B94</f>
        <v>May</v>
      </c>
      <c r="C94" s="59" t="str">
        <f>Month!C94</f>
        <v>Other</v>
      </c>
      <c r="D94" s="69">
        <f>Month!D94</f>
        <v>61.03</v>
      </c>
      <c r="E94" s="69">
        <f>Month!E94</f>
        <v>0</v>
      </c>
      <c r="F94" s="70">
        <f>Month!F94</f>
        <v>61.03</v>
      </c>
      <c r="G94" s="69">
        <f>Month!G94</f>
        <v>41.72</v>
      </c>
      <c r="H94" s="69">
        <f>Month!H94</f>
        <v>9.56</v>
      </c>
      <c r="I94" s="69">
        <f>Month!I94</f>
        <v>0</v>
      </c>
      <c r="J94" s="69">
        <f>Month!J94</f>
        <v>0</v>
      </c>
      <c r="K94" s="69">
        <f>Month!K94</f>
        <v>0</v>
      </c>
      <c r="L94" s="69">
        <f>Month!L94</f>
        <v>0</v>
      </c>
      <c r="M94" s="69">
        <f>Month!M94</f>
        <v>53.47</v>
      </c>
      <c r="N94" s="70">
        <f>Month!N94</f>
        <v>104.76</v>
      </c>
      <c r="O94" s="70">
        <f>Month!O94</f>
        <v>165.78</v>
      </c>
      <c r="P94" s="14">
        <v>2</v>
      </c>
    </row>
    <row r="95" spans="1:16" ht="15.5">
      <c r="A95" s="14">
        <f>Month!A95</f>
        <v>2018</v>
      </c>
      <c r="B95" s="62" t="str">
        <f>Month!B95</f>
        <v>May</v>
      </c>
      <c r="C95" s="60" t="str">
        <f>Month!C95</f>
        <v>Total exports</v>
      </c>
      <c r="D95" s="72">
        <f>Month!D95</f>
        <v>3606.59</v>
      </c>
      <c r="E95" s="72">
        <f>Month!E95</f>
        <v>128.1</v>
      </c>
      <c r="F95" s="71">
        <f>Month!F95</f>
        <v>3734.69</v>
      </c>
      <c r="G95" s="72">
        <f>Month!G95</f>
        <v>87.74</v>
      </c>
      <c r="H95" s="72">
        <f>Month!H95</f>
        <v>902.15</v>
      </c>
      <c r="I95" s="72">
        <f>Month!I95</f>
        <v>113.13</v>
      </c>
      <c r="J95" s="72">
        <f>Month!J95</f>
        <v>0.12</v>
      </c>
      <c r="K95" s="72">
        <f>Month!K95</f>
        <v>79.25</v>
      </c>
      <c r="L95" s="72">
        <f>Month!L95</f>
        <v>172.98</v>
      </c>
      <c r="M95" s="72">
        <f>Month!M95</f>
        <v>484.66</v>
      </c>
      <c r="N95" s="71">
        <f>Month!N95</f>
        <v>1840.03</v>
      </c>
      <c r="O95" s="91">
        <f>Month!O95</f>
        <v>5574.71</v>
      </c>
      <c r="P95" s="14">
        <v>2</v>
      </c>
    </row>
    <row r="96" spans="1:16" ht="15.5">
      <c r="A96" s="14">
        <f>Month!A96</f>
        <v>2018</v>
      </c>
      <c r="B96" s="59" t="str">
        <f>Month!B96</f>
        <v>June</v>
      </c>
      <c r="C96" s="58" t="str">
        <f>Month!C96</f>
        <v>Belgium</v>
      </c>
      <c r="D96" s="66">
        <f>Month!D96</f>
        <v>29.16</v>
      </c>
      <c r="E96" s="66">
        <f>Month!E96</f>
        <v>28.73</v>
      </c>
      <c r="F96" s="67">
        <f>Month!F96</f>
        <v>57.88</v>
      </c>
      <c r="G96" s="66">
        <f>Month!G96</f>
        <v>1.29</v>
      </c>
      <c r="H96" s="66">
        <f>Month!H96</f>
        <v>0</v>
      </c>
      <c r="I96" s="66">
        <f>Month!I96</f>
        <v>0</v>
      </c>
      <c r="J96" s="66">
        <f>Month!J96</f>
        <v>0</v>
      </c>
      <c r="K96" s="66">
        <f>Month!K96</f>
        <v>0</v>
      </c>
      <c r="L96" s="66">
        <f>Month!L96</f>
        <v>41.34</v>
      </c>
      <c r="M96" s="66">
        <f>Month!M96</f>
        <v>84.59</v>
      </c>
      <c r="N96" s="67">
        <f>Month!N96</f>
        <v>127.22</v>
      </c>
      <c r="O96" s="67">
        <f>Month!O96</f>
        <v>185.1</v>
      </c>
      <c r="P96" s="14">
        <v>2</v>
      </c>
    </row>
    <row r="97" spans="1:16" ht="15.5">
      <c r="A97" s="14">
        <f>Month!A97</f>
        <v>2018</v>
      </c>
      <c r="B97" s="59" t="str">
        <f>Month!B97</f>
        <v>June</v>
      </c>
      <c r="C97" s="59" t="str">
        <f>Month!C97</f>
        <v>Canada</v>
      </c>
      <c r="D97" s="69">
        <f>Month!D97</f>
        <v>355.37</v>
      </c>
      <c r="E97" s="69">
        <f>Month!E97</f>
        <v>0</v>
      </c>
      <c r="F97" s="70">
        <f>Month!F97</f>
        <v>355.37</v>
      </c>
      <c r="G97" s="69">
        <f>Month!G97</f>
        <v>0</v>
      </c>
      <c r="H97" s="69">
        <f>Month!H97</f>
        <v>11.72</v>
      </c>
      <c r="I97" s="69">
        <f>Month!I97</f>
        <v>0</v>
      </c>
      <c r="J97" s="69">
        <f>Month!J97</f>
        <v>0</v>
      </c>
      <c r="K97" s="69">
        <f>Month!K97</f>
        <v>0</v>
      </c>
      <c r="L97" s="69">
        <f>Month!L97</f>
        <v>0</v>
      </c>
      <c r="M97" s="69">
        <f>Month!M97</f>
        <v>0</v>
      </c>
      <c r="N97" s="70">
        <f>Month!N97</f>
        <v>11.72</v>
      </c>
      <c r="O97" s="70">
        <f>Month!O97</f>
        <v>367.09</v>
      </c>
      <c r="P97" s="14">
        <v>2</v>
      </c>
    </row>
    <row r="98" spans="1:16" ht="15.5">
      <c r="A98" s="14">
        <f>Month!A98</f>
        <v>2018</v>
      </c>
      <c r="B98" s="59" t="str">
        <f>Month!B98</f>
        <v>June</v>
      </c>
      <c r="C98" s="59" t="str">
        <f>Month!C98</f>
        <v>China, People's Republic of</v>
      </c>
      <c r="D98" s="69">
        <f>Month!D98</f>
        <v>0</v>
      </c>
      <c r="E98" s="69">
        <f>Month!E98</f>
        <v>0</v>
      </c>
      <c r="F98" s="70">
        <f>Month!F98</f>
        <v>0</v>
      </c>
      <c r="G98" s="69">
        <f>Month!G98</f>
        <v>0</v>
      </c>
      <c r="H98" s="69">
        <f>Month!H98</f>
        <v>0</v>
      </c>
      <c r="I98" s="69">
        <f>Month!I98</f>
        <v>0</v>
      </c>
      <c r="J98" s="69">
        <f>Month!J98</f>
        <v>0</v>
      </c>
      <c r="K98" s="69">
        <f>Month!K98</f>
        <v>0</v>
      </c>
      <c r="L98" s="69">
        <f>Month!L98</f>
        <v>0</v>
      </c>
      <c r="M98" s="69">
        <f>Month!M98</f>
        <v>10.63</v>
      </c>
      <c r="N98" s="70">
        <f>Month!N98</f>
        <v>10.63</v>
      </c>
      <c r="O98" s="70">
        <f>Month!O98</f>
        <v>10.63</v>
      </c>
      <c r="P98" s="14">
        <v>2</v>
      </c>
    </row>
    <row r="99" spans="1:16" ht="15.5">
      <c r="A99" s="14">
        <f>Month!A99</f>
        <v>2018</v>
      </c>
      <c r="B99" s="59" t="str">
        <f>Month!B99</f>
        <v>June</v>
      </c>
      <c r="C99" s="59" t="str">
        <f>Month!C99</f>
        <v>Denmark</v>
      </c>
      <c r="D99" s="69">
        <f>Month!D99</f>
        <v>1.54</v>
      </c>
      <c r="E99" s="69">
        <f>Month!E99</f>
        <v>0</v>
      </c>
      <c r="F99" s="70">
        <f>Month!F99</f>
        <v>1.54</v>
      </c>
      <c r="G99" s="69">
        <f>Month!G99</f>
        <v>0</v>
      </c>
      <c r="H99" s="69">
        <f>Month!H99</f>
        <v>17.809999999999999</v>
      </c>
      <c r="I99" s="69">
        <f>Month!I99</f>
        <v>14.91</v>
      </c>
      <c r="J99" s="69">
        <f>Month!J99</f>
        <v>0</v>
      </c>
      <c r="K99" s="69">
        <f>Month!K99</f>
        <v>0</v>
      </c>
      <c r="L99" s="69">
        <f>Month!L99</f>
        <v>0</v>
      </c>
      <c r="M99" s="69">
        <f>Month!M99</f>
        <v>0.13</v>
      </c>
      <c r="N99" s="70">
        <f>Month!N99</f>
        <v>32.85</v>
      </c>
      <c r="O99" s="70">
        <f>Month!O99</f>
        <v>34.39</v>
      </c>
      <c r="P99" s="14">
        <v>2</v>
      </c>
    </row>
    <row r="100" spans="1:16" ht="15.5">
      <c r="A100" s="14">
        <f>Month!A100</f>
        <v>2018</v>
      </c>
      <c r="B100" s="59" t="str">
        <f>Month!B100</f>
        <v>June</v>
      </c>
      <c r="C100" s="59" t="str">
        <f>Month!C100</f>
        <v>France</v>
      </c>
      <c r="D100" s="69">
        <f>Month!D100</f>
        <v>153.18</v>
      </c>
      <c r="E100" s="69">
        <f>Month!E100</f>
        <v>0</v>
      </c>
      <c r="F100" s="70">
        <f>Month!F100</f>
        <v>153.18</v>
      </c>
      <c r="G100" s="69">
        <f>Month!G100</f>
        <v>12.22</v>
      </c>
      <c r="H100" s="69">
        <f>Month!H100</f>
        <v>0</v>
      </c>
      <c r="I100" s="69">
        <f>Month!I100</f>
        <v>0</v>
      </c>
      <c r="J100" s="69">
        <f>Month!J100</f>
        <v>0</v>
      </c>
      <c r="K100" s="69">
        <f>Month!K100</f>
        <v>0</v>
      </c>
      <c r="L100" s="69">
        <f>Month!L100</f>
        <v>0</v>
      </c>
      <c r="M100" s="69">
        <f>Month!M100</f>
        <v>9.7100000000000009</v>
      </c>
      <c r="N100" s="70">
        <f>Month!N100</f>
        <v>21.93</v>
      </c>
      <c r="O100" s="70">
        <f>Month!O100</f>
        <v>175.11</v>
      </c>
      <c r="P100" s="14">
        <v>2</v>
      </c>
    </row>
    <row r="101" spans="1:16" ht="15.5">
      <c r="A101" s="14">
        <f>Month!A101</f>
        <v>2018</v>
      </c>
      <c r="B101" s="59" t="str">
        <f>Month!B101</f>
        <v>June</v>
      </c>
      <c r="C101" s="59" t="str">
        <f>Month!C101</f>
        <v>Germany</v>
      </c>
      <c r="D101" s="69">
        <f>Month!D101</f>
        <v>45.88</v>
      </c>
      <c r="E101" s="69">
        <f>Month!E101</f>
        <v>0</v>
      </c>
      <c r="F101" s="70">
        <f>Month!F101</f>
        <v>45.88</v>
      </c>
      <c r="G101" s="69">
        <f>Month!G101</f>
        <v>0</v>
      </c>
      <c r="H101" s="69">
        <f>Month!H101</f>
        <v>0</v>
      </c>
      <c r="I101" s="69">
        <f>Month!I101</f>
        <v>0</v>
      </c>
      <c r="J101" s="69">
        <f>Month!J101</f>
        <v>0</v>
      </c>
      <c r="K101" s="69">
        <f>Month!K101</f>
        <v>0</v>
      </c>
      <c r="L101" s="69">
        <f>Month!L101</f>
        <v>31.39</v>
      </c>
      <c r="M101" s="69">
        <f>Month!M101</f>
        <v>14.1</v>
      </c>
      <c r="N101" s="70">
        <f>Month!N101</f>
        <v>45.49</v>
      </c>
      <c r="O101" s="70">
        <f>Month!O101</f>
        <v>91.37</v>
      </c>
      <c r="P101" s="14">
        <v>2</v>
      </c>
    </row>
    <row r="102" spans="1:16" ht="15.5">
      <c r="A102" s="14">
        <f>Month!A102</f>
        <v>2018</v>
      </c>
      <c r="B102" s="59" t="str">
        <f>Month!B102</f>
        <v>June</v>
      </c>
      <c r="C102" s="59" t="str">
        <f>Month!C102</f>
        <v>Ireland</v>
      </c>
      <c r="D102" s="69">
        <f>Month!D102</f>
        <v>120.95</v>
      </c>
      <c r="E102" s="69">
        <f>Month!E102</f>
        <v>0</v>
      </c>
      <c r="F102" s="70">
        <f>Month!F102</f>
        <v>120.95</v>
      </c>
      <c r="G102" s="69">
        <f>Month!G102</f>
        <v>8.33</v>
      </c>
      <c r="H102" s="69">
        <f>Month!H102</f>
        <v>25.3</v>
      </c>
      <c r="I102" s="69">
        <f>Month!I102</f>
        <v>104.76</v>
      </c>
      <c r="J102" s="69">
        <f>Month!J102</f>
        <v>0.2</v>
      </c>
      <c r="K102" s="69">
        <f>Month!K102</f>
        <v>67.42</v>
      </c>
      <c r="L102" s="69">
        <f>Month!L102</f>
        <v>21.53</v>
      </c>
      <c r="M102" s="69">
        <f>Month!M102</f>
        <v>19.59</v>
      </c>
      <c r="N102" s="70">
        <f>Month!N102</f>
        <v>247.13</v>
      </c>
      <c r="O102" s="70">
        <f>Month!O102</f>
        <v>368.08</v>
      </c>
      <c r="P102" s="14">
        <v>2</v>
      </c>
    </row>
    <row r="103" spans="1:16" ht="15.5">
      <c r="A103" s="14">
        <f>Month!A103</f>
        <v>2018</v>
      </c>
      <c r="B103" s="59" t="str">
        <f>Month!B103</f>
        <v>June</v>
      </c>
      <c r="C103" s="59" t="str">
        <f>Month!C103</f>
        <v>Italy</v>
      </c>
      <c r="D103" s="69">
        <f>Month!D103</f>
        <v>0</v>
      </c>
      <c r="E103" s="69">
        <f>Month!E103</f>
        <v>0</v>
      </c>
      <c r="F103" s="70">
        <f>Month!F103</f>
        <v>0</v>
      </c>
      <c r="G103" s="69">
        <f>Month!G103</f>
        <v>0</v>
      </c>
      <c r="H103" s="69">
        <f>Month!H103</f>
        <v>0</v>
      </c>
      <c r="I103" s="69">
        <f>Month!I103</f>
        <v>0</v>
      </c>
      <c r="J103" s="69">
        <f>Month!J103</f>
        <v>0</v>
      </c>
      <c r="K103" s="69">
        <f>Month!K103</f>
        <v>0</v>
      </c>
      <c r="L103" s="69">
        <f>Month!L103</f>
        <v>0</v>
      </c>
      <c r="M103" s="69">
        <f>Month!M103</f>
        <v>43.84</v>
      </c>
      <c r="N103" s="70">
        <f>Month!N103</f>
        <v>43.84</v>
      </c>
      <c r="O103" s="70">
        <f>Month!O103</f>
        <v>43.84</v>
      </c>
      <c r="P103" s="14">
        <v>2</v>
      </c>
    </row>
    <row r="104" spans="1:16" ht="15.5">
      <c r="A104" s="14">
        <f>Month!A104</f>
        <v>2018</v>
      </c>
      <c r="B104" s="59" t="str">
        <f>Month!B104</f>
        <v>June</v>
      </c>
      <c r="C104" s="59" t="str">
        <f>Month!C104</f>
        <v>Korea</v>
      </c>
      <c r="D104" s="69">
        <f>Month!D104</f>
        <v>400.46</v>
      </c>
      <c r="E104" s="69">
        <f>Month!E104</f>
        <v>0</v>
      </c>
      <c r="F104" s="70">
        <f>Month!F104</f>
        <v>400.46</v>
      </c>
      <c r="G104" s="69">
        <f>Month!G104</f>
        <v>0</v>
      </c>
      <c r="H104" s="69">
        <f>Month!H104</f>
        <v>0</v>
      </c>
      <c r="I104" s="69">
        <f>Month!I104</f>
        <v>0</v>
      </c>
      <c r="J104" s="69">
        <f>Month!J104</f>
        <v>0</v>
      </c>
      <c r="K104" s="69">
        <f>Month!K104</f>
        <v>0</v>
      </c>
      <c r="L104" s="69">
        <f>Month!L104</f>
        <v>0</v>
      </c>
      <c r="M104" s="69">
        <f>Month!M104</f>
        <v>0.02</v>
      </c>
      <c r="N104" s="70">
        <f>Month!N104</f>
        <v>0.02</v>
      </c>
      <c r="O104" s="70">
        <f>Month!O104</f>
        <v>400.48</v>
      </c>
      <c r="P104" s="14">
        <v>2</v>
      </c>
    </row>
    <row r="105" spans="1:16" ht="15.5">
      <c r="A105" s="14">
        <f>Month!A105</f>
        <v>2018</v>
      </c>
      <c r="B105" s="59" t="str">
        <f>Month!B105</f>
        <v>June</v>
      </c>
      <c r="C105" s="59" t="str">
        <f>Month!C105</f>
        <v>Netherlands</v>
      </c>
      <c r="D105" s="69">
        <f>Month!D105</f>
        <v>2252.84</v>
      </c>
      <c r="E105" s="69">
        <f>Month!E105</f>
        <v>139.72999999999999</v>
      </c>
      <c r="F105" s="70">
        <f>Month!F105</f>
        <v>2392.5700000000002</v>
      </c>
      <c r="G105" s="69">
        <f>Month!G105</f>
        <v>23</v>
      </c>
      <c r="H105" s="69">
        <f>Month!H105</f>
        <v>300.94</v>
      </c>
      <c r="I105" s="69">
        <f>Month!I105</f>
        <v>0</v>
      </c>
      <c r="J105" s="69">
        <f>Month!J105</f>
        <v>7.95</v>
      </c>
      <c r="K105" s="69">
        <f>Month!K105</f>
        <v>0.88</v>
      </c>
      <c r="L105" s="69">
        <f>Month!L105</f>
        <v>34.700000000000003</v>
      </c>
      <c r="M105" s="69">
        <f>Month!M105</f>
        <v>150.94</v>
      </c>
      <c r="N105" s="70">
        <f>Month!N105</f>
        <v>518.41</v>
      </c>
      <c r="O105" s="70">
        <f>Month!O105</f>
        <v>2910.98</v>
      </c>
      <c r="P105" s="14">
        <v>2</v>
      </c>
    </row>
    <row r="106" spans="1:16" ht="15.5">
      <c r="A106" s="14">
        <f>Month!A106</f>
        <v>2018</v>
      </c>
      <c r="B106" s="59" t="str">
        <f>Month!B106</f>
        <v>June</v>
      </c>
      <c r="C106" s="59" t="str">
        <f>Month!C106</f>
        <v>Norway</v>
      </c>
      <c r="D106" s="69">
        <f>Month!D106</f>
        <v>139.28</v>
      </c>
      <c r="E106" s="69">
        <f>Month!E106</f>
        <v>0</v>
      </c>
      <c r="F106" s="70">
        <f>Month!F106</f>
        <v>139.28</v>
      </c>
      <c r="G106" s="69">
        <f>Month!G106</f>
        <v>0</v>
      </c>
      <c r="H106" s="69">
        <f>Month!H106</f>
        <v>0</v>
      </c>
      <c r="I106" s="69">
        <f>Month!I106</f>
        <v>0</v>
      </c>
      <c r="J106" s="69">
        <f>Month!J106</f>
        <v>0</v>
      </c>
      <c r="K106" s="69">
        <f>Month!K106</f>
        <v>0</v>
      </c>
      <c r="L106" s="69">
        <f>Month!L106</f>
        <v>0</v>
      </c>
      <c r="M106" s="69">
        <f>Month!M106</f>
        <v>26.13</v>
      </c>
      <c r="N106" s="70">
        <f>Month!N106</f>
        <v>26.13</v>
      </c>
      <c r="O106" s="70">
        <f>Month!O106</f>
        <v>165.41</v>
      </c>
      <c r="P106" s="14">
        <v>2</v>
      </c>
    </row>
    <row r="107" spans="1:16" ht="15.5">
      <c r="A107" s="14">
        <f>Month!A107</f>
        <v>2018</v>
      </c>
      <c r="B107" s="59" t="str">
        <f>Month!B107</f>
        <v>June</v>
      </c>
      <c r="C107" s="59" t="str">
        <f>Month!C107</f>
        <v>Other Africa</v>
      </c>
      <c r="D107" s="69">
        <f>Month!D107</f>
        <v>0</v>
      </c>
      <c r="E107" s="69">
        <f>Month!E107</f>
        <v>13.89</v>
      </c>
      <c r="F107" s="70">
        <f>Month!F107</f>
        <v>13.89</v>
      </c>
      <c r="G107" s="69">
        <f>Month!G107</f>
        <v>0</v>
      </c>
      <c r="H107" s="69">
        <f>Month!H107</f>
        <v>0</v>
      </c>
      <c r="I107" s="69">
        <f>Month!I107</f>
        <v>0</v>
      </c>
      <c r="J107" s="69">
        <f>Month!J107</f>
        <v>0</v>
      </c>
      <c r="K107" s="69">
        <f>Month!K107</f>
        <v>0</v>
      </c>
      <c r="L107" s="69">
        <f>Month!L107</f>
        <v>81.39</v>
      </c>
      <c r="M107" s="69">
        <f>Month!M107</f>
        <v>0</v>
      </c>
      <c r="N107" s="70">
        <f>Month!N107</f>
        <v>81.39</v>
      </c>
      <c r="O107" s="70">
        <f>Month!O107</f>
        <v>95.28</v>
      </c>
      <c r="P107" s="15">
        <v>2</v>
      </c>
    </row>
    <row r="108" spans="1:16" ht="15.5">
      <c r="A108" s="14">
        <f>Month!A108</f>
        <v>2018</v>
      </c>
      <c r="B108" s="59" t="str">
        <f>Month!B108</f>
        <v>June</v>
      </c>
      <c r="C108" s="59" t="str">
        <f>Month!C108</f>
        <v>Spain</v>
      </c>
      <c r="D108" s="69">
        <f>Month!D108</f>
        <v>138.13999999999999</v>
      </c>
      <c r="E108" s="69">
        <f>Month!E108</f>
        <v>0</v>
      </c>
      <c r="F108" s="70">
        <f>Month!F108</f>
        <v>138.13999999999999</v>
      </c>
      <c r="G108" s="69">
        <f>Month!G108</f>
        <v>5.18</v>
      </c>
      <c r="H108" s="69">
        <f>Month!H108</f>
        <v>0</v>
      </c>
      <c r="I108" s="69">
        <f>Month!I108</f>
        <v>0</v>
      </c>
      <c r="J108" s="69">
        <f>Month!J108</f>
        <v>0</v>
      </c>
      <c r="K108" s="69">
        <f>Month!K108</f>
        <v>0</v>
      </c>
      <c r="L108" s="69">
        <f>Month!L108</f>
        <v>0</v>
      </c>
      <c r="M108" s="69">
        <f>Month!M108</f>
        <v>66.98</v>
      </c>
      <c r="N108" s="70">
        <f>Month!N108</f>
        <v>72.16</v>
      </c>
      <c r="O108" s="70">
        <f>Month!O108</f>
        <v>210.3</v>
      </c>
      <c r="P108" s="14">
        <v>2</v>
      </c>
    </row>
    <row r="109" spans="1:16" ht="15.5">
      <c r="A109" s="14">
        <f>Month!A109</f>
        <v>2018</v>
      </c>
      <c r="B109" s="59" t="str">
        <f>Month!B109</f>
        <v>June</v>
      </c>
      <c r="C109" s="59" t="str">
        <f>Month!C109</f>
        <v>Sweden</v>
      </c>
      <c r="D109" s="69">
        <f>Month!D109</f>
        <v>125.42</v>
      </c>
      <c r="E109" s="69">
        <f>Month!E109</f>
        <v>18.350000000000001</v>
      </c>
      <c r="F109" s="70">
        <f>Month!F109</f>
        <v>143.78</v>
      </c>
      <c r="G109" s="69">
        <f>Month!G109</f>
        <v>0</v>
      </c>
      <c r="H109" s="69">
        <f>Month!H109</f>
        <v>0</v>
      </c>
      <c r="I109" s="69">
        <f>Month!I109</f>
        <v>13.95</v>
      </c>
      <c r="J109" s="69">
        <f>Month!J109</f>
        <v>0</v>
      </c>
      <c r="K109" s="69">
        <f>Month!K109</f>
        <v>0</v>
      </c>
      <c r="L109" s="69">
        <f>Month!L109</f>
        <v>0</v>
      </c>
      <c r="M109" s="69">
        <f>Month!M109</f>
        <v>3.13</v>
      </c>
      <c r="N109" s="70">
        <f>Month!N109</f>
        <v>17.079999999999998</v>
      </c>
      <c r="O109" s="70">
        <f>Month!O109</f>
        <v>160.86000000000001</v>
      </c>
      <c r="P109" s="14">
        <v>2</v>
      </c>
    </row>
    <row r="110" spans="1:16" ht="15.5">
      <c r="A110" s="14">
        <f>Month!A110</f>
        <v>2018</v>
      </c>
      <c r="B110" s="59" t="str">
        <f>Month!B110</f>
        <v>June</v>
      </c>
      <c r="C110" s="59" t="str">
        <f>Month!C110</f>
        <v>United States</v>
      </c>
      <c r="D110" s="69">
        <f>Month!D110</f>
        <v>9.2100000000000009</v>
      </c>
      <c r="E110" s="69">
        <f>Month!E110</f>
        <v>0</v>
      </c>
      <c r="F110" s="70">
        <f>Month!F110</f>
        <v>9.2100000000000009</v>
      </c>
      <c r="G110" s="69">
        <f>Month!G110</f>
        <v>0</v>
      </c>
      <c r="H110" s="69">
        <f>Month!H110</f>
        <v>355.69</v>
      </c>
      <c r="I110" s="69">
        <f>Month!I110</f>
        <v>0</v>
      </c>
      <c r="J110" s="69">
        <f>Month!J110</f>
        <v>0</v>
      </c>
      <c r="K110" s="69">
        <f>Month!K110</f>
        <v>0</v>
      </c>
      <c r="L110" s="69">
        <f>Month!L110</f>
        <v>0</v>
      </c>
      <c r="M110" s="69">
        <f>Month!M110</f>
        <v>4.2</v>
      </c>
      <c r="N110" s="70">
        <f>Month!N110</f>
        <v>359.89</v>
      </c>
      <c r="O110" s="70">
        <f>Month!O110</f>
        <v>369.1</v>
      </c>
      <c r="P110" s="14">
        <v>2</v>
      </c>
    </row>
    <row r="111" spans="1:16" ht="15.5">
      <c r="A111" s="14">
        <f>Month!A111</f>
        <v>2018</v>
      </c>
      <c r="B111" s="59" t="str">
        <f>Month!B111</f>
        <v>June</v>
      </c>
      <c r="C111" s="59" t="str">
        <f>Month!C111</f>
        <v>Russian Federation</v>
      </c>
      <c r="D111" s="69">
        <f>Month!D111</f>
        <v>0</v>
      </c>
      <c r="E111" s="69">
        <f>Month!E111</f>
        <v>0</v>
      </c>
      <c r="F111" s="70">
        <f>Month!F111</f>
        <v>0</v>
      </c>
      <c r="G111" s="69">
        <f>Month!G111</f>
        <v>0</v>
      </c>
      <c r="H111" s="69">
        <f>Month!H111</f>
        <v>0</v>
      </c>
      <c r="I111" s="69">
        <f>Month!I111</f>
        <v>0</v>
      </c>
      <c r="J111" s="69">
        <f>Month!J111</f>
        <v>0</v>
      </c>
      <c r="K111" s="69">
        <f>Month!K111</f>
        <v>0</v>
      </c>
      <c r="L111" s="69">
        <f>Month!L111</f>
        <v>0</v>
      </c>
      <c r="M111" s="69">
        <f>Month!M111</f>
        <v>1.6</v>
      </c>
      <c r="N111" s="70">
        <f>Month!N111</f>
        <v>1.6</v>
      </c>
      <c r="O111" s="70">
        <f>Month!O111</f>
        <v>1.6</v>
      </c>
      <c r="P111" s="14">
        <v>2</v>
      </c>
    </row>
    <row r="112" spans="1:16" ht="15.5">
      <c r="A112" s="14">
        <f>Month!A112</f>
        <v>2018</v>
      </c>
      <c r="B112" s="59" t="str">
        <f>Month!B112</f>
        <v>June</v>
      </c>
      <c r="C112" s="59" t="str">
        <f>Month!C112</f>
        <v>Other</v>
      </c>
      <c r="D112" s="69">
        <f>Month!D112</f>
        <v>18.22</v>
      </c>
      <c r="E112" s="69">
        <f>Month!E112</f>
        <v>0</v>
      </c>
      <c r="F112" s="70">
        <f>Month!F112</f>
        <v>18.22</v>
      </c>
      <c r="G112" s="69">
        <f>Month!G112</f>
        <v>39.22</v>
      </c>
      <c r="H112" s="69">
        <f>Month!H112</f>
        <v>23.93</v>
      </c>
      <c r="I112" s="69">
        <f>Month!I112</f>
        <v>0</v>
      </c>
      <c r="J112" s="69">
        <f>Month!J112</f>
        <v>0</v>
      </c>
      <c r="K112" s="69">
        <f>Month!K112</f>
        <v>0</v>
      </c>
      <c r="L112" s="69">
        <f>Month!L112</f>
        <v>0</v>
      </c>
      <c r="M112" s="69">
        <f>Month!M112</f>
        <v>28.83</v>
      </c>
      <c r="N112" s="70">
        <f>Month!N112</f>
        <v>91.99</v>
      </c>
      <c r="O112" s="70">
        <f>Month!O112</f>
        <v>110.2</v>
      </c>
      <c r="P112" s="14">
        <v>2</v>
      </c>
    </row>
    <row r="113" spans="1:16" ht="15.5">
      <c r="A113" s="14">
        <f>Month!A113</f>
        <v>2018</v>
      </c>
      <c r="B113" s="62" t="str">
        <f>Month!B113</f>
        <v>June</v>
      </c>
      <c r="C113" s="60" t="str">
        <f>Month!C113</f>
        <v>Total exports</v>
      </c>
      <c r="D113" s="72">
        <f>Month!D113</f>
        <v>3789.62</v>
      </c>
      <c r="E113" s="72">
        <f>Month!E113</f>
        <v>200.7</v>
      </c>
      <c r="F113" s="71">
        <f>Month!F113</f>
        <v>3990.33</v>
      </c>
      <c r="G113" s="72">
        <f>Month!G113</f>
        <v>89.25</v>
      </c>
      <c r="H113" s="72">
        <f>Month!H113</f>
        <v>735.4</v>
      </c>
      <c r="I113" s="72">
        <f>Month!I113</f>
        <v>133.62</v>
      </c>
      <c r="J113" s="72">
        <f>Month!J113</f>
        <v>8.15</v>
      </c>
      <c r="K113" s="72">
        <f>Month!K113</f>
        <v>68.3</v>
      </c>
      <c r="L113" s="72">
        <f>Month!L113</f>
        <v>210.35</v>
      </c>
      <c r="M113" s="72">
        <f>Month!M113</f>
        <v>464.43</v>
      </c>
      <c r="N113" s="71">
        <f>Month!N113</f>
        <v>1709.49</v>
      </c>
      <c r="O113" s="91">
        <f>Month!O113</f>
        <v>5699.82</v>
      </c>
      <c r="P113" s="14">
        <v>2</v>
      </c>
    </row>
    <row r="114" spans="1:16" ht="15.5">
      <c r="A114" s="14">
        <f>Month!A114</f>
        <v>2018</v>
      </c>
      <c r="B114" s="59" t="str">
        <f>Month!B114</f>
        <v>July</v>
      </c>
      <c r="C114" s="58" t="str">
        <f>Month!C114</f>
        <v>Belgium</v>
      </c>
      <c r="D114" s="66">
        <f>Month!D114</f>
        <v>47.71</v>
      </c>
      <c r="E114" s="66">
        <f>Month!E114</f>
        <v>31.46</v>
      </c>
      <c r="F114" s="67">
        <f>Month!F114</f>
        <v>79.17</v>
      </c>
      <c r="G114" s="66">
        <f>Month!G114</f>
        <v>2.4300000000000002</v>
      </c>
      <c r="H114" s="66">
        <f>Month!H114</f>
        <v>62.97</v>
      </c>
      <c r="I114" s="66">
        <f>Month!I114</f>
        <v>0</v>
      </c>
      <c r="J114" s="66">
        <f>Month!J114</f>
        <v>0</v>
      </c>
      <c r="K114" s="66">
        <f>Month!K114</f>
        <v>11.6</v>
      </c>
      <c r="L114" s="66">
        <f>Month!L114</f>
        <v>146.19999999999999</v>
      </c>
      <c r="M114" s="66">
        <f>Month!M114</f>
        <v>35.92</v>
      </c>
      <c r="N114" s="67">
        <f>Month!N114</f>
        <v>259.12</v>
      </c>
      <c r="O114" s="67">
        <f>Month!O114</f>
        <v>338.29</v>
      </c>
      <c r="P114" s="14">
        <v>3</v>
      </c>
    </row>
    <row r="115" spans="1:16" ht="15.5">
      <c r="A115" s="14">
        <f>Month!A115</f>
        <v>2018</v>
      </c>
      <c r="B115" s="59" t="str">
        <f>Month!B115</f>
        <v>July</v>
      </c>
      <c r="C115" s="59" t="str">
        <f>Month!C115</f>
        <v>Canada</v>
      </c>
      <c r="D115" s="69">
        <f>Month!D115</f>
        <v>73.09</v>
      </c>
      <c r="E115" s="69">
        <f>Month!E115</f>
        <v>0</v>
      </c>
      <c r="F115" s="70">
        <f>Month!F115</f>
        <v>73.09</v>
      </c>
      <c r="G115" s="69">
        <f>Month!G115</f>
        <v>0</v>
      </c>
      <c r="H115" s="69">
        <f>Month!H115</f>
        <v>0</v>
      </c>
      <c r="I115" s="69">
        <f>Month!I115</f>
        <v>0</v>
      </c>
      <c r="J115" s="69">
        <f>Month!J115</f>
        <v>0</v>
      </c>
      <c r="K115" s="69">
        <f>Month!K115</f>
        <v>0</v>
      </c>
      <c r="L115" s="69">
        <f>Month!L115</f>
        <v>0</v>
      </c>
      <c r="M115" s="69">
        <f>Month!M115</f>
        <v>0</v>
      </c>
      <c r="N115" s="70">
        <f>Month!N115</f>
        <v>0</v>
      </c>
      <c r="O115" s="70">
        <f>Month!O115</f>
        <v>73.09</v>
      </c>
      <c r="P115" s="14">
        <v>3</v>
      </c>
    </row>
    <row r="116" spans="1:16" ht="15.5">
      <c r="A116" s="14">
        <f>Month!A116</f>
        <v>2018</v>
      </c>
      <c r="B116" s="59" t="str">
        <f>Month!B116</f>
        <v>July</v>
      </c>
      <c r="C116" s="59" t="str">
        <f>Month!C116</f>
        <v>China, People's Republic of</v>
      </c>
      <c r="D116" s="69">
        <f>Month!D116</f>
        <v>0</v>
      </c>
      <c r="E116" s="69">
        <f>Month!E116</f>
        <v>0</v>
      </c>
      <c r="F116" s="70">
        <f>Month!F116</f>
        <v>0</v>
      </c>
      <c r="G116" s="69">
        <f>Month!G116</f>
        <v>0</v>
      </c>
      <c r="H116" s="69">
        <f>Month!H116</f>
        <v>0</v>
      </c>
      <c r="I116" s="69">
        <f>Month!I116</f>
        <v>0</v>
      </c>
      <c r="J116" s="69">
        <f>Month!J116</f>
        <v>0</v>
      </c>
      <c r="K116" s="69">
        <f>Month!K116</f>
        <v>0</v>
      </c>
      <c r="L116" s="69">
        <f>Month!L116</f>
        <v>0</v>
      </c>
      <c r="M116" s="69">
        <f>Month!M116</f>
        <v>19.3</v>
      </c>
      <c r="N116" s="70">
        <f>Month!N116</f>
        <v>19.3</v>
      </c>
      <c r="O116" s="70">
        <f>Month!O116</f>
        <v>19.3</v>
      </c>
      <c r="P116" s="14">
        <v>3</v>
      </c>
    </row>
    <row r="117" spans="1:16" ht="15.5">
      <c r="A117" s="14">
        <f>Month!A117</f>
        <v>2018</v>
      </c>
      <c r="B117" s="59" t="str">
        <f>Month!B117</f>
        <v>July</v>
      </c>
      <c r="C117" s="59" t="str">
        <f>Month!C117</f>
        <v>Denmark</v>
      </c>
      <c r="D117" s="69">
        <f>Month!D117</f>
        <v>1.67</v>
      </c>
      <c r="E117" s="69">
        <f>Month!E117</f>
        <v>0</v>
      </c>
      <c r="F117" s="70">
        <f>Month!F117</f>
        <v>1.67</v>
      </c>
      <c r="G117" s="69">
        <f>Month!G117</f>
        <v>0</v>
      </c>
      <c r="H117" s="69">
        <f>Month!H117</f>
        <v>0</v>
      </c>
      <c r="I117" s="69">
        <f>Month!I117</f>
        <v>0</v>
      </c>
      <c r="J117" s="69">
        <f>Month!J117</f>
        <v>0</v>
      </c>
      <c r="K117" s="69">
        <f>Month!K117</f>
        <v>0</v>
      </c>
      <c r="L117" s="69">
        <f>Month!L117</f>
        <v>0</v>
      </c>
      <c r="M117" s="69">
        <f>Month!M117</f>
        <v>2.62</v>
      </c>
      <c r="N117" s="70">
        <f>Month!N117</f>
        <v>2.62</v>
      </c>
      <c r="O117" s="70">
        <f>Month!O117</f>
        <v>4.29</v>
      </c>
      <c r="P117" s="14">
        <v>3</v>
      </c>
    </row>
    <row r="118" spans="1:16" ht="15.5">
      <c r="A118" s="14">
        <f>Month!A118</f>
        <v>2018</v>
      </c>
      <c r="B118" s="59" t="str">
        <f>Month!B118</f>
        <v>July</v>
      </c>
      <c r="C118" s="59" t="str">
        <f>Month!C118</f>
        <v>France</v>
      </c>
      <c r="D118" s="69">
        <f>Month!D118</f>
        <v>149.84</v>
      </c>
      <c r="E118" s="69">
        <f>Month!E118</f>
        <v>0</v>
      </c>
      <c r="F118" s="70">
        <f>Month!F118</f>
        <v>149.84</v>
      </c>
      <c r="G118" s="69">
        <f>Month!G118</f>
        <v>3.55</v>
      </c>
      <c r="H118" s="69">
        <f>Month!H118</f>
        <v>6.33</v>
      </c>
      <c r="I118" s="69">
        <f>Month!I118</f>
        <v>0</v>
      </c>
      <c r="J118" s="69">
        <f>Month!J118</f>
        <v>0</v>
      </c>
      <c r="K118" s="69">
        <f>Month!K118</f>
        <v>0</v>
      </c>
      <c r="L118" s="69">
        <f>Month!L118</f>
        <v>0</v>
      </c>
      <c r="M118" s="69">
        <f>Month!M118</f>
        <v>18.059999999999999</v>
      </c>
      <c r="N118" s="70">
        <f>Month!N118</f>
        <v>27.94</v>
      </c>
      <c r="O118" s="70">
        <f>Month!O118</f>
        <v>177.78</v>
      </c>
      <c r="P118" s="14">
        <v>3</v>
      </c>
    </row>
    <row r="119" spans="1:16" ht="15.5">
      <c r="A119" s="14">
        <f>Month!A119</f>
        <v>2018</v>
      </c>
      <c r="B119" s="59" t="str">
        <f>Month!B119</f>
        <v>July</v>
      </c>
      <c r="C119" s="59" t="str">
        <f>Month!C119</f>
        <v>Germany</v>
      </c>
      <c r="D119" s="69">
        <f>Month!D119</f>
        <v>333.66</v>
      </c>
      <c r="E119" s="69">
        <f>Month!E119</f>
        <v>0</v>
      </c>
      <c r="F119" s="70">
        <f>Month!F119</f>
        <v>333.66</v>
      </c>
      <c r="G119" s="69">
        <f>Month!G119</f>
        <v>0</v>
      </c>
      <c r="H119" s="69">
        <f>Month!H119</f>
        <v>0</v>
      </c>
      <c r="I119" s="69">
        <f>Month!I119</f>
        <v>0</v>
      </c>
      <c r="J119" s="69">
        <f>Month!J119</f>
        <v>0</v>
      </c>
      <c r="K119" s="69">
        <f>Month!K119</f>
        <v>21.97</v>
      </c>
      <c r="L119" s="69">
        <f>Month!L119</f>
        <v>0</v>
      </c>
      <c r="M119" s="69">
        <f>Month!M119</f>
        <v>4.5199999999999996</v>
      </c>
      <c r="N119" s="70">
        <f>Month!N119</f>
        <v>26.49</v>
      </c>
      <c r="O119" s="70">
        <f>Month!O119</f>
        <v>360.15</v>
      </c>
      <c r="P119" s="14">
        <v>3</v>
      </c>
    </row>
    <row r="120" spans="1:16" ht="15.5">
      <c r="A120" s="14">
        <f>Month!A120</f>
        <v>2018</v>
      </c>
      <c r="B120" s="59" t="str">
        <f>Month!B120</f>
        <v>July</v>
      </c>
      <c r="C120" s="59" t="str">
        <f>Month!C120</f>
        <v>Ireland</v>
      </c>
      <c r="D120" s="69">
        <f>Month!D120</f>
        <v>75.61</v>
      </c>
      <c r="E120" s="69">
        <f>Month!E120</f>
        <v>0</v>
      </c>
      <c r="F120" s="70">
        <f>Month!F120</f>
        <v>75.61</v>
      </c>
      <c r="G120" s="69">
        <f>Month!G120</f>
        <v>6.01</v>
      </c>
      <c r="H120" s="69">
        <f>Month!H120</f>
        <v>22.4</v>
      </c>
      <c r="I120" s="69">
        <f>Month!I120</f>
        <v>102.6</v>
      </c>
      <c r="J120" s="69">
        <f>Month!J120</f>
        <v>0.22</v>
      </c>
      <c r="K120" s="69">
        <f>Month!K120</f>
        <v>74.55</v>
      </c>
      <c r="L120" s="69">
        <f>Month!L120</f>
        <v>17.68</v>
      </c>
      <c r="M120" s="69">
        <f>Month!M120</f>
        <v>15.6</v>
      </c>
      <c r="N120" s="70">
        <f>Month!N120</f>
        <v>239.05</v>
      </c>
      <c r="O120" s="70">
        <f>Month!O120</f>
        <v>314.64999999999998</v>
      </c>
      <c r="P120" s="14">
        <v>3</v>
      </c>
    </row>
    <row r="121" spans="1:16" ht="15.5">
      <c r="A121" s="14">
        <f>Month!A121</f>
        <v>2018</v>
      </c>
      <c r="B121" s="59" t="str">
        <f>Month!B121</f>
        <v>July</v>
      </c>
      <c r="C121" s="59" t="str">
        <f>Month!C121</f>
        <v>Italy</v>
      </c>
      <c r="D121" s="69">
        <f>Month!D121</f>
        <v>26.46</v>
      </c>
      <c r="E121" s="69">
        <f>Month!E121</f>
        <v>0</v>
      </c>
      <c r="F121" s="70">
        <f>Month!F121</f>
        <v>26.46</v>
      </c>
      <c r="G121" s="69">
        <f>Month!G121</f>
        <v>0</v>
      </c>
      <c r="H121" s="69">
        <f>Month!H121</f>
        <v>0</v>
      </c>
      <c r="I121" s="69">
        <f>Month!I121</f>
        <v>0</v>
      </c>
      <c r="J121" s="69">
        <f>Month!J121</f>
        <v>0</v>
      </c>
      <c r="K121" s="69">
        <f>Month!K121</f>
        <v>0</v>
      </c>
      <c r="L121" s="69">
        <f>Month!L121</f>
        <v>0</v>
      </c>
      <c r="M121" s="69">
        <f>Month!M121</f>
        <v>0.19</v>
      </c>
      <c r="N121" s="70">
        <f>Month!N121</f>
        <v>0.19</v>
      </c>
      <c r="O121" s="70">
        <f>Month!O121</f>
        <v>26.65</v>
      </c>
      <c r="P121" s="14">
        <v>3</v>
      </c>
    </row>
    <row r="122" spans="1:16" ht="15.5">
      <c r="A122" s="14">
        <f>Month!A122</f>
        <v>2018</v>
      </c>
      <c r="B122" s="59" t="str">
        <f>Month!B122</f>
        <v>July</v>
      </c>
      <c r="C122" s="59" t="str">
        <f>Month!C122</f>
        <v>Korea</v>
      </c>
      <c r="D122" s="69">
        <f>Month!D122</f>
        <v>726.7</v>
      </c>
      <c r="E122" s="69">
        <f>Month!E122</f>
        <v>0</v>
      </c>
      <c r="F122" s="70">
        <f>Month!F122</f>
        <v>726.7</v>
      </c>
      <c r="G122" s="69">
        <f>Month!G122</f>
        <v>0</v>
      </c>
      <c r="H122" s="69">
        <f>Month!H122</f>
        <v>0</v>
      </c>
      <c r="I122" s="69">
        <f>Month!I122</f>
        <v>0</v>
      </c>
      <c r="J122" s="69">
        <f>Month!J122</f>
        <v>0</v>
      </c>
      <c r="K122" s="69">
        <f>Month!K122</f>
        <v>0</v>
      </c>
      <c r="L122" s="69">
        <f>Month!L122</f>
        <v>0</v>
      </c>
      <c r="M122" s="69">
        <f>Month!M122</f>
        <v>0</v>
      </c>
      <c r="N122" s="70">
        <f>Month!N122</f>
        <v>0</v>
      </c>
      <c r="O122" s="70">
        <f>Month!O122</f>
        <v>726.7</v>
      </c>
      <c r="P122" s="14">
        <v>3</v>
      </c>
    </row>
    <row r="123" spans="1:16" ht="15.5">
      <c r="A123" s="14">
        <f>Month!A123</f>
        <v>2018</v>
      </c>
      <c r="B123" s="59" t="str">
        <f>Month!B123</f>
        <v>July</v>
      </c>
      <c r="C123" s="59" t="str">
        <f>Month!C123</f>
        <v>Netherlands</v>
      </c>
      <c r="D123" s="69">
        <f>Month!D123</f>
        <v>1325.32</v>
      </c>
      <c r="E123" s="69">
        <f>Month!E123</f>
        <v>144.47999999999999</v>
      </c>
      <c r="F123" s="70">
        <f>Month!F123</f>
        <v>1469.8</v>
      </c>
      <c r="G123" s="69">
        <f>Month!G123</f>
        <v>11.51</v>
      </c>
      <c r="H123" s="69">
        <f>Month!H123</f>
        <v>201.37</v>
      </c>
      <c r="I123" s="69">
        <f>Month!I123</f>
        <v>0</v>
      </c>
      <c r="J123" s="69">
        <f>Month!J123</f>
        <v>8.9600000000000009</v>
      </c>
      <c r="K123" s="69">
        <f>Month!K123</f>
        <v>0</v>
      </c>
      <c r="L123" s="69">
        <f>Month!L123</f>
        <v>77.14</v>
      </c>
      <c r="M123" s="69">
        <f>Month!M123</f>
        <v>224.05</v>
      </c>
      <c r="N123" s="70">
        <f>Month!N123</f>
        <v>523.04</v>
      </c>
      <c r="O123" s="70">
        <f>Month!O123</f>
        <v>1992.84</v>
      </c>
      <c r="P123" s="14">
        <v>3</v>
      </c>
    </row>
    <row r="124" spans="1:16" ht="15.5">
      <c r="A124" s="14">
        <f>Month!A124</f>
        <v>2018</v>
      </c>
      <c r="B124" s="59" t="str">
        <f>Month!B124</f>
        <v>July</v>
      </c>
      <c r="C124" s="59" t="str">
        <f>Month!C124</f>
        <v>Norway</v>
      </c>
      <c r="D124" s="69">
        <f>Month!D124</f>
        <v>120.02</v>
      </c>
      <c r="E124" s="69">
        <f>Month!E124</f>
        <v>0</v>
      </c>
      <c r="F124" s="70">
        <f>Month!F124</f>
        <v>120.02</v>
      </c>
      <c r="G124" s="69">
        <f>Month!G124</f>
        <v>0</v>
      </c>
      <c r="H124" s="69">
        <f>Month!H124</f>
        <v>0</v>
      </c>
      <c r="I124" s="69">
        <f>Month!I124</f>
        <v>0</v>
      </c>
      <c r="J124" s="69">
        <f>Month!J124</f>
        <v>0</v>
      </c>
      <c r="K124" s="69">
        <f>Month!K124</f>
        <v>0</v>
      </c>
      <c r="L124" s="69">
        <f>Month!L124</f>
        <v>0</v>
      </c>
      <c r="M124" s="69">
        <f>Month!M124</f>
        <v>6.69</v>
      </c>
      <c r="N124" s="70">
        <f>Month!N124</f>
        <v>6.69</v>
      </c>
      <c r="O124" s="70">
        <f>Month!O124</f>
        <v>126.71</v>
      </c>
      <c r="P124" s="15">
        <v>3</v>
      </c>
    </row>
    <row r="125" spans="1:16" ht="15.5">
      <c r="A125" s="14">
        <f>Month!A125</f>
        <v>2018</v>
      </c>
      <c r="B125" s="59" t="str">
        <f>Month!B125</f>
        <v>July</v>
      </c>
      <c r="C125" s="59" t="str">
        <f>Month!C125</f>
        <v>Other Africa</v>
      </c>
      <c r="D125" s="69">
        <f>Month!D125</f>
        <v>0</v>
      </c>
      <c r="E125" s="69">
        <f>Month!E125</f>
        <v>0</v>
      </c>
      <c r="F125" s="70">
        <f>Month!F125</f>
        <v>0</v>
      </c>
      <c r="G125" s="69">
        <f>Month!G125</f>
        <v>0</v>
      </c>
      <c r="H125" s="69">
        <f>Month!H125</f>
        <v>120.31</v>
      </c>
      <c r="I125" s="69">
        <f>Month!I125</f>
        <v>0</v>
      </c>
      <c r="J125" s="69">
        <f>Month!J125</f>
        <v>0</v>
      </c>
      <c r="K125" s="69">
        <f>Month!K125</f>
        <v>0</v>
      </c>
      <c r="L125" s="69">
        <f>Month!L125</f>
        <v>41.68</v>
      </c>
      <c r="M125" s="69">
        <f>Month!M125</f>
        <v>11.06</v>
      </c>
      <c r="N125" s="70">
        <f>Month!N125</f>
        <v>173.05</v>
      </c>
      <c r="O125" s="70">
        <f>Month!O125</f>
        <v>173.05</v>
      </c>
      <c r="P125" s="14">
        <v>3</v>
      </c>
    </row>
    <row r="126" spans="1:16" ht="15.5">
      <c r="A126" s="14">
        <f>Month!A126</f>
        <v>2018</v>
      </c>
      <c r="B126" s="59" t="str">
        <f>Month!B126</f>
        <v>July</v>
      </c>
      <c r="C126" s="59" t="str">
        <f>Month!C126</f>
        <v>Spain</v>
      </c>
      <c r="D126" s="69">
        <f>Month!D126</f>
        <v>0</v>
      </c>
      <c r="E126" s="69">
        <f>Month!E126</f>
        <v>14.91</v>
      </c>
      <c r="F126" s="70">
        <f>Month!F126</f>
        <v>14.91</v>
      </c>
      <c r="G126" s="69">
        <f>Month!G126</f>
        <v>1.69</v>
      </c>
      <c r="H126" s="69">
        <f>Month!H126</f>
        <v>0</v>
      </c>
      <c r="I126" s="69">
        <f>Month!I126</f>
        <v>0</v>
      </c>
      <c r="J126" s="69">
        <f>Month!J126</f>
        <v>0</v>
      </c>
      <c r="K126" s="69">
        <f>Month!K126</f>
        <v>0</v>
      </c>
      <c r="L126" s="69">
        <f>Month!L126</f>
        <v>0</v>
      </c>
      <c r="M126" s="69">
        <f>Month!M126</f>
        <v>33.58</v>
      </c>
      <c r="N126" s="70">
        <f>Month!N126</f>
        <v>35.270000000000003</v>
      </c>
      <c r="O126" s="70">
        <f>Month!O126</f>
        <v>50.18</v>
      </c>
      <c r="P126" s="14">
        <v>3</v>
      </c>
    </row>
    <row r="127" spans="1:16" ht="15.5">
      <c r="A127" s="14">
        <f>Month!A127</f>
        <v>2018</v>
      </c>
      <c r="B127" s="59" t="str">
        <f>Month!B127</f>
        <v>July</v>
      </c>
      <c r="C127" s="59" t="str">
        <f>Month!C127</f>
        <v>Sweden</v>
      </c>
      <c r="D127" s="69">
        <f>Month!D127</f>
        <v>0</v>
      </c>
      <c r="E127" s="69">
        <f>Month!E127</f>
        <v>0</v>
      </c>
      <c r="F127" s="70">
        <f>Month!F127</f>
        <v>0</v>
      </c>
      <c r="G127" s="69">
        <f>Month!G127</f>
        <v>0</v>
      </c>
      <c r="H127" s="69">
        <f>Month!H127</f>
        <v>10.89</v>
      </c>
      <c r="I127" s="69">
        <f>Month!I127</f>
        <v>15.75</v>
      </c>
      <c r="J127" s="69">
        <f>Month!J127</f>
        <v>0</v>
      </c>
      <c r="K127" s="69">
        <f>Month!K127</f>
        <v>0</v>
      </c>
      <c r="L127" s="69">
        <f>Month!L127</f>
        <v>0</v>
      </c>
      <c r="M127" s="69">
        <f>Month!M127</f>
        <v>0.05</v>
      </c>
      <c r="N127" s="70">
        <f>Month!N127</f>
        <v>26.69</v>
      </c>
      <c r="O127" s="70">
        <f>Month!O127</f>
        <v>26.69</v>
      </c>
      <c r="P127" s="14">
        <v>3</v>
      </c>
    </row>
    <row r="128" spans="1:16" ht="15.5">
      <c r="A128" s="14">
        <f>Month!A128</f>
        <v>2018</v>
      </c>
      <c r="B128" s="59" t="str">
        <f>Month!B128</f>
        <v>July</v>
      </c>
      <c r="C128" s="59" t="str">
        <f>Month!C128</f>
        <v>United States</v>
      </c>
      <c r="D128" s="69">
        <f>Month!D128</f>
        <v>24.43</v>
      </c>
      <c r="E128" s="69">
        <f>Month!E128</f>
        <v>0</v>
      </c>
      <c r="F128" s="70">
        <f>Month!F128</f>
        <v>24.43</v>
      </c>
      <c r="G128" s="69">
        <f>Month!G128</f>
        <v>0</v>
      </c>
      <c r="H128" s="69">
        <f>Month!H128</f>
        <v>363.75</v>
      </c>
      <c r="I128" s="69">
        <f>Month!I128</f>
        <v>0</v>
      </c>
      <c r="J128" s="69">
        <f>Month!J128</f>
        <v>0</v>
      </c>
      <c r="K128" s="69">
        <f>Month!K128</f>
        <v>0</v>
      </c>
      <c r="L128" s="69">
        <f>Month!L128</f>
        <v>0.21</v>
      </c>
      <c r="M128" s="69">
        <f>Month!M128</f>
        <v>10.8</v>
      </c>
      <c r="N128" s="70">
        <f>Month!N128</f>
        <v>374.76</v>
      </c>
      <c r="O128" s="70">
        <f>Month!O128</f>
        <v>399.19</v>
      </c>
      <c r="P128" s="14">
        <v>3</v>
      </c>
    </row>
    <row r="129" spans="1:16" ht="15.5">
      <c r="A129" s="14">
        <f>Month!A129</f>
        <v>2018</v>
      </c>
      <c r="B129" s="59" t="str">
        <f>Month!B129</f>
        <v>July</v>
      </c>
      <c r="C129" s="59" t="str">
        <f>Month!C129</f>
        <v>Russian Federation</v>
      </c>
      <c r="D129" s="69">
        <f>Month!D129</f>
        <v>0</v>
      </c>
      <c r="E129" s="69">
        <f>Month!E129</f>
        <v>0</v>
      </c>
      <c r="F129" s="70">
        <f>Month!F129</f>
        <v>0</v>
      </c>
      <c r="G129" s="69">
        <f>Month!G129</f>
        <v>0</v>
      </c>
      <c r="H129" s="69">
        <f>Month!H129</f>
        <v>0</v>
      </c>
      <c r="I129" s="69">
        <f>Month!I129</f>
        <v>0</v>
      </c>
      <c r="J129" s="69">
        <f>Month!J129</f>
        <v>0</v>
      </c>
      <c r="K129" s="69">
        <f>Month!K129</f>
        <v>0</v>
      </c>
      <c r="L129" s="69">
        <f>Month!L129</f>
        <v>0</v>
      </c>
      <c r="M129" s="69">
        <f>Month!M129</f>
        <v>0.02</v>
      </c>
      <c r="N129" s="70">
        <f>Month!N129</f>
        <v>0.02</v>
      </c>
      <c r="O129" s="70">
        <f>Month!O129</f>
        <v>0.02</v>
      </c>
      <c r="P129" s="14">
        <v>3</v>
      </c>
    </row>
    <row r="130" spans="1:16" ht="15.5">
      <c r="A130" s="14">
        <f>Month!A130</f>
        <v>2018</v>
      </c>
      <c r="B130" s="59" t="str">
        <f>Month!B130</f>
        <v>July</v>
      </c>
      <c r="C130" s="59" t="str">
        <f>Month!C130</f>
        <v>Other</v>
      </c>
      <c r="D130" s="69">
        <f>Month!D130</f>
        <v>34.26</v>
      </c>
      <c r="E130" s="69">
        <f>Month!E130</f>
        <v>15.57</v>
      </c>
      <c r="F130" s="70">
        <f>Month!F130</f>
        <v>49.83</v>
      </c>
      <c r="G130" s="69">
        <f>Month!G130</f>
        <v>42.16</v>
      </c>
      <c r="H130" s="69">
        <f>Month!H130</f>
        <v>62.01</v>
      </c>
      <c r="I130" s="69">
        <f>Month!I130</f>
        <v>0</v>
      </c>
      <c r="J130" s="69">
        <f>Month!J130</f>
        <v>0</v>
      </c>
      <c r="K130" s="69">
        <f>Month!K130</f>
        <v>0</v>
      </c>
      <c r="L130" s="69">
        <f>Month!L130</f>
        <v>0</v>
      </c>
      <c r="M130" s="69">
        <f>Month!M130</f>
        <v>49.7</v>
      </c>
      <c r="N130" s="70">
        <f>Month!N130</f>
        <v>153.87</v>
      </c>
      <c r="O130" s="70">
        <f>Month!O130</f>
        <v>203.7</v>
      </c>
      <c r="P130" s="14">
        <v>3</v>
      </c>
    </row>
    <row r="131" spans="1:16" ht="15.5">
      <c r="A131" s="14">
        <f>Month!A131</f>
        <v>2018</v>
      </c>
      <c r="B131" s="62" t="str">
        <f>Month!B131</f>
        <v>July</v>
      </c>
      <c r="C131" s="60" t="str">
        <f>Month!C131</f>
        <v>Total exports</v>
      </c>
      <c r="D131" s="72">
        <f>Month!D131</f>
        <v>2938.76</v>
      </c>
      <c r="E131" s="72">
        <f>Month!E131</f>
        <v>206.43</v>
      </c>
      <c r="F131" s="71">
        <f>Month!F131</f>
        <v>3145.18</v>
      </c>
      <c r="G131" s="72">
        <f>Month!G131</f>
        <v>67.349999999999994</v>
      </c>
      <c r="H131" s="72">
        <f>Month!H131</f>
        <v>850.02</v>
      </c>
      <c r="I131" s="72">
        <f>Month!I131</f>
        <v>118.35</v>
      </c>
      <c r="J131" s="72">
        <f>Month!J131</f>
        <v>9.18</v>
      </c>
      <c r="K131" s="72">
        <f>Month!K131</f>
        <v>108.13</v>
      </c>
      <c r="L131" s="72">
        <f>Month!L131</f>
        <v>282.92</v>
      </c>
      <c r="M131" s="72">
        <f>Month!M131</f>
        <v>432.15</v>
      </c>
      <c r="N131" s="71">
        <f>Month!N131</f>
        <v>1868.1</v>
      </c>
      <c r="O131" s="91">
        <f>Month!O131</f>
        <v>5013.28</v>
      </c>
      <c r="P131" s="14">
        <v>3</v>
      </c>
    </row>
    <row r="132" spans="1:16" ht="15.5">
      <c r="A132" s="14">
        <f>Month!A132</f>
        <v>2018</v>
      </c>
      <c r="B132" s="59" t="str">
        <f>Month!B132</f>
        <v>August</v>
      </c>
      <c r="C132" s="58" t="str">
        <f>Month!C132</f>
        <v>Belgium</v>
      </c>
      <c r="D132" s="66">
        <f>Month!D132</f>
        <v>73.55</v>
      </c>
      <c r="E132" s="66">
        <f>Month!E132</f>
        <v>30.71</v>
      </c>
      <c r="F132" s="67">
        <f>Month!F132</f>
        <v>104.26</v>
      </c>
      <c r="G132" s="66">
        <f>Month!G132</f>
        <v>2.04</v>
      </c>
      <c r="H132" s="66">
        <f>Month!H132</f>
        <v>88.92</v>
      </c>
      <c r="I132" s="66">
        <f>Month!I132</f>
        <v>0</v>
      </c>
      <c r="J132" s="66">
        <f>Month!J132</f>
        <v>0</v>
      </c>
      <c r="K132" s="66">
        <f>Month!K132</f>
        <v>0</v>
      </c>
      <c r="L132" s="66">
        <f>Month!L132</f>
        <v>91.24</v>
      </c>
      <c r="M132" s="66">
        <f>Month!M132</f>
        <v>123.53</v>
      </c>
      <c r="N132" s="67">
        <f>Month!N132</f>
        <v>305.72000000000003</v>
      </c>
      <c r="O132" s="67">
        <f>Month!O132</f>
        <v>409.98</v>
      </c>
      <c r="P132" s="14">
        <v>3</v>
      </c>
    </row>
    <row r="133" spans="1:16" ht="15.5">
      <c r="A133" s="14">
        <f>Month!A133</f>
        <v>2018</v>
      </c>
      <c r="B133" s="59" t="str">
        <f>Month!B133</f>
        <v>August</v>
      </c>
      <c r="C133" s="59" t="str">
        <f>Month!C133</f>
        <v>Canada</v>
      </c>
      <c r="D133" s="69">
        <f>Month!D133</f>
        <v>0</v>
      </c>
      <c r="E133" s="69">
        <f>Month!E133</f>
        <v>0</v>
      </c>
      <c r="F133" s="70">
        <f>Month!F133</f>
        <v>0</v>
      </c>
      <c r="G133" s="69">
        <f>Month!G133</f>
        <v>0</v>
      </c>
      <c r="H133" s="69">
        <f>Month!H133</f>
        <v>13.7</v>
      </c>
      <c r="I133" s="69">
        <f>Month!I133</f>
        <v>0</v>
      </c>
      <c r="J133" s="69">
        <f>Month!J133</f>
        <v>0</v>
      </c>
      <c r="K133" s="69">
        <f>Month!K133</f>
        <v>0</v>
      </c>
      <c r="L133" s="69">
        <f>Month!L133</f>
        <v>0.18</v>
      </c>
      <c r="M133" s="69">
        <f>Month!M133</f>
        <v>0</v>
      </c>
      <c r="N133" s="70">
        <f>Month!N133</f>
        <v>13.88</v>
      </c>
      <c r="O133" s="70">
        <f>Month!O133</f>
        <v>13.88</v>
      </c>
      <c r="P133" s="14">
        <v>3</v>
      </c>
    </row>
    <row r="134" spans="1:16" ht="15.5">
      <c r="A134" s="14">
        <f>Month!A134</f>
        <v>2018</v>
      </c>
      <c r="B134" s="59" t="str">
        <f>Month!B134</f>
        <v>August</v>
      </c>
      <c r="C134" s="59" t="str">
        <f>Month!C134</f>
        <v>China, People's Republic of</v>
      </c>
      <c r="D134" s="69">
        <f>Month!D134</f>
        <v>871.27</v>
      </c>
      <c r="E134" s="69">
        <f>Month!E134</f>
        <v>0</v>
      </c>
      <c r="F134" s="70">
        <f>Month!F134</f>
        <v>871.27</v>
      </c>
      <c r="G134" s="69">
        <f>Month!G134</f>
        <v>0</v>
      </c>
      <c r="H134" s="69">
        <f>Month!H134</f>
        <v>0</v>
      </c>
      <c r="I134" s="69">
        <f>Month!I134</f>
        <v>0</v>
      </c>
      <c r="J134" s="69">
        <f>Month!J134</f>
        <v>0</v>
      </c>
      <c r="K134" s="69">
        <f>Month!K134</f>
        <v>0</v>
      </c>
      <c r="L134" s="69">
        <f>Month!L134</f>
        <v>0</v>
      </c>
      <c r="M134" s="69">
        <f>Month!M134</f>
        <v>10.96</v>
      </c>
      <c r="N134" s="70">
        <f>Month!N134</f>
        <v>10.96</v>
      </c>
      <c r="O134" s="70">
        <f>Month!O134</f>
        <v>882.23</v>
      </c>
      <c r="P134" s="14">
        <v>3</v>
      </c>
    </row>
    <row r="135" spans="1:16" ht="15.5">
      <c r="A135" s="14">
        <f>Month!A135</f>
        <v>2018</v>
      </c>
      <c r="B135" s="59" t="str">
        <f>Month!B135</f>
        <v>August</v>
      </c>
      <c r="C135" s="59" t="str">
        <f>Month!C135</f>
        <v>Denmark</v>
      </c>
      <c r="D135" s="69">
        <f>Month!D135</f>
        <v>56.8</v>
      </c>
      <c r="E135" s="69">
        <f>Month!E135</f>
        <v>0</v>
      </c>
      <c r="F135" s="70">
        <f>Month!F135</f>
        <v>56.8</v>
      </c>
      <c r="G135" s="69">
        <f>Month!G135</f>
        <v>0</v>
      </c>
      <c r="H135" s="69">
        <f>Month!H135</f>
        <v>3.71</v>
      </c>
      <c r="I135" s="69">
        <f>Month!I135</f>
        <v>32.97</v>
      </c>
      <c r="J135" s="69">
        <f>Month!J135</f>
        <v>0</v>
      </c>
      <c r="K135" s="69">
        <f>Month!K135</f>
        <v>0</v>
      </c>
      <c r="L135" s="69">
        <f>Month!L135</f>
        <v>3.62</v>
      </c>
      <c r="M135" s="69">
        <f>Month!M135</f>
        <v>0.1</v>
      </c>
      <c r="N135" s="70">
        <f>Month!N135</f>
        <v>40.39</v>
      </c>
      <c r="O135" s="70">
        <f>Month!O135</f>
        <v>97.19</v>
      </c>
      <c r="P135" s="14">
        <v>3</v>
      </c>
    </row>
    <row r="136" spans="1:16" ht="15.5">
      <c r="A136" s="14">
        <f>Month!A136</f>
        <v>2018</v>
      </c>
      <c r="B136" s="59" t="str">
        <f>Month!B136</f>
        <v>August</v>
      </c>
      <c r="C136" s="59" t="str">
        <f>Month!C136</f>
        <v>France</v>
      </c>
      <c r="D136" s="69">
        <f>Month!D136</f>
        <v>130.63999999999999</v>
      </c>
      <c r="E136" s="69">
        <f>Month!E136</f>
        <v>7.93</v>
      </c>
      <c r="F136" s="70">
        <f>Month!F136</f>
        <v>138.57</v>
      </c>
      <c r="G136" s="69">
        <f>Month!G136</f>
        <v>7.76</v>
      </c>
      <c r="H136" s="69">
        <f>Month!H136</f>
        <v>18.04</v>
      </c>
      <c r="I136" s="69">
        <f>Month!I136</f>
        <v>0</v>
      </c>
      <c r="J136" s="69">
        <f>Month!J136</f>
        <v>0</v>
      </c>
      <c r="K136" s="69">
        <f>Month!K136</f>
        <v>21.96</v>
      </c>
      <c r="L136" s="69">
        <f>Month!L136</f>
        <v>0</v>
      </c>
      <c r="M136" s="69">
        <f>Month!M136</f>
        <v>39.19</v>
      </c>
      <c r="N136" s="70">
        <f>Month!N136</f>
        <v>86.95</v>
      </c>
      <c r="O136" s="70">
        <f>Month!O136</f>
        <v>225.52</v>
      </c>
      <c r="P136" s="14">
        <v>3</v>
      </c>
    </row>
    <row r="137" spans="1:16" ht="15.5">
      <c r="A137" s="14">
        <f>Month!A137</f>
        <v>2018</v>
      </c>
      <c r="B137" s="59" t="str">
        <f>Month!B137</f>
        <v>August</v>
      </c>
      <c r="C137" s="59" t="str">
        <f>Month!C137</f>
        <v>Germany</v>
      </c>
      <c r="D137" s="69">
        <f>Month!D137</f>
        <v>472.4</v>
      </c>
      <c r="E137" s="69">
        <f>Month!E137</f>
        <v>0</v>
      </c>
      <c r="F137" s="70">
        <f>Month!F137</f>
        <v>472.4</v>
      </c>
      <c r="G137" s="69">
        <f>Month!G137</f>
        <v>0</v>
      </c>
      <c r="H137" s="69">
        <f>Month!H137</f>
        <v>0</v>
      </c>
      <c r="I137" s="69">
        <f>Month!I137</f>
        <v>0</v>
      </c>
      <c r="J137" s="69">
        <f>Month!J137</f>
        <v>0</v>
      </c>
      <c r="K137" s="69">
        <f>Month!K137</f>
        <v>0</v>
      </c>
      <c r="L137" s="69">
        <f>Month!L137</f>
        <v>0</v>
      </c>
      <c r="M137" s="69">
        <f>Month!M137</f>
        <v>3.73</v>
      </c>
      <c r="N137" s="70">
        <f>Month!N137</f>
        <v>3.73</v>
      </c>
      <c r="O137" s="70">
        <f>Month!O137</f>
        <v>476.13</v>
      </c>
      <c r="P137" s="14">
        <v>3</v>
      </c>
    </row>
    <row r="138" spans="1:16" ht="15.5">
      <c r="A138" s="14">
        <f>Month!A138</f>
        <v>2018</v>
      </c>
      <c r="B138" s="59" t="str">
        <f>Month!B138</f>
        <v>August</v>
      </c>
      <c r="C138" s="59" t="str">
        <f>Month!C138</f>
        <v>Ireland</v>
      </c>
      <c r="D138" s="69">
        <f>Month!D138</f>
        <v>0.82</v>
      </c>
      <c r="E138" s="69">
        <f>Month!E138</f>
        <v>0</v>
      </c>
      <c r="F138" s="70">
        <f>Month!F138</f>
        <v>0.82</v>
      </c>
      <c r="G138" s="69">
        <f>Month!G138</f>
        <v>5.95</v>
      </c>
      <c r="H138" s="69">
        <f>Month!H138</f>
        <v>16.649999999999999</v>
      </c>
      <c r="I138" s="69">
        <f>Month!I138</f>
        <v>129.44999999999999</v>
      </c>
      <c r="J138" s="69">
        <f>Month!J138</f>
        <v>0.56999999999999995</v>
      </c>
      <c r="K138" s="69">
        <f>Month!K138</f>
        <v>130.66</v>
      </c>
      <c r="L138" s="69">
        <f>Month!L138</f>
        <v>16.97</v>
      </c>
      <c r="M138" s="69">
        <f>Month!M138</f>
        <v>14.4</v>
      </c>
      <c r="N138" s="70">
        <f>Month!N138</f>
        <v>314.64999999999998</v>
      </c>
      <c r="O138" s="70">
        <f>Month!O138</f>
        <v>315.47000000000003</v>
      </c>
      <c r="P138" s="14">
        <v>3</v>
      </c>
    </row>
    <row r="139" spans="1:16" ht="15.5">
      <c r="A139" s="14">
        <f>Month!A139</f>
        <v>2018</v>
      </c>
      <c r="B139" s="59" t="str">
        <f>Month!B139</f>
        <v>August</v>
      </c>
      <c r="C139" s="59" t="str">
        <f>Month!C139</f>
        <v>Italy</v>
      </c>
      <c r="D139" s="69">
        <f>Month!D139</f>
        <v>0</v>
      </c>
      <c r="E139" s="69">
        <f>Month!E139</f>
        <v>0</v>
      </c>
      <c r="F139" s="70">
        <f>Month!F139</f>
        <v>0</v>
      </c>
      <c r="G139" s="69">
        <f>Month!G139</f>
        <v>0</v>
      </c>
      <c r="H139" s="69">
        <f>Month!H139</f>
        <v>0</v>
      </c>
      <c r="I139" s="69">
        <f>Month!I139</f>
        <v>0</v>
      </c>
      <c r="J139" s="69">
        <f>Month!J139</f>
        <v>0</v>
      </c>
      <c r="K139" s="69">
        <f>Month!K139</f>
        <v>0</v>
      </c>
      <c r="L139" s="69">
        <f>Month!L139</f>
        <v>0</v>
      </c>
      <c r="M139" s="69">
        <f>Month!M139</f>
        <v>5.83</v>
      </c>
      <c r="N139" s="70">
        <f>Month!N139</f>
        <v>5.83</v>
      </c>
      <c r="O139" s="70">
        <f>Month!O139</f>
        <v>5.83</v>
      </c>
      <c r="P139" s="14">
        <v>3</v>
      </c>
    </row>
    <row r="140" spans="1:16" ht="15.5">
      <c r="A140" s="14">
        <f>Month!A140</f>
        <v>2018</v>
      </c>
      <c r="B140" s="59" t="str">
        <f>Month!B140</f>
        <v>August</v>
      </c>
      <c r="C140" s="59" t="str">
        <f>Month!C140</f>
        <v>Korea</v>
      </c>
      <c r="D140" s="69">
        <f>Month!D140</f>
        <v>304.79000000000002</v>
      </c>
      <c r="E140" s="69">
        <f>Month!E140</f>
        <v>0</v>
      </c>
      <c r="F140" s="70">
        <f>Month!F140</f>
        <v>304.79000000000002</v>
      </c>
      <c r="G140" s="69">
        <f>Month!G140</f>
        <v>0</v>
      </c>
      <c r="H140" s="69">
        <f>Month!H140</f>
        <v>0</v>
      </c>
      <c r="I140" s="69">
        <f>Month!I140</f>
        <v>0</v>
      </c>
      <c r="J140" s="69">
        <f>Month!J140</f>
        <v>0</v>
      </c>
      <c r="K140" s="69">
        <f>Month!K140</f>
        <v>0</v>
      </c>
      <c r="L140" s="69">
        <f>Month!L140</f>
        <v>0</v>
      </c>
      <c r="M140" s="69">
        <f>Month!M140</f>
        <v>0</v>
      </c>
      <c r="N140" s="70">
        <f>Month!N140</f>
        <v>0</v>
      </c>
      <c r="O140" s="70">
        <f>Month!O140</f>
        <v>304.79000000000002</v>
      </c>
      <c r="P140" s="14">
        <v>3</v>
      </c>
    </row>
    <row r="141" spans="1:16" ht="15.5">
      <c r="A141" s="14">
        <f>Month!A141</f>
        <v>2018</v>
      </c>
      <c r="B141" s="59" t="str">
        <f>Month!B141</f>
        <v>August</v>
      </c>
      <c r="C141" s="59" t="str">
        <f>Month!C141</f>
        <v>Netherlands</v>
      </c>
      <c r="D141" s="69">
        <f>Month!D141</f>
        <v>1046.3599999999999</v>
      </c>
      <c r="E141" s="69">
        <f>Month!E141</f>
        <v>70.319999999999993</v>
      </c>
      <c r="F141" s="70">
        <f>Month!F141</f>
        <v>1116.68</v>
      </c>
      <c r="G141" s="69">
        <f>Month!G141</f>
        <v>21.84</v>
      </c>
      <c r="H141" s="69">
        <f>Month!H141</f>
        <v>267.07</v>
      </c>
      <c r="I141" s="69">
        <f>Month!I141</f>
        <v>0</v>
      </c>
      <c r="J141" s="69">
        <f>Month!J141</f>
        <v>0</v>
      </c>
      <c r="K141" s="69">
        <f>Month!K141</f>
        <v>0</v>
      </c>
      <c r="L141" s="69">
        <f>Month!L141</f>
        <v>91.84</v>
      </c>
      <c r="M141" s="69">
        <f>Month!M141</f>
        <v>120.01</v>
      </c>
      <c r="N141" s="70">
        <f>Month!N141</f>
        <v>500.77</v>
      </c>
      <c r="O141" s="70">
        <f>Month!O141</f>
        <v>1617.44</v>
      </c>
      <c r="P141" s="15">
        <v>3</v>
      </c>
    </row>
    <row r="142" spans="1:16" ht="15.5">
      <c r="A142" s="14">
        <f>Month!A142</f>
        <v>2018</v>
      </c>
      <c r="B142" s="59" t="str">
        <f>Month!B142</f>
        <v>August</v>
      </c>
      <c r="C142" s="59" t="str">
        <f>Month!C142</f>
        <v>Norway</v>
      </c>
      <c r="D142" s="69">
        <f>Month!D142</f>
        <v>150.62</v>
      </c>
      <c r="E142" s="69">
        <f>Month!E142</f>
        <v>0</v>
      </c>
      <c r="F142" s="70">
        <f>Month!F142</f>
        <v>150.62</v>
      </c>
      <c r="G142" s="69">
        <f>Month!G142</f>
        <v>0</v>
      </c>
      <c r="H142" s="69">
        <f>Month!H142</f>
        <v>0</v>
      </c>
      <c r="I142" s="69">
        <f>Month!I142</f>
        <v>0</v>
      </c>
      <c r="J142" s="69">
        <f>Month!J142</f>
        <v>0</v>
      </c>
      <c r="K142" s="69">
        <f>Month!K142</f>
        <v>0</v>
      </c>
      <c r="L142" s="69">
        <f>Month!L142</f>
        <v>0</v>
      </c>
      <c r="M142" s="69">
        <f>Month!M142</f>
        <v>6.91</v>
      </c>
      <c r="N142" s="70">
        <f>Month!N142</f>
        <v>6.91</v>
      </c>
      <c r="O142" s="70">
        <f>Month!O142</f>
        <v>157.53</v>
      </c>
      <c r="P142" s="14">
        <v>3</v>
      </c>
    </row>
    <row r="143" spans="1:16" ht="15.5">
      <c r="A143" s="14">
        <f>Month!A143</f>
        <v>2018</v>
      </c>
      <c r="B143" s="59" t="str">
        <f>Month!B143</f>
        <v>August</v>
      </c>
      <c r="C143" s="59" t="str">
        <f>Month!C143</f>
        <v>Other Africa</v>
      </c>
      <c r="D143" s="69">
        <f>Month!D143</f>
        <v>0</v>
      </c>
      <c r="E143" s="69">
        <f>Month!E143</f>
        <v>0</v>
      </c>
      <c r="F143" s="70">
        <f>Month!F143</f>
        <v>0</v>
      </c>
      <c r="G143" s="69">
        <f>Month!G143</f>
        <v>4.24</v>
      </c>
      <c r="H143" s="69">
        <f>Month!H143</f>
        <v>57.27</v>
      </c>
      <c r="I143" s="69">
        <f>Month!I143</f>
        <v>0</v>
      </c>
      <c r="J143" s="69">
        <f>Month!J143</f>
        <v>0</v>
      </c>
      <c r="K143" s="69">
        <f>Month!K143</f>
        <v>0</v>
      </c>
      <c r="L143" s="69">
        <f>Month!L143</f>
        <v>31.49</v>
      </c>
      <c r="M143" s="69">
        <f>Month!M143</f>
        <v>0</v>
      </c>
      <c r="N143" s="70">
        <f>Month!N143</f>
        <v>92.99</v>
      </c>
      <c r="O143" s="70">
        <f>Month!O143</f>
        <v>92.99</v>
      </c>
      <c r="P143" s="14">
        <v>3</v>
      </c>
    </row>
    <row r="144" spans="1:16" ht="15.5">
      <c r="A144" s="14">
        <f>Month!A144</f>
        <v>2018</v>
      </c>
      <c r="B144" s="59" t="str">
        <f>Month!B144</f>
        <v>August</v>
      </c>
      <c r="C144" s="59" t="str">
        <f>Month!C144</f>
        <v>Spain</v>
      </c>
      <c r="D144" s="69">
        <f>Month!D144</f>
        <v>95.73</v>
      </c>
      <c r="E144" s="69">
        <f>Month!E144</f>
        <v>22.9</v>
      </c>
      <c r="F144" s="70">
        <f>Month!F144</f>
        <v>118.63</v>
      </c>
      <c r="G144" s="69">
        <f>Month!G144</f>
        <v>1.84</v>
      </c>
      <c r="H144" s="69">
        <f>Month!H144</f>
        <v>0</v>
      </c>
      <c r="I144" s="69">
        <f>Month!I144</f>
        <v>0</v>
      </c>
      <c r="J144" s="69">
        <f>Month!J144</f>
        <v>0</v>
      </c>
      <c r="K144" s="69">
        <f>Month!K144</f>
        <v>0</v>
      </c>
      <c r="L144" s="69">
        <f>Month!L144</f>
        <v>0</v>
      </c>
      <c r="M144" s="69">
        <f>Month!M144</f>
        <v>89.06</v>
      </c>
      <c r="N144" s="70">
        <f>Month!N144</f>
        <v>90.9</v>
      </c>
      <c r="O144" s="70">
        <f>Month!O144</f>
        <v>209.53</v>
      </c>
      <c r="P144" s="14">
        <v>3</v>
      </c>
    </row>
    <row r="145" spans="1:16" ht="15.5">
      <c r="A145" s="14">
        <f>Month!A145</f>
        <v>2018</v>
      </c>
      <c r="B145" s="59" t="str">
        <f>Month!B145</f>
        <v>August</v>
      </c>
      <c r="C145" s="59" t="str">
        <f>Month!C145</f>
        <v>Sweden</v>
      </c>
      <c r="D145" s="69">
        <f>Month!D145</f>
        <v>101.77</v>
      </c>
      <c r="E145" s="69">
        <f>Month!E145</f>
        <v>0</v>
      </c>
      <c r="F145" s="70">
        <f>Month!F145</f>
        <v>101.77</v>
      </c>
      <c r="G145" s="69">
        <f>Month!G145</f>
        <v>0</v>
      </c>
      <c r="H145" s="69">
        <f>Month!H145</f>
        <v>0</v>
      </c>
      <c r="I145" s="69">
        <f>Month!I145</f>
        <v>15.12</v>
      </c>
      <c r="J145" s="69">
        <f>Month!J145</f>
        <v>0</v>
      </c>
      <c r="K145" s="69">
        <f>Month!K145</f>
        <v>0</v>
      </c>
      <c r="L145" s="69">
        <f>Month!L145</f>
        <v>0</v>
      </c>
      <c r="M145" s="69">
        <f>Month!M145</f>
        <v>4.1500000000000004</v>
      </c>
      <c r="N145" s="70">
        <f>Month!N145</f>
        <v>19.27</v>
      </c>
      <c r="O145" s="70">
        <f>Month!O145</f>
        <v>121.04</v>
      </c>
      <c r="P145" s="14">
        <v>3</v>
      </c>
    </row>
    <row r="146" spans="1:16" ht="15.5">
      <c r="A146" s="14">
        <f>Month!A146</f>
        <v>2018</v>
      </c>
      <c r="B146" s="59" t="str">
        <f>Month!B146</f>
        <v>August</v>
      </c>
      <c r="C146" s="59" t="str">
        <f>Month!C146</f>
        <v>United States</v>
      </c>
      <c r="D146" s="69">
        <f>Month!D146</f>
        <v>110.01</v>
      </c>
      <c r="E146" s="69">
        <f>Month!E146</f>
        <v>0</v>
      </c>
      <c r="F146" s="70">
        <f>Month!F146</f>
        <v>110.01</v>
      </c>
      <c r="G146" s="69">
        <f>Month!G146</f>
        <v>0</v>
      </c>
      <c r="H146" s="69">
        <f>Month!H146</f>
        <v>512.38</v>
      </c>
      <c r="I146" s="69">
        <f>Month!I146</f>
        <v>0</v>
      </c>
      <c r="J146" s="69">
        <f>Month!J146</f>
        <v>0</v>
      </c>
      <c r="K146" s="69">
        <f>Month!K146</f>
        <v>0</v>
      </c>
      <c r="L146" s="69">
        <f>Month!L146</f>
        <v>0.05</v>
      </c>
      <c r="M146" s="69">
        <f>Month!M146</f>
        <v>18.52</v>
      </c>
      <c r="N146" s="70">
        <f>Month!N146</f>
        <v>530.95000000000005</v>
      </c>
      <c r="O146" s="70">
        <f>Month!O146</f>
        <v>640.96</v>
      </c>
      <c r="P146" s="14">
        <v>3</v>
      </c>
    </row>
    <row r="147" spans="1:16" ht="15.5">
      <c r="A147" s="14">
        <f>Month!A147</f>
        <v>2018</v>
      </c>
      <c r="B147" s="59" t="str">
        <f>Month!B147</f>
        <v>August</v>
      </c>
      <c r="C147" s="59" t="str">
        <f>Month!C147</f>
        <v>Russian Federation</v>
      </c>
      <c r="D147" s="69">
        <f>Month!D147</f>
        <v>0</v>
      </c>
      <c r="E147" s="69">
        <f>Month!E147</f>
        <v>0</v>
      </c>
      <c r="F147" s="70">
        <f>Month!F147</f>
        <v>0</v>
      </c>
      <c r="G147" s="69">
        <f>Month!G147</f>
        <v>0</v>
      </c>
      <c r="H147" s="69">
        <f>Month!H147</f>
        <v>0</v>
      </c>
      <c r="I147" s="69">
        <f>Month!I147</f>
        <v>0</v>
      </c>
      <c r="J147" s="69">
        <f>Month!J147</f>
        <v>0</v>
      </c>
      <c r="K147" s="69">
        <f>Month!K147</f>
        <v>0</v>
      </c>
      <c r="L147" s="69">
        <f>Month!L147</f>
        <v>0</v>
      </c>
      <c r="M147" s="69">
        <f>Month!M147</f>
        <v>0</v>
      </c>
      <c r="N147" s="70">
        <f>Month!N147</f>
        <v>0</v>
      </c>
      <c r="O147" s="70">
        <f>Month!O147</f>
        <v>0</v>
      </c>
      <c r="P147" s="14">
        <v>3</v>
      </c>
    </row>
    <row r="148" spans="1:16" ht="15.5">
      <c r="A148" s="14">
        <f>Month!A148</f>
        <v>2018</v>
      </c>
      <c r="B148" s="59" t="str">
        <f>Month!B148</f>
        <v>August</v>
      </c>
      <c r="C148" s="59" t="str">
        <f>Month!C148</f>
        <v>Other</v>
      </c>
      <c r="D148" s="69">
        <f>Month!D148</f>
        <v>9.8800000000000008</v>
      </c>
      <c r="E148" s="69">
        <f>Month!E148</f>
        <v>0</v>
      </c>
      <c r="F148" s="70">
        <f>Month!F148</f>
        <v>9.8800000000000008</v>
      </c>
      <c r="G148" s="69">
        <f>Month!G148</f>
        <v>54.43</v>
      </c>
      <c r="H148" s="69">
        <f>Month!H148</f>
        <v>25.99</v>
      </c>
      <c r="I148" s="69">
        <f>Month!I148</f>
        <v>0</v>
      </c>
      <c r="J148" s="69">
        <f>Month!J148</f>
        <v>0</v>
      </c>
      <c r="K148" s="69">
        <f>Month!K148</f>
        <v>0.77</v>
      </c>
      <c r="L148" s="69">
        <f>Month!L148</f>
        <v>6.42</v>
      </c>
      <c r="M148" s="69">
        <f>Month!M148</f>
        <v>17.02</v>
      </c>
      <c r="N148" s="70">
        <f>Month!N148</f>
        <v>104.62</v>
      </c>
      <c r="O148" s="70">
        <f>Month!O148</f>
        <v>114.49</v>
      </c>
      <c r="P148" s="14">
        <v>3</v>
      </c>
    </row>
    <row r="149" spans="1:16" ht="15.5">
      <c r="A149" s="14">
        <f>Month!A149</f>
        <v>2018</v>
      </c>
      <c r="B149" s="62" t="str">
        <f>Month!B149</f>
        <v>August</v>
      </c>
      <c r="C149" s="60" t="str">
        <f>Month!C149</f>
        <v>Total exports</v>
      </c>
      <c r="D149" s="72">
        <f>Month!D149</f>
        <v>3424.63</v>
      </c>
      <c r="E149" s="72">
        <f>Month!E149</f>
        <v>131.85</v>
      </c>
      <c r="F149" s="71">
        <f>Month!F149</f>
        <v>3556.49</v>
      </c>
      <c r="G149" s="72">
        <f>Month!G149</f>
        <v>98.1</v>
      </c>
      <c r="H149" s="72">
        <f>Month!H149</f>
        <v>1003.73</v>
      </c>
      <c r="I149" s="72">
        <f>Month!I149</f>
        <v>177.54</v>
      </c>
      <c r="J149" s="72">
        <f>Month!J149</f>
        <v>0.56999999999999995</v>
      </c>
      <c r="K149" s="72">
        <f>Month!K149</f>
        <v>153.38999999999999</v>
      </c>
      <c r="L149" s="72">
        <f>Month!L149</f>
        <v>241.8</v>
      </c>
      <c r="M149" s="72">
        <f>Month!M149</f>
        <v>453.4</v>
      </c>
      <c r="N149" s="71">
        <f>Month!N149</f>
        <v>2128.5300000000002</v>
      </c>
      <c r="O149" s="91">
        <f>Month!O149</f>
        <v>5685.02</v>
      </c>
      <c r="P149" s="14">
        <v>3</v>
      </c>
    </row>
    <row r="150" spans="1:16" ht="15.5">
      <c r="A150" s="14">
        <f>Month!A150</f>
        <v>2018</v>
      </c>
      <c r="B150" s="59" t="str">
        <f>Month!B150</f>
        <v>September</v>
      </c>
      <c r="C150" s="58" t="str">
        <f>Month!C150</f>
        <v>Belgium</v>
      </c>
      <c r="D150" s="66">
        <f>Month!D150</f>
        <v>21.16</v>
      </c>
      <c r="E150" s="66">
        <f>Month!E150</f>
        <v>5.45</v>
      </c>
      <c r="F150" s="67">
        <f>Month!F150</f>
        <v>26.61</v>
      </c>
      <c r="G150" s="66">
        <f>Month!G150</f>
        <v>3.36</v>
      </c>
      <c r="H150" s="66">
        <f>Month!H150</f>
        <v>81.38</v>
      </c>
      <c r="I150" s="66">
        <f>Month!I150</f>
        <v>0</v>
      </c>
      <c r="J150" s="66">
        <f>Month!J150</f>
        <v>0</v>
      </c>
      <c r="K150" s="66">
        <f>Month!K150</f>
        <v>0</v>
      </c>
      <c r="L150" s="66">
        <f>Month!L150</f>
        <v>53.5</v>
      </c>
      <c r="M150" s="66">
        <f>Month!M150</f>
        <v>36.21</v>
      </c>
      <c r="N150" s="67">
        <f>Month!N150</f>
        <v>174.45</v>
      </c>
      <c r="O150" s="67">
        <f>Month!O150</f>
        <v>201.06</v>
      </c>
      <c r="P150" s="14">
        <v>3</v>
      </c>
    </row>
    <row r="151" spans="1:16" ht="15.5">
      <c r="A151" s="14">
        <f>Month!A151</f>
        <v>2018</v>
      </c>
      <c r="B151" s="59" t="str">
        <f>Month!B151</f>
        <v>September</v>
      </c>
      <c r="C151" s="59" t="str">
        <f>Month!C151</f>
        <v>Canada</v>
      </c>
      <c r="D151" s="69">
        <f>Month!D151</f>
        <v>0</v>
      </c>
      <c r="E151" s="69">
        <f>Month!E151</f>
        <v>0</v>
      </c>
      <c r="F151" s="70">
        <f>Month!F151</f>
        <v>0</v>
      </c>
      <c r="G151" s="69">
        <f>Month!G151</f>
        <v>0</v>
      </c>
      <c r="H151" s="69">
        <f>Month!H151</f>
        <v>115.03</v>
      </c>
      <c r="I151" s="69">
        <f>Month!I151</f>
        <v>0</v>
      </c>
      <c r="J151" s="69">
        <f>Month!J151</f>
        <v>0</v>
      </c>
      <c r="K151" s="69">
        <f>Month!K151</f>
        <v>0</v>
      </c>
      <c r="L151" s="69">
        <f>Month!L151</f>
        <v>0</v>
      </c>
      <c r="M151" s="69">
        <f>Month!M151</f>
        <v>0</v>
      </c>
      <c r="N151" s="70">
        <f>Month!N151</f>
        <v>115.03</v>
      </c>
      <c r="O151" s="70">
        <f>Month!O151</f>
        <v>115.03</v>
      </c>
      <c r="P151" s="14">
        <v>3</v>
      </c>
    </row>
    <row r="152" spans="1:16" ht="15.5">
      <c r="A152" s="14">
        <f>Month!A152</f>
        <v>2018</v>
      </c>
      <c r="B152" s="59" t="str">
        <f>Month!B152</f>
        <v>September</v>
      </c>
      <c r="C152" s="59" t="str">
        <f>Month!C152</f>
        <v>China, People's Republic of</v>
      </c>
      <c r="D152" s="69">
        <f>Month!D152</f>
        <v>751.83</v>
      </c>
      <c r="E152" s="69">
        <f>Month!E152</f>
        <v>0</v>
      </c>
      <c r="F152" s="70">
        <f>Month!F152</f>
        <v>751.83</v>
      </c>
      <c r="G152" s="69">
        <f>Month!G152</f>
        <v>0</v>
      </c>
      <c r="H152" s="69">
        <f>Month!H152</f>
        <v>42.44</v>
      </c>
      <c r="I152" s="69">
        <f>Month!I152</f>
        <v>0</v>
      </c>
      <c r="J152" s="69">
        <f>Month!J152</f>
        <v>0</v>
      </c>
      <c r="K152" s="69">
        <f>Month!K152</f>
        <v>0</v>
      </c>
      <c r="L152" s="69">
        <f>Month!L152</f>
        <v>0</v>
      </c>
      <c r="M152" s="69">
        <f>Month!M152</f>
        <v>15.67</v>
      </c>
      <c r="N152" s="70">
        <f>Month!N152</f>
        <v>58.1</v>
      </c>
      <c r="O152" s="70">
        <f>Month!O152</f>
        <v>809.93</v>
      </c>
      <c r="P152" s="14">
        <v>3</v>
      </c>
    </row>
    <row r="153" spans="1:16" ht="15.5">
      <c r="A153" s="14">
        <f>Month!A153</f>
        <v>2018</v>
      </c>
      <c r="B153" s="59" t="str">
        <f>Month!B153</f>
        <v>September</v>
      </c>
      <c r="C153" s="59" t="str">
        <f>Month!C153</f>
        <v>Denmark</v>
      </c>
      <c r="D153" s="69">
        <f>Month!D153</f>
        <v>1.99</v>
      </c>
      <c r="E153" s="69">
        <f>Month!E153</f>
        <v>0</v>
      </c>
      <c r="F153" s="70">
        <f>Month!F153</f>
        <v>1.99</v>
      </c>
      <c r="G153" s="69">
        <f>Month!G153</f>
        <v>0</v>
      </c>
      <c r="H153" s="69">
        <f>Month!H153</f>
        <v>0</v>
      </c>
      <c r="I153" s="69">
        <f>Month!I153</f>
        <v>0</v>
      </c>
      <c r="J153" s="69">
        <f>Month!J153</f>
        <v>0</v>
      </c>
      <c r="K153" s="69">
        <f>Month!K153</f>
        <v>0</v>
      </c>
      <c r="L153" s="69">
        <f>Month!L153</f>
        <v>2.71</v>
      </c>
      <c r="M153" s="69">
        <f>Month!M153</f>
        <v>0.05</v>
      </c>
      <c r="N153" s="70">
        <f>Month!N153</f>
        <v>2.76</v>
      </c>
      <c r="O153" s="70">
        <f>Month!O153</f>
        <v>4.76</v>
      </c>
      <c r="P153" s="14">
        <v>3</v>
      </c>
    </row>
    <row r="154" spans="1:16" ht="15.5">
      <c r="A154" s="14">
        <f>Month!A154</f>
        <v>2018</v>
      </c>
      <c r="B154" s="59" t="str">
        <f>Month!B154</f>
        <v>September</v>
      </c>
      <c r="C154" s="59" t="str">
        <f>Month!C154</f>
        <v>France</v>
      </c>
      <c r="D154" s="69">
        <f>Month!D154</f>
        <v>110.01</v>
      </c>
      <c r="E154" s="69">
        <f>Month!E154</f>
        <v>0</v>
      </c>
      <c r="F154" s="70">
        <f>Month!F154</f>
        <v>110.01</v>
      </c>
      <c r="G154" s="69">
        <f>Month!G154</f>
        <v>6.52</v>
      </c>
      <c r="H154" s="69">
        <f>Month!H154</f>
        <v>0</v>
      </c>
      <c r="I154" s="69">
        <f>Month!I154</f>
        <v>0</v>
      </c>
      <c r="J154" s="69">
        <f>Month!J154</f>
        <v>0</v>
      </c>
      <c r="K154" s="69">
        <f>Month!K154</f>
        <v>0</v>
      </c>
      <c r="L154" s="69">
        <f>Month!L154</f>
        <v>7.46</v>
      </c>
      <c r="M154" s="69">
        <f>Month!M154</f>
        <v>35.51</v>
      </c>
      <c r="N154" s="70">
        <f>Month!N154</f>
        <v>49.49</v>
      </c>
      <c r="O154" s="70">
        <f>Month!O154</f>
        <v>159.49</v>
      </c>
      <c r="P154" s="14">
        <v>3</v>
      </c>
    </row>
    <row r="155" spans="1:16" ht="15.5">
      <c r="A155" s="14">
        <f>Month!A155</f>
        <v>2018</v>
      </c>
      <c r="B155" s="59" t="str">
        <f>Month!B155</f>
        <v>September</v>
      </c>
      <c r="C155" s="59" t="str">
        <f>Month!C155</f>
        <v>Germany</v>
      </c>
      <c r="D155" s="69">
        <f>Month!D155</f>
        <v>206.82</v>
      </c>
      <c r="E155" s="69">
        <f>Month!E155</f>
        <v>0</v>
      </c>
      <c r="F155" s="70">
        <f>Month!F155</f>
        <v>206.82</v>
      </c>
      <c r="G155" s="69">
        <f>Month!G155</f>
        <v>0</v>
      </c>
      <c r="H155" s="69">
        <f>Month!H155</f>
        <v>0</v>
      </c>
      <c r="I155" s="69">
        <f>Month!I155</f>
        <v>0</v>
      </c>
      <c r="J155" s="69">
        <f>Month!J155</f>
        <v>0</v>
      </c>
      <c r="K155" s="69">
        <f>Month!K155</f>
        <v>0</v>
      </c>
      <c r="L155" s="69">
        <f>Month!L155</f>
        <v>0</v>
      </c>
      <c r="M155" s="69">
        <f>Month!M155</f>
        <v>10.7</v>
      </c>
      <c r="N155" s="70">
        <f>Month!N155</f>
        <v>10.7</v>
      </c>
      <c r="O155" s="70">
        <f>Month!O155</f>
        <v>217.52</v>
      </c>
      <c r="P155" s="14">
        <v>3</v>
      </c>
    </row>
    <row r="156" spans="1:16" ht="15.5">
      <c r="A156" s="14">
        <f>Month!A156</f>
        <v>2018</v>
      </c>
      <c r="B156" s="59" t="str">
        <f>Month!B156</f>
        <v>September</v>
      </c>
      <c r="C156" s="59" t="str">
        <f>Month!C156</f>
        <v>Ireland</v>
      </c>
      <c r="D156" s="69">
        <f>Month!D156</f>
        <v>0</v>
      </c>
      <c r="E156" s="69">
        <f>Month!E156</f>
        <v>0</v>
      </c>
      <c r="F156" s="70">
        <f>Month!F156</f>
        <v>0</v>
      </c>
      <c r="G156" s="69">
        <f>Month!G156</f>
        <v>11.63</v>
      </c>
      <c r="H156" s="69">
        <f>Month!H156</f>
        <v>28.84</v>
      </c>
      <c r="I156" s="69">
        <f>Month!I156</f>
        <v>120.65</v>
      </c>
      <c r="J156" s="69">
        <f>Month!J156</f>
        <v>15.52</v>
      </c>
      <c r="K156" s="69">
        <f>Month!K156</f>
        <v>108.36</v>
      </c>
      <c r="L156" s="69">
        <f>Month!L156</f>
        <v>16.53</v>
      </c>
      <c r="M156" s="69">
        <f>Month!M156</f>
        <v>7.62</v>
      </c>
      <c r="N156" s="70">
        <f>Month!N156</f>
        <v>309.14</v>
      </c>
      <c r="O156" s="70">
        <f>Month!O156</f>
        <v>309.14</v>
      </c>
      <c r="P156" s="14">
        <v>3</v>
      </c>
    </row>
    <row r="157" spans="1:16" ht="15.5">
      <c r="A157" s="14">
        <f>Month!A157</f>
        <v>2018</v>
      </c>
      <c r="B157" s="59" t="str">
        <f>Month!B157</f>
        <v>September</v>
      </c>
      <c r="C157" s="59" t="str">
        <f>Month!C157</f>
        <v>Italy</v>
      </c>
      <c r="D157" s="69">
        <f>Month!D157</f>
        <v>115.37</v>
      </c>
      <c r="E157" s="69">
        <f>Month!E157</f>
        <v>0</v>
      </c>
      <c r="F157" s="70">
        <f>Month!F157</f>
        <v>115.37</v>
      </c>
      <c r="G157" s="69">
        <f>Month!G157</f>
        <v>0</v>
      </c>
      <c r="H157" s="69">
        <f>Month!H157</f>
        <v>0</v>
      </c>
      <c r="I157" s="69">
        <f>Month!I157</f>
        <v>0</v>
      </c>
      <c r="J157" s="69">
        <f>Month!J157</f>
        <v>0</v>
      </c>
      <c r="K157" s="69">
        <f>Month!K157</f>
        <v>0</v>
      </c>
      <c r="L157" s="69">
        <f>Month!L157</f>
        <v>0</v>
      </c>
      <c r="M157" s="69">
        <f>Month!M157</f>
        <v>13.76</v>
      </c>
      <c r="N157" s="70">
        <f>Month!N157</f>
        <v>13.76</v>
      </c>
      <c r="O157" s="70">
        <f>Month!O157</f>
        <v>129.13999999999999</v>
      </c>
      <c r="P157" s="14">
        <v>3</v>
      </c>
    </row>
    <row r="158" spans="1:16" ht="15.5">
      <c r="A158" s="14">
        <f>Month!A158</f>
        <v>2018</v>
      </c>
      <c r="B158" s="59" t="str">
        <f>Month!B158</f>
        <v>September</v>
      </c>
      <c r="C158" s="59" t="str">
        <f>Month!C158</f>
        <v>Korea</v>
      </c>
      <c r="D158" s="69">
        <f>Month!D158</f>
        <v>326.18</v>
      </c>
      <c r="E158" s="69">
        <f>Month!E158</f>
        <v>0</v>
      </c>
      <c r="F158" s="70">
        <f>Month!F158</f>
        <v>326.18</v>
      </c>
      <c r="G158" s="69">
        <f>Month!G158</f>
        <v>0</v>
      </c>
      <c r="H158" s="69">
        <f>Month!H158</f>
        <v>0</v>
      </c>
      <c r="I158" s="69">
        <f>Month!I158</f>
        <v>0</v>
      </c>
      <c r="J158" s="69">
        <f>Month!J158</f>
        <v>0</v>
      </c>
      <c r="K158" s="69">
        <f>Month!K158</f>
        <v>0</v>
      </c>
      <c r="L158" s="69">
        <f>Month!L158</f>
        <v>0</v>
      </c>
      <c r="M158" s="69">
        <f>Month!M158</f>
        <v>0.05</v>
      </c>
      <c r="N158" s="70">
        <f>Month!N158</f>
        <v>0.05</v>
      </c>
      <c r="O158" s="70">
        <f>Month!O158</f>
        <v>326.23</v>
      </c>
      <c r="P158" s="15">
        <v>3</v>
      </c>
    </row>
    <row r="159" spans="1:16" ht="15.5">
      <c r="A159" s="14">
        <f>Month!A159</f>
        <v>2018</v>
      </c>
      <c r="B159" s="59" t="str">
        <f>Month!B159</f>
        <v>September</v>
      </c>
      <c r="C159" s="59" t="str">
        <f>Month!C159</f>
        <v>Netherlands</v>
      </c>
      <c r="D159" s="69">
        <f>Month!D159</f>
        <v>1269.03</v>
      </c>
      <c r="E159" s="69">
        <f>Month!E159</f>
        <v>64.680000000000007</v>
      </c>
      <c r="F159" s="70">
        <f>Month!F159</f>
        <v>1333.71</v>
      </c>
      <c r="G159" s="69">
        <f>Month!G159</f>
        <v>19.809999999999999</v>
      </c>
      <c r="H159" s="69">
        <f>Month!H159</f>
        <v>255.81</v>
      </c>
      <c r="I159" s="69">
        <f>Month!I159</f>
        <v>0</v>
      </c>
      <c r="J159" s="69">
        <f>Month!J159</f>
        <v>0</v>
      </c>
      <c r="K159" s="69">
        <f>Month!K159</f>
        <v>0</v>
      </c>
      <c r="L159" s="69">
        <f>Month!L159</f>
        <v>60.02</v>
      </c>
      <c r="M159" s="69">
        <f>Month!M159</f>
        <v>241.03</v>
      </c>
      <c r="N159" s="70">
        <f>Month!N159</f>
        <v>576.66999999999996</v>
      </c>
      <c r="O159" s="70">
        <f>Month!O159</f>
        <v>1910.38</v>
      </c>
      <c r="P159" s="14">
        <v>3</v>
      </c>
    </row>
    <row r="160" spans="1:16" ht="15.5">
      <c r="A160" s="14">
        <f>Month!A160</f>
        <v>2018</v>
      </c>
      <c r="B160" s="59" t="str">
        <f>Month!B160</f>
        <v>September</v>
      </c>
      <c r="C160" s="59" t="str">
        <f>Month!C160</f>
        <v>Norway</v>
      </c>
      <c r="D160" s="69">
        <f>Month!D160</f>
        <v>32.82</v>
      </c>
      <c r="E160" s="69">
        <f>Month!E160</f>
        <v>0</v>
      </c>
      <c r="F160" s="70">
        <f>Month!F160</f>
        <v>32.82</v>
      </c>
      <c r="G160" s="69">
        <f>Month!G160</f>
        <v>0</v>
      </c>
      <c r="H160" s="69">
        <f>Month!H160</f>
        <v>0</v>
      </c>
      <c r="I160" s="69">
        <f>Month!I160</f>
        <v>0</v>
      </c>
      <c r="J160" s="69">
        <f>Month!J160</f>
        <v>0</v>
      </c>
      <c r="K160" s="69">
        <f>Month!K160</f>
        <v>0</v>
      </c>
      <c r="L160" s="69">
        <f>Month!L160</f>
        <v>0</v>
      </c>
      <c r="M160" s="69">
        <f>Month!M160</f>
        <v>0.01</v>
      </c>
      <c r="N160" s="70">
        <f>Month!N160</f>
        <v>0.01</v>
      </c>
      <c r="O160" s="70">
        <f>Month!O160</f>
        <v>32.83</v>
      </c>
      <c r="P160" s="14">
        <v>3</v>
      </c>
    </row>
    <row r="161" spans="1:16" ht="15.5">
      <c r="A161" s="14">
        <f>Month!A161</f>
        <v>2018</v>
      </c>
      <c r="B161" s="59" t="str">
        <f>Month!B161</f>
        <v>September</v>
      </c>
      <c r="C161" s="59" t="str">
        <f>Month!C161</f>
        <v>Other Africa</v>
      </c>
      <c r="D161" s="69">
        <f>Month!D161</f>
        <v>0</v>
      </c>
      <c r="E161" s="69">
        <f>Month!E161</f>
        <v>0</v>
      </c>
      <c r="F161" s="70">
        <f>Month!F161</f>
        <v>0</v>
      </c>
      <c r="G161" s="69">
        <f>Month!G161</f>
        <v>0</v>
      </c>
      <c r="H161" s="69">
        <f>Month!H161</f>
        <v>181.95</v>
      </c>
      <c r="I161" s="69">
        <f>Month!I161</f>
        <v>0</v>
      </c>
      <c r="J161" s="69">
        <f>Month!J161</f>
        <v>0</v>
      </c>
      <c r="K161" s="69">
        <f>Month!K161</f>
        <v>0</v>
      </c>
      <c r="L161" s="69">
        <f>Month!L161</f>
        <v>0</v>
      </c>
      <c r="M161" s="69">
        <f>Month!M161</f>
        <v>4.3099999999999996</v>
      </c>
      <c r="N161" s="70">
        <f>Month!N161</f>
        <v>186.25</v>
      </c>
      <c r="O161" s="70">
        <f>Month!O161</f>
        <v>186.25</v>
      </c>
      <c r="P161" s="14">
        <v>3</v>
      </c>
    </row>
    <row r="162" spans="1:16" ht="15.5">
      <c r="A162" s="14">
        <f>Month!A162</f>
        <v>2018</v>
      </c>
      <c r="B162" s="59" t="str">
        <f>Month!B162</f>
        <v>September</v>
      </c>
      <c r="C162" s="59" t="str">
        <f>Month!C162</f>
        <v>Spain</v>
      </c>
      <c r="D162" s="69">
        <f>Month!D162</f>
        <v>1.37</v>
      </c>
      <c r="E162" s="69">
        <f>Month!E162</f>
        <v>0</v>
      </c>
      <c r="F162" s="70">
        <f>Month!F162</f>
        <v>1.37</v>
      </c>
      <c r="G162" s="69">
        <f>Month!G162</f>
        <v>0</v>
      </c>
      <c r="H162" s="69">
        <f>Month!H162</f>
        <v>0</v>
      </c>
      <c r="I162" s="69">
        <f>Month!I162</f>
        <v>0</v>
      </c>
      <c r="J162" s="69">
        <f>Month!J162</f>
        <v>0</v>
      </c>
      <c r="K162" s="69">
        <f>Month!K162</f>
        <v>0</v>
      </c>
      <c r="L162" s="69">
        <f>Month!L162</f>
        <v>0</v>
      </c>
      <c r="M162" s="69">
        <f>Month!M162</f>
        <v>39.1</v>
      </c>
      <c r="N162" s="70">
        <f>Month!N162</f>
        <v>39.1</v>
      </c>
      <c r="O162" s="70">
        <f>Month!O162</f>
        <v>40.47</v>
      </c>
      <c r="P162" s="14">
        <v>3</v>
      </c>
    </row>
    <row r="163" spans="1:16" ht="15.5">
      <c r="A163" s="14">
        <f>Month!A163</f>
        <v>2018</v>
      </c>
      <c r="B163" s="59" t="str">
        <f>Month!B163</f>
        <v>September</v>
      </c>
      <c r="C163" s="59" t="str">
        <f>Month!C163</f>
        <v>Sweden</v>
      </c>
      <c r="D163" s="69">
        <f>Month!D163</f>
        <v>98.45</v>
      </c>
      <c r="E163" s="69">
        <f>Month!E163</f>
        <v>0</v>
      </c>
      <c r="F163" s="70">
        <f>Month!F163</f>
        <v>98.45</v>
      </c>
      <c r="G163" s="69">
        <f>Month!G163</f>
        <v>0</v>
      </c>
      <c r="H163" s="69">
        <f>Month!H163</f>
        <v>0</v>
      </c>
      <c r="I163" s="69">
        <f>Month!I163</f>
        <v>0</v>
      </c>
      <c r="J163" s="69">
        <f>Month!J163</f>
        <v>0</v>
      </c>
      <c r="K163" s="69">
        <f>Month!K163</f>
        <v>0</v>
      </c>
      <c r="L163" s="69">
        <f>Month!L163</f>
        <v>0</v>
      </c>
      <c r="M163" s="69">
        <f>Month!M163</f>
        <v>0</v>
      </c>
      <c r="N163" s="70">
        <f>Month!N163</f>
        <v>0</v>
      </c>
      <c r="O163" s="70">
        <f>Month!O163</f>
        <v>98.46</v>
      </c>
      <c r="P163" s="14">
        <v>3</v>
      </c>
    </row>
    <row r="164" spans="1:16" ht="15.5">
      <c r="A164" s="14">
        <f>Month!A164</f>
        <v>2018</v>
      </c>
      <c r="B164" s="59" t="str">
        <f>Month!B164</f>
        <v>September</v>
      </c>
      <c r="C164" s="59" t="str">
        <f>Month!C164</f>
        <v>United States</v>
      </c>
      <c r="D164" s="69">
        <f>Month!D164</f>
        <v>226</v>
      </c>
      <c r="E164" s="69">
        <f>Month!E164</f>
        <v>16.239999999999998</v>
      </c>
      <c r="F164" s="70">
        <f>Month!F164</f>
        <v>242.25</v>
      </c>
      <c r="G164" s="69">
        <f>Month!G164</f>
        <v>0</v>
      </c>
      <c r="H164" s="69">
        <f>Month!H164</f>
        <v>251.44</v>
      </c>
      <c r="I164" s="69">
        <f>Month!I164</f>
        <v>0</v>
      </c>
      <c r="J164" s="69">
        <f>Month!J164</f>
        <v>0</v>
      </c>
      <c r="K164" s="69">
        <f>Month!K164</f>
        <v>0</v>
      </c>
      <c r="L164" s="69">
        <f>Month!L164</f>
        <v>0</v>
      </c>
      <c r="M164" s="69">
        <f>Month!M164</f>
        <v>25.62</v>
      </c>
      <c r="N164" s="70">
        <f>Month!N164</f>
        <v>277.06</v>
      </c>
      <c r="O164" s="70">
        <f>Month!O164</f>
        <v>519.29999999999995</v>
      </c>
      <c r="P164" s="14">
        <v>3</v>
      </c>
    </row>
    <row r="165" spans="1:16" ht="15.5">
      <c r="A165" s="14">
        <f>Month!A165</f>
        <v>2018</v>
      </c>
      <c r="B165" s="59" t="str">
        <f>Month!B165</f>
        <v>September</v>
      </c>
      <c r="C165" s="59" t="str">
        <f>Month!C165</f>
        <v>Russian Federation</v>
      </c>
      <c r="D165" s="69">
        <f>Month!D165</f>
        <v>0</v>
      </c>
      <c r="E165" s="69">
        <f>Month!E165</f>
        <v>0</v>
      </c>
      <c r="F165" s="70">
        <f>Month!F165</f>
        <v>0</v>
      </c>
      <c r="G165" s="69">
        <f>Month!G165</f>
        <v>0</v>
      </c>
      <c r="H165" s="69">
        <f>Month!H165</f>
        <v>0</v>
      </c>
      <c r="I165" s="69">
        <f>Month!I165</f>
        <v>0</v>
      </c>
      <c r="J165" s="69">
        <f>Month!J165</f>
        <v>0</v>
      </c>
      <c r="K165" s="69">
        <f>Month!K165</f>
        <v>0</v>
      </c>
      <c r="L165" s="69">
        <f>Month!L165</f>
        <v>0</v>
      </c>
      <c r="M165" s="69">
        <f>Month!M165</f>
        <v>0</v>
      </c>
      <c r="N165" s="70">
        <f>Month!N165</f>
        <v>0</v>
      </c>
      <c r="O165" s="70">
        <f>Month!O165</f>
        <v>0</v>
      </c>
      <c r="P165" s="14">
        <v>3</v>
      </c>
    </row>
    <row r="166" spans="1:16" ht="15.5">
      <c r="A166" s="14">
        <f>Month!A166</f>
        <v>2018</v>
      </c>
      <c r="B166" s="59" t="str">
        <f>Month!B166</f>
        <v>September</v>
      </c>
      <c r="C166" s="59" t="str">
        <f>Month!C166</f>
        <v>Other</v>
      </c>
      <c r="D166" s="69">
        <f>Month!D166</f>
        <v>141.87</v>
      </c>
      <c r="E166" s="69">
        <f>Month!E166</f>
        <v>22.09</v>
      </c>
      <c r="F166" s="70">
        <f>Month!F166</f>
        <v>163.95</v>
      </c>
      <c r="G166" s="69">
        <f>Month!G166</f>
        <v>20.13</v>
      </c>
      <c r="H166" s="69">
        <f>Month!H166</f>
        <v>59.95</v>
      </c>
      <c r="I166" s="69">
        <f>Month!I166</f>
        <v>0</v>
      </c>
      <c r="J166" s="69">
        <f>Month!J166</f>
        <v>0</v>
      </c>
      <c r="K166" s="69">
        <f>Month!K166</f>
        <v>0</v>
      </c>
      <c r="L166" s="69">
        <f>Month!L166</f>
        <v>31.42</v>
      </c>
      <c r="M166" s="69">
        <f>Month!M166</f>
        <v>20.49</v>
      </c>
      <c r="N166" s="70">
        <f>Month!N166</f>
        <v>131.99</v>
      </c>
      <c r="O166" s="70">
        <f>Month!O166</f>
        <v>295.94</v>
      </c>
      <c r="P166" s="14">
        <v>3</v>
      </c>
    </row>
    <row r="167" spans="1:16" ht="15.5">
      <c r="A167" s="14">
        <f>Month!A167</f>
        <v>2018</v>
      </c>
      <c r="B167" s="62" t="str">
        <f>Month!B167</f>
        <v>September</v>
      </c>
      <c r="C167" s="60" t="str">
        <f>Month!C167</f>
        <v>Total exports</v>
      </c>
      <c r="D167" s="72">
        <f>Month!D167</f>
        <v>3302.9</v>
      </c>
      <c r="E167" s="72">
        <f>Month!E167</f>
        <v>108.47</v>
      </c>
      <c r="F167" s="71">
        <f>Month!F167</f>
        <v>3411.37</v>
      </c>
      <c r="G167" s="72">
        <f>Month!G167</f>
        <v>61.44</v>
      </c>
      <c r="H167" s="72">
        <f>Month!H167</f>
        <v>1016.82</v>
      </c>
      <c r="I167" s="72">
        <f>Month!I167</f>
        <v>120.65</v>
      </c>
      <c r="J167" s="72">
        <f>Month!J167</f>
        <v>15.52</v>
      </c>
      <c r="K167" s="72">
        <f>Month!K167</f>
        <v>108.36</v>
      </c>
      <c r="L167" s="72">
        <f>Month!L167</f>
        <v>171.64</v>
      </c>
      <c r="M167" s="72">
        <f>Month!M167</f>
        <v>450.13</v>
      </c>
      <c r="N167" s="71">
        <f>Month!N167</f>
        <v>1944.57</v>
      </c>
      <c r="O167" s="91">
        <f>Month!O167</f>
        <v>5355.94</v>
      </c>
      <c r="P167" s="14">
        <v>3</v>
      </c>
    </row>
    <row r="168" spans="1:16" ht="15.5">
      <c r="A168" s="14">
        <f>Month!A168</f>
        <v>2018</v>
      </c>
      <c r="B168" s="59" t="str">
        <f>Month!B168</f>
        <v>October</v>
      </c>
      <c r="C168" s="58" t="str">
        <f>Month!C168</f>
        <v>Belgium</v>
      </c>
      <c r="D168" s="66">
        <f>Month!D168</f>
        <v>22.38</v>
      </c>
      <c r="E168" s="66">
        <f>Month!E168</f>
        <v>15.95</v>
      </c>
      <c r="F168" s="67">
        <f>Month!F168</f>
        <v>38.33</v>
      </c>
      <c r="G168" s="66">
        <f>Month!G168</f>
        <v>2.41</v>
      </c>
      <c r="H168" s="66">
        <f>Month!H168</f>
        <v>40.29</v>
      </c>
      <c r="I168" s="66">
        <f>Month!I168</f>
        <v>0</v>
      </c>
      <c r="J168" s="66">
        <f>Month!J168</f>
        <v>0</v>
      </c>
      <c r="K168" s="66">
        <f>Month!K168</f>
        <v>0</v>
      </c>
      <c r="L168" s="66">
        <f>Month!L168</f>
        <v>81.92</v>
      </c>
      <c r="M168" s="66">
        <f>Month!M168</f>
        <v>96.15</v>
      </c>
      <c r="N168" s="67">
        <f>Month!N168</f>
        <v>220.78</v>
      </c>
      <c r="O168" s="67">
        <f>Month!O168</f>
        <v>259.10000000000002</v>
      </c>
      <c r="P168" s="14">
        <v>4</v>
      </c>
    </row>
    <row r="169" spans="1:16" ht="15.5">
      <c r="A169" s="14">
        <f>Month!A169</f>
        <v>2018</v>
      </c>
      <c r="B169" s="59" t="str">
        <f>Month!B169</f>
        <v>October</v>
      </c>
      <c r="C169" s="59" t="str">
        <f>Month!C169</f>
        <v>Canada</v>
      </c>
      <c r="D169" s="69">
        <f>Month!D169</f>
        <v>0</v>
      </c>
      <c r="E169" s="69">
        <f>Month!E169</f>
        <v>0</v>
      </c>
      <c r="F169" s="70">
        <f>Month!F169</f>
        <v>0</v>
      </c>
      <c r="G169" s="69">
        <f>Month!G169</f>
        <v>0</v>
      </c>
      <c r="H169" s="69">
        <f>Month!H169</f>
        <v>13.46</v>
      </c>
      <c r="I169" s="69">
        <f>Month!I169</f>
        <v>0</v>
      </c>
      <c r="J169" s="69">
        <f>Month!J169</f>
        <v>0</v>
      </c>
      <c r="K169" s="69">
        <f>Month!K169</f>
        <v>0</v>
      </c>
      <c r="L169" s="69">
        <f>Month!L169</f>
        <v>0</v>
      </c>
      <c r="M169" s="69">
        <f>Month!M169</f>
        <v>0</v>
      </c>
      <c r="N169" s="70">
        <f>Month!N169</f>
        <v>13.46</v>
      </c>
      <c r="O169" s="70">
        <f>Month!O169</f>
        <v>13.46</v>
      </c>
      <c r="P169" s="14">
        <v>4</v>
      </c>
    </row>
    <row r="170" spans="1:16" ht="15.5">
      <c r="A170" s="14">
        <f>Month!A170</f>
        <v>2018</v>
      </c>
      <c r="B170" s="59" t="str">
        <f>Month!B170</f>
        <v>October</v>
      </c>
      <c r="C170" s="59" t="str">
        <f>Month!C170</f>
        <v>China, People's Republic of</v>
      </c>
      <c r="D170" s="69">
        <f>Month!D170</f>
        <v>1167.71</v>
      </c>
      <c r="E170" s="69">
        <f>Month!E170</f>
        <v>0</v>
      </c>
      <c r="F170" s="70">
        <f>Month!F170</f>
        <v>1167.71</v>
      </c>
      <c r="G170" s="69">
        <f>Month!G170</f>
        <v>0</v>
      </c>
      <c r="H170" s="69">
        <f>Month!H170</f>
        <v>40.31</v>
      </c>
      <c r="I170" s="69">
        <f>Month!I170</f>
        <v>0</v>
      </c>
      <c r="J170" s="69">
        <f>Month!J170</f>
        <v>0</v>
      </c>
      <c r="K170" s="69">
        <f>Month!K170</f>
        <v>0</v>
      </c>
      <c r="L170" s="69">
        <f>Month!L170</f>
        <v>0</v>
      </c>
      <c r="M170" s="69">
        <f>Month!M170</f>
        <v>16.329999999999998</v>
      </c>
      <c r="N170" s="70">
        <f>Month!N170</f>
        <v>56.64</v>
      </c>
      <c r="O170" s="70">
        <f>Month!O170</f>
        <v>1224.3499999999999</v>
      </c>
      <c r="P170" s="14">
        <v>4</v>
      </c>
    </row>
    <row r="171" spans="1:16" ht="15.5">
      <c r="A171" s="14">
        <f>Month!A171</f>
        <v>2018</v>
      </c>
      <c r="B171" s="59" t="str">
        <f>Month!B171</f>
        <v>October</v>
      </c>
      <c r="C171" s="59" t="str">
        <f>Month!C171</f>
        <v>Denmark</v>
      </c>
      <c r="D171" s="69">
        <f>Month!D171</f>
        <v>1.61</v>
      </c>
      <c r="E171" s="69">
        <f>Month!E171</f>
        <v>0</v>
      </c>
      <c r="F171" s="70">
        <f>Month!F171</f>
        <v>1.61</v>
      </c>
      <c r="G171" s="69">
        <f>Month!G171</f>
        <v>0</v>
      </c>
      <c r="H171" s="69">
        <f>Month!H171</f>
        <v>3.68</v>
      </c>
      <c r="I171" s="69">
        <f>Month!I171</f>
        <v>0</v>
      </c>
      <c r="J171" s="69">
        <f>Month!J171</f>
        <v>0</v>
      </c>
      <c r="K171" s="69">
        <f>Month!K171</f>
        <v>0</v>
      </c>
      <c r="L171" s="69">
        <f>Month!L171</f>
        <v>8.07</v>
      </c>
      <c r="M171" s="69">
        <f>Month!M171</f>
        <v>7.0000000000000007E-2</v>
      </c>
      <c r="N171" s="70">
        <f>Month!N171</f>
        <v>11.82</v>
      </c>
      <c r="O171" s="70">
        <f>Month!O171</f>
        <v>13.43</v>
      </c>
      <c r="P171" s="14">
        <v>4</v>
      </c>
    </row>
    <row r="172" spans="1:16" ht="15.5">
      <c r="A172" s="14">
        <f>Month!A172</f>
        <v>2018</v>
      </c>
      <c r="B172" s="59" t="str">
        <f>Month!B172</f>
        <v>October</v>
      </c>
      <c r="C172" s="59" t="str">
        <f>Month!C172</f>
        <v>France</v>
      </c>
      <c r="D172" s="69">
        <f>Month!D172</f>
        <v>21.47</v>
      </c>
      <c r="E172" s="69">
        <f>Month!E172</f>
        <v>2.71</v>
      </c>
      <c r="F172" s="70">
        <f>Month!F172</f>
        <v>24.19</v>
      </c>
      <c r="G172" s="69">
        <f>Month!G172</f>
        <v>14.92</v>
      </c>
      <c r="H172" s="69">
        <f>Month!H172</f>
        <v>0</v>
      </c>
      <c r="I172" s="69">
        <f>Month!I172</f>
        <v>0</v>
      </c>
      <c r="J172" s="69">
        <f>Month!J172</f>
        <v>0</v>
      </c>
      <c r="K172" s="69">
        <f>Month!K172</f>
        <v>0</v>
      </c>
      <c r="L172" s="69">
        <f>Month!L172</f>
        <v>0</v>
      </c>
      <c r="M172" s="69">
        <f>Month!M172</f>
        <v>30.37</v>
      </c>
      <c r="N172" s="70">
        <f>Month!N172</f>
        <v>45.29</v>
      </c>
      <c r="O172" s="70">
        <f>Month!O172</f>
        <v>69.48</v>
      </c>
      <c r="P172" s="14">
        <v>4</v>
      </c>
    </row>
    <row r="173" spans="1:16" ht="15.5">
      <c r="A173" s="14">
        <f>Month!A173</f>
        <v>2018</v>
      </c>
      <c r="B173" s="59" t="str">
        <f>Month!B173</f>
        <v>October</v>
      </c>
      <c r="C173" s="59" t="str">
        <f>Month!C173</f>
        <v>Germany</v>
      </c>
      <c r="D173" s="69">
        <f>Month!D173</f>
        <v>146.63999999999999</v>
      </c>
      <c r="E173" s="69">
        <f>Month!E173</f>
        <v>0</v>
      </c>
      <c r="F173" s="70">
        <f>Month!F173</f>
        <v>146.63999999999999</v>
      </c>
      <c r="G173" s="69">
        <f>Month!G173</f>
        <v>4</v>
      </c>
      <c r="H173" s="69">
        <f>Month!H173</f>
        <v>9.8800000000000008</v>
      </c>
      <c r="I173" s="69">
        <f>Month!I173</f>
        <v>0</v>
      </c>
      <c r="J173" s="69">
        <f>Month!J173</f>
        <v>0</v>
      </c>
      <c r="K173" s="69">
        <f>Month!K173</f>
        <v>15.68</v>
      </c>
      <c r="L173" s="69">
        <f>Month!L173</f>
        <v>0</v>
      </c>
      <c r="M173" s="69">
        <f>Month!M173</f>
        <v>10.92</v>
      </c>
      <c r="N173" s="70">
        <f>Month!N173</f>
        <v>40.479999999999997</v>
      </c>
      <c r="O173" s="70">
        <f>Month!O173</f>
        <v>187.12</v>
      </c>
      <c r="P173" s="14">
        <v>4</v>
      </c>
    </row>
    <row r="174" spans="1:16" ht="15.5">
      <c r="A174" s="14">
        <f>Month!A174</f>
        <v>2018</v>
      </c>
      <c r="B174" s="59" t="str">
        <f>Month!B174</f>
        <v>October</v>
      </c>
      <c r="C174" s="59" t="str">
        <f>Month!C174</f>
        <v>Ireland</v>
      </c>
      <c r="D174" s="69">
        <f>Month!D174</f>
        <v>0</v>
      </c>
      <c r="E174" s="69">
        <f>Month!E174</f>
        <v>0</v>
      </c>
      <c r="F174" s="70">
        <f>Month!F174</f>
        <v>0</v>
      </c>
      <c r="G174" s="69">
        <f>Month!G174</f>
        <v>5.16</v>
      </c>
      <c r="H174" s="69">
        <f>Month!H174</f>
        <v>31.89</v>
      </c>
      <c r="I174" s="69">
        <f>Month!I174</f>
        <v>135.52000000000001</v>
      </c>
      <c r="J174" s="69">
        <f>Month!J174</f>
        <v>0.81</v>
      </c>
      <c r="K174" s="69">
        <f>Month!K174</f>
        <v>110.96</v>
      </c>
      <c r="L174" s="69">
        <f>Month!L174</f>
        <v>19.45</v>
      </c>
      <c r="M174" s="69">
        <f>Month!M174</f>
        <v>14.81</v>
      </c>
      <c r="N174" s="70">
        <f>Month!N174</f>
        <v>318.60000000000002</v>
      </c>
      <c r="O174" s="70">
        <f>Month!O174</f>
        <v>318.60000000000002</v>
      </c>
      <c r="P174" s="14">
        <v>4</v>
      </c>
    </row>
    <row r="175" spans="1:16" ht="15.5">
      <c r="A175" s="14">
        <f>Month!A175</f>
        <v>2018</v>
      </c>
      <c r="B175" s="59" t="str">
        <f>Month!B175</f>
        <v>October</v>
      </c>
      <c r="C175" s="59" t="str">
        <f>Month!C175</f>
        <v>Italy</v>
      </c>
      <c r="D175" s="69">
        <f>Month!D175</f>
        <v>0</v>
      </c>
      <c r="E175" s="69">
        <f>Month!E175</f>
        <v>50.39</v>
      </c>
      <c r="F175" s="70">
        <f>Month!F175</f>
        <v>50.39</v>
      </c>
      <c r="G175" s="69">
        <f>Month!G175</f>
        <v>0</v>
      </c>
      <c r="H175" s="69">
        <f>Month!H175</f>
        <v>0</v>
      </c>
      <c r="I175" s="69">
        <f>Month!I175</f>
        <v>0</v>
      </c>
      <c r="J175" s="69">
        <f>Month!J175</f>
        <v>0</v>
      </c>
      <c r="K175" s="69">
        <f>Month!K175</f>
        <v>0</v>
      </c>
      <c r="L175" s="69">
        <f>Month!L175</f>
        <v>0</v>
      </c>
      <c r="M175" s="69">
        <f>Month!M175</f>
        <v>5.51</v>
      </c>
      <c r="N175" s="70">
        <f>Month!N175</f>
        <v>5.51</v>
      </c>
      <c r="O175" s="70">
        <f>Month!O175</f>
        <v>55.9</v>
      </c>
      <c r="P175" s="15">
        <v>4</v>
      </c>
    </row>
    <row r="176" spans="1:16" ht="15.5">
      <c r="A176" s="14">
        <f>Month!A176</f>
        <v>2018</v>
      </c>
      <c r="B176" s="59" t="str">
        <f>Month!B176</f>
        <v>October</v>
      </c>
      <c r="C176" s="59" t="str">
        <f>Month!C176</f>
        <v>Korea</v>
      </c>
      <c r="D176" s="69">
        <f>Month!D176</f>
        <v>330.39</v>
      </c>
      <c r="E176" s="69">
        <f>Month!E176</f>
        <v>0</v>
      </c>
      <c r="F176" s="70">
        <f>Month!F176</f>
        <v>330.39</v>
      </c>
      <c r="G176" s="69">
        <f>Month!G176</f>
        <v>0</v>
      </c>
      <c r="H176" s="69">
        <f>Month!H176</f>
        <v>0</v>
      </c>
      <c r="I176" s="69">
        <f>Month!I176</f>
        <v>0</v>
      </c>
      <c r="J176" s="69">
        <f>Month!J176</f>
        <v>0</v>
      </c>
      <c r="K176" s="69">
        <f>Month!K176</f>
        <v>0</v>
      </c>
      <c r="L176" s="69">
        <f>Month!L176</f>
        <v>0</v>
      </c>
      <c r="M176" s="69">
        <f>Month!M176</f>
        <v>0</v>
      </c>
      <c r="N176" s="70">
        <f>Month!N176</f>
        <v>0</v>
      </c>
      <c r="O176" s="70">
        <f>Month!O176</f>
        <v>330.39</v>
      </c>
      <c r="P176" s="14">
        <v>4</v>
      </c>
    </row>
    <row r="177" spans="1:16" ht="15.5">
      <c r="A177" s="14">
        <f>Month!A177</f>
        <v>2018</v>
      </c>
      <c r="B177" s="59" t="str">
        <f>Month!B177</f>
        <v>October</v>
      </c>
      <c r="C177" s="59" t="str">
        <f>Month!C177</f>
        <v>Netherlands</v>
      </c>
      <c r="D177" s="69">
        <f>Month!D177</f>
        <v>1614.73</v>
      </c>
      <c r="E177" s="69">
        <f>Month!E177</f>
        <v>47.37</v>
      </c>
      <c r="F177" s="70">
        <f>Month!F177</f>
        <v>1662.1</v>
      </c>
      <c r="G177" s="69">
        <f>Month!G177</f>
        <v>16.170000000000002</v>
      </c>
      <c r="H177" s="69">
        <f>Month!H177</f>
        <v>221.22</v>
      </c>
      <c r="I177" s="69">
        <f>Month!I177</f>
        <v>0</v>
      </c>
      <c r="J177" s="69">
        <f>Month!J177</f>
        <v>0</v>
      </c>
      <c r="K177" s="69">
        <f>Month!K177</f>
        <v>0</v>
      </c>
      <c r="L177" s="69">
        <f>Month!L177</f>
        <v>60.95</v>
      </c>
      <c r="M177" s="69">
        <f>Month!M177</f>
        <v>215.68</v>
      </c>
      <c r="N177" s="70">
        <f>Month!N177</f>
        <v>514.02</v>
      </c>
      <c r="O177" s="70">
        <f>Month!O177</f>
        <v>2176.12</v>
      </c>
      <c r="P177" s="14">
        <v>4</v>
      </c>
    </row>
    <row r="178" spans="1:16" ht="15.5">
      <c r="A178" s="14">
        <f>Month!A178</f>
        <v>2018</v>
      </c>
      <c r="B178" s="59" t="str">
        <f>Month!B178</f>
        <v>October</v>
      </c>
      <c r="C178" s="59" t="str">
        <f>Month!C178</f>
        <v>Norway</v>
      </c>
      <c r="D178" s="69">
        <f>Month!D178</f>
        <v>208.68</v>
      </c>
      <c r="E178" s="69">
        <f>Month!E178</f>
        <v>0</v>
      </c>
      <c r="F178" s="70">
        <f>Month!F178</f>
        <v>208.68</v>
      </c>
      <c r="G178" s="69">
        <f>Month!G178</f>
        <v>1.8</v>
      </c>
      <c r="H178" s="69">
        <f>Month!H178</f>
        <v>0</v>
      </c>
      <c r="I178" s="69">
        <f>Month!I178</f>
        <v>0</v>
      </c>
      <c r="J178" s="69">
        <f>Month!J178</f>
        <v>0</v>
      </c>
      <c r="K178" s="69">
        <f>Month!K178</f>
        <v>0</v>
      </c>
      <c r="L178" s="69">
        <f>Month!L178</f>
        <v>0</v>
      </c>
      <c r="M178" s="69">
        <f>Month!M178</f>
        <v>3.5</v>
      </c>
      <c r="N178" s="70">
        <f>Month!N178</f>
        <v>5.3</v>
      </c>
      <c r="O178" s="70">
        <f>Month!O178</f>
        <v>213.98</v>
      </c>
      <c r="P178" s="14">
        <v>4</v>
      </c>
    </row>
    <row r="179" spans="1:16" ht="15.5">
      <c r="A179" s="14">
        <f>Month!A179</f>
        <v>2018</v>
      </c>
      <c r="B179" s="59" t="str">
        <f>Month!B179</f>
        <v>October</v>
      </c>
      <c r="C179" s="59" t="str">
        <f>Month!C179</f>
        <v>Other Africa</v>
      </c>
      <c r="D179" s="69">
        <f>Month!D179</f>
        <v>0</v>
      </c>
      <c r="E179" s="69">
        <f>Month!E179</f>
        <v>0</v>
      </c>
      <c r="F179" s="70">
        <f>Month!F179</f>
        <v>0</v>
      </c>
      <c r="G179" s="69">
        <f>Month!G179</f>
        <v>0</v>
      </c>
      <c r="H179" s="69">
        <f>Month!H179</f>
        <v>107.84</v>
      </c>
      <c r="I179" s="69">
        <f>Month!I179</f>
        <v>0</v>
      </c>
      <c r="J179" s="69">
        <f>Month!J179</f>
        <v>0</v>
      </c>
      <c r="K179" s="69">
        <f>Month!K179</f>
        <v>0</v>
      </c>
      <c r="L179" s="69">
        <f>Month!L179</f>
        <v>0</v>
      </c>
      <c r="M179" s="69">
        <f>Month!M179</f>
        <v>0</v>
      </c>
      <c r="N179" s="70">
        <f>Month!N179</f>
        <v>107.84</v>
      </c>
      <c r="O179" s="70">
        <f>Month!O179</f>
        <v>107.84</v>
      </c>
      <c r="P179" s="14">
        <v>4</v>
      </c>
    </row>
    <row r="180" spans="1:16" ht="15.5">
      <c r="A180" s="14">
        <f>Month!A180</f>
        <v>2018</v>
      </c>
      <c r="B180" s="59" t="str">
        <f>Month!B180</f>
        <v>October</v>
      </c>
      <c r="C180" s="59" t="str">
        <f>Month!C180</f>
        <v>Spain</v>
      </c>
      <c r="D180" s="69">
        <f>Month!D180</f>
        <v>0</v>
      </c>
      <c r="E180" s="69">
        <f>Month!E180</f>
        <v>18.78</v>
      </c>
      <c r="F180" s="70">
        <f>Month!F180</f>
        <v>18.78</v>
      </c>
      <c r="G180" s="69">
        <f>Month!G180</f>
        <v>0</v>
      </c>
      <c r="H180" s="69">
        <f>Month!H180</f>
        <v>0</v>
      </c>
      <c r="I180" s="69">
        <f>Month!I180</f>
        <v>0</v>
      </c>
      <c r="J180" s="69">
        <f>Month!J180</f>
        <v>0</v>
      </c>
      <c r="K180" s="69">
        <f>Month!K180</f>
        <v>0</v>
      </c>
      <c r="L180" s="69">
        <f>Month!L180</f>
        <v>30.07</v>
      </c>
      <c r="M180" s="69">
        <f>Month!M180</f>
        <v>11.09</v>
      </c>
      <c r="N180" s="70">
        <f>Month!N180</f>
        <v>41.15</v>
      </c>
      <c r="O180" s="70">
        <f>Month!O180</f>
        <v>59.93</v>
      </c>
      <c r="P180" s="14">
        <v>4</v>
      </c>
    </row>
    <row r="181" spans="1:16" ht="15.5">
      <c r="A181" s="14">
        <f>Month!A181</f>
        <v>2018</v>
      </c>
      <c r="B181" s="59" t="str">
        <f>Month!B181</f>
        <v>October</v>
      </c>
      <c r="C181" s="59" t="str">
        <f>Month!C181</f>
        <v>Sweden</v>
      </c>
      <c r="D181" s="69">
        <f>Month!D181</f>
        <v>0</v>
      </c>
      <c r="E181" s="69">
        <f>Month!E181</f>
        <v>14.79</v>
      </c>
      <c r="F181" s="70">
        <f>Month!F181</f>
        <v>14.79</v>
      </c>
      <c r="G181" s="69">
        <f>Month!G181</f>
        <v>0</v>
      </c>
      <c r="H181" s="69">
        <f>Month!H181</f>
        <v>0</v>
      </c>
      <c r="I181" s="69">
        <f>Month!I181</f>
        <v>0</v>
      </c>
      <c r="J181" s="69">
        <f>Month!J181</f>
        <v>0</v>
      </c>
      <c r="K181" s="69">
        <f>Month!K181</f>
        <v>0</v>
      </c>
      <c r="L181" s="69">
        <f>Month!L181</f>
        <v>0</v>
      </c>
      <c r="M181" s="69">
        <f>Month!M181</f>
        <v>3.47</v>
      </c>
      <c r="N181" s="70">
        <f>Month!N181</f>
        <v>3.47</v>
      </c>
      <c r="O181" s="70">
        <f>Month!O181</f>
        <v>18.260000000000002</v>
      </c>
      <c r="P181" s="14">
        <v>4</v>
      </c>
    </row>
    <row r="182" spans="1:16" ht="15.5">
      <c r="A182" s="14">
        <f>Month!A182</f>
        <v>2018</v>
      </c>
      <c r="B182" s="59" t="str">
        <f>Month!B182</f>
        <v>October</v>
      </c>
      <c r="C182" s="59" t="str">
        <f>Month!C182</f>
        <v>United States</v>
      </c>
      <c r="D182" s="69">
        <f>Month!D182</f>
        <v>23.91</v>
      </c>
      <c r="E182" s="69">
        <f>Month!E182</f>
        <v>133.52000000000001</v>
      </c>
      <c r="F182" s="70">
        <f>Month!F182</f>
        <v>157.44</v>
      </c>
      <c r="G182" s="69">
        <f>Month!G182</f>
        <v>0</v>
      </c>
      <c r="H182" s="69">
        <f>Month!H182</f>
        <v>285.67</v>
      </c>
      <c r="I182" s="69">
        <f>Month!I182</f>
        <v>0</v>
      </c>
      <c r="J182" s="69">
        <f>Month!J182</f>
        <v>0</v>
      </c>
      <c r="K182" s="69">
        <f>Month!K182</f>
        <v>0</v>
      </c>
      <c r="L182" s="69">
        <f>Month!L182</f>
        <v>0</v>
      </c>
      <c r="M182" s="69">
        <f>Month!M182</f>
        <v>5.49</v>
      </c>
      <c r="N182" s="70">
        <f>Month!N182</f>
        <v>291.16000000000003</v>
      </c>
      <c r="O182" s="70">
        <f>Month!O182</f>
        <v>448.59</v>
      </c>
      <c r="P182" s="14">
        <v>4</v>
      </c>
    </row>
    <row r="183" spans="1:16" ht="15.5">
      <c r="A183" s="14">
        <f>Month!A183</f>
        <v>2018</v>
      </c>
      <c r="B183" s="59" t="str">
        <f>Month!B183</f>
        <v>October</v>
      </c>
      <c r="C183" s="59" t="str">
        <f>Month!C183</f>
        <v>Russian Federation</v>
      </c>
      <c r="D183" s="69">
        <f>Month!D183</f>
        <v>0</v>
      </c>
      <c r="E183" s="69">
        <f>Month!E183</f>
        <v>0</v>
      </c>
      <c r="F183" s="70">
        <f>Month!F183</f>
        <v>0</v>
      </c>
      <c r="G183" s="69">
        <f>Month!G183</f>
        <v>0</v>
      </c>
      <c r="H183" s="69">
        <f>Month!H183</f>
        <v>0</v>
      </c>
      <c r="I183" s="69">
        <f>Month!I183</f>
        <v>0</v>
      </c>
      <c r="J183" s="69">
        <f>Month!J183</f>
        <v>0</v>
      </c>
      <c r="K183" s="69">
        <f>Month!K183</f>
        <v>0</v>
      </c>
      <c r="L183" s="69">
        <f>Month!L183</f>
        <v>0</v>
      </c>
      <c r="M183" s="69">
        <f>Month!M183</f>
        <v>1.56</v>
      </c>
      <c r="N183" s="70">
        <f>Month!N183</f>
        <v>1.56</v>
      </c>
      <c r="O183" s="70">
        <f>Month!O183</f>
        <v>1.56</v>
      </c>
      <c r="P183" s="14">
        <v>4</v>
      </c>
    </row>
    <row r="184" spans="1:16" ht="15.5">
      <c r="A184" s="14">
        <f>Month!A184</f>
        <v>2018</v>
      </c>
      <c r="B184" s="59" t="str">
        <f>Month!B184</f>
        <v>October</v>
      </c>
      <c r="C184" s="59" t="str">
        <f>Month!C184</f>
        <v>Other</v>
      </c>
      <c r="D184" s="69">
        <f>Month!D184</f>
        <v>134.02000000000001</v>
      </c>
      <c r="E184" s="69">
        <f>Month!E184</f>
        <v>15.73</v>
      </c>
      <c r="F184" s="70">
        <f>Month!F184</f>
        <v>149.75</v>
      </c>
      <c r="G184" s="69">
        <f>Month!G184</f>
        <v>6.12</v>
      </c>
      <c r="H184" s="69">
        <f>Month!H184</f>
        <v>152.51</v>
      </c>
      <c r="I184" s="69">
        <f>Month!I184</f>
        <v>0</v>
      </c>
      <c r="J184" s="69">
        <f>Month!J184</f>
        <v>0</v>
      </c>
      <c r="K184" s="69">
        <f>Month!K184</f>
        <v>1.41</v>
      </c>
      <c r="L184" s="69">
        <f>Month!L184</f>
        <v>5.31</v>
      </c>
      <c r="M184" s="69">
        <f>Month!M184</f>
        <v>63.36</v>
      </c>
      <c r="N184" s="70">
        <f>Month!N184</f>
        <v>228.71</v>
      </c>
      <c r="O184" s="70">
        <f>Month!O184</f>
        <v>378.46</v>
      </c>
      <c r="P184" s="14">
        <v>4</v>
      </c>
    </row>
    <row r="185" spans="1:16" ht="15.5">
      <c r="A185" s="14">
        <f>Month!A185</f>
        <v>2018</v>
      </c>
      <c r="B185" s="62" t="str">
        <f>Month!B185</f>
        <v>October</v>
      </c>
      <c r="C185" s="60" t="str">
        <f>Month!C185</f>
        <v>Total exports</v>
      </c>
      <c r="D185" s="72">
        <f>Month!D185</f>
        <v>3671.54</v>
      </c>
      <c r="E185" s="72">
        <f>Month!E185</f>
        <v>299.25</v>
      </c>
      <c r="F185" s="71">
        <f>Month!F185</f>
        <v>3970.79</v>
      </c>
      <c r="G185" s="72">
        <f>Month!G185</f>
        <v>50.58</v>
      </c>
      <c r="H185" s="72">
        <f>Month!H185</f>
        <v>906.76</v>
      </c>
      <c r="I185" s="72">
        <f>Month!I185</f>
        <v>135.52000000000001</v>
      </c>
      <c r="J185" s="72">
        <f>Month!J185</f>
        <v>0.81</v>
      </c>
      <c r="K185" s="72">
        <f>Month!K185</f>
        <v>128.06</v>
      </c>
      <c r="L185" s="72">
        <f>Month!L185</f>
        <v>205.76</v>
      </c>
      <c r="M185" s="72">
        <f>Month!M185</f>
        <v>478.3</v>
      </c>
      <c r="N185" s="71">
        <f>Month!N185</f>
        <v>1905.78</v>
      </c>
      <c r="O185" s="91">
        <f>Month!O185</f>
        <v>5876.58</v>
      </c>
      <c r="P185" s="14">
        <v>4</v>
      </c>
    </row>
    <row r="186" spans="1:16" ht="15.5">
      <c r="A186" s="14">
        <f>Month!A186</f>
        <v>2018</v>
      </c>
      <c r="B186" s="59" t="str">
        <f>Month!B186</f>
        <v>November</v>
      </c>
      <c r="C186" s="58" t="str">
        <f>Month!C186</f>
        <v>Belgium</v>
      </c>
      <c r="D186" s="66">
        <f>Month!D186</f>
        <v>17.940000000000001</v>
      </c>
      <c r="E186" s="66">
        <f>Month!E186</f>
        <v>51.48</v>
      </c>
      <c r="F186" s="67">
        <f>Month!F186</f>
        <v>69.430000000000007</v>
      </c>
      <c r="G186" s="66">
        <f>Month!G186</f>
        <v>4.82</v>
      </c>
      <c r="H186" s="66">
        <f>Month!H186</f>
        <v>70.52</v>
      </c>
      <c r="I186" s="66">
        <f>Month!I186</f>
        <v>0</v>
      </c>
      <c r="J186" s="66">
        <f>Month!J186</f>
        <v>0</v>
      </c>
      <c r="K186" s="66">
        <f>Month!K186</f>
        <v>0</v>
      </c>
      <c r="L186" s="66">
        <f>Month!L186</f>
        <v>77.94</v>
      </c>
      <c r="M186" s="66">
        <f>Month!M186</f>
        <v>55.8</v>
      </c>
      <c r="N186" s="67">
        <f>Month!N186</f>
        <v>209.07</v>
      </c>
      <c r="O186" s="67">
        <f>Month!O186</f>
        <v>278.5</v>
      </c>
      <c r="P186" s="14">
        <v>4</v>
      </c>
    </row>
    <row r="187" spans="1:16" ht="15.5">
      <c r="A187" s="14">
        <f>Month!A187</f>
        <v>2018</v>
      </c>
      <c r="B187" s="59" t="str">
        <f>Month!B187</f>
        <v>November</v>
      </c>
      <c r="C187" s="59" t="str">
        <f>Month!C187</f>
        <v>Canada</v>
      </c>
      <c r="D187" s="69">
        <f>Month!D187</f>
        <v>0</v>
      </c>
      <c r="E187" s="69">
        <f>Month!E187</f>
        <v>0</v>
      </c>
      <c r="F187" s="70">
        <f>Month!F187</f>
        <v>0</v>
      </c>
      <c r="G187" s="69">
        <f>Month!G187</f>
        <v>0</v>
      </c>
      <c r="H187" s="69">
        <f>Month!H187</f>
        <v>0</v>
      </c>
      <c r="I187" s="69">
        <f>Month!I187</f>
        <v>0</v>
      </c>
      <c r="J187" s="69">
        <f>Month!J187</f>
        <v>0</v>
      </c>
      <c r="K187" s="69">
        <f>Month!K187</f>
        <v>0</v>
      </c>
      <c r="L187" s="69">
        <f>Month!L187</f>
        <v>0</v>
      </c>
      <c r="M187" s="69">
        <f>Month!M187</f>
        <v>0</v>
      </c>
      <c r="N187" s="70">
        <f>Month!N187</f>
        <v>0</v>
      </c>
      <c r="O187" s="70">
        <f>Month!O187</f>
        <v>0</v>
      </c>
      <c r="P187" s="14">
        <v>4</v>
      </c>
    </row>
    <row r="188" spans="1:16" ht="15.5">
      <c r="A188" s="14">
        <f>Month!A188</f>
        <v>2018</v>
      </c>
      <c r="B188" s="59" t="str">
        <f>Month!B188</f>
        <v>November</v>
      </c>
      <c r="C188" s="59" t="str">
        <f>Month!C188</f>
        <v>China, People's Republic of</v>
      </c>
      <c r="D188" s="69">
        <f>Month!D188</f>
        <v>1183.6199999999999</v>
      </c>
      <c r="E188" s="69">
        <f>Month!E188</f>
        <v>0</v>
      </c>
      <c r="F188" s="70">
        <f>Month!F188</f>
        <v>1183.6199999999999</v>
      </c>
      <c r="G188" s="69">
        <f>Month!G188</f>
        <v>0</v>
      </c>
      <c r="H188" s="69">
        <f>Month!H188</f>
        <v>0</v>
      </c>
      <c r="I188" s="69">
        <f>Month!I188</f>
        <v>0</v>
      </c>
      <c r="J188" s="69">
        <f>Month!J188</f>
        <v>0</v>
      </c>
      <c r="K188" s="69">
        <f>Month!K188</f>
        <v>0</v>
      </c>
      <c r="L188" s="69">
        <f>Month!L188</f>
        <v>0</v>
      </c>
      <c r="M188" s="69">
        <f>Month!M188</f>
        <v>14.64</v>
      </c>
      <c r="N188" s="70">
        <f>Month!N188</f>
        <v>14.64</v>
      </c>
      <c r="O188" s="70">
        <f>Month!O188</f>
        <v>1198.25</v>
      </c>
      <c r="P188" s="14">
        <v>4</v>
      </c>
    </row>
    <row r="189" spans="1:16" ht="15.5">
      <c r="A189" s="14">
        <f>Month!A189</f>
        <v>2018</v>
      </c>
      <c r="B189" s="59" t="str">
        <f>Month!B189</f>
        <v>November</v>
      </c>
      <c r="C189" s="59" t="str">
        <f>Month!C189</f>
        <v>Denmark</v>
      </c>
      <c r="D189" s="69">
        <f>Month!D189</f>
        <v>37.06</v>
      </c>
      <c r="E189" s="69">
        <f>Month!E189</f>
        <v>0</v>
      </c>
      <c r="F189" s="70">
        <f>Month!F189</f>
        <v>37.06</v>
      </c>
      <c r="G189" s="69">
        <f>Month!G189</f>
        <v>0</v>
      </c>
      <c r="H189" s="69">
        <f>Month!H189</f>
        <v>0</v>
      </c>
      <c r="I189" s="69">
        <f>Month!I189</f>
        <v>0</v>
      </c>
      <c r="J189" s="69">
        <f>Month!J189</f>
        <v>0</v>
      </c>
      <c r="K189" s="69">
        <f>Month!K189</f>
        <v>0</v>
      </c>
      <c r="L189" s="69">
        <f>Month!L189</f>
        <v>0</v>
      </c>
      <c r="M189" s="69">
        <f>Month!M189</f>
        <v>0.13</v>
      </c>
      <c r="N189" s="70">
        <f>Month!N189</f>
        <v>0.13</v>
      </c>
      <c r="O189" s="70">
        <f>Month!O189</f>
        <v>37.18</v>
      </c>
      <c r="P189" s="14">
        <v>4</v>
      </c>
    </row>
    <row r="190" spans="1:16" ht="15.5">
      <c r="A190" s="14">
        <f>Month!A190</f>
        <v>2018</v>
      </c>
      <c r="B190" s="59" t="str">
        <f>Month!B190</f>
        <v>November</v>
      </c>
      <c r="C190" s="59" t="str">
        <f>Month!C190</f>
        <v>France</v>
      </c>
      <c r="D190" s="69">
        <f>Month!D190</f>
        <v>51.18</v>
      </c>
      <c r="E190" s="69">
        <f>Month!E190</f>
        <v>7.12</v>
      </c>
      <c r="F190" s="70">
        <f>Month!F190</f>
        <v>58.29</v>
      </c>
      <c r="G190" s="69">
        <f>Month!G190</f>
        <v>3.67</v>
      </c>
      <c r="H190" s="69">
        <f>Month!H190</f>
        <v>0</v>
      </c>
      <c r="I190" s="69">
        <f>Month!I190</f>
        <v>0</v>
      </c>
      <c r="J190" s="69">
        <f>Month!J190</f>
        <v>0</v>
      </c>
      <c r="K190" s="69">
        <f>Month!K190</f>
        <v>29.78</v>
      </c>
      <c r="L190" s="69">
        <f>Month!L190</f>
        <v>19.95</v>
      </c>
      <c r="M190" s="69">
        <f>Month!M190</f>
        <v>22.5</v>
      </c>
      <c r="N190" s="70">
        <f>Month!N190</f>
        <v>75.900000000000006</v>
      </c>
      <c r="O190" s="70">
        <f>Month!O190</f>
        <v>134.19</v>
      </c>
      <c r="P190" s="14">
        <v>4</v>
      </c>
    </row>
    <row r="191" spans="1:16" ht="15.5">
      <c r="A191" s="14">
        <f>Month!A191</f>
        <v>2018</v>
      </c>
      <c r="B191" s="59" t="str">
        <f>Month!B191</f>
        <v>November</v>
      </c>
      <c r="C191" s="59" t="str">
        <f>Month!C191</f>
        <v>Germany</v>
      </c>
      <c r="D191" s="69">
        <f>Month!D191</f>
        <v>588.98</v>
      </c>
      <c r="E191" s="69">
        <f>Month!E191</f>
        <v>0</v>
      </c>
      <c r="F191" s="70">
        <f>Month!F191</f>
        <v>588.98</v>
      </c>
      <c r="G191" s="69">
        <f>Month!G191</f>
        <v>0</v>
      </c>
      <c r="H191" s="69">
        <f>Month!H191</f>
        <v>0</v>
      </c>
      <c r="I191" s="69">
        <f>Month!I191</f>
        <v>0</v>
      </c>
      <c r="J191" s="69">
        <f>Month!J191</f>
        <v>0</v>
      </c>
      <c r="K191" s="69">
        <f>Month!K191</f>
        <v>0</v>
      </c>
      <c r="L191" s="69">
        <f>Month!L191</f>
        <v>0</v>
      </c>
      <c r="M191" s="69">
        <f>Month!M191</f>
        <v>11.11</v>
      </c>
      <c r="N191" s="70">
        <f>Month!N191</f>
        <v>11.11</v>
      </c>
      <c r="O191" s="70">
        <f>Month!O191</f>
        <v>600.09</v>
      </c>
      <c r="P191" s="14">
        <v>4</v>
      </c>
    </row>
    <row r="192" spans="1:16" ht="15.5">
      <c r="A192" s="14">
        <f>Month!A192</f>
        <v>2018</v>
      </c>
      <c r="B192" s="59" t="str">
        <f>Month!B192</f>
        <v>November</v>
      </c>
      <c r="C192" s="59" t="str">
        <f>Month!C192</f>
        <v>Ireland</v>
      </c>
      <c r="D192" s="69">
        <f>Month!D192</f>
        <v>0</v>
      </c>
      <c r="E192" s="69">
        <f>Month!E192</f>
        <v>0</v>
      </c>
      <c r="F192" s="70">
        <f>Month!F192</f>
        <v>0</v>
      </c>
      <c r="G192" s="69">
        <f>Month!G192</f>
        <v>0</v>
      </c>
      <c r="H192" s="69">
        <f>Month!H192</f>
        <v>18.27</v>
      </c>
      <c r="I192" s="69">
        <f>Month!I192</f>
        <v>150.15</v>
      </c>
      <c r="J192" s="69">
        <f>Month!J192</f>
        <v>0.31</v>
      </c>
      <c r="K192" s="69">
        <f>Month!K192</f>
        <v>148.41999999999999</v>
      </c>
      <c r="L192" s="69">
        <f>Month!L192</f>
        <v>13.63</v>
      </c>
      <c r="M192" s="69">
        <f>Month!M192</f>
        <v>12.43</v>
      </c>
      <c r="N192" s="70">
        <f>Month!N192</f>
        <v>343.21</v>
      </c>
      <c r="O192" s="70">
        <f>Month!O192</f>
        <v>343.21</v>
      </c>
      <c r="P192" s="15">
        <v>4</v>
      </c>
    </row>
    <row r="193" spans="1:16" ht="15.5">
      <c r="A193" s="14">
        <f>Month!A193</f>
        <v>2018</v>
      </c>
      <c r="B193" s="59" t="str">
        <f>Month!B193</f>
        <v>November</v>
      </c>
      <c r="C193" s="59" t="str">
        <f>Month!C193</f>
        <v>Italy</v>
      </c>
      <c r="D193" s="69">
        <f>Month!D193</f>
        <v>0</v>
      </c>
      <c r="E193" s="69">
        <f>Month!E193</f>
        <v>0</v>
      </c>
      <c r="F193" s="70">
        <f>Month!F193</f>
        <v>0</v>
      </c>
      <c r="G193" s="69">
        <f>Month!G193</f>
        <v>0</v>
      </c>
      <c r="H193" s="69">
        <f>Month!H193</f>
        <v>0</v>
      </c>
      <c r="I193" s="69">
        <f>Month!I193</f>
        <v>0</v>
      </c>
      <c r="J193" s="69">
        <f>Month!J193</f>
        <v>0</v>
      </c>
      <c r="K193" s="69">
        <f>Month!K193</f>
        <v>0</v>
      </c>
      <c r="L193" s="69">
        <f>Month!L193</f>
        <v>0</v>
      </c>
      <c r="M193" s="69">
        <f>Month!M193</f>
        <v>29.32</v>
      </c>
      <c r="N193" s="70">
        <f>Month!N193</f>
        <v>29.32</v>
      </c>
      <c r="O193" s="70">
        <f>Month!O193</f>
        <v>29.32</v>
      </c>
      <c r="P193" s="14">
        <v>4</v>
      </c>
    </row>
    <row r="194" spans="1:16" ht="15.5">
      <c r="A194" s="14">
        <f>Month!A194</f>
        <v>2018</v>
      </c>
      <c r="B194" s="59" t="str">
        <f>Month!B194</f>
        <v>November</v>
      </c>
      <c r="C194" s="59" t="str">
        <f>Month!C194</f>
        <v>Korea</v>
      </c>
      <c r="D194" s="69">
        <f>Month!D194</f>
        <v>0</v>
      </c>
      <c r="E194" s="69">
        <f>Month!E194</f>
        <v>0</v>
      </c>
      <c r="F194" s="70">
        <f>Month!F194</f>
        <v>0</v>
      </c>
      <c r="G194" s="69">
        <f>Month!G194</f>
        <v>0</v>
      </c>
      <c r="H194" s="69">
        <f>Month!H194</f>
        <v>0</v>
      </c>
      <c r="I194" s="69">
        <f>Month!I194</f>
        <v>0</v>
      </c>
      <c r="J194" s="69">
        <f>Month!J194</f>
        <v>0</v>
      </c>
      <c r="K194" s="69">
        <f>Month!K194</f>
        <v>0</v>
      </c>
      <c r="L194" s="69">
        <f>Month!L194</f>
        <v>0</v>
      </c>
      <c r="M194" s="69">
        <f>Month!M194</f>
        <v>0</v>
      </c>
      <c r="N194" s="70">
        <f>Month!N194</f>
        <v>0</v>
      </c>
      <c r="O194" s="70">
        <f>Month!O194</f>
        <v>0</v>
      </c>
      <c r="P194" s="14">
        <v>4</v>
      </c>
    </row>
    <row r="195" spans="1:16" ht="15.5">
      <c r="A195" s="14">
        <f>Month!A195</f>
        <v>2018</v>
      </c>
      <c r="B195" s="59" t="str">
        <f>Month!B195</f>
        <v>November</v>
      </c>
      <c r="C195" s="59" t="str">
        <f>Month!C195</f>
        <v>Netherlands</v>
      </c>
      <c r="D195" s="69">
        <f>Month!D195</f>
        <v>1208.73</v>
      </c>
      <c r="E195" s="69">
        <f>Month!E195</f>
        <v>45.91</v>
      </c>
      <c r="F195" s="70">
        <f>Month!F195</f>
        <v>1254.6400000000001</v>
      </c>
      <c r="G195" s="69">
        <f>Month!G195</f>
        <v>24.06</v>
      </c>
      <c r="H195" s="69">
        <f>Month!H195</f>
        <v>300.08999999999997</v>
      </c>
      <c r="I195" s="69">
        <f>Month!I195</f>
        <v>0</v>
      </c>
      <c r="J195" s="69">
        <f>Month!J195</f>
        <v>0</v>
      </c>
      <c r="K195" s="69">
        <f>Month!K195</f>
        <v>5.61</v>
      </c>
      <c r="L195" s="69">
        <f>Month!L195</f>
        <v>11.95</v>
      </c>
      <c r="M195" s="69">
        <f>Month!M195</f>
        <v>199.94</v>
      </c>
      <c r="N195" s="70">
        <f>Month!N195</f>
        <v>541.66</v>
      </c>
      <c r="O195" s="70">
        <f>Month!O195</f>
        <v>1796.29</v>
      </c>
      <c r="P195" s="14">
        <v>4</v>
      </c>
    </row>
    <row r="196" spans="1:16" ht="15.5">
      <c r="A196" s="14">
        <f>Month!A196</f>
        <v>2018</v>
      </c>
      <c r="B196" s="59" t="str">
        <f>Month!B196</f>
        <v>November</v>
      </c>
      <c r="C196" s="59" t="str">
        <f>Month!C196</f>
        <v>Norway</v>
      </c>
      <c r="D196" s="69">
        <f>Month!D196</f>
        <v>151.38999999999999</v>
      </c>
      <c r="E196" s="69">
        <f>Month!E196</f>
        <v>0</v>
      </c>
      <c r="F196" s="70">
        <f>Month!F196</f>
        <v>151.38999999999999</v>
      </c>
      <c r="G196" s="69">
        <f>Month!G196</f>
        <v>0</v>
      </c>
      <c r="H196" s="69">
        <f>Month!H196</f>
        <v>0</v>
      </c>
      <c r="I196" s="69">
        <f>Month!I196</f>
        <v>0</v>
      </c>
      <c r="J196" s="69">
        <f>Month!J196</f>
        <v>0</v>
      </c>
      <c r="K196" s="69">
        <f>Month!K196</f>
        <v>0</v>
      </c>
      <c r="L196" s="69">
        <f>Month!L196</f>
        <v>0</v>
      </c>
      <c r="M196" s="69">
        <f>Month!M196</f>
        <v>3.5</v>
      </c>
      <c r="N196" s="70">
        <f>Month!N196</f>
        <v>3.5</v>
      </c>
      <c r="O196" s="70">
        <f>Month!O196</f>
        <v>154.88999999999999</v>
      </c>
      <c r="P196" s="14">
        <v>4</v>
      </c>
    </row>
    <row r="197" spans="1:16" ht="15.5">
      <c r="A197" s="14">
        <f>Month!A197</f>
        <v>2018</v>
      </c>
      <c r="B197" s="59" t="str">
        <f>Month!B197</f>
        <v>November</v>
      </c>
      <c r="C197" s="59" t="str">
        <f>Month!C197</f>
        <v>Other Africa</v>
      </c>
      <c r="D197" s="69">
        <f>Month!D197</f>
        <v>0</v>
      </c>
      <c r="E197" s="69">
        <f>Month!E197</f>
        <v>0</v>
      </c>
      <c r="F197" s="70">
        <f>Month!F197</f>
        <v>0</v>
      </c>
      <c r="G197" s="69">
        <f>Month!G197</f>
        <v>0</v>
      </c>
      <c r="H197" s="69">
        <f>Month!H197</f>
        <v>196.37</v>
      </c>
      <c r="I197" s="69">
        <f>Month!I197</f>
        <v>0</v>
      </c>
      <c r="J197" s="69">
        <f>Month!J197</f>
        <v>0</v>
      </c>
      <c r="K197" s="69">
        <f>Month!K197</f>
        <v>0</v>
      </c>
      <c r="L197" s="69">
        <f>Month!L197</f>
        <v>64.319999999999993</v>
      </c>
      <c r="M197" s="69">
        <f>Month!M197</f>
        <v>4.3499999999999996</v>
      </c>
      <c r="N197" s="70">
        <f>Month!N197</f>
        <v>265.04000000000002</v>
      </c>
      <c r="O197" s="70">
        <f>Month!O197</f>
        <v>265.04000000000002</v>
      </c>
      <c r="P197" s="14">
        <v>4</v>
      </c>
    </row>
    <row r="198" spans="1:16" ht="15.5">
      <c r="A198" s="14">
        <f>Month!A198</f>
        <v>2018</v>
      </c>
      <c r="B198" s="59" t="str">
        <f>Month!B198</f>
        <v>November</v>
      </c>
      <c r="C198" s="59" t="str">
        <f>Month!C198</f>
        <v>Spain</v>
      </c>
      <c r="D198" s="69">
        <f>Month!D198</f>
        <v>315.68</v>
      </c>
      <c r="E198" s="69">
        <f>Month!E198</f>
        <v>0</v>
      </c>
      <c r="F198" s="70">
        <f>Month!F198</f>
        <v>315.68</v>
      </c>
      <c r="G198" s="69">
        <f>Month!G198</f>
        <v>4.82</v>
      </c>
      <c r="H198" s="69">
        <f>Month!H198</f>
        <v>0</v>
      </c>
      <c r="I198" s="69">
        <f>Month!I198</f>
        <v>0</v>
      </c>
      <c r="J198" s="69">
        <f>Month!J198</f>
        <v>0</v>
      </c>
      <c r="K198" s="69">
        <f>Month!K198</f>
        <v>0</v>
      </c>
      <c r="L198" s="69">
        <f>Month!L198</f>
        <v>14.05</v>
      </c>
      <c r="M198" s="69">
        <f>Month!M198</f>
        <v>14.55</v>
      </c>
      <c r="N198" s="70">
        <f>Month!N198</f>
        <v>33.42</v>
      </c>
      <c r="O198" s="70">
        <f>Month!O198</f>
        <v>349.1</v>
      </c>
      <c r="P198" s="14">
        <v>4</v>
      </c>
    </row>
    <row r="199" spans="1:16" ht="15.5">
      <c r="A199" s="14">
        <f>Month!A199</f>
        <v>2018</v>
      </c>
      <c r="B199" s="59" t="str">
        <f>Month!B199</f>
        <v>November</v>
      </c>
      <c r="C199" s="59" t="str">
        <f>Month!C199</f>
        <v>Sweden</v>
      </c>
      <c r="D199" s="69">
        <f>Month!D199</f>
        <v>0</v>
      </c>
      <c r="E199" s="69">
        <f>Month!E199</f>
        <v>0</v>
      </c>
      <c r="F199" s="70">
        <f>Month!F199</f>
        <v>0</v>
      </c>
      <c r="G199" s="69">
        <f>Month!G199</f>
        <v>0</v>
      </c>
      <c r="H199" s="69">
        <f>Month!H199</f>
        <v>0</v>
      </c>
      <c r="I199" s="69">
        <f>Month!I199</f>
        <v>0</v>
      </c>
      <c r="J199" s="69">
        <f>Month!J199</f>
        <v>0</v>
      </c>
      <c r="K199" s="69">
        <f>Month!K199</f>
        <v>0</v>
      </c>
      <c r="L199" s="69">
        <f>Month!L199</f>
        <v>0</v>
      </c>
      <c r="M199" s="69">
        <f>Month!M199</f>
        <v>4.5</v>
      </c>
      <c r="N199" s="70">
        <f>Month!N199</f>
        <v>4.5</v>
      </c>
      <c r="O199" s="70">
        <f>Month!O199</f>
        <v>4.5</v>
      </c>
      <c r="P199" s="14">
        <v>4</v>
      </c>
    </row>
    <row r="200" spans="1:16" ht="15.5">
      <c r="A200" s="14">
        <f>Month!A200</f>
        <v>2018</v>
      </c>
      <c r="B200" s="59" t="str">
        <f>Month!B200</f>
        <v>November</v>
      </c>
      <c r="C200" s="59" t="str">
        <f>Month!C200</f>
        <v>United States</v>
      </c>
      <c r="D200" s="69">
        <f>Month!D200</f>
        <v>102.63</v>
      </c>
      <c r="E200" s="69">
        <f>Month!E200</f>
        <v>100.46</v>
      </c>
      <c r="F200" s="70">
        <f>Month!F200</f>
        <v>203.1</v>
      </c>
      <c r="G200" s="69">
        <f>Month!G200</f>
        <v>0</v>
      </c>
      <c r="H200" s="69">
        <f>Month!H200</f>
        <v>109.82</v>
      </c>
      <c r="I200" s="69">
        <f>Month!I200</f>
        <v>0</v>
      </c>
      <c r="J200" s="69">
        <f>Month!J200</f>
        <v>0</v>
      </c>
      <c r="K200" s="69">
        <f>Month!K200</f>
        <v>0</v>
      </c>
      <c r="L200" s="69">
        <f>Month!L200</f>
        <v>0</v>
      </c>
      <c r="M200" s="69">
        <f>Month!M200</f>
        <v>5.78</v>
      </c>
      <c r="N200" s="70">
        <f>Month!N200</f>
        <v>115.6</v>
      </c>
      <c r="O200" s="70">
        <f>Month!O200</f>
        <v>318.69</v>
      </c>
      <c r="P200" s="14">
        <v>4</v>
      </c>
    </row>
    <row r="201" spans="1:16" ht="15.5">
      <c r="A201" s="14">
        <f>Month!A201</f>
        <v>2018</v>
      </c>
      <c r="B201" s="59" t="str">
        <f>Month!B201</f>
        <v>November</v>
      </c>
      <c r="C201" s="59" t="str">
        <f>Month!C201</f>
        <v>Russian Federation</v>
      </c>
      <c r="D201" s="69">
        <f>Month!D201</f>
        <v>0</v>
      </c>
      <c r="E201" s="69">
        <f>Month!E201</f>
        <v>0</v>
      </c>
      <c r="F201" s="70">
        <f>Month!F201</f>
        <v>0</v>
      </c>
      <c r="G201" s="69">
        <f>Month!G201</f>
        <v>0</v>
      </c>
      <c r="H201" s="69">
        <f>Month!H201</f>
        <v>0</v>
      </c>
      <c r="I201" s="69">
        <f>Month!I201</f>
        <v>0</v>
      </c>
      <c r="J201" s="69">
        <f>Month!J201</f>
        <v>0</v>
      </c>
      <c r="K201" s="69">
        <f>Month!K201</f>
        <v>0</v>
      </c>
      <c r="L201" s="69">
        <f>Month!L201</f>
        <v>0</v>
      </c>
      <c r="M201" s="69">
        <f>Month!M201</f>
        <v>1.57</v>
      </c>
      <c r="N201" s="70">
        <f>Month!N201</f>
        <v>1.57</v>
      </c>
      <c r="O201" s="70">
        <f>Month!O201</f>
        <v>1.57</v>
      </c>
      <c r="P201" s="14">
        <v>4</v>
      </c>
    </row>
    <row r="202" spans="1:16" ht="15.5">
      <c r="A202" s="14">
        <f>Month!A202</f>
        <v>2018</v>
      </c>
      <c r="B202" s="59" t="str">
        <f>Month!B202</f>
        <v>November</v>
      </c>
      <c r="C202" s="59" t="str">
        <f>Month!C202</f>
        <v>Other</v>
      </c>
      <c r="D202" s="69">
        <f>Month!D202</f>
        <v>53.69</v>
      </c>
      <c r="E202" s="69">
        <f>Month!E202</f>
        <v>34.450000000000003</v>
      </c>
      <c r="F202" s="70">
        <f>Month!F202</f>
        <v>88.14</v>
      </c>
      <c r="G202" s="69">
        <f>Month!G202</f>
        <v>14.75</v>
      </c>
      <c r="H202" s="69">
        <f>Month!H202</f>
        <v>10.98</v>
      </c>
      <c r="I202" s="69">
        <f>Month!I202</f>
        <v>0</v>
      </c>
      <c r="J202" s="69">
        <f>Month!J202</f>
        <v>0</v>
      </c>
      <c r="K202" s="69">
        <f>Month!K202</f>
        <v>0.73</v>
      </c>
      <c r="L202" s="69">
        <f>Month!L202</f>
        <v>21.94</v>
      </c>
      <c r="M202" s="69">
        <f>Month!M202</f>
        <v>27.41</v>
      </c>
      <c r="N202" s="70">
        <f>Month!N202</f>
        <v>75.81</v>
      </c>
      <c r="O202" s="70">
        <f>Month!O202</f>
        <v>163.95</v>
      </c>
      <c r="P202" s="14">
        <v>4</v>
      </c>
    </row>
    <row r="203" spans="1:16" ht="15.5">
      <c r="A203" s="14">
        <f>Month!A203</f>
        <v>2018</v>
      </c>
      <c r="B203" s="62" t="str">
        <f>Month!B203</f>
        <v>November</v>
      </c>
      <c r="C203" s="60" t="str">
        <f>Month!C203</f>
        <v>Total exports</v>
      </c>
      <c r="D203" s="72">
        <f>Month!D203</f>
        <v>3710.9</v>
      </c>
      <c r="E203" s="72">
        <f>Month!E203</f>
        <v>239.42</v>
      </c>
      <c r="F203" s="71">
        <f>Month!F203</f>
        <v>3950.31</v>
      </c>
      <c r="G203" s="72">
        <f>Month!G203</f>
        <v>52.12</v>
      </c>
      <c r="H203" s="72">
        <f>Month!H203</f>
        <v>706.04</v>
      </c>
      <c r="I203" s="72">
        <f>Month!I203</f>
        <v>150.15</v>
      </c>
      <c r="J203" s="72">
        <f>Month!J203</f>
        <v>0.31</v>
      </c>
      <c r="K203" s="72">
        <f>Month!K203</f>
        <v>184.54</v>
      </c>
      <c r="L203" s="72">
        <f>Month!L203</f>
        <v>223.79</v>
      </c>
      <c r="M203" s="72">
        <f>Month!M203</f>
        <v>407.53</v>
      </c>
      <c r="N203" s="71">
        <f>Month!N203</f>
        <v>1724.47</v>
      </c>
      <c r="O203" s="91">
        <f>Month!O203</f>
        <v>5674.78</v>
      </c>
      <c r="P203" s="14">
        <v>4</v>
      </c>
    </row>
    <row r="204" spans="1:16" ht="15.5">
      <c r="A204" s="14">
        <f>Month!A204</f>
        <v>2018</v>
      </c>
      <c r="B204" s="59" t="str">
        <f>Month!B204</f>
        <v>December</v>
      </c>
      <c r="C204" s="58" t="str">
        <f>Month!C204</f>
        <v>Belgium</v>
      </c>
      <c r="D204" s="66">
        <f>Month!D204</f>
        <v>26.1</v>
      </c>
      <c r="E204" s="66">
        <f>Month!E204</f>
        <v>18.91</v>
      </c>
      <c r="F204" s="67">
        <f>Month!F204</f>
        <v>45.01</v>
      </c>
      <c r="G204" s="66">
        <f>Month!G204</f>
        <v>5.94</v>
      </c>
      <c r="H204" s="66">
        <f>Month!H204</f>
        <v>53.35</v>
      </c>
      <c r="I204" s="66">
        <f>Month!I204</f>
        <v>0</v>
      </c>
      <c r="J204" s="66">
        <f>Month!J204</f>
        <v>0</v>
      </c>
      <c r="K204" s="66">
        <f>Month!K204</f>
        <v>0</v>
      </c>
      <c r="L204" s="66">
        <f>Month!L204</f>
        <v>86.36</v>
      </c>
      <c r="M204" s="66">
        <f>Month!M204</f>
        <v>96.59</v>
      </c>
      <c r="N204" s="67">
        <f>Month!N204</f>
        <v>242.24</v>
      </c>
      <c r="O204" s="67">
        <f>Month!O204</f>
        <v>287.25</v>
      </c>
      <c r="P204" s="14">
        <v>4</v>
      </c>
    </row>
    <row r="205" spans="1:16" ht="15.5">
      <c r="A205" s="14">
        <f>Month!A205</f>
        <v>2018</v>
      </c>
      <c r="B205" s="59" t="str">
        <f>Month!B205</f>
        <v>December</v>
      </c>
      <c r="C205" s="59" t="str">
        <f>Month!C205</f>
        <v>Canada</v>
      </c>
      <c r="D205" s="69">
        <f>Month!D205</f>
        <v>0</v>
      </c>
      <c r="E205" s="69">
        <f>Month!E205</f>
        <v>0</v>
      </c>
      <c r="F205" s="70">
        <f>Month!F205</f>
        <v>0</v>
      </c>
      <c r="G205" s="69">
        <f>Month!G205</f>
        <v>0</v>
      </c>
      <c r="H205" s="69">
        <f>Month!H205</f>
        <v>72.91</v>
      </c>
      <c r="I205" s="69">
        <f>Month!I205</f>
        <v>0</v>
      </c>
      <c r="J205" s="69">
        <f>Month!J205</f>
        <v>0</v>
      </c>
      <c r="K205" s="69">
        <f>Month!K205</f>
        <v>0</v>
      </c>
      <c r="L205" s="69">
        <f>Month!L205</f>
        <v>0</v>
      </c>
      <c r="M205" s="69">
        <f>Month!M205</f>
        <v>0</v>
      </c>
      <c r="N205" s="70">
        <f>Month!N205</f>
        <v>72.91</v>
      </c>
      <c r="O205" s="70">
        <f>Month!O205</f>
        <v>72.91</v>
      </c>
      <c r="P205" s="14">
        <v>4</v>
      </c>
    </row>
    <row r="206" spans="1:16" ht="15.5">
      <c r="A206" s="14">
        <f>Month!A206</f>
        <v>2018</v>
      </c>
      <c r="B206" s="59" t="str">
        <f>Month!B206</f>
        <v>December</v>
      </c>
      <c r="C206" s="59" t="str">
        <f>Month!C206</f>
        <v>China, People's Republic of</v>
      </c>
      <c r="D206" s="69">
        <f>Month!D206</f>
        <v>0</v>
      </c>
      <c r="E206" s="69">
        <f>Month!E206</f>
        <v>0</v>
      </c>
      <c r="F206" s="70">
        <f>Month!F206</f>
        <v>0</v>
      </c>
      <c r="G206" s="69">
        <f>Month!G206</f>
        <v>0</v>
      </c>
      <c r="H206" s="69">
        <f>Month!H206</f>
        <v>0</v>
      </c>
      <c r="I206" s="69">
        <f>Month!I206</f>
        <v>0</v>
      </c>
      <c r="J206" s="69">
        <f>Month!J206</f>
        <v>0</v>
      </c>
      <c r="K206" s="69">
        <f>Month!K206</f>
        <v>0</v>
      </c>
      <c r="L206" s="69">
        <f>Month!L206</f>
        <v>0</v>
      </c>
      <c r="M206" s="69">
        <f>Month!M206</f>
        <v>21.82</v>
      </c>
      <c r="N206" s="70">
        <f>Month!N206</f>
        <v>21.82</v>
      </c>
      <c r="O206" s="70">
        <f>Month!O206</f>
        <v>21.82</v>
      </c>
      <c r="P206" s="14">
        <v>4</v>
      </c>
    </row>
    <row r="207" spans="1:16" ht="15.5">
      <c r="A207" s="14">
        <f>Month!A207</f>
        <v>2018</v>
      </c>
      <c r="B207" s="59" t="str">
        <f>Month!B207</f>
        <v>December</v>
      </c>
      <c r="C207" s="59" t="str">
        <f>Month!C207</f>
        <v>Denmark</v>
      </c>
      <c r="D207" s="69">
        <f>Month!D207</f>
        <v>833.65</v>
      </c>
      <c r="E207" s="69">
        <f>Month!E207</f>
        <v>0</v>
      </c>
      <c r="F207" s="70">
        <f>Month!F207</f>
        <v>833.65</v>
      </c>
      <c r="G207" s="69">
        <f>Month!G207</f>
        <v>0</v>
      </c>
      <c r="H207" s="69">
        <f>Month!H207</f>
        <v>0</v>
      </c>
      <c r="I207" s="69">
        <f>Month!I207</f>
        <v>0</v>
      </c>
      <c r="J207" s="69">
        <f>Month!J207</f>
        <v>0</v>
      </c>
      <c r="K207" s="69">
        <f>Month!K207</f>
        <v>0</v>
      </c>
      <c r="L207" s="69">
        <f>Month!L207</f>
        <v>11.59</v>
      </c>
      <c r="M207" s="69">
        <f>Month!M207</f>
        <v>0.17</v>
      </c>
      <c r="N207" s="70">
        <f>Month!N207</f>
        <v>11.77</v>
      </c>
      <c r="O207" s="70">
        <f>Month!O207</f>
        <v>845.42</v>
      </c>
      <c r="P207" s="14">
        <v>4</v>
      </c>
    </row>
    <row r="208" spans="1:16" ht="15.5">
      <c r="A208" s="14">
        <f>Month!A208</f>
        <v>2018</v>
      </c>
      <c r="B208" s="59" t="str">
        <f>Month!B208</f>
        <v>December</v>
      </c>
      <c r="C208" s="59" t="str">
        <f>Month!C208</f>
        <v>France</v>
      </c>
      <c r="D208" s="69">
        <f>Month!D208</f>
        <v>120.95</v>
      </c>
      <c r="E208" s="69">
        <f>Month!E208</f>
        <v>8.01</v>
      </c>
      <c r="F208" s="70">
        <f>Month!F208</f>
        <v>128.97</v>
      </c>
      <c r="G208" s="69">
        <f>Month!G208</f>
        <v>5.61</v>
      </c>
      <c r="H208" s="69">
        <f>Month!H208</f>
        <v>0</v>
      </c>
      <c r="I208" s="69">
        <f>Month!I208</f>
        <v>0</v>
      </c>
      <c r="J208" s="69">
        <f>Month!J208</f>
        <v>0</v>
      </c>
      <c r="K208" s="69">
        <f>Month!K208</f>
        <v>0</v>
      </c>
      <c r="L208" s="69">
        <f>Month!L208</f>
        <v>24.04</v>
      </c>
      <c r="M208" s="69">
        <f>Month!M208</f>
        <v>27.4</v>
      </c>
      <c r="N208" s="70">
        <f>Month!N208</f>
        <v>57.04</v>
      </c>
      <c r="O208" s="70">
        <f>Month!O208</f>
        <v>186.01</v>
      </c>
      <c r="P208" s="14">
        <v>4</v>
      </c>
    </row>
    <row r="209" spans="1:16" ht="15.5">
      <c r="A209" s="14">
        <f>Month!A209</f>
        <v>2018</v>
      </c>
      <c r="B209" s="59" t="str">
        <f>Month!B209</f>
        <v>December</v>
      </c>
      <c r="C209" s="59" t="str">
        <f>Month!C209</f>
        <v>Germany</v>
      </c>
      <c r="D209" s="69">
        <f>Month!D209</f>
        <v>589.69000000000005</v>
      </c>
      <c r="E209" s="69">
        <f>Month!E209</f>
        <v>0</v>
      </c>
      <c r="F209" s="70">
        <f>Month!F209</f>
        <v>589.69000000000005</v>
      </c>
      <c r="G209" s="69">
        <f>Month!G209</f>
        <v>2.23</v>
      </c>
      <c r="H209" s="69">
        <f>Month!H209</f>
        <v>0</v>
      </c>
      <c r="I209" s="69">
        <f>Month!I209</f>
        <v>0</v>
      </c>
      <c r="J209" s="69">
        <f>Month!J209</f>
        <v>0</v>
      </c>
      <c r="K209" s="69">
        <f>Month!K209</f>
        <v>16.37</v>
      </c>
      <c r="L209" s="69">
        <f>Month!L209</f>
        <v>0</v>
      </c>
      <c r="M209" s="69">
        <f>Month!M209</f>
        <v>6.18</v>
      </c>
      <c r="N209" s="70">
        <f>Month!N209</f>
        <v>24.78</v>
      </c>
      <c r="O209" s="70">
        <f>Month!O209</f>
        <v>614.47</v>
      </c>
      <c r="P209" s="15">
        <v>4</v>
      </c>
    </row>
    <row r="210" spans="1:16" ht="15.5">
      <c r="A210" s="14">
        <f>Month!A210</f>
        <v>2018</v>
      </c>
      <c r="B210" s="59" t="str">
        <f>Month!B210</f>
        <v>December</v>
      </c>
      <c r="C210" s="59" t="str">
        <f>Month!C210</f>
        <v>Ireland</v>
      </c>
      <c r="D210" s="69">
        <f>Month!D210</f>
        <v>103.6</v>
      </c>
      <c r="E210" s="69">
        <f>Month!E210</f>
        <v>0</v>
      </c>
      <c r="F210" s="70">
        <f>Month!F210</f>
        <v>103.6</v>
      </c>
      <c r="G210" s="69">
        <f>Month!G210</f>
        <v>4.09</v>
      </c>
      <c r="H210" s="69">
        <f>Month!H210</f>
        <v>22.61</v>
      </c>
      <c r="I210" s="69">
        <f>Month!I210</f>
        <v>141.08000000000001</v>
      </c>
      <c r="J210" s="69">
        <f>Month!J210</f>
        <v>0.55000000000000004</v>
      </c>
      <c r="K210" s="69">
        <f>Month!K210</f>
        <v>106.63</v>
      </c>
      <c r="L210" s="69">
        <f>Month!L210</f>
        <v>15.22</v>
      </c>
      <c r="M210" s="69">
        <f>Month!M210</f>
        <v>16.37</v>
      </c>
      <c r="N210" s="70">
        <f>Month!N210</f>
        <v>306.55</v>
      </c>
      <c r="O210" s="70">
        <f>Month!O210</f>
        <v>410.16</v>
      </c>
      <c r="P210" s="14">
        <v>4</v>
      </c>
    </row>
    <row r="211" spans="1:16" ht="15.5">
      <c r="A211" s="14">
        <f>Month!A211</f>
        <v>2018</v>
      </c>
      <c r="B211" s="59" t="str">
        <f>Month!B211</f>
        <v>December</v>
      </c>
      <c r="C211" s="59" t="str">
        <f>Month!C211</f>
        <v>Italy</v>
      </c>
      <c r="D211" s="69">
        <f>Month!D211</f>
        <v>124.25</v>
      </c>
      <c r="E211" s="69">
        <f>Month!E211</f>
        <v>0</v>
      </c>
      <c r="F211" s="70">
        <f>Month!F211</f>
        <v>124.25</v>
      </c>
      <c r="G211" s="69">
        <f>Month!G211</f>
        <v>0</v>
      </c>
      <c r="H211" s="69">
        <f>Month!H211</f>
        <v>0</v>
      </c>
      <c r="I211" s="69">
        <f>Month!I211</f>
        <v>0</v>
      </c>
      <c r="J211" s="69">
        <f>Month!J211</f>
        <v>0</v>
      </c>
      <c r="K211" s="69">
        <f>Month!K211</f>
        <v>0</v>
      </c>
      <c r="L211" s="69">
        <f>Month!L211</f>
        <v>0</v>
      </c>
      <c r="M211" s="69">
        <f>Month!M211</f>
        <v>6.82</v>
      </c>
      <c r="N211" s="70">
        <f>Month!N211</f>
        <v>6.82</v>
      </c>
      <c r="O211" s="70">
        <f>Month!O211</f>
        <v>131.08000000000001</v>
      </c>
      <c r="P211" s="14">
        <v>4</v>
      </c>
    </row>
    <row r="212" spans="1:16" ht="15.5">
      <c r="A212" s="14">
        <f>Month!A212</f>
        <v>2018</v>
      </c>
      <c r="B212" s="59" t="str">
        <f>Month!B212</f>
        <v>December</v>
      </c>
      <c r="C212" s="59" t="str">
        <f>Month!C212</f>
        <v>Korea</v>
      </c>
      <c r="D212" s="69">
        <f>Month!D212</f>
        <v>0</v>
      </c>
      <c r="E212" s="69">
        <f>Month!E212</f>
        <v>0</v>
      </c>
      <c r="F212" s="70">
        <f>Month!F212</f>
        <v>0</v>
      </c>
      <c r="G212" s="69">
        <f>Month!G212</f>
        <v>0</v>
      </c>
      <c r="H212" s="69">
        <f>Month!H212</f>
        <v>0</v>
      </c>
      <c r="I212" s="69">
        <f>Month!I212</f>
        <v>0</v>
      </c>
      <c r="J212" s="69">
        <f>Month!J212</f>
        <v>0</v>
      </c>
      <c r="K212" s="69">
        <f>Month!K212</f>
        <v>0</v>
      </c>
      <c r="L212" s="69">
        <f>Month!L212</f>
        <v>0</v>
      </c>
      <c r="M212" s="69">
        <f>Month!M212</f>
        <v>0</v>
      </c>
      <c r="N212" s="70">
        <f>Month!N212</f>
        <v>0</v>
      </c>
      <c r="O212" s="70">
        <f>Month!O212</f>
        <v>0</v>
      </c>
      <c r="P212" s="14">
        <v>4</v>
      </c>
    </row>
    <row r="213" spans="1:16" ht="15.5">
      <c r="A213" s="14">
        <f>Month!A213</f>
        <v>2018</v>
      </c>
      <c r="B213" s="59" t="str">
        <f>Month!B213</f>
        <v>December</v>
      </c>
      <c r="C213" s="59" t="str">
        <f>Month!C213</f>
        <v>Netherlands</v>
      </c>
      <c r="D213" s="69">
        <f>Month!D213</f>
        <v>1404.66</v>
      </c>
      <c r="E213" s="69">
        <f>Month!E213</f>
        <v>119.46</v>
      </c>
      <c r="F213" s="70">
        <f>Month!F213</f>
        <v>1524.12</v>
      </c>
      <c r="G213" s="69">
        <f>Month!G213</f>
        <v>19.149999999999999</v>
      </c>
      <c r="H213" s="69">
        <f>Month!H213</f>
        <v>245.63</v>
      </c>
      <c r="I213" s="69">
        <f>Month!I213</f>
        <v>0</v>
      </c>
      <c r="J213" s="69">
        <f>Month!J213</f>
        <v>0</v>
      </c>
      <c r="K213" s="69">
        <f>Month!K213</f>
        <v>0</v>
      </c>
      <c r="L213" s="69">
        <f>Month!L213</f>
        <v>24.96</v>
      </c>
      <c r="M213" s="69">
        <f>Month!M213</f>
        <v>105.15</v>
      </c>
      <c r="N213" s="70">
        <f>Month!N213</f>
        <v>394.89</v>
      </c>
      <c r="O213" s="70">
        <f>Month!O213</f>
        <v>1919.01</v>
      </c>
      <c r="P213" s="14">
        <v>4</v>
      </c>
    </row>
    <row r="214" spans="1:16" ht="15.5">
      <c r="A214" s="14">
        <f>Month!A214</f>
        <v>2018</v>
      </c>
      <c r="B214" s="59" t="str">
        <f>Month!B214</f>
        <v>December</v>
      </c>
      <c r="C214" s="59" t="str">
        <f>Month!C214</f>
        <v>Norway</v>
      </c>
      <c r="D214" s="69">
        <f>Month!D214</f>
        <v>290.08999999999997</v>
      </c>
      <c r="E214" s="69">
        <f>Month!E214</f>
        <v>0</v>
      </c>
      <c r="F214" s="70">
        <f>Month!F214</f>
        <v>290.08999999999997</v>
      </c>
      <c r="G214" s="69">
        <f>Month!G214</f>
        <v>0</v>
      </c>
      <c r="H214" s="69">
        <f>Month!H214</f>
        <v>12.43</v>
      </c>
      <c r="I214" s="69">
        <f>Month!I214</f>
        <v>13.6</v>
      </c>
      <c r="J214" s="69">
        <f>Month!J214</f>
        <v>0</v>
      </c>
      <c r="K214" s="69">
        <f>Month!K214</f>
        <v>0</v>
      </c>
      <c r="L214" s="69">
        <f>Month!L214</f>
        <v>0</v>
      </c>
      <c r="M214" s="69">
        <f>Month!M214</f>
        <v>3.33</v>
      </c>
      <c r="N214" s="70">
        <f>Month!N214</f>
        <v>29.36</v>
      </c>
      <c r="O214" s="70">
        <f>Month!O214</f>
        <v>319.45</v>
      </c>
      <c r="P214" s="14">
        <v>4</v>
      </c>
    </row>
    <row r="215" spans="1:16" ht="15.5">
      <c r="A215" s="14">
        <f>Month!A215</f>
        <v>2018</v>
      </c>
      <c r="B215" s="59" t="str">
        <f>Month!B215</f>
        <v>December</v>
      </c>
      <c r="C215" s="59" t="str">
        <f>Month!C215</f>
        <v>Other Africa</v>
      </c>
      <c r="D215" s="69">
        <f>Month!D215</f>
        <v>0</v>
      </c>
      <c r="E215" s="69">
        <f>Month!E215</f>
        <v>0</v>
      </c>
      <c r="F215" s="70">
        <f>Month!F215</f>
        <v>0</v>
      </c>
      <c r="G215" s="69">
        <f>Month!G215</f>
        <v>0</v>
      </c>
      <c r="H215" s="69">
        <f>Month!H215</f>
        <v>156.37</v>
      </c>
      <c r="I215" s="69">
        <f>Month!I215</f>
        <v>0</v>
      </c>
      <c r="J215" s="69">
        <f>Month!J215</f>
        <v>0</v>
      </c>
      <c r="K215" s="69">
        <f>Month!K215</f>
        <v>0</v>
      </c>
      <c r="L215" s="69">
        <f>Month!L215</f>
        <v>31.46</v>
      </c>
      <c r="M215" s="69">
        <f>Month!M215</f>
        <v>3.64</v>
      </c>
      <c r="N215" s="70">
        <f>Month!N215</f>
        <v>191.47</v>
      </c>
      <c r="O215" s="70">
        <f>Month!O215</f>
        <v>191.47</v>
      </c>
      <c r="P215" s="14">
        <v>4</v>
      </c>
    </row>
    <row r="216" spans="1:16" ht="15.5">
      <c r="A216" s="14">
        <f>Month!A216</f>
        <v>2018</v>
      </c>
      <c r="B216" s="59" t="str">
        <f>Month!B216</f>
        <v>December</v>
      </c>
      <c r="C216" s="59" t="str">
        <f>Month!C216</f>
        <v>Spain</v>
      </c>
      <c r="D216" s="69">
        <f>Month!D216</f>
        <v>4.51</v>
      </c>
      <c r="E216" s="69">
        <f>Month!E216</f>
        <v>0</v>
      </c>
      <c r="F216" s="70">
        <f>Month!F216</f>
        <v>4.51</v>
      </c>
      <c r="G216" s="69">
        <f>Month!G216</f>
        <v>0</v>
      </c>
      <c r="H216" s="69">
        <f>Month!H216</f>
        <v>0</v>
      </c>
      <c r="I216" s="69">
        <f>Month!I216</f>
        <v>0</v>
      </c>
      <c r="J216" s="69">
        <f>Month!J216</f>
        <v>0</v>
      </c>
      <c r="K216" s="69">
        <f>Month!K216</f>
        <v>0</v>
      </c>
      <c r="L216" s="69">
        <f>Month!L216</f>
        <v>0</v>
      </c>
      <c r="M216" s="69">
        <f>Month!M216</f>
        <v>35.39</v>
      </c>
      <c r="N216" s="70">
        <f>Month!N216</f>
        <v>35.39</v>
      </c>
      <c r="O216" s="70">
        <f>Month!O216</f>
        <v>39.9</v>
      </c>
      <c r="P216" s="14">
        <v>4</v>
      </c>
    </row>
    <row r="217" spans="1:16" ht="15.5">
      <c r="A217" s="14">
        <f>Month!A217</f>
        <v>2018</v>
      </c>
      <c r="B217" s="59" t="str">
        <f>Month!B217</f>
        <v>December</v>
      </c>
      <c r="C217" s="59" t="str">
        <f>Month!C217</f>
        <v>Sweden</v>
      </c>
      <c r="D217" s="69">
        <f>Month!D217</f>
        <v>4.8899999999999997</v>
      </c>
      <c r="E217" s="69">
        <f>Month!E217</f>
        <v>0</v>
      </c>
      <c r="F217" s="70">
        <f>Month!F217</f>
        <v>4.8899999999999997</v>
      </c>
      <c r="G217" s="69">
        <f>Month!G217</f>
        <v>0</v>
      </c>
      <c r="H217" s="69">
        <f>Month!H217</f>
        <v>0</v>
      </c>
      <c r="I217" s="69">
        <f>Month!I217</f>
        <v>0</v>
      </c>
      <c r="J217" s="69">
        <f>Month!J217</f>
        <v>0</v>
      </c>
      <c r="K217" s="69">
        <f>Month!K217</f>
        <v>0</v>
      </c>
      <c r="L217" s="69">
        <f>Month!L217</f>
        <v>4.4000000000000004</v>
      </c>
      <c r="M217" s="69">
        <f>Month!M217</f>
        <v>5.81</v>
      </c>
      <c r="N217" s="70">
        <f>Month!N217</f>
        <v>10.199999999999999</v>
      </c>
      <c r="O217" s="70">
        <f>Month!O217</f>
        <v>15.09</v>
      </c>
      <c r="P217" s="14">
        <v>4</v>
      </c>
    </row>
    <row r="218" spans="1:16" ht="15.5">
      <c r="A218" s="14">
        <f>Month!A218</f>
        <v>2018</v>
      </c>
      <c r="B218" s="59" t="str">
        <f>Month!B218</f>
        <v>December</v>
      </c>
      <c r="C218" s="59" t="str">
        <f>Month!C218</f>
        <v>United States</v>
      </c>
      <c r="D218" s="69">
        <f>Month!D218</f>
        <v>189.51</v>
      </c>
      <c r="E218" s="69">
        <f>Month!E218</f>
        <v>76.3</v>
      </c>
      <c r="F218" s="70">
        <f>Month!F218</f>
        <v>265.81</v>
      </c>
      <c r="G218" s="69">
        <f>Month!G218</f>
        <v>0</v>
      </c>
      <c r="H218" s="69">
        <f>Month!H218</f>
        <v>183.96</v>
      </c>
      <c r="I218" s="69">
        <f>Month!I218</f>
        <v>0</v>
      </c>
      <c r="J218" s="69">
        <f>Month!J218</f>
        <v>0</v>
      </c>
      <c r="K218" s="69">
        <f>Month!K218</f>
        <v>0</v>
      </c>
      <c r="L218" s="69">
        <f>Month!L218</f>
        <v>0</v>
      </c>
      <c r="M218" s="69">
        <f>Month!M218</f>
        <v>44.44</v>
      </c>
      <c r="N218" s="70">
        <f>Month!N218</f>
        <v>228.41</v>
      </c>
      <c r="O218" s="70">
        <f>Month!O218</f>
        <v>494.21</v>
      </c>
      <c r="P218" s="14">
        <v>4</v>
      </c>
    </row>
    <row r="219" spans="1:16" ht="15.5">
      <c r="A219" s="14">
        <f>Month!A219</f>
        <v>2018</v>
      </c>
      <c r="B219" s="59" t="str">
        <f>Month!B219</f>
        <v>December</v>
      </c>
      <c r="C219" s="59" t="str">
        <f>Month!C219</f>
        <v>Russian Federation</v>
      </c>
      <c r="D219" s="69">
        <f>Month!D219</f>
        <v>0</v>
      </c>
      <c r="E219" s="69">
        <f>Month!E219</f>
        <v>0</v>
      </c>
      <c r="F219" s="70">
        <f>Month!F219</f>
        <v>0</v>
      </c>
      <c r="G219" s="69">
        <f>Month!G219</f>
        <v>0</v>
      </c>
      <c r="H219" s="69">
        <f>Month!H219</f>
        <v>0</v>
      </c>
      <c r="I219" s="69">
        <f>Month!I219</f>
        <v>0</v>
      </c>
      <c r="J219" s="69">
        <f>Month!J219</f>
        <v>0</v>
      </c>
      <c r="K219" s="69">
        <f>Month!K219</f>
        <v>0</v>
      </c>
      <c r="L219" s="69">
        <f>Month!L219</f>
        <v>0</v>
      </c>
      <c r="M219" s="69">
        <f>Month!M219</f>
        <v>0</v>
      </c>
      <c r="N219" s="70">
        <f>Month!N219</f>
        <v>0</v>
      </c>
      <c r="O219" s="70">
        <f>Month!O219</f>
        <v>0</v>
      </c>
      <c r="P219" s="14">
        <v>4</v>
      </c>
    </row>
    <row r="220" spans="1:16" ht="15.5">
      <c r="A220" s="14">
        <f>Month!A220</f>
        <v>2018</v>
      </c>
      <c r="B220" s="59" t="str">
        <f>Month!B220</f>
        <v>December</v>
      </c>
      <c r="C220" s="59" t="str">
        <f>Month!C220</f>
        <v>Other</v>
      </c>
      <c r="D220" s="69">
        <f>Month!D220</f>
        <v>314.64999999999998</v>
      </c>
      <c r="E220" s="69">
        <f>Month!E220</f>
        <v>0</v>
      </c>
      <c r="F220" s="70">
        <f>Month!F220</f>
        <v>314.64999999999998</v>
      </c>
      <c r="G220" s="69">
        <f>Month!G220</f>
        <v>16.86</v>
      </c>
      <c r="H220" s="69">
        <f>Month!H220</f>
        <v>92.86</v>
      </c>
      <c r="I220" s="69">
        <f>Month!I220</f>
        <v>0.68</v>
      </c>
      <c r="J220" s="69">
        <f>Month!J220</f>
        <v>0</v>
      </c>
      <c r="K220" s="69">
        <f>Month!K220</f>
        <v>0.75</v>
      </c>
      <c r="L220" s="69">
        <f>Month!L220</f>
        <v>6.01</v>
      </c>
      <c r="M220" s="69">
        <f>Month!M220</f>
        <v>51.49</v>
      </c>
      <c r="N220" s="70">
        <f>Month!N220</f>
        <v>168.63</v>
      </c>
      <c r="O220" s="70">
        <f>Month!O220</f>
        <v>483.28</v>
      </c>
      <c r="P220" s="14">
        <v>4</v>
      </c>
    </row>
    <row r="221" spans="1:16" ht="15.5">
      <c r="A221" s="14">
        <f>Month!A221</f>
        <v>2018</v>
      </c>
      <c r="B221" s="62" t="str">
        <f>Month!B221</f>
        <v>December</v>
      </c>
      <c r="C221" s="60" t="str">
        <f>Month!C221</f>
        <v>Total exports</v>
      </c>
      <c r="D221" s="72">
        <f>Month!D221</f>
        <v>4006.55</v>
      </c>
      <c r="E221" s="72">
        <f>Month!E221</f>
        <v>222.68</v>
      </c>
      <c r="F221" s="71">
        <f>Month!F221</f>
        <v>4229.2299999999996</v>
      </c>
      <c r="G221" s="72">
        <f>Month!G221</f>
        <v>53.87</v>
      </c>
      <c r="H221" s="72">
        <f>Month!H221</f>
        <v>840.13</v>
      </c>
      <c r="I221" s="72">
        <f>Month!I221</f>
        <v>155.36000000000001</v>
      </c>
      <c r="J221" s="72">
        <f>Month!J221</f>
        <v>0.55000000000000004</v>
      </c>
      <c r="K221" s="72">
        <f>Month!K221</f>
        <v>123.75</v>
      </c>
      <c r="L221" s="72">
        <f>Month!L221</f>
        <v>204.04</v>
      </c>
      <c r="M221" s="72">
        <f>Month!M221</f>
        <v>424.6</v>
      </c>
      <c r="N221" s="71">
        <f>Month!N221</f>
        <v>1802.3</v>
      </c>
      <c r="O221" s="91">
        <f>Month!O221</f>
        <v>6031.53</v>
      </c>
      <c r="P221" s="14">
        <v>4</v>
      </c>
    </row>
    <row r="222" spans="1:16" ht="15.5">
      <c r="A222" s="14">
        <f>Month!A222</f>
        <v>2019</v>
      </c>
      <c r="B222" s="59" t="str">
        <f>Month!B222</f>
        <v>January</v>
      </c>
      <c r="C222" s="58" t="str">
        <f>Month!C222</f>
        <v>Belgium</v>
      </c>
      <c r="D222" s="66">
        <f>Month!D222</f>
        <v>0</v>
      </c>
      <c r="E222" s="66">
        <f>Month!E222</f>
        <v>24.03</v>
      </c>
      <c r="F222" s="67">
        <f>Month!F222</f>
        <v>24.03</v>
      </c>
      <c r="G222" s="66">
        <f>Month!G222</f>
        <v>5.82</v>
      </c>
      <c r="H222" s="66">
        <f>Month!H222</f>
        <v>103.69</v>
      </c>
      <c r="I222" s="66">
        <f>Month!I222</f>
        <v>0</v>
      </c>
      <c r="J222" s="66">
        <f>Month!J222</f>
        <v>0</v>
      </c>
      <c r="K222" s="66">
        <f>Month!K222</f>
        <v>0</v>
      </c>
      <c r="L222" s="66">
        <f>Month!L222</f>
        <v>60.13</v>
      </c>
      <c r="M222" s="66">
        <f>Month!M222</f>
        <v>135.38999999999999</v>
      </c>
      <c r="N222" s="67">
        <f>Month!N222</f>
        <v>305.02999999999997</v>
      </c>
      <c r="O222" s="67">
        <f>Month!O222</f>
        <v>329.06</v>
      </c>
      <c r="P222" s="14">
        <v>1</v>
      </c>
    </row>
    <row r="223" spans="1:16" ht="15.5">
      <c r="A223" s="14">
        <f>Month!A223</f>
        <v>2019</v>
      </c>
      <c r="B223" s="59" t="str">
        <f>Month!B223</f>
        <v>January</v>
      </c>
      <c r="C223" s="59" t="str">
        <f>Month!C223</f>
        <v>Canada</v>
      </c>
      <c r="D223" s="69">
        <f>Month!D223</f>
        <v>94.17</v>
      </c>
      <c r="E223" s="69">
        <f>Month!E223</f>
        <v>0</v>
      </c>
      <c r="F223" s="70">
        <f>Month!F223</f>
        <v>94.17</v>
      </c>
      <c r="G223" s="69">
        <f>Month!G223</f>
        <v>0</v>
      </c>
      <c r="H223" s="69">
        <f>Month!H223</f>
        <v>35.79</v>
      </c>
      <c r="I223" s="69">
        <f>Month!I223</f>
        <v>0</v>
      </c>
      <c r="J223" s="69">
        <f>Month!J223</f>
        <v>0</v>
      </c>
      <c r="K223" s="69">
        <f>Month!K223</f>
        <v>0</v>
      </c>
      <c r="L223" s="69">
        <f>Month!L223</f>
        <v>0</v>
      </c>
      <c r="M223" s="69">
        <f>Month!M223</f>
        <v>0</v>
      </c>
      <c r="N223" s="70">
        <f>Month!N223</f>
        <v>35.79</v>
      </c>
      <c r="O223" s="70">
        <f>Month!O223</f>
        <v>129.96</v>
      </c>
      <c r="P223" s="14">
        <v>1</v>
      </c>
    </row>
    <row r="224" spans="1:16" ht="15.5">
      <c r="A224" s="14">
        <f>Month!A224</f>
        <v>2019</v>
      </c>
      <c r="B224" s="59" t="str">
        <f>Month!B224</f>
        <v>January</v>
      </c>
      <c r="C224" s="59" t="str">
        <f>Month!C224</f>
        <v>China, People's Republic of</v>
      </c>
      <c r="D224" s="69">
        <f>Month!D224</f>
        <v>692.63</v>
      </c>
      <c r="E224" s="69">
        <f>Month!E224</f>
        <v>0</v>
      </c>
      <c r="F224" s="70">
        <f>Month!F224</f>
        <v>692.63</v>
      </c>
      <c r="G224" s="69">
        <f>Month!G224</f>
        <v>0</v>
      </c>
      <c r="H224" s="69">
        <f>Month!H224</f>
        <v>0</v>
      </c>
      <c r="I224" s="69">
        <f>Month!I224</f>
        <v>0</v>
      </c>
      <c r="J224" s="69">
        <f>Month!J224</f>
        <v>0</v>
      </c>
      <c r="K224" s="69">
        <f>Month!K224</f>
        <v>0</v>
      </c>
      <c r="L224" s="69">
        <f>Month!L224</f>
        <v>0</v>
      </c>
      <c r="M224" s="69">
        <f>Month!M224</f>
        <v>0</v>
      </c>
      <c r="N224" s="70">
        <f>Month!N224</f>
        <v>0</v>
      </c>
      <c r="O224" s="70">
        <f>Month!O224</f>
        <v>692.63</v>
      </c>
      <c r="P224" s="14">
        <v>1</v>
      </c>
    </row>
    <row r="225" spans="1:16" ht="15.5">
      <c r="A225" s="14">
        <f>Month!A225</f>
        <v>2019</v>
      </c>
      <c r="B225" s="59" t="str">
        <f>Month!B225</f>
        <v>January</v>
      </c>
      <c r="C225" s="59" t="str">
        <f>Month!C225</f>
        <v>Denmark</v>
      </c>
      <c r="D225" s="69">
        <f>Month!D225</f>
        <v>0</v>
      </c>
      <c r="E225" s="69">
        <f>Month!E225</f>
        <v>0</v>
      </c>
      <c r="F225" s="70">
        <f>Month!F225</f>
        <v>0</v>
      </c>
      <c r="G225" s="69">
        <f>Month!G225</f>
        <v>0</v>
      </c>
      <c r="H225" s="69">
        <f>Month!H225</f>
        <v>3.71</v>
      </c>
      <c r="I225" s="69">
        <f>Month!I225</f>
        <v>0</v>
      </c>
      <c r="J225" s="69">
        <f>Month!J225</f>
        <v>0</v>
      </c>
      <c r="K225" s="69">
        <f>Month!K225</f>
        <v>0</v>
      </c>
      <c r="L225" s="69">
        <f>Month!L225</f>
        <v>10.1</v>
      </c>
      <c r="M225" s="69">
        <f>Month!M225</f>
        <v>0.17</v>
      </c>
      <c r="N225" s="70">
        <f>Month!N225</f>
        <v>13.98</v>
      </c>
      <c r="O225" s="70">
        <f>Month!O225</f>
        <v>13.98</v>
      </c>
      <c r="P225" s="14">
        <v>1</v>
      </c>
    </row>
    <row r="226" spans="1:16" ht="15.5">
      <c r="A226" s="14">
        <f>Month!A226</f>
        <v>2019</v>
      </c>
      <c r="B226" s="59" t="str">
        <f>Month!B226</f>
        <v>January</v>
      </c>
      <c r="C226" s="59" t="str">
        <f>Month!C226</f>
        <v>France</v>
      </c>
      <c r="D226" s="69">
        <f>Month!D226</f>
        <v>64.45</v>
      </c>
      <c r="E226" s="69">
        <f>Month!E226</f>
        <v>0</v>
      </c>
      <c r="F226" s="70">
        <f>Month!F226</f>
        <v>64.45</v>
      </c>
      <c r="G226" s="69">
        <f>Month!G226</f>
        <v>10.52</v>
      </c>
      <c r="H226" s="69">
        <f>Month!H226</f>
        <v>0</v>
      </c>
      <c r="I226" s="69">
        <f>Month!I226</f>
        <v>0</v>
      </c>
      <c r="J226" s="69">
        <f>Month!J226</f>
        <v>0</v>
      </c>
      <c r="K226" s="69">
        <f>Month!K226</f>
        <v>14.9</v>
      </c>
      <c r="L226" s="69">
        <f>Month!L226</f>
        <v>0</v>
      </c>
      <c r="M226" s="69">
        <f>Month!M226</f>
        <v>30.06</v>
      </c>
      <c r="N226" s="70">
        <f>Month!N226</f>
        <v>55.48</v>
      </c>
      <c r="O226" s="70">
        <f>Month!O226</f>
        <v>119.93</v>
      </c>
      <c r="P226" s="15">
        <v>1</v>
      </c>
    </row>
    <row r="227" spans="1:16" ht="15.5">
      <c r="A227" s="14">
        <f>Month!A227</f>
        <v>2019</v>
      </c>
      <c r="B227" s="59" t="str">
        <f>Month!B227</f>
        <v>January</v>
      </c>
      <c r="C227" s="59" t="str">
        <f>Month!C227</f>
        <v>Germany</v>
      </c>
      <c r="D227" s="69">
        <f>Month!D227</f>
        <v>585.4</v>
      </c>
      <c r="E227" s="69">
        <f>Month!E227</f>
        <v>0</v>
      </c>
      <c r="F227" s="70">
        <f>Month!F227</f>
        <v>585.4</v>
      </c>
      <c r="G227" s="69">
        <f>Month!G227</f>
        <v>0</v>
      </c>
      <c r="H227" s="69">
        <f>Month!H227</f>
        <v>0</v>
      </c>
      <c r="I227" s="69">
        <f>Month!I227</f>
        <v>0</v>
      </c>
      <c r="J227" s="69">
        <f>Month!J227</f>
        <v>0</v>
      </c>
      <c r="K227" s="69">
        <f>Month!K227</f>
        <v>0</v>
      </c>
      <c r="L227" s="69">
        <f>Month!L227</f>
        <v>0</v>
      </c>
      <c r="M227" s="69">
        <f>Month!M227</f>
        <v>9.77</v>
      </c>
      <c r="N227" s="70">
        <f>Month!N227</f>
        <v>9.77</v>
      </c>
      <c r="O227" s="70">
        <f>Month!O227</f>
        <v>595.16999999999996</v>
      </c>
      <c r="P227" s="14">
        <v>1</v>
      </c>
    </row>
    <row r="228" spans="1:16" ht="15.5">
      <c r="A228" s="14">
        <f>Month!A228</f>
        <v>2019</v>
      </c>
      <c r="B228" s="59" t="str">
        <f>Month!B228</f>
        <v>January</v>
      </c>
      <c r="C228" s="59" t="str">
        <f>Month!C228</f>
        <v>Ireland</v>
      </c>
      <c r="D228" s="69">
        <f>Month!D228</f>
        <v>2.19</v>
      </c>
      <c r="E228" s="69">
        <f>Month!E228</f>
        <v>0</v>
      </c>
      <c r="F228" s="70">
        <f>Month!F228</f>
        <v>2.19</v>
      </c>
      <c r="G228" s="69">
        <f>Month!G228</f>
        <v>2.4500000000000002</v>
      </c>
      <c r="H228" s="69">
        <f>Month!H228</f>
        <v>12.42</v>
      </c>
      <c r="I228" s="69">
        <f>Month!I228</f>
        <v>130.15</v>
      </c>
      <c r="J228" s="69">
        <f>Month!J228</f>
        <v>0.57999999999999996</v>
      </c>
      <c r="K228" s="69">
        <f>Month!K228</f>
        <v>88.29</v>
      </c>
      <c r="L228" s="69">
        <f>Month!L228</f>
        <v>13.05</v>
      </c>
      <c r="M228" s="69">
        <f>Month!M228</f>
        <v>9.02</v>
      </c>
      <c r="N228" s="70">
        <f>Month!N228</f>
        <v>255.96</v>
      </c>
      <c r="O228" s="70">
        <f>Month!O228</f>
        <v>258.14999999999998</v>
      </c>
      <c r="P228" s="14">
        <v>1</v>
      </c>
    </row>
    <row r="229" spans="1:16" ht="15.5">
      <c r="A229" s="14">
        <f>Month!A229</f>
        <v>2019</v>
      </c>
      <c r="B229" s="59" t="str">
        <f>Month!B229</f>
        <v>January</v>
      </c>
      <c r="C229" s="59" t="str">
        <f>Month!C229</f>
        <v>Italy</v>
      </c>
      <c r="D229" s="69">
        <f>Month!D229</f>
        <v>88.4</v>
      </c>
      <c r="E229" s="69">
        <f>Month!E229</f>
        <v>0</v>
      </c>
      <c r="F229" s="70">
        <f>Month!F229</f>
        <v>88.4</v>
      </c>
      <c r="G229" s="69">
        <f>Month!G229</f>
        <v>0</v>
      </c>
      <c r="H229" s="69">
        <f>Month!H229</f>
        <v>0</v>
      </c>
      <c r="I229" s="69">
        <f>Month!I229</f>
        <v>0</v>
      </c>
      <c r="J229" s="69">
        <f>Month!J229</f>
        <v>0</v>
      </c>
      <c r="K229" s="69">
        <f>Month!K229</f>
        <v>0</v>
      </c>
      <c r="L229" s="69">
        <f>Month!L229</f>
        <v>0</v>
      </c>
      <c r="M229" s="69">
        <f>Month!M229</f>
        <v>0.04</v>
      </c>
      <c r="N229" s="70">
        <f>Month!N229</f>
        <v>0.04</v>
      </c>
      <c r="O229" s="70">
        <f>Month!O229</f>
        <v>88.44</v>
      </c>
      <c r="P229" s="14">
        <v>1</v>
      </c>
    </row>
    <row r="230" spans="1:16" ht="15.5">
      <c r="A230" s="14">
        <f>Month!A230</f>
        <v>2019</v>
      </c>
      <c r="B230" s="59" t="str">
        <f>Month!B230</f>
        <v>January</v>
      </c>
      <c r="C230" s="59" t="str">
        <f>Month!C230</f>
        <v>Korea</v>
      </c>
      <c r="D230" s="69">
        <f>Month!D230</f>
        <v>0</v>
      </c>
      <c r="E230" s="69">
        <f>Month!E230</f>
        <v>0</v>
      </c>
      <c r="F230" s="70">
        <f>Month!F230</f>
        <v>0</v>
      </c>
      <c r="G230" s="69">
        <f>Month!G230</f>
        <v>0</v>
      </c>
      <c r="H230" s="69">
        <f>Month!H230</f>
        <v>0</v>
      </c>
      <c r="I230" s="69">
        <f>Month!I230</f>
        <v>0</v>
      </c>
      <c r="J230" s="69">
        <f>Month!J230</f>
        <v>0</v>
      </c>
      <c r="K230" s="69">
        <f>Month!K230</f>
        <v>0</v>
      </c>
      <c r="L230" s="69">
        <f>Month!L230</f>
        <v>0</v>
      </c>
      <c r="M230" s="69">
        <f>Month!M230</f>
        <v>0</v>
      </c>
      <c r="N230" s="70">
        <f>Month!N230</f>
        <v>0</v>
      </c>
      <c r="O230" s="70">
        <f>Month!O230</f>
        <v>0</v>
      </c>
      <c r="P230" s="14">
        <v>1</v>
      </c>
    </row>
    <row r="231" spans="1:16" ht="15.5">
      <c r="A231" s="14">
        <f>Month!A231</f>
        <v>2019</v>
      </c>
      <c r="B231" s="59" t="str">
        <f>Month!B231</f>
        <v>January</v>
      </c>
      <c r="C231" s="59" t="str">
        <f>Month!C231</f>
        <v>Netherlands</v>
      </c>
      <c r="D231" s="69">
        <f>Month!D231</f>
        <v>1605.82</v>
      </c>
      <c r="E231" s="69">
        <f>Month!E231</f>
        <v>48.09</v>
      </c>
      <c r="F231" s="70">
        <f>Month!F231</f>
        <v>1653.91</v>
      </c>
      <c r="G231" s="69">
        <f>Month!G231</f>
        <v>15.46</v>
      </c>
      <c r="H231" s="69">
        <f>Month!H231</f>
        <v>350.88</v>
      </c>
      <c r="I231" s="69">
        <f>Month!I231</f>
        <v>0</v>
      </c>
      <c r="J231" s="69">
        <f>Month!J231</f>
        <v>0</v>
      </c>
      <c r="K231" s="69">
        <f>Month!K231</f>
        <v>0</v>
      </c>
      <c r="L231" s="69">
        <f>Month!L231</f>
        <v>196.54</v>
      </c>
      <c r="M231" s="69">
        <f>Month!M231</f>
        <v>143.25</v>
      </c>
      <c r="N231" s="70">
        <f>Month!N231</f>
        <v>706.13</v>
      </c>
      <c r="O231" s="70">
        <f>Month!O231</f>
        <v>2360.04</v>
      </c>
      <c r="P231" s="14">
        <v>1</v>
      </c>
    </row>
    <row r="232" spans="1:16" ht="15.5">
      <c r="A232" s="14">
        <f>Month!A232</f>
        <v>2019</v>
      </c>
      <c r="B232" s="59" t="str">
        <f>Month!B232</f>
        <v>January</v>
      </c>
      <c r="C232" s="59" t="str">
        <f>Month!C232</f>
        <v>Norway</v>
      </c>
      <c r="D232" s="69">
        <f>Month!D232</f>
        <v>68.040000000000006</v>
      </c>
      <c r="E232" s="69">
        <f>Month!E232</f>
        <v>0</v>
      </c>
      <c r="F232" s="70">
        <f>Month!F232</f>
        <v>68.040000000000006</v>
      </c>
      <c r="G232" s="69">
        <f>Month!G232</f>
        <v>0</v>
      </c>
      <c r="H232" s="69">
        <f>Month!H232</f>
        <v>0</v>
      </c>
      <c r="I232" s="69">
        <f>Month!I232</f>
        <v>0</v>
      </c>
      <c r="J232" s="69">
        <f>Month!J232</f>
        <v>0</v>
      </c>
      <c r="K232" s="69">
        <f>Month!K232</f>
        <v>0</v>
      </c>
      <c r="L232" s="69">
        <f>Month!L232</f>
        <v>0</v>
      </c>
      <c r="M232" s="69">
        <f>Month!M232</f>
        <v>4.8099999999999996</v>
      </c>
      <c r="N232" s="70">
        <f>Month!N232</f>
        <v>4.8099999999999996</v>
      </c>
      <c r="O232" s="70">
        <f>Month!O232</f>
        <v>72.849999999999994</v>
      </c>
      <c r="P232" s="14">
        <v>1</v>
      </c>
    </row>
    <row r="233" spans="1:16" ht="15.5">
      <c r="A233" s="14">
        <f>Month!A233</f>
        <v>2019</v>
      </c>
      <c r="B233" s="59" t="str">
        <f>Month!B233</f>
        <v>January</v>
      </c>
      <c r="C233" s="59" t="str">
        <f>Month!C233</f>
        <v>Other Africa</v>
      </c>
      <c r="D233" s="69">
        <f>Month!D233</f>
        <v>0</v>
      </c>
      <c r="E233" s="69">
        <f>Month!E233</f>
        <v>0</v>
      </c>
      <c r="F233" s="70">
        <f>Month!F233</f>
        <v>0</v>
      </c>
      <c r="G233" s="69">
        <f>Month!G233</f>
        <v>0</v>
      </c>
      <c r="H233" s="69">
        <f>Month!H233</f>
        <v>61.14</v>
      </c>
      <c r="I233" s="69">
        <f>Month!I233</f>
        <v>0</v>
      </c>
      <c r="J233" s="69">
        <f>Month!J233</f>
        <v>0</v>
      </c>
      <c r="K233" s="69">
        <f>Month!K233</f>
        <v>0</v>
      </c>
      <c r="L233" s="69">
        <f>Month!L233</f>
        <v>0</v>
      </c>
      <c r="M233" s="69">
        <f>Month!M233</f>
        <v>0</v>
      </c>
      <c r="N233" s="70">
        <f>Month!N233</f>
        <v>61.14</v>
      </c>
      <c r="O233" s="70">
        <f>Month!O233</f>
        <v>61.14</v>
      </c>
      <c r="P233" s="14">
        <v>1</v>
      </c>
    </row>
    <row r="234" spans="1:16" ht="15.5">
      <c r="A234" s="14">
        <f>Month!A234</f>
        <v>2019</v>
      </c>
      <c r="B234" s="59" t="str">
        <f>Month!B234</f>
        <v>January</v>
      </c>
      <c r="C234" s="59" t="str">
        <f>Month!C234</f>
        <v>Spain</v>
      </c>
      <c r="D234" s="69">
        <f>Month!D234</f>
        <v>7.01</v>
      </c>
      <c r="E234" s="69">
        <f>Month!E234</f>
        <v>13.43</v>
      </c>
      <c r="F234" s="70">
        <f>Month!F234</f>
        <v>20.43</v>
      </c>
      <c r="G234" s="69">
        <f>Month!G234</f>
        <v>0</v>
      </c>
      <c r="H234" s="69">
        <f>Month!H234</f>
        <v>0</v>
      </c>
      <c r="I234" s="69">
        <f>Month!I234</f>
        <v>0</v>
      </c>
      <c r="J234" s="69">
        <f>Month!J234</f>
        <v>0</v>
      </c>
      <c r="K234" s="69">
        <f>Month!K234</f>
        <v>0</v>
      </c>
      <c r="L234" s="69">
        <f>Month!L234</f>
        <v>20.27</v>
      </c>
      <c r="M234" s="69">
        <f>Month!M234</f>
        <v>31.11</v>
      </c>
      <c r="N234" s="70">
        <f>Month!N234</f>
        <v>51.38</v>
      </c>
      <c r="O234" s="70">
        <f>Month!O234</f>
        <v>71.81</v>
      </c>
      <c r="P234" s="14">
        <v>1</v>
      </c>
    </row>
    <row r="235" spans="1:16" ht="15.5">
      <c r="A235" s="14">
        <f>Month!A235</f>
        <v>2019</v>
      </c>
      <c r="B235" s="59" t="str">
        <f>Month!B235</f>
        <v>January</v>
      </c>
      <c r="C235" s="59" t="str">
        <f>Month!C235</f>
        <v>Sweden</v>
      </c>
      <c r="D235" s="69">
        <f>Month!D235</f>
        <v>288.86</v>
      </c>
      <c r="E235" s="69">
        <f>Month!E235</f>
        <v>0</v>
      </c>
      <c r="F235" s="70">
        <f>Month!F235</f>
        <v>288.86</v>
      </c>
      <c r="G235" s="69">
        <f>Month!G235</f>
        <v>0</v>
      </c>
      <c r="H235" s="69">
        <f>Month!H235</f>
        <v>0</v>
      </c>
      <c r="I235" s="69">
        <f>Month!I235</f>
        <v>0</v>
      </c>
      <c r="J235" s="69">
        <f>Month!J235</f>
        <v>0</v>
      </c>
      <c r="K235" s="69">
        <f>Month!K235</f>
        <v>0</v>
      </c>
      <c r="L235" s="69">
        <f>Month!L235</f>
        <v>0</v>
      </c>
      <c r="M235" s="69">
        <f>Month!M235</f>
        <v>0.11</v>
      </c>
      <c r="N235" s="70">
        <f>Month!N235</f>
        <v>0.11</v>
      </c>
      <c r="O235" s="70">
        <f>Month!O235</f>
        <v>288.97000000000003</v>
      </c>
      <c r="P235" s="14">
        <v>1</v>
      </c>
    </row>
    <row r="236" spans="1:16" ht="15.5">
      <c r="A236" s="14">
        <f>Month!A236</f>
        <v>2019</v>
      </c>
      <c r="B236" s="59" t="str">
        <f>Month!B236</f>
        <v>January</v>
      </c>
      <c r="C236" s="59" t="str">
        <f>Month!C236</f>
        <v>United States</v>
      </c>
      <c r="D236" s="69">
        <f>Month!D236</f>
        <v>20.149999999999999</v>
      </c>
      <c r="E236" s="69">
        <f>Month!E236</f>
        <v>0</v>
      </c>
      <c r="F236" s="70">
        <f>Month!F236</f>
        <v>20.149999999999999</v>
      </c>
      <c r="G236" s="69">
        <f>Month!G236</f>
        <v>0</v>
      </c>
      <c r="H236" s="69">
        <f>Month!H236</f>
        <v>359.98</v>
      </c>
      <c r="I236" s="69">
        <f>Month!I236</f>
        <v>0</v>
      </c>
      <c r="J236" s="69">
        <f>Month!J236</f>
        <v>0</v>
      </c>
      <c r="K236" s="69">
        <f>Month!K236</f>
        <v>0</v>
      </c>
      <c r="L236" s="69">
        <f>Month!L236</f>
        <v>0</v>
      </c>
      <c r="M236" s="69">
        <f>Month!M236</f>
        <v>6.24</v>
      </c>
      <c r="N236" s="70">
        <f>Month!N236</f>
        <v>366.22</v>
      </c>
      <c r="O236" s="70">
        <f>Month!O236</f>
        <v>386.37</v>
      </c>
      <c r="P236" s="14">
        <v>1</v>
      </c>
    </row>
    <row r="237" spans="1:16" ht="15.5">
      <c r="A237" s="14">
        <f>Month!A237</f>
        <v>2019</v>
      </c>
      <c r="B237" s="59" t="str">
        <f>Month!B237</f>
        <v>January</v>
      </c>
      <c r="C237" s="59" t="str">
        <f>Month!C237</f>
        <v>Russian Federation</v>
      </c>
      <c r="D237" s="69">
        <f>Month!D237</f>
        <v>0</v>
      </c>
      <c r="E237" s="69">
        <f>Month!E237</f>
        <v>0</v>
      </c>
      <c r="F237" s="70">
        <f>Month!F237</f>
        <v>0</v>
      </c>
      <c r="G237" s="69">
        <f>Month!G237</f>
        <v>0</v>
      </c>
      <c r="H237" s="69">
        <f>Month!H237</f>
        <v>0</v>
      </c>
      <c r="I237" s="69">
        <f>Month!I237</f>
        <v>0</v>
      </c>
      <c r="J237" s="69">
        <f>Month!J237</f>
        <v>0</v>
      </c>
      <c r="K237" s="69">
        <f>Month!K237</f>
        <v>0</v>
      </c>
      <c r="L237" s="69">
        <f>Month!L237</f>
        <v>0</v>
      </c>
      <c r="M237" s="69">
        <f>Month!M237</f>
        <v>0</v>
      </c>
      <c r="N237" s="70">
        <f>Month!N237</f>
        <v>0</v>
      </c>
      <c r="O237" s="70">
        <f>Month!O237</f>
        <v>0</v>
      </c>
      <c r="P237" s="14">
        <v>1</v>
      </c>
    </row>
    <row r="238" spans="1:16" ht="15.5">
      <c r="A238" s="14">
        <f>Month!A238</f>
        <v>2019</v>
      </c>
      <c r="B238" s="59" t="str">
        <f>Month!B238</f>
        <v>January</v>
      </c>
      <c r="C238" s="59" t="str">
        <f>Month!C238</f>
        <v>Other</v>
      </c>
      <c r="D238" s="69">
        <f>Month!D238</f>
        <v>200.11</v>
      </c>
      <c r="E238" s="69">
        <f>Month!E238</f>
        <v>0</v>
      </c>
      <c r="F238" s="70">
        <f>Month!F238</f>
        <v>200.11</v>
      </c>
      <c r="G238" s="69">
        <f>Month!G238</f>
        <v>11.64</v>
      </c>
      <c r="H238" s="69">
        <f>Month!H238</f>
        <v>93.36</v>
      </c>
      <c r="I238" s="69">
        <f>Month!I238</f>
        <v>0</v>
      </c>
      <c r="J238" s="69">
        <f>Month!J238</f>
        <v>0</v>
      </c>
      <c r="K238" s="69">
        <f>Month!K238</f>
        <v>0</v>
      </c>
      <c r="L238" s="69">
        <f>Month!L238</f>
        <v>0</v>
      </c>
      <c r="M238" s="69">
        <f>Month!M238</f>
        <v>9.85</v>
      </c>
      <c r="N238" s="70">
        <f>Month!N238</f>
        <v>114.85</v>
      </c>
      <c r="O238" s="70">
        <f>Month!O238</f>
        <v>314.95999999999998</v>
      </c>
      <c r="P238" s="14">
        <v>1</v>
      </c>
    </row>
    <row r="239" spans="1:16" ht="15.5">
      <c r="A239" s="14">
        <f>Month!A239</f>
        <v>2019</v>
      </c>
      <c r="B239" s="62" t="str">
        <f>Month!B239</f>
        <v>January</v>
      </c>
      <c r="C239" s="60" t="str">
        <f>Month!C239</f>
        <v>Total exports</v>
      </c>
      <c r="D239" s="72">
        <f>Month!D239</f>
        <v>3717.23</v>
      </c>
      <c r="E239" s="72">
        <f>Month!E239</f>
        <v>85.55</v>
      </c>
      <c r="F239" s="71">
        <f>Month!F239</f>
        <v>3802.78</v>
      </c>
      <c r="G239" s="72">
        <f>Month!G239</f>
        <v>45.89</v>
      </c>
      <c r="H239" s="72">
        <f>Month!H239</f>
        <v>1020.96</v>
      </c>
      <c r="I239" s="72">
        <f>Month!I239</f>
        <v>130.15</v>
      </c>
      <c r="J239" s="72">
        <f>Month!J239</f>
        <v>0.57999999999999996</v>
      </c>
      <c r="K239" s="72">
        <f>Month!K239</f>
        <v>103.19</v>
      </c>
      <c r="L239" s="72">
        <f>Month!L239</f>
        <v>300.10000000000002</v>
      </c>
      <c r="M239" s="72">
        <f>Month!M239</f>
        <v>379.81</v>
      </c>
      <c r="N239" s="71">
        <f>Month!N239</f>
        <v>1980.68</v>
      </c>
      <c r="O239" s="91">
        <f>Month!O239</f>
        <v>5783.46</v>
      </c>
      <c r="P239" s="14">
        <v>1</v>
      </c>
    </row>
    <row r="240" spans="1:16" ht="15.5">
      <c r="A240" s="14">
        <f>Month!A240</f>
        <v>2019</v>
      </c>
      <c r="B240" s="59" t="str">
        <f>Month!B240</f>
        <v>February</v>
      </c>
      <c r="C240" s="58" t="str">
        <f>Month!C240</f>
        <v>Belgium</v>
      </c>
      <c r="D240" s="66">
        <f>Month!D240</f>
        <v>15.88</v>
      </c>
      <c r="E240" s="66">
        <f>Month!E240</f>
        <v>63.63</v>
      </c>
      <c r="F240" s="67">
        <f>Month!F240</f>
        <v>79.510000000000005</v>
      </c>
      <c r="G240" s="66">
        <f>Month!G240</f>
        <v>10.58</v>
      </c>
      <c r="H240" s="66">
        <f>Month!H240</f>
        <v>88.37</v>
      </c>
      <c r="I240" s="66">
        <f>Month!I240</f>
        <v>0</v>
      </c>
      <c r="J240" s="66">
        <f>Month!J240</f>
        <v>0</v>
      </c>
      <c r="K240" s="66">
        <f>Month!K240</f>
        <v>24.05</v>
      </c>
      <c r="L240" s="66">
        <f>Month!L240</f>
        <v>38.130000000000003</v>
      </c>
      <c r="M240" s="66">
        <f>Month!M240</f>
        <v>124.16</v>
      </c>
      <c r="N240" s="67">
        <f>Month!N240</f>
        <v>285.29000000000002</v>
      </c>
      <c r="O240" s="67">
        <f>Month!O240</f>
        <v>364.8</v>
      </c>
      <c r="P240" s="14">
        <v>1</v>
      </c>
    </row>
    <row r="241" spans="1:16" ht="15.5">
      <c r="A241" s="14">
        <f>Month!A241</f>
        <v>2019</v>
      </c>
      <c r="B241" s="59" t="str">
        <f>Month!B241</f>
        <v>February</v>
      </c>
      <c r="C241" s="59" t="str">
        <f>Month!C241</f>
        <v>Canada</v>
      </c>
      <c r="D241" s="69">
        <f>Month!D241</f>
        <v>0</v>
      </c>
      <c r="E241" s="69">
        <f>Month!E241</f>
        <v>0</v>
      </c>
      <c r="F241" s="70">
        <f>Month!F241</f>
        <v>0</v>
      </c>
      <c r="G241" s="69">
        <f>Month!G241</f>
        <v>0</v>
      </c>
      <c r="H241" s="69">
        <f>Month!H241</f>
        <v>0</v>
      </c>
      <c r="I241" s="69">
        <f>Month!I241</f>
        <v>0</v>
      </c>
      <c r="J241" s="69">
        <f>Month!J241</f>
        <v>0</v>
      </c>
      <c r="K241" s="69">
        <f>Month!K241</f>
        <v>0</v>
      </c>
      <c r="L241" s="69">
        <f>Month!L241</f>
        <v>0</v>
      </c>
      <c r="M241" s="69">
        <f>Month!M241</f>
        <v>0</v>
      </c>
      <c r="N241" s="70">
        <f>Month!N241</f>
        <v>0</v>
      </c>
      <c r="O241" s="70">
        <f>Month!O241</f>
        <v>0</v>
      </c>
      <c r="P241" s="14">
        <v>1</v>
      </c>
    </row>
    <row r="242" spans="1:16" ht="15.5">
      <c r="A242" s="14">
        <f>Month!A242</f>
        <v>2019</v>
      </c>
      <c r="B242" s="59" t="str">
        <f>Month!B242</f>
        <v>February</v>
      </c>
      <c r="C242" s="59" t="str">
        <f>Month!C242</f>
        <v>China, People's Republic of</v>
      </c>
      <c r="D242" s="69">
        <f>Month!D242</f>
        <v>1127.3399999999999</v>
      </c>
      <c r="E242" s="69">
        <f>Month!E242</f>
        <v>0</v>
      </c>
      <c r="F242" s="70">
        <f>Month!F242</f>
        <v>1127.3399999999999</v>
      </c>
      <c r="G242" s="69">
        <f>Month!G242</f>
        <v>0</v>
      </c>
      <c r="H242" s="69">
        <f>Month!H242</f>
        <v>0</v>
      </c>
      <c r="I242" s="69">
        <f>Month!I242</f>
        <v>0</v>
      </c>
      <c r="J242" s="69">
        <f>Month!J242</f>
        <v>0</v>
      </c>
      <c r="K242" s="69">
        <f>Month!K242</f>
        <v>0</v>
      </c>
      <c r="L242" s="69">
        <f>Month!L242</f>
        <v>0</v>
      </c>
      <c r="M242" s="69">
        <f>Month!M242</f>
        <v>0</v>
      </c>
      <c r="N242" s="70">
        <f>Month!N242</f>
        <v>0</v>
      </c>
      <c r="O242" s="70">
        <f>Month!O242</f>
        <v>1127.3399999999999</v>
      </c>
      <c r="P242" s="14">
        <v>1</v>
      </c>
    </row>
    <row r="243" spans="1:16" ht="15.5">
      <c r="A243" s="14">
        <f>Month!A243</f>
        <v>2019</v>
      </c>
      <c r="B243" s="59" t="str">
        <f>Month!B243</f>
        <v>February</v>
      </c>
      <c r="C243" s="59" t="str">
        <f>Month!C243</f>
        <v>Denmark</v>
      </c>
      <c r="D243" s="69">
        <f>Month!D243</f>
        <v>107.54</v>
      </c>
      <c r="E243" s="69">
        <f>Month!E243</f>
        <v>0</v>
      </c>
      <c r="F243" s="70">
        <f>Month!F243</f>
        <v>107.54</v>
      </c>
      <c r="G243" s="69">
        <f>Month!G243</f>
        <v>0</v>
      </c>
      <c r="H243" s="69">
        <f>Month!H243</f>
        <v>0</v>
      </c>
      <c r="I243" s="69">
        <f>Month!I243</f>
        <v>0</v>
      </c>
      <c r="J243" s="69">
        <f>Month!J243</f>
        <v>0</v>
      </c>
      <c r="K243" s="69">
        <f>Month!K243</f>
        <v>0</v>
      </c>
      <c r="L243" s="69">
        <f>Month!L243</f>
        <v>0</v>
      </c>
      <c r="M243" s="69">
        <f>Month!M243</f>
        <v>0.15</v>
      </c>
      <c r="N243" s="70">
        <f>Month!N243</f>
        <v>0.15</v>
      </c>
      <c r="O243" s="70">
        <f>Month!O243</f>
        <v>107.69</v>
      </c>
      <c r="P243" s="15">
        <v>1</v>
      </c>
    </row>
    <row r="244" spans="1:16" ht="15.5">
      <c r="A244" s="14">
        <f>Month!A244</f>
        <v>2019</v>
      </c>
      <c r="B244" s="59" t="str">
        <f>Month!B244</f>
        <v>February</v>
      </c>
      <c r="C244" s="59" t="str">
        <f>Month!C244</f>
        <v>France</v>
      </c>
      <c r="D244" s="69">
        <f>Month!D244</f>
        <v>25.24</v>
      </c>
      <c r="E244" s="69">
        <f>Month!E244</f>
        <v>0</v>
      </c>
      <c r="F244" s="70">
        <f>Month!F244</f>
        <v>25.24</v>
      </c>
      <c r="G244" s="69">
        <f>Month!G244</f>
        <v>3.98</v>
      </c>
      <c r="H244" s="69">
        <f>Month!H244</f>
        <v>0</v>
      </c>
      <c r="I244" s="69">
        <f>Month!I244</f>
        <v>0</v>
      </c>
      <c r="J244" s="69">
        <f>Month!J244</f>
        <v>0</v>
      </c>
      <c r="K244" s="69">
        <f>Month!K244</f>
        <v>29.88</v>
      </c>
      <c r="L244" s="69">
        <f>Month!L244</f>
        <v>0</v>
      </c>
      <c r="M244" s="69">
        <f>Month!M244</f>
        <v>16.2</v>
      </c>
      <c r="N244" s="70">
        <f>Month!N244</f>
        <v>50.07</v>
      </c>
      <c r="O244" s="70">
        <f>Month!O244</f>
        <v>75.31</v>
      </c>
      <c r="P244" s="14">
        <v>1</v>
      </c>
    </row>
    <row r="245" spans="1:16" ht="15.5">
      <c r="A245" s="14">
        <f>Month!A245</f>
        <v>2019</v>
      </c>
      <c r="B245" s="59" t="str">
        <f>Month!B245</f>
        <v>February</v>
      </c>
      <c r="C245" s="59" t="str">
        <f>Month!C245</f>
        <v>Germany</v>
      </c>
      <c r="D245" s="69">
        <f>Month!D245</f>
        <v>323.75</v>
      </c>
      <c r="E245" s="69">
        <f>Month!E245</f>
        <v>0</v>
      </c>
      <c r="F245" s="70">
        <f>Month!F245</f>
        <v>323.75</v>
      </c>
      <c r="G245" s="69">
        <f>Month!G245</f>
        <v>4.55</v>
      </c>
      <c r="H245" s="69">
        <f>Month!H245</f>
        <v>0</v>
      </c>
      <c r="I245" s="69">
        <f>Month!I245</f>
        <v>0</v>
      </c>
      <c r="J245" s="69">
        <f>Month!J245</f>
        <v>0</v>
      </c>
      <c r="K245" s="69">
        <f>Month!K245</f>
        <v>0</v>
      </c>
      <c r="L245" s="69">
        <f>Month!L245</f>
        <v>32.56</v>
      </c>
      <c r="M245" s="69">
        <f>Month!M245</f>
        <v>6.2</v>
      </c>
      <c r="N245" s="70">
        <f>Month!N245</f>
        <v>43.31</v>
      </c>
      <c r="O245" s="70">
        <f>Month!O245</f>
        <v>367.07</v>
      </c>
      <c r="P245" s="14">
        <v>1</v>
      </c>
    </row>
    <row r="246" spans="1:16" ht="15.5">
      <c r="A246" s="14">
        <f>Month!A246</f>
        <v>2019</v>
      </c>
      <c r="B246" s="59" t="str">
        <f>Month!B246</f>
        <v>February</v>
      </c>
      <c r="C246" s="59" t="str">
        <f>Month!C246</f>
        <v>Ireland</v>
      </c>
      <c r="D246" s="69">
        <f>Month!D246</f>
        <v>0.86</v>
      </c>
      <c r="E246" s="69">
        <f>Month!E246</f>
        <v>0</v>
      </c>
      <c r="F246" s="70">
        <f>Month!F246</f>
        <v>0.86</v>
      </c>
      <c r="G246" s="69">
        <f>Month!G246</f>
        <v>4.21</v>
      </c>
      <c r="H246" s="69">
        <f>Month!H246</f>
        <v>63.67</v>
      </c>
      <c r="I246" s="69">
        <f>Month!I246</f>
        <v>103.85</v>
      </c>
      <c r="J246" s="69">
        <f>Month!J246</f>
        <v>0.37</v>
      </c>
      <c r="K246" s="69">
        <f>Month!K246</f>
        <v>72.22</v>
      </c>
      <c r="L246" s="69">
        <f>Month!L246</f>
        <v>18.2</v>
      </c>
      <c r="M246" s="69">
        <f>Month!M246</f>
        <v>14.48</v>
      </c>
      <c r="N246" s="70">
        <f>Month!N246</f>
        <v>276.99</v>
      </c>
      <c r="O246" s="70">
        <f>Month!O246</f>
        <v>277.85000000000002</v>
      </c>
      <c r="P246" s="14">
        <v>1</v>
      </c>
    </row>
    <row r="247" spans="1:16" ht="15.5">
      <c r="A247" s="14">
        <f>Month!A247</f>
        <v>2019</v>
      </c>
      <c r="B247" s="59" t="str">
        <f>Month!B247</f>
        <v>February</v>
      </c>
      <c r="C247" s="59" t="str">
        <f>Month!C247</f>
        <v>Italy</v>
      </c>
      <c r="D247" s="69">
        <f>Month!D247</f>
        <v>0</v>
      </c>
      <c r="E247" s="69">
        <f>Month!E247</f>
        <v>0</v>
      </c>
      <c r="F247" s="70">
        <f>Month!F247</f>
        <v>0</v>
      </c>
      <c r="G247" s="69">
        <f>Month!G247</f>
        <v>0</v>
      </c>
      <c r="H247" s="69">
        <f>Month!H247</f>
        <v>0</v>
      </c>
      <c r="I247" s="69">
        <f>Month!I247</f>
        <v>0</v>
      </c>
      <c r="J247" s="69">
        <f>Month!J247</f>
        <v>0</v>
      </c>
      <c r="K247" s="69">
        <f>Month!K247</f>
        <v>0</v>
      </c>
      <c r="L247" s="69">
        <f>Month!L247</f>
        <v>0</v>
      </c>
      <c r="M247" s="69">
        <f>Month!M247</f>
        <v>11.63</v>
      </c>
      <c r="N247" s="70">
        <f>Month!N247</f>
        <v>11.63</v>
      </c>
      <c r="O247" s="70">
        <f>Month!O247</f>
        <v>11.63</v>
      </c>
      <c r="P247" s="14">
        <v>1</v>
      </c>
    </row>
    <row r="248" spans="1:16" ht="15.5">
      <c r="A248" s="14">
        <f>Month!A248</f>
        <v>2019</v>
      </c>
      <c r="B248" s="59" t="str">
        <f>Month!B248</f>
        <v>February</v>
      </c>
      <c r="C248" s="59" t="str">
        <f>Month!C248</f>
        <v>Korea</v>
      </c>
      <c r="D248" s="69">
        <f>Month!D248</f>
        <v>0</v>
      </c>
      <c r="E248" s="69">
        <f>Month!E248</f>
        <v>0</v>
      </c>
      <c r="F248" s="70">
        <f>Month!F248</f>
        <v>0</v>
      </c>
      <c r="G248" s="69">
        <f>Month!G248</f>
        <v>0</v>
      </c>
      <c r="H248" s="69">
        <f>Month!H248</f>
        <v>0</v>
      </c>
      <c r="I248" s="69">
        <f>Month!I248</f>
        <v>0</v>
      </c>
      <c r="J248" s="69">
        <f>Month!J248</f>
        <v>0</v>
      </c>
      <c r="K248" s="69">
        <f>Month!K248</f>
        <v>0</v>
      </c>
      <c r="L248" s="69">
        <f>Month!L248</f>
        <v>0</v>
      </c>
      <c r="M248" s="69">
        <f>Month!M248</f>
        <v>0</v>
      </c>
      <c r="N248" s="70">
        <f>Month!N248</f>
        <v>0</v>
      </c>
      <c r="O248" s="70">
        <f>Month!O248</f>
        <v>0</v>
      </c>
      <c r="P248" s="14">
        <v>1</v>
      </c>
    </row>
    <row r="249" spans="1:16" ht="15.5">
      <c r="A249" s="14">
        <f>Month!A249</f>
        <v>2019</v>
      </c>
      <c r="B249" s="59" t="str">
        <f>Month!B249</f>
        <v>February</v>
      </c>
      <c r="C249" s="59" t="str">
        <f>Month!C249</f>
        <v>Netherlands</v>
      </c>
      <c r="D249" s="69">
        <f>Month!D249</f>
        <v>1460.02</v>
      </c>
      <c r="E249" s="69">
        <f>Month!E249</f>
        <v>98.77</v>
      </c>
      <c r="F249" s="70">
        <f>Month!F249</f>
        <v>1558.79</v>
      </c>
      <c r="G249" s="69">
        <f>Month!G249</f>
        <v>15.72</v>
      </c>
      <c r="H249" s="69">
        <f>Month!H249</f>
        <v>234.16</v>
      </c>
      <c r="I249" s="69">
        <f>Month!I249</f>
        <v>0</v>
      </c>
      <c r="J249" s="69">
        <f>Month!J249</f>
        <v>0</v>
      </c>
      <c r="K249" s="69">
        <f>Month!K249</f>
        <v>0</v>
      </c>
      <c r="L249" s="69">
        <f>Month!L249</f>
        <v>64.569999999999993</v>
      </c>
      <c r="M249" s="69">
        <f>Month!M249</f>
        <v>213.72</v>
      </c>
      <c r="N249" s="70">
        <f>Month!N249</f>
        <v>528.17999999999995</v>
      </c>
      <c r="O249" s="70">
        <f>Month!O249</f>
        <v>2086.9699999999998</v>
      </c>
      <c r="P249" s="14">
        <v>1</v>
      </c>
    </row>
    <row r="250" spans="1:16" ht="15.5">
      <c r="A250" s="14">
        <f>Month!A250</f>
        <v>2019</v>
      </c>
      <c r="B250" s="59" t="str">
        <f>Month!B250</f>
        <v>February</v>
      </c>
      <c r="C250" s="59" t="str">
        <f>Month!C250</f>
        <v>Norway</v>
      </c>
      <c r="D250" s="69">
        <f>Month!D250</f>
        <v>85.3</v>
      </c>
      <c r="E250" s="69">
        <f>Month!E250</f>
        <v>0</v>
      </c>
      <c r="F250" s="70">
        <f>Month!F250</f>
        <v>85.3</v>
      </c>
      <c r="G250" s="69">
        <f>Month!G250</f>
        <v>0</v>
      </c>
      <c r="H250" s="69">
        <f>Month!H250</f>
        <v>0</v>
      </c>
      <c r="I250" s="69">
        <f>Month!I250</f>
        <v>0</v>
      </c>
      <c r="J250" s="69">
        <f>Month!J250</f>
        <v>0</v>
      </c>
      <c r="K250" s="69">
        <f>Month!K250</f>
        <v>0</v>
      </c>
      <c r="L250" s="69">
        <f>Month!L250</f>
        <v>0</v>
      </c>
      <c r="M250" s="69">
        <f>Month!M250</f>
        <v>4.0999999999999996</v>
      </c>
      <c r="N250" s="70">
        <f>Month!N250</f>
        <v>4.0999999999999996</v>
      </c>
      <c r="O250" s="70">
        <f>Month!O250</f>
        <v>89.4</v>
      </c>
      <c r="P250" s="14">
        <v>1</v>
      </c>
    </row>
    <row r="251" spans="1:16" ht="15.5">
      <c r="A251" s="14">
        <f>Month!A251</f>
        <v>2019</v>
      </c>
      <c r="B251" s="59" t="str">
        <f>Month!B251</f>
        <v>February</v>
      </c>
      <c r="C251" s="59" t="str">
        <f>Month!C251</f>
        <v>Other Africa</v>
      </c>
      <c r="D251" s="69">
        <f>Month!D251</f>
        <v>0</v>
      </c>
      <c r="E251" s="69">
        <f>Month!E251</f>
        <v>0</v>
      </c>
      <c r="F251" s="70">
        <f>Month!F251</f>
        <v>0</v>
      </c>
      <c r="G251" s="69">
        <f>Month!G251</f>
        <v>4.8600000000000003</v>
      </c>
      <c r="H251" s="69">
        <f>Month!H251</f>
        <v>164.46</v>
      </c>
      <c r="I251" s="69">
        <f>Month!I251</f>
        <v>0</v>
      </c>
      <c r="J251" s="69">
        <f>Month!J251</f>
        <v>0</v>
      </c>
      <c r="K251" s="69">
        <f>Month!K251</f>
        <v>0</v>
      </c>
      <c r="L251" s="69">
        <f>Month!L251</f>
        <v>32.46</v>
      </c>
      <c r="M251" s="69">
        <f>Month!M251</f>
        <v>0</v>
      </c>
      <c r="N251" s="70">
        <f>Month!N251</f>
        <v>201.77</v>
      </c>
      <c r="O251" s="70">
        <f>Month!O251</f>
        <v>201.77</v>
      </c>
      <c r="P251" s="14">
        <v>1</v>
      </c>
    </row>
    <row r="252" spans="1:16" ht="15.5">
      <c r="A252" s="14">
        <f>Month!A252</f>
        <v>2019</v>
      </c>
      <c r="B252" s="59" t="str">
        <f>Month!B252</f>
        <v>February</v>
      </c>
      <c r="C252" s="59" t="str">
        <f>Month!C252</f>
        <v>Spain</v>
      </c>
      <c r="D252" s="69">
        <f>Month!D252</f>
        <v>193.69</v>
      </c>
      <c r="E252" s="69">
        <f>Month!E252</f>
        <v>20.37</v>
      </c>
      <c r="F252" s="70">
        <f>Month!F252</f>
        <v>214.06</v>
      </c>
      <c r="G252" s="69">
        <f>Month!G252</f>
        <v>0</v>
      </c>
      <c r="H252" s="69">
        <f>Month!H252</f>
        <v>0</v>
      </c>
      <c r="I252" s="69">
        <f>Month!I252</f>
        <v>0</v>
      </c>
      <c r="J252" s="69">
        <f>Month!J252</f>
        <v>0</v>
      </c>
      <c r="K252" s="69">
        <f>Month!K252</f>
        <v>0</v>
      </c>
      <c r="L252" s="69">
        <f>Month!L252</f>
        <v>0</v>
      </c>
      <c r="M252" s="69">
        <f>Month!M252</f>
        <v>0.48</v>
      </c>
      <c r="N252" s="70">
        <f>Month!N252</f>
        <v>0.48</v>
      </c>
      <c r="O252" s="70">
        <f>Month!O252</f>
        <v>214.54</v>
      </c>
      <c r="P252" s="14">
        <v>1</v>
      </c>
    </row>
    <row r="253" spans="1:16" ht="15.5">
      <c r="A253" s="14">
        <f>Month!A253</f>
        <v>2019</v>
      </c>
      <c r="B253" s="59" t="str">
        <f>Month!B253</f>
        <v>February</v>
      </c>
      <c r="C253" s="59" t="str">
        <f>Month!C253</f>
        <v>Sweden</v>
      </c>
      <c r="D253" s="69">
        <f>Month!D253</f>
        <v>2.98</v>
      </c>
      <c r="E253" s="69">
        <f>Month!E253</f>
        <v>0</v>
      </c>
      <c r="F253" s="70">
        <f>Month!F253</f>
        <v>2.98</v>
      </c>
      <c r="G253" s="69">
        <f>Month!G253</f>
        <v>0</v>
      </c>
      <c r="H253" s="69">
        <f>Month!H253</f>
        <v>0</v>
      </c>
      <c r="I253" s="69">
        <f>Month!I253</f>
        <v>0</v>
      </c>
      <c r="J253" s="69">
        <f>Month!J253</f>
        <v>0</v>
      </c>
      <c r="K253" s="69">
        <f>Month!K253</f>
        <v>0</v>
      </c>
      <c r="L253" s="69">
        <f>Month!L253</f>
        <v>0</v>
      </c>
      <c r="M253" s="69">
        <f>Month!M253</f>
        <v>4.0999999999999996</v>
      </c>
      <c r="N253" s="70">
        <f>Month!N253</f>
        <v>4.0999999999999996</v>
      </c>
      <c r="O253" s="70">
        <f>Month!O253</f>
        <v>7.08</v>
      </c>
      <c r="P253" s="14">
        <v>1</v>
      </c>
    </row>
    <row r="254" spans="1:16" ht="15.5">
      <c r="A254" s="14">
        <f>Month!A254</f>
        <v>2019</v>
      </c>
      <c r="B254" s="59" t="str">
        <f>Month!B254</f>
        <v>February</v>
      </c>
      <c r="C254" s="59" t="str">
        <f>Month!C254</f>
        <v>United States</v>
      </c>
      <c r="D254" s="69">
        <f>Month!D254</f>
        <v>7.89</v>
      </c>
      <c r="E254" s="69">
        <f>Month!E254</f>
        <v>0</v>
      </c>
      <c r="F254" s="70">
        <f>Month!F254</f>
        <v>7.89</v>
      </c>
      <c r="G254" s="69">
        <f>Month!G254</f>
        <v>0</v>
      </c>
      <c r="H254" s="69">
        <f>Month!H254</f>
        <v>125.99</v>
      </c>
      <c r="I254" s="69">
        <f>Month!I254</f>
        <v>0</v>
      </c>
      <c r="J254" s="69">
        <f>Month!J254</f>
        <v>0</v>
      </c>
      <c r="K254" s="69">
        <f>Month!K254</f>
        <v>0</v>
      </c>
      <c r="L254" s="69">
        <f>Month!L254</f>
        <v>0</v>
      </c>
      <c r="M254" s="69">
        <f>Month!M254</f>
        <v>10.9</v>
      </c>
      <c r="N254" s="70">
        <f>Month!N254</f>
        <v>136.9</v>
      </c>
      <c r="O254" s="70">
        <f>Month!O254</f>
        <v>144.79</v>
      </c>
      <c r="P254" s="14">
        <v>1</v>
      </c>
    </row>
    <row r="255" spans="1:16" ht="15.5">
      <c r="A255" s="14">
        <f>Month!A255</f>
        <v>2019</v>
      </c>
      <c r="B255" s="59" t="str">
        <f>Month!B255</f>
        <v>February</v>
      </c>
      <c r="C255" s="59" t="str">
        <f>Month!C255</f>
        <v>Russian Federation</v>
      </c>
      <c r="D255" s="69">
        <f>Month!D255</f>
        <v>0</v>
      </c>
      <c r="E255" s="69">
        <f>Month!E255</f>
        <v>0</v>
      </c>
      <c r="F255" s="70">
        <f>Month!F255</f>
        <v>0</v>
      </c>
      <c r="G255" s="69">
        <f>Month!G255</f>
        <v>0</v>
      </c>
      <c r="H255" s="69">
        <f>Month!H255</f>
        <v>0</v>
      </c>
      <c r="I255" s="69">
        <f>Month!I255</f>
        <v>0</v>
      </c>
      <c r="J255" s="69">
        <f>Month!J255</f>
        <v>0</v>
      </c>
      <c r="K255" s="69">
        <f>Month!K255</f>
        <v>0</v>
      </c>
      <c r="L255" s="69">
        <f>Month!L255</f>
        <v>0</v>
      </c>
      <c r="M255" s="69">
        <f>Month!M255</f>
        <v>0.02</v>
      </c>
      <c r="N255" s="70">
        <f>Month!N255</f>
        <v>0.02</v>
      </c>
      <c r="O255" s="70">
        <f>Month!O255</f>
        <v>0.02</v>
      </c>
      <c r="P255" s="14">
        <v>1</v>
      </c>
    </row>
    <row r="256" spans="1:16" ht="15.5">
      <c r="A256" s="14">
        <f>Month!A256</f>
        <v>2019</v>
      </c>
      <c r="B256" s="59" t="str">
        <f>Month!B256</f>
        <v>February</v>
      </c>
      <c r="C256" s="59" t="str">
        <f>Month!C256</f>
        <v>Other</v>
      </c>
      <c r="D256" s="69">
        <f>Month!D256</f>
        <v>162.47</v>
      </c>
      <c r="E256" s="69">
        <f>Month!E256</f>
        <v>0</v>
      </c>
      <c r="F256" s="70">
        <f>Month!F256</f>
        <v>162.47</v>
      </c>
      <c r="G256" s="69">
        <f>Month!G256</f>
        <v>31.63</v>
      </c>
      <c r="H256" s="69">
        <f>Month!H256</f>
        <v>0</v>
      </c>
      <c r="I256" s="69">
        <f>Month!I256</f>
        <v>0</v>
      </c>
      <c r="J256" s="69">
        <f>Month!J256</f>
        <v>0</v>
      </c>
      <c r="K256" s="69">
        <f>Month!K256</f>
        <v>0</v>
      </c>
      <c r="L256" s="69">
        <f>Month!L256</f>
        <v>32.51</v>
      </c>
      <c r="M256" s="69">
        <f>Month!M256</f>
        <v>14.75</v>
      </c>
      <c r="N256" s="70">
        <f>Month!N256</f>
        <v>78.88</v>
      </c>
      <c r="O256" s="70">
        <f>Month!O256</f>
        <v>241.35</v>
      </c>
      <c r="P256" s="14">
        <v>1</v>
      </c>
    </row>
    <row r="257" spans="1:16" ht="15.5">
      <c r="A257" s="14">
        <f>Month!A257</f>
        <v>2019</v>
      </c>
      <c r="B257" s="62" t="str">
        <f>Month!B257</f>
        <v>February</v>
      </c>
      <c r="C257" s="60" t="str">
        <f>Month!C257</f>
        <v>Total exports</v>
      </c>
      <c r="D257" s="72">
        <f>Month!D257</f>
        <v>3512.96</v>
      </c>
      <c r="E257" s="72">
        <f>Month!E257</f>
        <v>182.76</v>
      </c>
      <c r="F257" s="71">
        <f>Month!F257</f>
        <v>3695.72</v>
      </c>
      <c r="G257" s="72">
        <f>Month!G257</f>
        <v>75.52</v>
      </c>
      <c r="H257" s="72">
        <f>Month!H257</f>
        <v>676.64</v>
      </c>
      <c r="I257" s="72">
        <f>Month!I257</f>
        <v>103.85</v>
      </c>
      <c r="J257" s="72">
        <f>Month!J257</f>
        <v>0.37</v>
      </c>
      <c r="K257" s="72">
        <f>Month!K257</f>
        <v>126.16</v>
      </c>
      <c r="L257" s="72">
        <f>Month!L257</f>
        <v>218.44</v>
      </c>
      <c r="M257" s="72">
        <f>Month!M257</f>
        <v>420.91</v>
      </c>
      <c r="N257" s="71">
        <f>Month!N257</f>
        <v>1621.88</v>
      </c>
      <c r="O257" s="91">
        <f>Month!O257</f>
        <v>5317.6</v>
      </c>
      <c r="P257" s="14">
        <v>1</v>
      </c>
    </row>
    <row r="258" spans="1:16" ht="15.5">
      <c r="A258" s="14">
        <f>Month!A258</f>
        <v>2019</v>
      </c>
      <c r="B258" s="59" t="str">
        <f>Month!B258</f>
        <v>March</v>
      </c>
      <c r="C258" s="58" t="str">
        <f>Month!C258</f>
        <v>Belgium</v>
      </c>
      <c r="D258" s="66">
        <f>Month!D258</f>
        <v>47.77</v>
      </c>
      <c r="E258" s="66">
        <f>Month!E258</f>
        <v>10.83</v>
      </c>
      <c r="F258" s="67">
        <f>Month!F258</f>
        <v>58.6</v>
      </c>
      <c r="G258" s="66">
        <f>Month!G258</f>
        <v>1.23</v>
      </c>
      <c r="H258" s="66">
        <f>Month!H258</f>
        <v>82.42</v>
      </c>
      <c r="I258" s="66">
        <f>Month!I258</f>
        <v>0</v>
      </c>
      <c r="J258" s="66">
        <f>Month!J258</f>
        <v>0</v>
      </c>
      <c r="K258" s="66">
        <f>Month!K258</f>
        <v>0</v>
      </c>
      <c r="L258" s="66">
        <f>Month!L258</f>
        <v>86.6</v>
      </c>
      <c r="M258" s="66">
        <f>Month!M258</f>
        <v>71.48</v>
      </c>
      <c r="N258" s="67">
        <f>Month!N258</f>
        <v>241.73</v>
      </c>
      <c r="O258" s="67">
        <f>Month!O258</f>
        <v>300.33</v>
      </c>
      <c r="P258" s="14">
        <v>1</v>
      </c>
    </row>
    <row r="259" spans="1:16" ht="15.5">
      <c r="A259" s="14">
        <f>Month!A259</f>
        <v>2019</v>
      </c>
      <c r="B259" s="59" t="str">
        <f>Month!B259</f>
        <v>March</v>
      </c>
      <c r="C259" s="59" t="str">
        <f>Month!C259</f>
        <v>Canada</v>
      </c>
      <c r="D259" s="69">
        <f>Month!D259</f>
        <v>0</v>
      </c>
      <c r="E259" s="69">
        <f>Month!E259</f>
        <v>0</v>
      </c>
      <c r="F259" s="70">
        <f>Month!F259</f>
        <v>0</v>
      </c>
      <c r="G259" s="69">
        <f>Month!G259</f>
        <v>0</v>
      </c>
      <c r="H259" s="69">
        <f>Month!H259</f>
        <v>37.840000000000003</v>
      </c>
      <c r="I259" s="69">
        <f>Month!I259</f>
        <v>0</v>
      </c>
      <c r="J259" s="69">
        <f>Month!J259</f>
        <v>0</v>
      </c>
      <c r="K259" s="69">
        <f>Month!K259</f>
        <v>0</v>
      </c>
      <c r="L259" s="69">
        <f>Month!L259</f>
        <v>0</v>
      </c>
      <c r="M259" s="69">
        <f>Month!M259</f>
        <v>0</v>
      </c>
      <c r="N259" s="70">
        <f>Month!N259</f>
        <v>37.840000000000003</v>
      </c>
      <c r="O259" s="70">
        <f>Month!O259</f>
        <v>37.840000000000003</v>
      </c>
      <c r="P259" s="14">
        <v>1</v>
      </c>
    </row>
    <row r="260" spans="1:16" ht="15.5">
      <c r="A260" s="14">
        <f>Month!A260</f>
        <v>2019</v>
      </c>
      <c r="B260" s="59" t="str">
        <f>Month!B260</f>
        <v>March</v>
      </c>
      <c r="C260" s="59" t="str">
        <f>Month!C260</f>
        <v>China, People's Republic of</v>
      </c>
      <c r="D260" s="69">
        <f>Month!D260</f>
        <v>823.94</v>
      </c>
      <c r="E260" s="69">
        <f>Month!E260</f>
        <v>0</v>
      </c>
      <c r="F260" s="70">
        <f>Month!F260</f>
        <v>823.94</v>
      </c>
      <c r="G260" s="69">
        <f>Month!G260</f>
        <v>0</v>
      </c>
      <c r="H260" s="69">
        <f>Month!H260</f>
        <v>0</v>
      </c>
      <c r="I260" s="69">
        <f>Month!I260</f>
        <v>0</v>
      </c>
      <c r="J260" s="69">
        <f>Month!J260</f>
        <v>0</v>
      </c>
      <c r="K260" s="69">
        <f>Month!K260</f>
        <v>0</v>
      </c>
      <c r="L260" s="69">
        <f>Month!L260</f>
        <v>0</v>
      </c>
      <c r="M260" s="69">
        <f>Month!M260</f>
        <v>0</v>
      </c>
      <c r="N260" s="70">
        <f>Month!N260</f>
        <v>0</v>
      </c>
      <c r="O260" s="70">
        <f>Month!O260</f>
        <v>823.94</v>
      </c>
      <c r="P260" s="15">
        <v>1</v>
      </c>
    </row>
    <row r="261" spans="1:16" ht="15.5">
      <c r="A261" s="14">
        <f>Month!A261</f>
        <v>2019</v>
      </c>
      <c r="B261" s="59" t="str">
        <f>Month!B261</f>
        <v>March</v>
      </c>
      <c r="C261" s="59" t="str">
        <f>Month!C261</f>
        <v>Denmark</v>
      </c>
      <c r="D261" s="69">
        <f>Month!D261</f>
        <v>83.5</v>
      </c>
      <c r="E261" s="69">
        <f>Month!E261</f>
        <v>0</v>
      </c>
      <c r="F261" s="70">
        <f>Month!F261</f>
        <v>83.5</v>
      </c>
      <c r="G261" s="69">
        <f>Month!G261</f>
        <v>0</v>
      </c>
      <c r="H261" s="69">
        <f>Month!H261</f>
        <v>5.57</v>
      </c>
      <c r="I261" s="69">
        <f>Month!I261</f>
        <v>0</v>
      </c>
      <c r="J261" s="69">
        <f>Month!J261</f>
        <v>0</v>
      </c>
      <c r="K261" s="69">
        <f>Month!K261</f>
        <v>0</v>
      </c>
      <c r="L261" s="69">
        <f>Month!L261</f>
        <v>3</v>
      </c>
      <c r="M261" s="69">
        <f>Month!M261</f>
        <v>0.21</v>
      </c>
      <c r="N261" s="70">
        <f>Month!N261</f>
        <v>8.7799999999999994</v>
      </c>
      <c r="O261" s="70">
        <f>Month!O261</f>
        <v>92.28</v>
      </c>
      <c r="P261" s="14">
        <v>1</v>
      </c>
    </row>
    <row r="262" spans="1:16" ht="15.5">
      <c r="A262" s="14">
        <f>Month!A262</f>
        <v>2019</v>
      </c>
      <c r="B262" s="59" t="str">
        <f>Month!B262</f>
        <v>March</v>
      </c>
      <c r="C262" s="59" t="str">
        <f>Month!C262</f>
        <v>France</v>
      </c>
      <c r="D262" s="69">
        <f>Month!D262</f>
        <v>121.57</v>
      </c>
      <c r="E262" s="69">
        <f>Month!E262</f>
        <v>0</v>
      </c>
      <c r="F262" s="70">
        <f>Month!F262</f>
        <v>121.57</v>
      </c>
      <c r="G262" s="69">
        <f>Month!G262</f>
        <v>8.2899999999999991</v>
      </c>
      <c r="H262" s="69">
        <f>Month!H262</f>
        <v>9.82</v>
      </c>
      <c r="I262" s="69">
        <f>Month!I262</f>
        <v>0</v>
      </c>
      <c r="J262" s="69">
        <f>Month!J262</f>
        <v>0</v>
      </c>
      <c r="K262" s="69">
        <f>Month!K262</f>
        <v>0</v>
      </c>
      <c r="L262" s="69">
        <f>Month!L262</f>
        <v>11.37</v>
      </c>
      <c r="M262" s="69">
        <f>Month!M262</f>
        <v>30.07</v>
      </c>
      <c r="N262" s="70">
        <f>Month!N262</f>
        <v>59.55</v>
      </c>
      <c r="O262" s="70">
        <f>Month!O262</f>
        <v>181.11</v>
      </c>
      <c r="P262" s="14">
        <v>1</v>
      </c>
    </row>
    <row r="263" spans="1:16" ht="15.5">
      <c r="A263" s="14">
        <f>Month!A263</f>
        <v>2019</v>
      </c>
      <c r="B263" s="59" t="str">
        <f>Month!B263</f>
        <v>March</v>
      </c>
      <c r="C263" s="59" t="str">
        <f>Month!C263</f>
        <v>Germany</v>
      </c>
      <c r="D263" s="69">
        <f>Month!D263</f>
        <v>460.44</v>
      </c>
      <c r="E263" s="69">
        <f>Month!E263</f>
        <v>0</v>
      </c>
      <c r="F263" s="70">
        <f>Month!F263</f>
        <v>460.44</v>
      </c>
      <c r="G263" s="69">
        <f>Month!G263</f>
        <v>0</v>
      </c>
      <c r="H263" s="69">
        <f>Month!H263</f>
        <v>0</v>
      </c>
      <c r="I263" s="69">
        <f>Month!I263</f>
        <v>0</v>
      </c>
      <c r="J263" s="69">
        <f>Month!J263</f>
        <v>0</v>
      </c>
      <c r="K263" s="69">
        <f>Month!K263</f>
        <v>0</v>
      </c>
      <c r="L263" s="69">
        <f>Month!L263</f>
        <v>0</v>
      </c>
      <c r="M263" s="69">
        <f>Month!M263</f>
        <v>6.29</v>
      </c>
      <c r="N263" s="70">
        <f>Month!N263</f>
        <v>6.29</v>
      </c>
      <c r="O263" s="70">
        <f>Month!O263</f>
        <v>466.73</v>
      </c>
      <c r="P263" s="14">
        <v>1</v>
      </c>
    </row>
    <row r="264" spans="1:16" ht="15.5">
      <c r="A264" s="14">
        <f>Month!A264</f>
        <v>2019</v>
      </c>
      <c r="B264" s="59" t="str">
        <f>Month!B264</f>
        <v>March</v>
      </c>
      <c r="C264" s="59" t="str">
        <f>Month!C264</f>
        <v>Ireland</v>
      </c>
      <c r="D264" s="69">
        <f>Month!D264</f>
        <v>0</v>
      </c>
      <c r="E264" s="69">
        <f>Month!E264</f>
        <v>0</v>
      </c>
      <c r="F264" s="70">
        <f>Month!F264</f>
        <v>0</v>
      </c>
      <c r="G264" s="69">
        <f>Month!G264</f>
        <v>6.5</v>
      </c>
      <c r="H264" s="69">
        <f>Month!H264</f>
        <v>20</v>
      </c>
      <c r="I264" s="69">
        <f>Month!I264</f>
        <v>78.47</v>
      </c>
      <c r="J264" s="69">
        <f>Month!J264</f>
        <v>0.88</v>
      </c>
      <c r="K264" s="69">
        <f>Month!K264</f>
        <v>71.510000000000005</v>
      </c>
      <c r="L264" s="69">
        <f>Month!L264</f>
        <v>11.36</v>
      </c>
      <c r="M264" s="69">
        <f>Month!M264</f>
        <v>20.67</v>
      </c>
      <c r="N264" s="70">
        <f>Month!N264</f>
        <v>209.39</v>
      </c>
      <c r="O264" s="70">
        <f>Month!O264</f>
        <v>209.39</v>
      </c>
      <c r="P264" s="14">
        <v>1</v>
      </c>
    </row>
    <row r="265" spans="1:16" ht="15.5">
      <c r="A265" s="14">
        <f>Month!A265</f>
        <v>2019</v>
      </c>
      <c r="B265" s="59" t="str">
        <f>Month!B265</f>
        <v>March</v>
      </c>
      <c r="C265" s="59" t="str">
        <f>Month!C265</f>
        <v>Italy</v>
      </c>
      <c r="D265" s="69">
        <f>Month!D265</f>
        <v>19.04</v>
      </c>
      <c r="E265" s="69">
        <f>Month!E265</f>
        <v>4.96</v>
      </c>
      <c r="F265" s="70">
        <f>Month!F265</f>
        <v>24</v>
      </c>
      <c r="G265" s="69">
        <f>Month!G265</f>
        <v>0</v>
      </c>
      <c r="H265" s="69">
        <f>Month!H265</f>
        <v>0</v>
      </c>
      <c r="I265" s="69">
        <f>Month!I265</f>
        <v>0</v>
      </c>
      <c r="J265" s="69">
        <f>Month!J265</f>
        <v>0</v>
      </c>
      <c r="K265" s="69">
        <f>Month!K265</f>
        <v>0</v>
      </c>
      <c r="L265" s="69">
        <f>Month!L265</f>
        <v>0</v>
      </c>
      <c r="M265" s="69">
        <f>Month!M265</f>
        <v>16.73</v>
      </c>
      <c r="N265" s="70">
        <f>Month!N265</f>
        <v>16.73</v>
      </c>
      <c r="O265" s="70">
        <f>Month!O265</f>
        <v>40.729999999999997</v>
      </c>
      <c r="P265" s="14">
        <v>1</v>
      </c>
    </row>
    <row r="266" spans="1:16" ht="15.5">
      <c r="A266" s="14">
        <f>Month!A266</f>
        <v>2019</v>
      </c>
      <c r="B266" s="59" t="str">
        <f>Month!B266</f>
        <v>March</v>
      </c>
      <c r="C266" s="59" t="str">
        <f>Month!C266</f>
        <v>Korea</v>
      </c>
      <c r="D266" s="69">
        <f>Month!D266</f>
        <v>0</v>
      </c>
      <c r="E266" s="69">
        <f>Month!E266</f>
        <v>0</v>
      </c>
      <c r="F266" s="70">
        <f>Month!F266</f>
        <v>0</v>
      </c>
      <c r="G266" s="69">
        <f>Month!G266</f>
        <v>0</v>
      </c>
      <c r="H266" s="69">
        <f>Month!H266</f>
        <v>0</v>
      </c>
      <c r="I266" s="69">
        <f>Month!I266</f>
        <v>0</v>
      </c>
      <c r="J266" s="69">
        <f>Month!J266</f>
        <v>0</v>
      </c>
      <c r="K266" s="69">
        <f>Month!K266</f>
        <v>0</v>
      </c>
      <c r="L266" s="69">
        <f>Month!L266</f>
        <v>0</v>
      </c>
      <c r="M266" s="69">
        <f>Month!M266</f>
        <v>0</v>
      </c>
      <c r="N266" s="70">
        <f>Month!N266</f>
        <v>0</v>
      </c>
      <c r="O266" s="70">
        <f>Month!O266</f>
        <v>0</v>
      </c>
      <c r="P266" s="14">
        <v>1</v>
      </c>
    </row>
    <row r="267" spans="1:16" ht="15.5">
      <c r="A267" s="14">
        <f>Month!A267</f>
        <v>2019</v>
      </c>
      <c r="B267" s="59" t="str">
        <f>Month!B267</f>
        <v>March</v>
      </c>
      <c r="C267" s="59" t="str">
        <f>Month!C267</f>
        <v>Netherlands</v>
      </c>
      <c r="D267" s="69">
        <f>Month!D267</f>
        <v>1162.6500000000001</v>
      </c>
      <c r="E267" s="69">
        <f>Month!E267</f>
        <v>39.29</v>
      </c>
      <c r="F267" s="70">
        <f>Month!F267</f>
        <v>1201.94</v>
      </c>
      <c r="G267" s="69">
        <f>Month!G267</f>
        <v>27.15</v>
      </c>
      <c r="H267" s="69">
        <f>Month!H267</f>
        <v>396.11</v>
      </c>
      <c r="I267" s="69">
        <f>Month!I267</f>
        <v>0</v>
      </c>
      <c r="J267" s="69">
        <f>Month!J267</f>
        <v>0</v>
      </c>
      <c r="K267" s="69">
        <f>Month!K267</f>
        <v>0</v>
      </c>
      <c r="L267" s="69">
        <f>Month!L267</f>
        <v>37.17</v>
      </c>
      <c r="M267" s="69">
        <f>Month!M267</f>
        <v>237.24</v>
      </c>
      <c r="N267" s="70">
        <f>Month!N267</f>
        <v>697.66</v>
      </c>
      <c r="O267" s="70">
        <f>Month!O267</f>
        <v>1899.6</v>
      </c>
      <c r="P267" s="14">
        <v>1</v>
      </c>
    </row>
    <row r="268" spans="1:16" ht="15.5">
      <c r="A268" s="14">
        <f>Month!A268</f>
        <v>2019</v>
      </c>
      <c r="B268" s="59" t="str">
        <f>Month!B268</f>
        <v>March</v>
      </c>
      <c r="C268" s="59" t="str">
        <f>Month!C268</f>
        <v>Norway</v>
      </c>
      <c r="D268" s="69">
        <f>Month!D268</f>
        <v>279.61</v>
      </c>
      <c r="E268" s="69">
        <f>Month!E268</f>
        <v>0</v>
      </c>
      <c r="F268" s="70">
        <f>Month!F268</f>
        <v>279.61</v>
      </c>
      <c r="G268" s="69">
        <f>Month!G268</f>
        <v>0</v>
      </c>
      <c r="H268" s="69">
        <f>Month!H268</f>
        <v>0</v>
      </c>
      <c r="I268" s="69">
        <f>Month!I268</f>
        <v>0</v>
      </c>
      <c r="J268" s="69">
        <f>Month!J268</f>
        <v>0</v>
      </c>
      <c r="K268" s="69">
        <f>Month!K268</f>
        <v>0</v>
      </c>
      <c r="L268" s="69">
        <f>Month!L268</f>
        <v>0</v>
      </c>
      <c r="M268" s="69">
        <f>Month!M268</f>
        <v>0.15</v>
      </c>
      <c r="N268" s="70">
        <f>Month!N268</f>
        <v>0.15</v>
      </c>
      <c r="O268" s="70">
        <f>Month!O268</f>
        <v>279.75</v>
      </c>
      <c r="P268" s="14">
        <v>1</v>
      </c>
    </row>
    <row r="269" spans="1:16" ht="15.5">
      <c r="A269" s="14">
        <f>Month!A269</f>
        <v>2019</v>
      </c>
      <c r="B269" s="59" t="str">
        <f>Month!B269</f>
        <v>March</v>
      </c>
      <c r="C269" s="59" t="str">
        <f>Month!C269</f>
        <v>Other Africa</v>
      </c>
      <c r="D269" s="69">
        <f>Month!D269</f>
        <v>0</v>
      </c>
      <c r="E269" s="69">
        <f>Month!E269</f>
        <v>0</v>
      </c>
      <c r="F269" s="70">
        <f>Month!F269</f>
        <v>0</v>
      </c>
      <c r="G269" s="69">
        <f>Month!G269</f>
        <v>4.8499999999999996</v>
      </c>
      <c r="H269" s="69">
        <f>Month!H269</f>
        <v>0</v>
      </c>
      <c r="I269" s="69">
        <f>Month!I269</f>
        <v>0</v>
      </c>
      <c r="J269" s="69">
        <f>Month!J269</f>
        <v>0</v>
      </c>
      <c r="K269" s="69">
        <f>Month!K269</f>
        <v>0</v>
      </c>
      <c r="L269" s="69">
        <f>Month!L269</f>
        <v>31.54</v>
      </c>
      <c r="M269" s="69">
        <f>Month!M269</f>
        <v>0</v>
      </c>
      <c r="N269" s="70">
        <f>Month!N269</f>
        <v>36.39</v>
      </c>
      <c r="O269" s="70">
        <f>Month!O269</f>
        <v>36.39</v>
      </c>
      <c r="P269" s="14">
        <v>1</v>
      </c>
    </row>
    <row r="270" spans="1:16" ht="15.5">
      <c r="A270" s="14">
        <f>Month!A270</f>
        <v>2019</v>
      </c>
      <c r="B270" s="59" t="str">
        <f>Month!B270</f>
        <v>March</v>
      </c>
      <c r="C270" s="59" t="str">
        <f>Month!C270</f>
        <v>Spain</v>
      </c>
      <c r="D270" s="69">
        <f>Month!D270</f>
        <v>151.53</v>
      </c>
      <c r="E270" s="69">
        <f>Month!E270</f>
        <v>3.31</v>
      </c>
      <c r="F270" s="70">
        <f>Month!F270</f>
        <v>154.84</v>
      </c>
      <c r="G270" s="69">
        <f>Month!G270</f>
        <v>0</v>
      </c>
      <c r="H270" s="69">
        <f>Month!H270</f>
        <v>0</v>
      </c>
      <c r="I270" s="69">
        <f>Month!I270</f>
        <v>0</v>
      </c>
      <c r="J270" s="69">
        <f>Month!J270</f>
        <v>0</v>
      </c>
      <c r="K270" s="69">
        <f>Month!K270</f>
        <v>0</v>
      </c>
      <c r="L270" s="69">
        <f>Month!L270</f>
        <v>0</v>
      </c>
      <c r="M270" s="69">
        <f>Month!M270</f>
        <v>65.97</v>
      </c>
      <c r="N270" s="70">
        <f>Month!N270</f>
        <v>65.97</v>
      </c>
      <c r="O270" s="70">
        <f>Month!O270</f>
        <v>220.81</v>
      </c>
      <c r="P270" s="14">
        <v>1</v>
      </c>
    </row>
    <row r="271" spans="1:16" ht="15.5">
      <c r="A271" s="14">
        <f>Month!A271</f>
        <v>2019</v>
      </c>
      <c r="B271" s="59" t="str">
        <f>Month!B271</f>
        <v>March</v>
      </c>
      <c r="C271" s="59" t="str">
        <f>Month!C271</f>
        <v>Sweden</v>
      </c>
      <c r="D271" s="69">
        <f>Month!D271</f>
        <v>0</v>
      </c>
      <c r="E271" s="69">
        <f>Month!E271</f>
        <v>0</v>
      </c>
      <c r="F271" s="70">
        <f>Month!F271</f>
        <v>0</v>
      </c>
      <c r="G271" s="69">
        <f>Month!G271</f>
        <v>0</v>
      </c>
      <c r="H271" s="69">
        <f>Month!H271</f>
        <v>0</v>
      </c>
      <c r="I271" s="69">
        <f>Month!I271</f>
        <v>0</v>
      </c>
      <c r="J271" s="69">
        <f>Month!J271</f>
        <v>0</v>
      </c>
      <c r="K271" s="69">
        <f>Month!K271</f>
        <v>0</v>
      </c>
      <c r="L271" s="69">
        <f>Month!L271</f>
        <v>0</v>
      </c>
      <c r="M271" s="69">
        <f>Month!M271</f>
        <v>5.29</v>
      </c>
      <c r="N271" s="70">
        <f>Month!N271</f>
        <v>5.29</v>
      </c>
      <c r="O271" s="70">
        <f>Month!O271</f>
        <v>5.29</v>
      </c>
      <c r="P271" s="14">
        <v>1</v>
      </c>
    </row>
    <row r="272" spans="1:16" ht="15.5">
      <c r="A272" s="14">
        <f>Month!A272</f>
        <v>2019</v>
      </c>
      <c r="B272" s="59" t="str">
        <f>Month!B272</f>
        <v>March</v>
      </c>
      <c r="C272" s="59" t="str">
        <f>Month!C272</f>
        <v>United States</v>
      </c>
      <c r="D272" s="69">
        <f>Month!D272</f>
        <v>142.02000000000001</v>
      </c>
      <c r="E272" s="69">
        <f>Month!E272</f>
        <v>0</v>
      </c>
      <c r="F272" s="70">
        <f>Month!F272</f>
        <v>142.02000000000001</v>
      </c>
      <c r="G272" s="69">
        <f>Month!G272</f>
        <v>0</v>
      </c>
      <c r="H272" s="69">
        <f>Month!H272</f>
        <v>185.55</v>
      </c>
      <c r="I272" s="69">
        <f>Month!I272</f>
        <v>0</v>
      </c>
      <c r="J272" s="69">
        <f>Month!J272</f>
        <v>0</v>
      </c>
      <c r="K272" s="69">
        <f>Month!K272</f>
        <v>0</v>
      </c>
      <c r="L272" s="69">
        <f>Month!L272</f>
        <v>0.13</v>
      </c>
      <c r="M272" s="69">
        <f>Month!M272</f>
        <v>34.75</v>
      </c>
      <c r="N272" s="70">
        <f>Month!N272</f>
        <v>220.43</v>
      </c>
      <c r="O272" s="70">
        <f>Month!O272</f>
        <v>362.46</v>
      </c>
      <c r="P272" s="14">
        <v>1</v>
      </c>
    </row>
    <row r="273" spans="1:16" ht="15.5">
      <c r="A273" s="14">
        <f>Month!A273</f>
        <v>2019</v>
      </c>
      <c r="B273" s="59" t="str">
        <f>Month!B273</f>
        <v>March</v>
      </c>
      <c r="C273" s="59" t="str">
        <f>Month!C273</f>
        <v>Russian Federation</v>
      </c>
      <c r="D273" s="69">
        <f>Month!D273</f>
        <v>0</v>
      </c>
      <c r="E273" s="69">
        <f>Month!E273</f>
        <v>0</v>
      </c>
      <c r="F273" s="70">
        <f>Month!F273</f>
        <v>0</v>
      </c>
      <c r="G273" s="69">
        <f>Month!G273</f>
        <v>0</v>
      </c>
      <c r="H273" s="69">
        <f>Month!H273</f>
        <v>0</v>
      </c>
      <c r="I273" s="69">
        <f>Month!I273</f>
        <v>0</v>
      </c>
      <c r="J273" s="69">
        <f>Month!J273</f>
        <v>0</v>
      </c>
      <c r="K273" s="69">
        <f>Month!K273</f>
        <v>0</v>
      </c>
      <c r="L273" s="69">
        <f>Month!L273</f>
        <v>0</v>
      </c>
      <c r="M273" s="69">
        <f>Month!M273</f>
        <v>0.01</v>
      </c>
      <c r="N273" s="70">
        <f>Month!N273</f>
        <v>0.01</v>
      </c>
      <c r="O273" s="70">
        <f>Month!O273</f>
        <v>0.01</v>
      </c>
      <c r="P273" s="14">
        <v>1</v>
      </c>
    </row>
    <row r="274" spans="1:16" ht="15.5">
      <c r="A274" s="14">
        <f>Month!A274</f>
        <v>2019</v>
      </c>
      <c r="B274" s="59" t="str">
        <f>Month!B274</f>
        <v>March</v>
      </c>
      <c r="C274" s="59" t="str">
        <f>Month!C274</f>
        <v>Other</v>
      </c>
      <c r="D274" s="69">
        <f>Month!D274</f>
        <v>338</v>
      </c>
      <c r="E274" s="69">
        <f>Month!E274</f>
        <v>0</v>
      </c>
      <c r="F274" s="70">
        <f>Month!F274</f>
        <v>338</v>
      </c>
      <c r="G274" s="69">
        <f>Month!G274</f>
        <v>14.18</v>
      </c>
      <c r="H274" s="69">
        <f>Month!H274</f>
        <v>23.21</v>
      </c>
      <c r="I274" s="69">
        <f>Month!I274</f>
        <v>0</v>
      </c>
      <c r="J274" s="69">
        <f>Month!J274</f>
        <v>0</v>
      </c>
      <c r="K274" s="69">
        <f>Month!K274</f>
        <v>0</v>
      </c>
      <c r="L274" s="69">
        <f>Month!L274</f>
        <v>0</v>
      </c>
      <c r="M274" s="69">
        <f>Month!M274</f>
        <v>33.17</v>
      </c>
      <c r="N274" s="70">
        <f>Month!N274</f>
        <v>70.55</v>
      </c>
      <c r="O274" s="70">
        <f>Month!O274</f>
        <v>408.55</v>
      </c>
      <c r="P274" s="14">
        <v>1</v>
      </c>
    </row>
    <row r="275" spans="1:16" ht="15.5">
      <c r="A275" s="14">
        <f>Month!A275</f>
        <v>2019</v>
      </c>
      <c r="B275" s="62" t="str">
        <f>Month!B275</f>
        <v>March</v>
      </c>
      <c r="C275" s="60" t="str">
        <f>Month!C275</f>
        <v>Total exports</v>
      </c>
      <c r="D275" s="72">
        <f>Month!D275</f>
        <v>3630.06</v>
      </c>
      <c r="E275" s="72">
        <f>Month!E275</f>
        <v>58.38</v>
      </c>
      <c r="F275" s="71">
        <f>Month!F275</f>
        <v>3688.45</v>
      </c>
      <c r="G275" s="72">
        <f>Month!G275</f>
        <v>62.19</v>
      </c>
      <c r="H275" s="72">
        <f>Month!H275</f>
        <v>760.51</v>
      </c>
      <c r="I275" s="72">
        <f>Month!I275</f>
        <v>78.47</v>
      </c>
      <c r="J275" s="72">
        <f>Month!J275</f>
        <v>0.88</v>
      </c>
      <c r="K275" s="72">
        <f>Month!K275</f>
        <v>71.510000000000005</v>
      </c>
      <c r="L275" s="72">
        <f>Month!L275</f>
        <v>181.17</v>
      </c>
      <c r="M275" s="72">
        <f>Month!M275</f>
        <v>522.03</v>
      </c>
      <c r="N275" s="71">
        <f>Month!N275</f>
        <v>1676.76</v>
      </c>
      <c r="O275" s="91">
        <f>Month!O275</f>
        <v>5365.21</v>
      </c>
      <c r="P275" s="14">
        <v>1</v>
      </c>
    </row>
    <row r="276" spans="1:16" ht="15.5">
      <c r="A276" s="14">
        <f>Month!A276</f>
        <v>2019</v>
      </c>
      <c r="B276" s="59" t="str">
        <f>Month!B276</f>
        <v>April</v>
      </c>
      <c r="C276" s="58" t="str">
        <f>Month!C276</f>
        <v>Belgium</v>
      </c>
      <c r="D276" s="66">
        <f>Month!D276</f>
        <v>77.790000000000006</v>
      </c>
      <c r="E276" s="66">
        <f>Month!E276</f>
        <v>16.5</v>
      </c>
      <c r="F276" s="67">
        <f>Month!F276</f>
        <v>94.3</v>
      </c>
      <c r="G276" s="66">
        <f>Month!G276</f>
        <v>6.26</v>
      </c>
      <c r="H276" s="66">
        <f>Month!H276</f>
        <v>101.8</v>
      </c>
      <c r="I276" s="66">
        <f>Month!I276</f>
        <v>0</v>
      </c>
      <c r="J276" s="66">
        <f>Month!J276</f>
        <v>0</v>
      </c>
      <c r="K276" s="66">
        <f>Month!K276</f>
        <v>0</v>
      </c>
      <c r="L276" s="66">
        <f>Month!L276</f>
        <v>60.18</v>
      </c>
      <c r="M276" s="66">
        <f>Month!M276</f>
        <v>60.27</v>
      </c>
      <c r="N276" s="67">
        <f>Month!N276</f>
        <v>228.51</v>
      </c>
      <c r="O276" s="67">
        <f>Month!O276</f>
        <v>322.8</v>
      </c>
      <c r="P276" s="14">
        <v>2</v>
      </c>
    </row>
    <row r="277" spans="1:16" ht="15.5">
      <c r="A277" s="14">
        <f>Month!A277</f>
        <v>2019</v>
      </c>
      <c r="B277" s="59" t="str">
        <f>Month!B277</f>
        <v>April</v>
      </c>
      <c r="C277" s="59" t="str">
        <f>Month!C277</f>
        <v>Canada</v>
      </c>
      <c r="D277" s="69">
        <f>Month!D277</f>
        <v>0</v>
      </c>
      <c r="E277" s="69">
        <f>Month!E277</f>
        <v>0</v>
      </c>
      <c r="F277" s="70">
        <f>Month!F277</f>
        <v>0</v>
      </c>
      <c r="G277" s="69">
        <f>Month!G277</f>
        <v>0</v>
      </c>
      <c r="H277" s="69">
        <f>Month!H277</f>
        <v>48.39</v>
      </c>
      <c r="I277" s="69">
        <f>Month!I277</f>
        <v>0</v>
      </c>
      <c r="J277" s="69">
        <f>Month!J277</f>
        <v>0</v>
      </c>
      <c r="K277" s="69">
        <f>Month!K277</f>
        <v>0</v>
      </c>
      <c r="L277" s="69">
        <f>Month!L277</f>
        <v>0</v>
      </c>
      <c r="M277" s="69">
        <f>Month!M277</f>
        <v>0</v>
      </c>
      <c r="N277" s="70">
        <f>Month!N277</f>
        <v>48.39</v>
      </c>
      <c r="O277" s="70">
        <f>Month!O277</f>
        <v>48.39</v>
      </c>
      <c r="P277" s="15">
        <v>2</v>
      </c>
    </row>
    <row r="278" spans="1:16" ht="15.5">
      <c r="A278" s="14">
        <f>Month!A278</f>
        <v>2019</v>
      </c>
      <c r="B278" s="59" t="str">
        <f>Month!B278</f>
        <v>April</v>
      </c>
      <c r="C278" s="59" t="str">
        <f>Month!C278</f>
        <v>China, People's Republic of</v>
      </c>
      <c r="D278" s="69">
        <f>Month!D278</f>
        <v>1281.19</v>
      </c>
      <c r="E278" s="69">
        <f>Month!E278</f>
        <v>0</v>
      </c>
      <c r="F278" s="70">
        <f>Month!F278</f>
        <v>1281.19</v>
      </c>
      <c r="G278" s="69">
        <f>Month!G278</f>
        <v>0</v>
      </c>
      <c r="H278" s="69">
        <f>Month!H278</f>
        <v>0</v>
      </c>
      <c r="I278" s="69">
        <f>Month!I278</f>
        <v>0</v>
      </c>
      <c r="J278" s="69">
        <f>Month!J278</f>
        <v>0</v>
      </c>
      <c r="K278" s="69">
        <f>Month!K278</f>
        <v>0</v>
      </c>
      <c r="L278" s="69">
        <f>Month!L278</f>
        <v>0</v>
      </c>
      <c r="M278" s="69">
        <f>Month!M278</f>
        <v>0</v>
      </c>
      <c r="N278" s="70">
        <f>Month!N278</f>
        <v>0</v>
      </c>
      <c r="O278" s="70">
        <f>Month!O278</f>
        <v>1281.19</v>
      </c>
      <c r="P278" s="14">
        <v>2</v>
      </c>
    </row>
    <row r="279" spans="1:16" ht="15.5">
      <c r="A279" s="14">
        <f>Month!A279</f>
        <v>2019</v>
      </c>
      <c r="B279" s="59" t="str">
        <f>Month!B279</f>
        <v>April</v>
      </c>
      <c r="C279" s="59" t="str">
        <f>Month!C279</f>
        <v>Denmark</v>
      </c>
      <c r="D279" s="69">
        <f>Month!D279</f>
        <v>0</v>
      </c>
      <c r="E279" s="69">
        <f>Month!E279</f>
        <v>0</v>
      </c>
      <c r="F279" s="70">
        <f>Month!F279</f>
        <v>0</v>
      </c>
      <c r="G279" s="69">
        <f>Month!G279</f>
        <v>0</v>
      </c>
      <c r="H279" s="69">
        <f>Month!H279</f>
        <v>3.66</v>
      </c>
      <c r="I279" s="69">
        <f>Month!I279</f>
        <v>0</v>
      </c>
      <c r="J279" s="69">
        <f>Month!J279</f>
        <v>0</v>
      </c>
      <c r="K279" s="69">
        <f>Month!K279</f>
        <v>0</v>
      </c>
      <c r="L279" s="69">
        <f>Month!L279</f>
        <v>0</v>
      </c>
      <c r="M279" s="69">
        <f>Month!M279</f>
        <v>0.1</v>
      </c>
      <c r="N279" s="70">
        <f>Month!N279</f>
        <v>3.76</v>
      </c>
      <c r="O279" s="70">
        <f>Month!O279</f>
        <v>3.76</v>
      </c>
      <c r="P279" s="14">
        <v>2</v>
      </c>
    </row>
    <row r="280" spans="1:16" ht="15.5">
      <c r="A280" s="14">
        <f>Month!A280</f>
        <v>2019</v>
      </c>
      <c r="B280" s="59" t="str">
        <f>Month!B280</f>
        <v>April</v>
      </c>
      <c r="C280" s="59" t="str">
        <f>Month!C280</f>
        <v>France</v>
      </c>
      <c r="D280" s="69">
        <f>Month!D280</f>
        <v>50.82</v>
      </c>
      <c r="E280" s="69">
        <f>Month!E280</f>
        <v>0</v>
      </c>
      <c r="F280" s="70">
        <f>Month!F280</f>
        <v>50.82</v>
      </c>
      <c r="G280" s="69">
        <f>Month!G280</f>
        <v>5.27</v>
      </c>
      <c r="H280" s="69">
        <f>Month!H280</f>
        <v>16.649999999999999</v>
      </c>
      <c r="I280" s="69">
        <f>Month!I280</f>
        <v>0</v>
      </c>
      <c r="J280" s="69">
        <f>Month!J280</f>
        <v>0</v>
      </c>
      <c r="K280" s="69">
        <f>Month!K280</f>
        <v>0</v>
      </c>
      <c r="L280" s="69">
        <f>Month!L280</f>
        <v>0</v>
      </c>
      <c r="M280" s="69">
        <f>Month!M280</f>
        <v>29.85</v>
      </c>
      <c r="N280" s="70">
        <f>Month!N280</f>
        <v>51.77</v>
      </c>
      <c r="O280" s="70">
        <f>Month!O280</f>
        <v>102.58</v>
      </c>
      <c r="P280" s="14">
        <v>2</v>
      </c>
    </row>
    <row r="281" spans="1:16" ht="15.5">
      <c r="A281" s="14">
        <f>Month!A281</f>
        <v>2019</v>
      </c>
      <c r="B281" s="59" t="str">
        <f>Month!B281</f>
        <v>April</v>
      </c>
      <c r="C281" s="59" t="str">
        <f>Month!C281</f>
        <v>Germany</v>
      </c>
      <c r="D281" s="69">
        <f>Month!D281</f>
        <v>382.58</v>
      </c>
      <c r="E281" s="69">
        <f>Month!E281</f>
        <v>0</v>
      </c>
      <c r="F281" s="70">
        <f>Month!F281</f>
        <v>382.58</v>
      </c>
      <c r="G281" s="69">
        <f>Month!G281</f>
        <v>0</v>
      </c>
      <c r="H281" s="69">
        <f>Month!H281</f>
        <v>0</v>
      </c>
      <c r="I281" s="69">
        <f>Month!I281</f>
        <v>0</v>
      </c>
      <c r="J281" s="69">
        <f>Month!J281</f>
        <v>0</v>
      </c>
      <c r="K281" s="69">
        <f>Month!K281</f>
        <v>0</v>
      </c>
      <c r="L281" s="69">
        <f>Month!L281</f>
        <v>31.32</v>
      </c>
      <c r="M281" s="69">
        <f>Month!M281</f>
        <v>8.6300000000000008</v>
      </c>
      <c r="N281" s="70">
        <f>Month!N281</f>
        <v>39.950000000000003</v>
      </c>
      <c r="O281" s="70">
        <f>Month!O281</f>
        <v>422.53</v>
      </c>
      <c r="P281" s="14">
        <v>2</v>
      </c>
    </row>
    <row r="282" spans="1:16" ht="15.5">
      <c r="A282" s="14">
        <f>Month!A282</f>
        <v>2019</v>
      </c>
      <c r="B282" s="59" t="str">
        <f>Month!B282</f>
        <v>April</v>
      </c>
      <c r="C282" s="59" t="str">
        <f>Month!C282</f>
        <v>Ireland</v>
      </c>
      <c r="D282" s="69">
        <f>Month!D282</f>
        <v>3.37</v>
      </c>
      <c r="E282" s="69">
        <f>Month!E282</f>
        <v>0</v>
      </c>
      <c r="F282" s="70">
        <f>Month!F282</f>
        <v>3.37</v>
      </c>
      <c r="G282" s="69">
        <f>Month!G282</f>
        <v>6.56</v>
      </c>
      <c r="H282" s="69">
        <f>Month!H282</f>
        <v>19.84</v>
      </c>
      <c r="I282" s="69">
        <f>Month!I282</f>
        <v>93</v>
      </c>
      <c r="J282" s="69">
        <f>Month!J282</f>
        <v>0.63</v>
      </c>
      <c r="K282" s="69">
        <f>Month!K282</f>
        <v>69.63</v>
      </c>
      <c r="L282" s="69">
        <f>Month!L282</f>
        <v>12.92</v>
      </c>
      <c r="M282" s="69">
        <f>Month!M282</f>
        <v>29.08</v>
      </c>
      <c r="N282" s="70">
        <f>Month!N282</f>
        <v>231.65</v>
      </c>
      <c r="O282" s="70">
        <f>Month!O282</f>
        <v>235.02</v>
      </c>
      <c r="P282" s="14">
        <v>2</v>
      </c>
    </row>
    <row r="283" spans="1:16" ht="15.5">
      <c r="A283" s="14">
        <f>Month!A283</f>
        <v>2019</v>
      </c>
      <c r="B283" s="59" t="str">
        <f>Month!B283</f>
        <v>April</v>
      </c>
      <c r="C283" s="59" t="str">
        <f>Month!C283</f>
        <v>Italy</v>
      </c>
      <c r="D283" s="69">
        <f>Month!D283</f>
        <v>88.26</v>
      </c>
      <c r="E283" s="69">
        <f>Month!E283</f>
        <v>0</v>
      </c>
      <c r="F283" s="70">
        <f>Month!F283</f>
        <v>88.26</v>
      </c>
      <c r="G283" s="69">
        <f>Month!G283</f>
        <v>0</v>
      </c>
      <c r="H283" s="69">
        <f>Month!H283</f>
        <v>0</v>
      </c>
      <c r="I283" s="69">
        <f>Month!I283</f>
        <v>0</v>
      </c>
      <c r="J283" s="69">
        <f>Month!J283</f>
        <v>0</v>
      </c>
      <c r="K283" s="69">
        <f>Month!K283</f>
        <v>0</v>
      </c>
      <c r="L283" s="69">
        <f>Month!L283</f>
        <v>0</v>
      </c>
      <c r="M283" s="69">
        <f>Month!M283</f>
        <v>7.0000000000000007E-2</v>
      </c>
      <c r="N283" s="70">
        <f>Month!N283</f>
        <v>7.0000000000000007E-2</v>
      </c>
      <c r="O283" s="70">
        <f>Month!O283</f>
        <v>88.33</v>
      </c>
      <c r="P283" s="14">
        <v>2</v>
      </c>
    </row>
    <row r="284" spans="1:16" ht="15.5">
      <c r="A284" s="14">
        <f>Month!A284</f>
        <v>2019</v>
      </c>
      <c r="B284" s="59" t="str">
        <f>Month!B284</f>
        <v>April</v>
      </c>
      <c r="C284" s="59" t="str">
        <f>Month!C284</f>
        <v>Korea</v>
      </c>
      <c r="D284" s="69">
        <f>Month!D284</f>
        <v>0</v>
      </c>
      <c r="E284" s="69">
        <f>Month!E284</f>
        <v>0</v>
      </c>
      <c r="F284" s="70">
        <f>Month!F284</f>
        <v>0</v>
      </c>
      <c r="G284" s="69">
        <f>Month!G284</f>
        <v>0</v>
      </c>
      <c r="H284" s="69">
        <f>Month!H284</f>
        <v>0</v>
      </c>
      <c r="I284" s="69">
        <f>Month!I284</f>
        <v>0</v>
      </c>
      <c r="J284" s="69">
        <f>Month!J284</f>
        <v>0</v>
      </c>
      <c r="K284" s="69">
        <f>Month!K284</f>
        <v>0</v>
      </c>
      <c r="L284" s="69">
        <f>Month!L284</f>
        <v>0</v>
      </c>
      <c r="M284" s="69">
        <f>Month!M284</f>
        <v>0</v>
      </c>
      <c r="N284" s="70">
        <f>Month!N284</f>
        <v>0</v>
      </c>
      <c r="O284" s="70">
        <f>Month!O284</f>
        <v>0</v>
      </c>
      <c r="P284" s="14">
        <v>2</v>
      </c>
    </row>
    <row r="285" spans="1:16" ht="15.5">
      <c r="A285" s="14">
        <f>Month!A285</f>
        <v>2019</v>
      </c>
      <c r="B285" s="59" t="str">
        <f>Month!B285</f>
        <v>April</v>
      </c>
      <c r="C285" s="59" t="str">
        <f>Month!C285</f>
        <v>Netherlands</v>
      </c>
      <c r="D285" s="69">
        <f>Month!D285</f>
        <v>735.04</v>
      </c>
      <c r="E285" s="69">
        <f>Month!E285</f>
        <v>85.69</v>
      </c>
      <c r="F285" s="70">
        <f>Month!F285</f>
        <v>820.73</v>
      </c>
      <c r="G285" s="69">
        <f>Month!G285</f>
        <v>11.07</v>
      </c>
      <c r="H285" s="69">
        <f>Month!H285</f>
        <v>190.14</v>
      </c>
      <c r="I285" s="69">
        <f>Month!I285</f>
        <v>0</v>
      </c>
      <c r="J285" s="69">
        <f>Month!J285</f>
        <v>0</v>
      </c>
      <c r="K285" s="69">
        <f>Month!K285</f>
        <v>0</v>
      </c>
      <c r="L285" s="69">
        <f>Month!L285</f>
        <v>87.43</v>
      </c>
      <c r="M285" s="69">
        <f>Month!M285</f>
        <v>136.02000000000001</v>
      </c>
      <c r="N285" s="70">
        <f>Month!N285</f>
        <v>424.66</v>
      </c>
      <c r="O285" s="70">
        <f>Month!O285</f>
        <v>1245.3900000000001</v>
      </c>
      <c r="P285" s="14">
        <v>2</v>
      </c>
    </row>
    <row r="286" spans="1:16" ht="15.5">
      <c r="A286" s="14">
        <f>Month!A286</f>
        <v>2019</v>
      </c>
      <c r="B286" s="59" t="str">
        <f>Month!B286</f>
        <v>April</v>
      </c>
      <c r="C286" s="59" t="str">
        <f>Month!C286</f>
        <v>Norway</v>
      </c>
      <c r="D286" s="69">
        <f>Month!D286</f>
        <v>0</v>
      </c>
      <c r="E286" s="69">
        <f>Month!E286</f>
        <v>10.95</v>
      </c>
      <c r="F286" s="70">
        <f>Month!F286</f>
        <v>10.95</v>
      </c>
      <c r="G286" s="69">
        <f>Month!G286</f>
        <v>0</v>
      </c>
      <c r="H286" s="69">
        <f>Month!H286</f>
        <v>0</v>
      </c>
      <c r="I286" s="69">
        <f>Month!I286</f>
        <v>0</v>
      </c>
      <c r="J286" s="69">
        <f>Month!J286</f>
        <v>0</v>
      </c>
      <c r="K286" s="69">
        <f>Month!K286</f>
        <v>0</v>
      </c>
      <c r="L286" s="69">
        <f>Month!L286</f>
        <v>0</v>
      </c>
      <c r="M286" s="69">
        <f>Month!M286</f>
        <v>0.06</v>
      </c>
      <c r="N286" s="70">
        <f>Month!N286</f>
        <v>0.06</v>
      </c>
      <c r="O286" s="70">
        <f>Month!O286</f>
        <v>11.01</v>
      </c>
      <c r="P286" s="14">
        <v>2</v>
      </c>
    </row>
    <row r="287" spans="1:16" ht="15.5">
      <c r="A287" s="14">
        <f>Month!A287</f>
        <v>2019</v>
      </c>
      <c r="B287" s="59" t="str">
        <f>Month!B287</f>
        <v>April</v>
      </c>
      <c r="C287" s="59" t="str">
        <f>Month!C287</f>
        <v>Other Africa</v>
      </c>
      <c r="D287" s="69">
        <f>Month!D287</f>
        <v>0</v>
      </c>
      <c r="E287" s="69">
        <f>Month!E287</f>
        <v>0</v>
      </c>
      <c r="F287" s="70">
        <f>Month!F287</f>
        <v>0</v>
      </c>
      <c r="G287" s="69">
        <f>Month!G287</f>
        <v>0</v>
      </c>
      <c r="H287" s="69">
        <f>Month!H287</f>
        <v>116.25</v>
      </c>
      <c r="I287" s="69">
        <f>Month!I287</f>
        <v>0</v>
      </c>
      <c r="J287" s="69">
        <f>Month!J287</f>
        <v>0</v>
      </c>
      <c r="K287" s="69">
        <f>Month!K287</f>
        <v>0</v>
      </c>
      <c r="L287" s="69">
        <f>Month!L287</f>
        <v>0</v>
      </c>
      <c r="M287" s="69">
        <f>Month!M287</f>
        <v>7.79</v>
      </c>
      <c r="N287" s="70">
        <f>Month!N287</f>
        <v>124.04</v>
      </c>
      <c r="O287" s="70">
        <f>Month!O287</f>
        <v>124.04</v>
      </c>
      <c r="P287" s="14">
        <v>2</v>
      </c>
    </row>
    <row r="288" spans="1:16" ht="15.5">
      <c r="A288" s="14">
        <f>Month!A288</f>
        <v>2019</v>
      </c>
      <c r="B288" s="59" t="str">
        <f>Month!B288</f>
        <v>April</v>
      </c>
      <c r="C288" s="59" t="str">
        <f>Month!C288</f>
        <v>Spain</v>
      </c>
      <c r="D288" s="69">
        <f>Month!D288</f>
        <v>0.12</v>
      </c>
      <c r="E288" s="69">
        <f>Month!E288</f>
        <v>14.66</v>
      </c>
      <c r="F288" s="70">
        <f>Month!F288</f>
        <v>14.77</v>
      </c>
      <c r="G288" s="69">
        <f>Month!G288</f>
        <v>0</v>
      </c>
      <c r="H288" s="69">
        <f>Month!H288</f>
        <v>0</v>
      </c>
      <c r="I288" s="69">
        <f>Month!I288</f>
        <v>0</v>
      </c>
      <c r="J288" s="69">
        <f>Month!J288</f>
        <v>0</v>
      </c>
      <c r="K288" s="69">
        <f>Month!K288</f>
        <v>0</v>
      </c>
      <c r="L288" s="69">
        <f>Month!L288</f>
        <v>31.28</v>
      </c>
      <c r="M288" s="69">
        <f>Month!M288</f>
        <v>37.08</v>
      </c>
      <c r="N288" s="70">
        <f>Month!N288</f>
        <v>68.36</v>
      </c>
      <c r="O288" s="70">
        <f>Month!O288</f>
        <v>83.13</v>
      </c>
      <c r="P288" s="14">
        <v>2</v>
      </c>
    </row>
    <row r="289" spans="1:16" ht="15.5">
      <c r="A289" s="14">
        <f>Month!A289</f>
        <v>2019</v>
      </c>
      <c r="B289" s="59" t="str">
        <f>Month!B289</f>
        <v>April</v>
      </c>
      <c r="C289" s="59" t="str">
        <f>Month!C289</f>
        <v>Sweden</v>
      </c>
      <c r="D289" s="69">
        <f>Month!D289</f>
        <v>413.09</v>
      </c>
      <c r="E289" s="69">
        <f>Month!E289</f>
        <v>27</v>
      </c>
      <c r="F289" s="70">
        <f>Month!F289</f>
        <v>440.09</v>
      </c>
      <c r="G289" s="69">
        <f>Month!G289</f>
        <v>0</v>
      </c>
      <c r="H289" s="69">
        <f>Month!H289</f>
        <v>0</v>
      </c>
      <c r="I289" s="69">
        <f>Month!I289</f>
        <v>0</v>
      </c>
      <c r="J289" s="69">
        <f>Month!J289</f>
        <v>0</v>
      </c>
      <c r="K289" s="69">
        <f>Month!K289</f>
        <v>0</v>
      </c>
      <c r="L289" s="69">
        <f>Month!L289</f>
        <v>0</v>
      </c>
      <c r="M289" s="69">
        <f>Month!M289</f>
        <v>0.6</v>
      </c>
      <c r="N289" s="70">
        <f>Month!N289</f>
        <v>0.6</v>
      </c>
      <c r="O289" s="70">
        <f>Month!O289</f>
        <v>440.69</v>
      </c>
      <c r="P289" s="14">
        <v>2</v>
      </c>
    </row>
    <row r="290" spans="1:16" ht="15.5">
      <c r="A290" s="14">
        <f>Month!A290</f>
        <v>2019</v>
      </c>
      <c r="B290" s="59" t="str">
        <f>Month!B290</f>
        <v>April</v>
      </c>
      <c r="C290" s="59" t="str">
        <f>Month!C290</f>
        <v>United States</v>
      </c>
      <c r="D290" s="69">
        <f>Month!D290</f>
        <v>692.84</v>
      </c>
      <c r="E290" s="69">
        <f>Month!E290</f>
        <v>0</v>
      </c>
      <c r="F290" s="70">
        <f>Month!F290</f>
        <v>692.84</v>
      </c>
      <c r="G290" s="69">
        <f>Month!G290</f>
        <v>0</v>
      </c>
      <c r="H290" s="69">
        <f>Month!H290</f>
        <v>253.47</v>
      </c>
      <c r="I290" s="69">
        <f>Month!I290</f>
        <v>0</v>
      </c>
      <c r="J290" s="69">
        <f>Month!J290</f>
        <v>0</v>
      </c>
      <c r="K290" s="69">
        <f>Month!K290</f>
        <v>0</v>
      </c>
      <c r="L290" s="69">
        <f>Month!L290</f>
        <v>0</v>
      </c>
      <c r="M290" s="69">
        <f>Month!M290</f>
        <v>1.93</v>
      </c>
      <c r="N290" s="70">
        <f>Month!N290</f>
        <v>255.4</v>
      </c>
      <c r="O290" s="70">
        <f>Month!O290</f>
        <v>948.24</v>
      </c>
      <c r="P290" s="14">
        <v>2</v>
      </c>
    </row>
    <row r="291" spans="1:16" ht="15.5">
      <c r="A291" s="14">
        <f>Month!A291</f>
        <v>2019</v>
      </c>
      <c r="B291" s="59" t="str">
        <f>Month!B291</f>
        <v>April</v>
      </c>
      <c r="C291" s="59" t="str">
        <f>Month!C291</f>
        <v>Russian Federation</v>
      </c>
      <c r="D291" s="69">
        <f>Month!D291</f>
        <v>0</v>
      </c>
      <c r="E291" s="69">
        <f>Month!E291</f>
        <v>0</v>
      </c>
      <c r="F291" s="70">
        <f>Month!F291</f>
        <v>0</v>
      </c>
      <c r="G291" s="69">
        <f>Month!G291</f>
        <v>0</v>
      </c>
      <c r="H291" s="69">
        <f>Month!H291</f>
        <v>0</v>
      </c>
      <c r="I291" s="69">
        <f>Month!I291</f>
        <v>0</v>
      </c>
      <c r="J291" s="69">
        <f>Month!J291</f>
        <v>0</v>
      </c>
      <c r="K291" s="69">
        <f>Month!K291</f>
        <v>0</v>
      </c>
      <c r="L291" s="69">
        <f>Month!L291</f>
        <v>0</v>
      </c>
      <c r="M291" s="69">
        <f>Month!M291</f>
        <v>0.01</v>
      </c>
      <c r="N291" s="70">
        <f>Month!N291</f>
        <v>0.01</v>
      </c>
      <c r="O291" s="70">
        <f>Month!O291</f>
        <v>0.01</v>
      </c>
      <c r="P291" s="14">
        <v>2</v>
      </c>
    </row>
    <row r="292" spans="1:16" ht="15.5">
      <c r="A292" s="14">
        <f>Month!A292</f>
        <v>2019</v>
      </c>
      <c r="B292" s="59" t="str">
        <f>Month!B292</f>
        <v>April</v>
      </c>
      <c r="C292" s="59" t="str">
        <f>Month!C292</f>
        <v>Other</v>
      </c>
      <c r="D292" s="69">
        <f>Month!D292</f>
        <v>101.56</v>
      </c>
      <c r="E292" s="69">
        <f>Month!E292</f>
        <v>0</v>
      </c>
      <c r="F292" s="70">
        <f>Month!F292</f>
        <v>101.56</v>
      </c>
      <c r="G292" s="69">
        <f>Month!G292</f>
        <v>37.85</v>
      </c>
      <c r="H292" s="69">
        <f>Month!H292</f>
        <v>0</v>
      </c>
      <c r="I292" s="69">
        <f>Month!I292</f>
        <v>0</v>
      </c>
      <c r="J292" s="69">
        <f>Month!J292</f>
        <v>0</v>
      </c>
      <c r="K292" s="69">
        <f>Month!K292</f>
        <v>0</v>
      </c>
      <c r="L292" s="69">
        <f>Month!L292</f>
        <v>31.25</v>
      </c>
      <c r="M292" s="69">
        <f>Month!M292</f>
        <v>22.54</v>
      </c>
      <c r="N292" s="70">
        <f>Month!N292</f>
        <v>91.63</v>
      </c>
      <c r="O292" s="70">
        <f>Month!O292</f>
        <v>193.2</v>
      </c>
      <c r="P292" s="14">
        <v>2</v>
      </c>
    </row>
    <row r="293" spans="1:16" ht="15.5">
      <c r="A293" s="14">
        <f>Month!A293</f>
        <v>2019</v>
      </c>
      <c r="B293" s="62" t="str">
        <f>Month!B293</f>
        <v>April</v>
      </c>
      <c r="C293" s="60" t="str">
        <f>Month!C293</f>
        <v>Total exports</v>
      </c>
      <c r="D293" s="72">
        <f>Month!D293</f>
        <v>3826.67</v>
      </c>
      <c r="E293" s="72">
        <f>Month!E293</f>
        <v>154.79</v>
      </c>
      <c r="F293" s="71">
        <f>Month!F293</f>
        <v>3981.46</v>
      </c>
      <c r="G293" s="72">
        <f>Month!G293</f>
        <v>67.010000000000005</v>
      </c>
      <c r="H293" s="72">
        <f>Month!H293</f>
        <v>750.2</v>
      </c>
      <c r="I293" s="72">
        <f>Month!I293</f>
        <v>93</v>
      </c>
      <c r="J293" s="72">
        <f>Month!J293</f>
        <v>0.63</v>
      </c>
      <c r="K293" s="72">
        <f>Month!K293</f>
        <v>69.63</v>
      </c>
      <c r="L293" s="72">
        <f>Month!L293</f>
        <v>254.37</v>
      </c>
      <c r="M293" s="72">
        <f>Month!M293</f>
        <v>334.02</v>
      </c>
      <c r="N293" s="71">
        <f>Month!N293</f>
        <v>1568.85</v>
      </c>
      <c r="O293" s="91">
        <f>Month!O293</f>
        <v>5550.31</v>
      </c>
      <c r="P293" s="14">
        <v>2</v>
      </c>
    </row>
    <row r="294" spans="1:16" ht="15.5">
      <c r="A294" s="14">
        <f>Month!A294</f>
        <v>2019</v>
      </c>
      <c r="B294" s="59" t="str">
        <f>Month!B294</f>
        <v>May</v>
      </c>
      <c r="C294" s="58" t="str">
        <f>Month!C294</f>
        <v>Belgium</v>
      </c>
      <c r="D294" s="66">
        <f>Month!D294</f>
        <v>42.18</v>
      </c>
      <c r="E294" s="66">
        <f>Month!E294</f>
        <v>108.14</v>
      </c>
      <c r="F294" s="67">
        <f>Month!F294</f>
        <v>150.32</v>
      </c>
      <c r="G294" s="66">
        <f>Month!G294</f>
        <v>10.15</v>
      </c>
      <c r="H294" s="66">
        <f>Month!H294</f>
        <v>125.41</v>
      </c>
      <c r="I294" s="66">
        <f>Month!I294</f>
        <v>0</v>
      </c>
      <c r="J294" s="66">
        <f>Month!J294</f>
        <v>0</v>
      </c>
      <c r="K294" s="66">
        <f>Month!K294</f>
        <v>0</v>
      </c>
      <c r="L294" s="66">
        <f>Month!L294</f>
        <v>75.08</v>
      </c>
      <c r="M294" s="66">
        <f>Month!M294</f>
        <v>103.21</v>
      </c>
      <c r="N294" s="67">
        <f>Month!N294</f>
        <v>313.83999999999997</v>
      </c>
      <c r="O294" s="67">
        <f>Month!O294</f>
        <v>464.16</v>
      </c>
      <c r="P294" s="14">
        <v>2</v>
      </c>
    </row>
    <row r="295" spans="1:16" ht="15.5">
      <c r="A295" s="14">
        <f>Month!A295</f>
        <v>2019</v>
      </c>
      <c r="B295" s="59" t="str">
        <f>Month!B295</f>
        <v>May</v>
      </c>
      <c r="C295" s="59" t="str">
        <f>Month!C295</f>
        <v>Canada</v>
      </c>
      <c r="D295" s="69">
        <f>Month!D295</f>
        <v>0</v>
      </c>
      <c r="E295" s="69">
        <f>Month!E295</f>
        <v>0</v>
      </c>
      <c r="F295" s="70">
        <f>Month!F295</f>
        <v>0</v>
      </c>
      <c r="G295" s="69">
        <f>Month!G295</f>
        <v>0</v>
      </c>
      <c r="H295" s="69">
        <f>Month!H295</f>
        <v>11</v>
      </c>
      <c r="I295" s="69">
        <f>Month!I295</f>
        <v>0</v>
      </c>
      <c r="J295" s="69">
        <f>Month!J295</f>
        <v>0</v>
      </c>
      <c r="K295" s="69">
        <f>Month!K295</f>
        <v>0</v>
      </c>
      <c r="L295" s="69">
        <f>Month!L295</f>
        <v>0</v>
      </c>
      <c r="M295" s="69">
        <f>Month!M295</f>
        <v>0</v>
      </c>
      <c r="N295" s="70">
        <f>Month!N295</f>
        <v>11</v>
      </c>
      <c r="O295" s="70">
        <f>Month!O295</f>
        <v>11</v>
      </c>
      <c r="P295" s="14">
        <v>2</v>
      </c>
    </row>
    <row r="296" spans="1:16" ht="15.5">
      <c r="A296" s="14">
        <f>Month!A296</f>
        <v>2019</v>
      </c>
      <c r="B296" s="59" t="str">
        <f>Month!B296</f>
        <v>May</v>
      </c>
      <c r="C296" s="59" t="str">
        <f>Month!C296</f>
        <v>China, People's Republic of</v>
      </c>
      <c r="D296" s="69">
        <f>Month!D296</f>
        <v>522.12</v>
      </c>
      <c r="E296" s="69">
        <f>Month!E296</f>
        <v>0</v>
      </c>
      <c r="F296" s="70">
        <f>Month!F296</f>
        <v>522.12</v>
      </c>
      <c r="G296" s="69">
        <f>Month!G296</f>
        <v>0</v>
      </c>
      <c r="H296" s="69">
        <f>Month!H296</f>
        <v>0</v>
      </c>
      <c r="I296" s="69">
        <f>Month!I296</f>
        <v>0</v>
      </c>
      <c r="J296" s="69">
        <f>Month!J296</f>
        <v>0</v>
      </c>
      <c r="K296" s="69">
        <f>Month!K296</f>
        <v>0</v>
      </c>
      <c r="L296" s="69">
        <f>Month!L296</f>
        <v>0</v>
      </c>
      <c r="M296" s="69">
        <f>Month!M296</f>
        <v>0</v>
      </c>
      <c r="N296" s="70">
        <f>Month!N296</f>
        <v>0</v>
      </c>
      <c r="O296" s="70">
        <f>Month!O296</f>
        <v>522.12</v>
      </c>
      <c r="P296" s="14">
        <v>2</v>
      </c>
    </row>
    <row r="297" spans="1:16" ht="15.5">
      <c r="A297" s="14">
        <f>Month!A297</f>
        <v>2019</v>
      </c>
      <c r="B297" s="59" t="str">
        <f>Month!B297</f>
        <v>May</v>
      </c>
      <c r="C297" s="59" t="str">
        <f>Month!C297</f>
        <v>Denmark</v>
      </c>
      <c r="D297" s="69">
        <f>Month!D297</f>
        <v>0</v>
      </c>
      <c r="E297" s="69">
        <f>Month!E297</f>
        <v>0</v>
      </c>
      <c r="F297" s="70">
        <f>Month!F297</f>
        <v>0</v>
      </c>
      <c r="G297" s="69">
        <f>Month!G297</f>
        <v>0</v>
      </c>
      <c r="H297" s="69">
        <f>Month!H297</f>
        <v>0</v>
      </c>
      <c r="I297" s="69">
        <f>Month!I297</f>
        <v>0</v>
      </c>
      <c r="J297" s="69">
        <f>Month!J297</f>
        <v>0</v>
      </c>
      <c r="K297" s="69">
        <f>Month!K297</f>
        <v>0</v>
      </c>
      <c r="L297" s="69">
        <f>Month!L297</f>
        <v>0</v>
      </c>
      <c r="M297" s="69">
        <f>Month!M297</f>
        <v>0.05</v>
      </c>
      <c r="N297" s="70">
        <f>Month!N297</f>
        <v>0.05</v>
      </c>
      <c r="O297" s="70">
        <f>Month!O297</f>
        <v>0.05</v>
      </c>
      <c r="P297" s="14">
        <v>2</v>
      </c>
    </row>
    <row r="298" spans="1:16" ht="15.5">
      <c r="A298" s="14">
        <f>Month!A298</f>
        <v>2019</v>
      </c>
      <c r="B298" s="59" t="str">
        <f>Month!B298</f>
        <v>May</v>
      </c>
      <c r="C298" s="59" t="str">
        <f>Month!C298</f>
        <v>France</v>
      </c>
      <c r="D298" s="69">
        <f>Month!D298</f>
        <v>23</v>
      </c>
      <c r="E298" s="69">
        <f>Month!E298</f>
        <v>0</v>
      </c>
      <c r="F298" s="70">
        <f>Month!F298</f>
        <v>23</v>
      </c>
      <c r="G298" s="69">
        <f>Month!G298</f>
        <v>13.33</v>
      </c>
      <c r="H298" s="69">
        <f>Month!H298</f>
        <v>17.850000000000001</v>
      </c>
      <c r="I298" s="69">
        <f>Month!I298</f>
        <v>0</v>
      </c>
      <c r="J298" s="69">
        <f>Month!J298</f>
        <v>0</v>
      </c>
      <c r="K298" s="69">
        <f>Month!K298</f>
        <v>0</v>
      </c>
      <c r="L298" s="69">
        <f>Month!L298</f>
        <v>0</v>
      </c>
      <c r="M298" s="69">
        <f>Month!M298</f>
        <v>27.12</v>
      </c>
      <c r="N298" s="70">
        <f>Month!N298</f>
        <v>58.3</v>
      </c>
      <c r="O298" s="70">
        <f>Month!O298</f>
        <v>81.3</v>
      </c>
      <c r="P298" s="14">
        <v>2</v>
      </c>
    </row>
    <row r="299" spans="1:16" ht="15.5">
      <c r="A299" s="14">
        <f>Month!A299</f>
        <v>2019</v>
      </c>
      <c r="B299" s="59" t="str">
        <f>Month!B299</f>
        <v>May</v>
      </c>
      <c r="C299" s="59" t="str">
        <f>Month!C299</f>
        <v>Germany</v>
      </c>
      <c r="D299" s="69">
        <f>Month!D299</f>
        <v>807.66</v>
      </c>
      <c r="E299" s="69">
        <f>Month!E299</f>
        <v>0</v>
      </c>
      <c r="F299" s="70">
        <f>Month!F299</f>
        <v>807.66</v>
      </c>
      <c r="G299" s="69">
        <f>Month!G299</f>
        <v>0</v>
      </c>
      <c r="H299" s="69">
        <f>Month!H299</f>
        <v>0</v>
      </c>
      <c r="I299" s="69">
        <f>Month!I299</f>
        <v>0</v>
      </c>
      <c r="J299" s="69">
        <f>Month!J299</f>
        <v>0</v>
      </c>
      <c r="K299" s="69">
        <f>Month!K299</f>
        <v>0</v>
      </c>
      <c r="L299" s="69">
        <f>Month!L299</f>
        <v>0</v>
      </c>
      <c r="M299" s="69">
        <f>Month!M299</f>
        <v>9.16</v>
      </c>
      <c r="N299" s="70">
        <f>Month!N299</f>
        <v>9.16</v>
      </c>
      <c r="O299" s="70">
        <f>Month!O299</f>
        <v>816.81</v>
      </c>
      <c r="P299" s="14">
        <v>2</v>
      </c>
    </row>
    <row r="300" spans="1:16" ht="15.5">
      <c r="A300" s="14">
        <f>Month!A300</f>
        <v>2019</v>
      </c>
      <c r="B300" s="59" t="str">
        <f>Month!B300</f>
        <v>May</v>
      </c>
      <c r="C300" s="59" t="str">
        <f>Month!C300</f>
        <v>Ireland</v>
      </c>
      <c r="D300" s="69">
        <f>Month!D300</f>
        <v>0</v>
      </c>
      <c r="E300" s="69">
        <f>Month!E300</f>
        <v>0</v>
      </c>
      <c r="F300" s="70">
        <f>Month!F300</f>
        <v>0</v>
      </c>
      <c r="G300" s="69">
        <f>Month!G300</f>
        <v>11.05</v>
      </c>
      <c r="H300" s="69">
        <f>Month!H300</f>
        <v>26.73</v>
      </c>
      <c r="I300" s="69">
        <f>Month!I300</f>
        <v>64.47</v>
      </c>
      <c r="J300" s="69">
        <f>Month!J300</f>
        <v>6.74</v>
      </c>
      <c r="K300" s="69">
        <f>Month!K300</f>
        <v>111.55</v>
      </c>
      <c r="L300" s="69">
        <f>Month!L300</f>
        <v>21.14</v>
      </c>
      <c r="M300" s="69">
        <f>Month!M300</f>
        <v>17.21</v>
      </c>
      <c r="N300" s="70">
        <f>Month!N300</f>
        <v>258.88</v>
      </c>
      <c r="O300" s="70">
        <f>Month!O300</f>
        <v>258.88</v>
      </c>
      <c r="P300" s="14">
        <v>2</v>
      </c>
    </row>
    <row r="301" spans="1:16" ht="15.5">
      <c r="A301" s="14">
        <f>Month!A301</f>
        <v>2019</v>
      </c>
      <c r="B301" s="59" t="str">
        <f>Month!B301</f>
        <v>May</v>
      </c>
      <c r="C301" s="59" t="str">
        <f>Month!C301</f>
        <v>Italy</v>
      </c>
      <c r="D301" s="69">
        <f>Month!D301</f>
        <v>0</v>
      </c>
      <c r="E301" s="69">
        <f>Month!E301</f>
        <v>0</v>
      </c>
      <c r="F301" s="70">
        <f>Month!F301</f>
        <v>0</v>
      </c>
      <c r="G301" s="69">
        <f>Month!G301</f>
        <v>0</v>
      </c>
      <c r="H301" s="69">
        <f>Month!H301</f>
        <v>0</v>
      </c>
      <c r="I301" s="69">
        <f>Month!I301</f>
        <v>0</v>
      </c>
      <c r="J301" s="69">
        <f>Month!J301</f>
        <v>0</v>
      </c>
      <c r="K301" s="69">
        <f>Month!K301</f>
        <v>0</v>
      </c>
      <c r="L301" s="69">
        <f>Month!L301</f>
        <v>0</v>
      </c>
      <c r="M301" s="69">
        <f>Month!M301</f>
        <v>12.58</v>
      </c>
      <c r="N301" s="70">
        <f>Month!N301</f>
        <v>12.58</v>
      </c>
      <c r="O301" s="70">
        <f>Month!O301</f>
        <v>12.58</v>
      </c>
      <c r="P301" s="14">
        <v>2</v>
      </c>
    </row>
    <row r="302" spans="1:16" ht="15.5">
      <c r="A302" s="14">
        <f>Month!A302</f>
        <v>2019</v>
      </c>
      <c r="B302" s="59" t="str">
        <f>Month!B302</f>
        <v>May</v>
      </c>
      <c r="C302" s="59" t="str">
        <f>Month!C302</f>
        <v>Korea</v>
      </c>
      <c r="D302" s="69">
        <f>Month!D302</f>
        <v>0</v>
      </c>
      <c r="E302" s="69">
        <f>Month!E302</f>
        <v>0</v>
      </c>
      <c r="F302" s="70">
        <f>Month!F302</f>
        <v>0</v>
      </c>
      <c r="G302" s="69">
        <f>Month!G302</f>
        <v>0</v>
      </c>
      <c r="H302" s="69">
        <f>Month!H302</f>
        <v>0</v>
      </c>
      <c r="I302" s="69">
        <f>Month!I302</f>
        <v>0</v>
      </c>
      <c r="J302" s="69">
        <f>Month!J302</f>
        <v>0</v>
      </c>
      <c r="K302" s="69">
        <f>Month!K302</f>
        <v>0</v>
      </c>
      <c r="L302" s="69">
        <f>Month!L302</f>
        <v>0</v>
      </c>
      <c r="M302" s="69">
        <f>Month!M302</f>
        <v>0</v>
      </c>
      <c r="N302" s="70">
        <f>Month!N302</f>
        <v>0</v>
      </c>
      <c r="O302" s="70">
        <f>Month!O302</f>
        <v>0</v>
      </c>
      <c r="P302" s="14">
        <v>2</v>
      </c>
    </row>
    <row r="303" spans="1:16" ht="15.5">
      <c r="A303" s="14">
        <f>Month!A303</f>
        <v>2019</v>
      </c>
      <c r="B303" s="59" t="str">
        <f>Month!B303</f>
        <v>May</v>
      </c>
      <c r="C303" s="59" t="str">
        <f>Month!C303</f>
        <v>Netherlands</v>
      </c>
      <c r="D303" s="69">
        <f>Month!D303</f>
        <v>1607.28</v>
      </c>
      <c r="E303" s="69">
        <f>Month!E303</f>
        <v>36.53</v>
      </c>
      <c r="F303" s="70">
        <f>Month!F303</f>
        <v>1643.81</v>
      </c>
      <c r="G303" s="69">
        <f>Month!G303</f>
        <v>17.25</v>
      </c>
      <c r="H303" s="69">
        <f>Month!H303</f>
        <v>289.19</v>
      </c>
      <c r="I303" s="69">
        <f>Month!I303</f>
        <v>0</v>
      </c>
      <c r="J303" s="69">
        <f>Month!J303</f>
        <v>0</v>
      </c>
      <c r="K303" s="69">
        <f>Month!K303</f>
        <v>0</v>
      </c>
      <c r="L303" s="69">
        <f>Month!L303</f>
        <v>73.11</v>
      </c>
      <c r="M303" s="69">
        <f>Month!M303</f>
        <v>121.88</v>
      </c>
      <c r="N303" s="70">
        <f>Month!N303</f>
        <v>501.42</v>
      </c>
      <c r="O303" s="70">
        <f>Month!O303</f>
        <v>2145.2399999999998</v>
      </c>
      <c r="P303" s="14">
        <v>2</v>
      </c>
    </row>
    <row r="304" spans="1:16" ht="15.5">
      <c r="A304" s="14">
        <f>Month!A304</f>
        <v>2019</v>
      </c>
      <c r="B304" s="59" t="str">
        <f>Month!B304</f>
        <v>May</v>
      </c>
      <c r="C304" s="59" t="str">
        <f>Month!C304</f>
        <v>Norway</v>
      </c>
      <c r="D304" s="69">
        <f>Month!D304</f>
        <v>0</v>
      </c>
      <c r="E304" s="69">
        <f>Month!E304</f>
        <v>0</v>
      </c>
      <c r="F304" s="70">
        <f>Month!F304</f>
        <v>0</v>
      </c>
      <c r="G304" s="69">
        <f>Month!G304</f>
        <v>0</v>
      </c>
      <c r="H304" s="69">
        <f>Month!H304</f>
        <v>10.85</v>
      </c>
      <c r="I304" s="69">
        <f>Month!I304</f>
        <v>0</v>
      </c>
      <c r="J304" s="69">
        <f>Month!J304</f>
        <v>0</v>
      </c>
      <c r="K304" s="69">
        <f>Month!K304</f>
        <v>0</v>
      </c>
      <c r="L304" s="69">
        <f>Month!L304</f>
        <v>0</v>
      </c>
      <c r="M304" s="69">
        <f>Month!M304</f>
        <v>0</v>
      </c>
      <c r="N304" s="70">
        <f>Month!N304</f>
        <v>10.85</v>
      </c>
      <c r="O304" s="70">
        <f>Month!O304</f>
        <v>10.85</v>
      </c>
      <c r="P304" s="14">
        <v>2</v>
      </c>
    </row>
    <row r="305" spans="1:16" ht="15.5">
      <c r="A305" s="14">
        <f>Month!A305</f>
        <v>2019</v>
      </c>
      <c r="B305" s="59" t="str">
        <f>Month!B305</f>
        <v>May</v>
      </c>
      <c r="C305" s="59" t="str">
        <f>Month!C305</f>
        <v>Other Africa</v>
      </c>
      <c r="D305" s="69">
        <f>Month!D305</f>
        <v>0</v>
      </c>
      <c r="E305" s="69">
        <f>Month!E305</f>
        <v>0</v>
      </c>
      <c r="F305" s="70">
        <f>Month!F305</f>
        <v>0</v>
      </c>
      <c r="G305" s="69">
        <f>Month!G305</f>
        <v>4.16</v>
      </c>
      <c r="H305" s="69">
        <f>Month!H305</f>
        <v>98.11</v>
      </c>
      <c r="I305" s="69">
        <f>Month!I305</f>
        <v>0</v>
      </c>
      <c r="J305" s="69">
        <f>Month!J305</f>
        <v>0</v>
      </c>
      <c r="K305" s="69">
        <f>Month!K305</f>
        <v>0</v>
      </c>
      <c r="L305" s="69">
        <f>Month!L305</f>
        <v>31.33</v>
      </c>
      <c r="M305" s="69">
        <f>Month!M305</f>
        <v>0</v>
      </c>
      <c r="N305" s="70">
        <f>Month!N305</f>
        <v>133.6</v>
      </c>
      <c r="O305" s="70">
        <f>Month!O305</f>
        <v>133.6</v>
      </c>
      <c r="P305" s="14">
        <v>2</v>
      </c>
    </row>
    <row r="306" spans="1:16" ht="15.5">
      <c r="A306" s="14">
        <f>Month!A306</f>
        <v>2019</v>
      </c>
      <c r="B306" s="59" t="str">
        <f>Month!B306</f>
        <v>May</v>
      </c>
      <c r="C306" s="59" t="str">
        <f>Month!C306</f>
        <v>Spain</v>
      </c>
      <c r="D306" s="69">
        <f>Month!D306</f>
        <v>88.32</v>
      </c>
      <c r="E306" s="69">
        <f>Month!E306</f>
        <v>20.34</v>
      </c>
      <c r="F306" s="70">
        <f>Month!F306</f>
        <v>108.66</v>
      </c>
      <c r="G306" s="69">
        <f>Month!G306</f>
        <v>0</v>
      </c>
      <c r="H306" s="69">
        <f>Month!H306</f>
        <v>0</v>
      </c>
      <c r="I306" s="69">
        <f>Month!I306</f>
        <v>0</v>
      </c>
      <c r="J306" s="69">
        <f>Month!J306</f>
        <v>0</v>
      </c>
      <c r="K306" s="69">
        <f>Month!K306</f>
        <v>0</v>
      </c>
      <c r="L306" s="69">
        <f>Month!L306</f>
        <v>0.18</v>
      </c>
      <c r="M306" s="69">
        <f>Month!M306</f>
        <v>33.6</v>
      </c>
      <c r="N306" s="70">
        <f>Month!N306</f>
        <v>33.78</v>
      </c>
      <c r="O306" s="70">
        <f>Month!O306</f>
        <v>142.43</v>
      </c>
      <c r="P306" s="14">
        <v>2</v>
      </c>
    </row>
    <row r="307" spans="1:16" ht="15.5">
      <c r="A307" s="14">
        <f>Month!A307</f>
        <v>2019</v>
      </c>
      <c r="B307" s="59" t="str">
        <f>Month!B307</f>
        <v>May</v>
      </c>
      <c r="C307" s="59" t="str">
        <f>Month!C307</f>
        <v>Sweden</v>
      </c>
      <c r="D307" s="69">
        <f>Month!D307</f>
        <v>0</v>
      </c>
      <c r="E307" s="69">
        <f>Month!E307</f>
        <v>42.85</v>
      </c>
      <c r="F307" s="70">
        <f>Month!F307</f>
        <v>42.85</v>
      </c>
      <c r="G307" s="69">
        <f>Month!G307</f>
        <v>0</v>
      </c>
      <c r="H307" s="69">
        <f>Month!H307</f>
        <v>0</v>
      </c>
      <c r="I307" s="69">
        <f>Month!I307</f>
        <v>0</v>
      </c>
      <c r="J307" s="69">
        <f>Month!J307</f>
        <v>0</v>
      </c>
      <c r="K307" s="69">
        <f>Month!K307</f>
        <v>0</v>
      </c>
      <c r="L307" s="69">
        <f>Month!L307</f>
        <v>0</v>
      </c>
      <c r="M307" s="69">
        <f>Month!M307</f>
        <v>0.03</v>
      </c>
      <c r="N307" s="70">
        <f>Month!N307</f>
        <v>0.03</v>
      </c>
      <c r="O307" s="70">
        <f>Month!O307</f>
        <v>42.88</v>
      </c>
      <c r="P307" s="14">
        <v>2</v>
      </c>
    </row>
    <row r="308" spans="1:16" ht="15.5">
      <c r="A308" s="14">
        <f>Month!A308</f>
        <v>2019</v>
      </c>
      <c r="B308" s="59" t="str">
        <f>Month!B308</f>
        <v>May</v>
      </c>
      <c r="C308" s="59" t="str">
        <f>Month!C308</f>
        <v>United States</v>
      </c>
      <c r="D308" s="69">
        <f>Month!D308</f>
        <v>439.28</v>
      </c>
      <c r="E308" s="69">
        <f>Month!E308</f>
        <v>0</v>
      </c>
      <c r="F308" s="70">
        <f>Month!F308</f>
        <v>439.28</v>
      </c>
      <c r="G308" s="69">
        <f>Month!G308</f>
        <v>0</v>
      </c>
      <c r="H308" s="69">
        <f>Month!H308</f>
        <v>254.16</v>
      </c>
      <c r="I308" s="69">
        <f>Month!I308</f>
        <v>0</v>
      </c>
      <c r="J308" s="69">
        <f>Month!J308</f>
        <v>0</v>
      </c>
      <c r="K308" s="69">
        <f>Month!K308</f>
        <v>0</v>
      </c>
      <c r="L308" s="69">
        <f>Month!L308</f>
        <v>0</v>
      </c>
      <c r="M308" s="69">
        <f>Month!M308</f>
        <v>7.91</v>
      </c>
      <c r="N308" s="70">
        <f>Month!N308</f>
        <v>262.07</v>
      </c>
      <c r="O308" s="70">
        <f>Month!O308</f>
        <v>701.35</v>
      </c>
      <c r="P308" s="14">
        <v>2</v>
      </c>
    </row>
    <row r="309" spans="1:16" ht="15.5">
      <c r="A309" s="14">
        <f>Month!A309</f>
        <v>2019</v>
      </c>
      <c r="B309" s="59" t="str">
        <f>Month!B309</f>
        <v>May</v>
      </c>
      <c r="C309" s="59" t="str">
        <f>Month!C309</f>
        <v>Russian Federation</v>
      </c>
      <c r="D309" s="69">
        <f>Month!D309</f>
        <v>0</v>
      </c>
      <c r="E309" s="69">
        <f>Month!E309</f>
        <v>0</v>
      </c>
      <c r="F309" s="70">
        <f>Month!F309</f>
        <v>0</v>
      </c>
      <c r="G309" s="69">
        <f>Month!G309</f>
        <v>0</v>
      </c>
      <c r="H309" s="69">
        <f>Month!H309</f>
        <v>0</v>
      </c>
      <c r="I309" s="69">
        <f>Month!I309</f>
        <v>0</v>
      </c>
      <c r="J309" s="69">
        <f>Month!J309</f>
        <v>0</v>
      </c>
      <c r="K309" s="69">
        <f>Month!K309</f>
        <v>0</v>
      </c>
      <c r="L309" s="69">
        <f>Month!L309</f>
        <v>0</v>
      </c>
      <c r="M309" s="69">
        <f>Month!M309</f>
        <v>0.02</v>
      </c>
      <c r="N309" s="70">
        <f>Month!N309</f>
        <v>0.02</v>
      </c>
      <c r="O309" s="70">
        <f>Month!O309</f>
        <v>0.02</v>
      </c>
      <c r="P309" s="14">
        <v>2</v>
      </c>
    </row>
    <row r="310" spans="1:16" ht="15.5">
      <c r="A310" s="14">
        <f>Month!A310</f>
        <v>2019</v>
      </c>
      <c r="B310" s="59" t="str">
        <f>Month!B310</f>
        <v>May</v>
      </c>
      <c r="C310" s="59" t="str">
        <f>Month!C310</f>
        <v>Other</v>
      </c>
      <c r="D310" s="69">
        <f>Month!D310</f>
        <v>366.18</v>
      </c>
      <c r="E310" s="69">
        <f>Month!E310</f>
        <v>0</v>
      </c>
      <c r="F310" s="70">
        <f>Month!F310</f>
        <v>366.18</v>
      </c>
      <c r="G310" s="69">
        <f>Month!G310</f>
        <v>27.67</v>
      </c>
      <c r="H310" s="69">
        <f>Month!H310</f>
        <v>50.65</v>
      </c>
      <c r="I310" s="69">
        <f>Month!I310</f>
        <v>0</v>
      </c>
      <c r="J310" s="69">
        <f>Month!J310</f>
        <v>0</v>
      </c>
      <c r="K310" s="69">
        <f>Month!K310</f>
        <v>0</v>
      </c>
      <c r="L310" s="69">
        <f>Month!L310</f>
        <v>28.95</v>
      </c>
      <c r="M310" s="69">
        <f>Month!M310</f>
        <v>32.659999999999997</v>
      </c>
      <c r="N310" s="70">
        <f>Month!N310</f>
        <v>139.91999999999999</v>
      </c>
      <c r="O310" s="70">
        <f>Month!O310</f>
        <v>506.11</v>
      </c>
      <c r="P310" s="14">
        <v>2</v>
      </c>
    </row>
    <row r="311" spans="1:16" ht="15.5">
      <c r="A311" s="14">
        <f>Month!A311</f>
        <v>2019</v>
      </c>
      <c r="B311" s="62" t="str">
        <f>Month!B311</f>
        <v>May</v>
      </c>
      <c r="C311" s="60" t="str">
        <f>Month!C311</f>
        <v>Total exports</v>
      </c>
      <c r="D311" s="72">
        <f>Month!D311</f>
        <v>3896.01</v>
      </c>
      <c r="E311" s="72">
        <f>Month!E311</f>
        <v>207.87</v>
      </c>
      <c r="F311" s="71">
        <f>Month!F311</f>
        <v>4103.88</v>
      </c>
      <c r="G311" s="72">
        <f>Month!G311</f>
        <v>83.6</v>
      </c>
      <c r="H311" s="72">
        <f>Month!H311</f>
        <v>883.95</v>
      </c>
      <c r="I311" s="72">
        <f>Month!I311</f>
        <v>64.47</v>
      </c>
      <c r="J311" s="72">
        <f>Month!J311</f>
        <v>6.74</v>
      </c>
      <c r="K311" s="72">
        <f>Month!K311</f>
        <v>111.55</v>
      </c>
      <c r="L311" s="72">
        <f>Month!L311</f>
        <v>229.78</v>
      </c>
      <c r="M311" s="72">
        <f>Month!M311</f>
        <v>365.42</v>
      </c>
      <c r="N311" s="71">
        <f>Month!N311</f>
        <v>1745.49</v>
      </c>
      <c r="O311" s="91">
        <f>Month!O311</f>
        <v>5849.37</v>
      </c>
      <c r="P311" s="14">
        <v>2</v>
      </c>
    </row>
    <row r="312" spans="1:16" ht="15.5">
      <c r="A312" s="14">
        <f>Month!A312</f>
        <v>2019</v>
      </c>
      <c r="B312" s="59" t="str">
        <f>Month!B312</f>
        <v>June</v>
      </c>
      <c r="C312" s="58" t="str">
        <f>Month!C312</f>
        <v>Belgium</v>
      </c>
      <c r="D312" s="66">
        <f>Month!D312</f>
        <v>17.02</v>
      </c>
      <c r="E312" s="66">
        <f>Month!E312</f>
        <v>30.25</v>
      </c>
      <c r="F312" s="67">
        <f>Month!F312</f>
        <v>47.26</v>
      </c>
      <c r="G312" s="66">
        <f>Month!G312</f>
        <v>4.1399999999999997</v>
      </c>
      <c r="H312" s="66">
        <f>Month!H312</f>
        <v>59.79</v>
      </c>
      <c r="I312" s="66">
        <f>Month!I312</f>
        <v>0</v>
      </c>
      <c r="J312" s="66">
        <f>Month!J312</f>
        <v>0</v>
      </c>
      <c r="K312" s="66">
        <f>Month!K312</f>
        <v>0</v>
      </c>
      <c r="L312" s="66">
        <f>Month!L312</f>
        <v>38.46</v>
      </c>
      <c r="M312" s="66">
        <f>Month!M312</f>
        <v>24.56</v>
      </c>
      <c r="N312" s="67">
        <f>Month!N312</f>
        <v>126.95</v>
      </c>
      <c r="O312" s="67">
        <f>Month!O312</f>
        <v>174.21</v>
      </c>
      <c r="P312" s="14">
        <v>2</v>
      </c>
    </row>
    <row r="313" spans="1:16" ht="15.5">
      <c r="A313" s="14">
        <f>Month!A313</f>
        <v>2019</v>
      </c>
      <c r="B313" s="59" t="str">
        <f>Month!B313</f>
        <v>June</v>
      </c>
      <c r="C313" s="59" t="str">
        <f>Month!C313</f>
        <v>Canada</v>
      </c>
      <c r="D313" s="69">
        <f>Month!D313</f>
        <v>0</v>
      </c>
      <c r="E313" s="69">
        <f>Month!E313</f>
        <v>0</v>
      </c>
      <c r="F313" s="70">
        <f>Month!F313</f>
        <v>0</v>
      </c>
      <c r="G313" s="69">
        <f>Month!G313</f>
        <v>0</v>
      </c>
      <c r="H313" s="69">
        <f>Month!H313</f>
        <v>0</v>
      </c>
      <c r="I313" s="69">
        <f>Month!I313</f>
        <v>0</v>
      </c>
      <c r="J313" s="69">
        <f>Month!J313</f>
        <v>0</v>
      </c>
      <c r="K313" s="69">
        <f>Month!K313</f>
        <v>0</v>
      </c>
      <c r="L313" s="69">
        <f>Month!L313</f>
        <v>0</v>
      </c>
      <c r="M313" s="69">
        <f>Month!M313</f>
        <v>0</v>
      </c>
      <c r="N313" s="70">
        <f>Month!N313</f>
        <v>0</v>
      </c>
      <c r="O313" s="70">
        <f>Month!O313</f>
        <v>0</v>
      </c>
      <c r="P313" s="14">
        <v>2</v>
      </c>
    </row>
    <row r="314" spans="1:16" ht="15.5">
      <c r="A314" s="14">
        <f>Month!A314</f>
        <v>2019</v>
      </c>
      <c r="B314" s="59" t="str">
        <f>Month!B314</f>
        <v>June</v>
      </c>
      <c r="C314" s="59" t="str">
        <f>Month!C314</f>
        <v>China, People's Republic of</v>
      </c>
      <c r="D314" s="69">
        <f>Month!D314</f>
        <v>800.97</v>
      </c>
      <c r="E314" s="69">
        <f>Month!E314</f>
        <v>0</v>
      </c>
      <c r="F314" s="70">
        <f>Month!F314</f>
        <v>800.97</v>
      </c>
      <c r="G314" s="69">
        <f>Month!G314</f>
        <v>0</v>
      </c>
      <c r="H314" s="69">
        <f>Month!H314</f>
        <v>0</v>
      </c>
      <c r="I314" s="69">
        <f>Month!I314</f>
        <v>0</v>
      </c>
      <c r="J314" s="69">
        <f>Month!J314</f>
        <v>0</v>
      </c>
      <c r="K314" s="69">
        <f>Month!K314</f>
        <v>0</v>
      </c>
      <c r="L314" s="69">
        <f>Month!L314</f>
        <v>0</v>
      </c>
      <c r="M314" s="69">
        <f>Month!M314</f>
        <v>0</v>
      </c>
      <c r="N314" s="70">
        <f>Month!N314</f>
        <v>0</v>
      </c>
      <c r="O314" s="70">
        <f>Month!O314</f>
        <v>800.97</v>
      </c>
      <c r="P314" s="14">
        <v>2</v>
      </c>
    </row>
    <row r="315" spans="1:16" ht="15.5">
      <c r="A315" s="14">
        <f>Month!A315</f>
        <v>2019</v>
      </c>
      <c r="B315" s="59" t="str">
        <f>Month!B315</f>
        <v>June</v>
      </c>
      <c r="C315" s="59" t="str">
        <f>Month!C315</f>
        <v>Denmark</v>
      </c>
      <c r="D315" s="69">
        <f>Month!D315</f>
        <v>197.21</v>
      </c>
      <c r="E315" s="69">
        <f>Month!E315</f>
        <v>0</v>
      </c>
      <c r="F315" s="70">
        <f>Month!F315</f>
        <v>197.21</v>
      </c>
      <c r="G315" s="69">
        <f>Month!G315</f>
        <v>0</v>
      </c>
      <c r="H315" s="69">
        <f>Month!H315</f>
        <v>9.73</v>
      </c>
      <c r="I315" s="69">
        <f>Month!I315</f>
        <v>0</v>
      </c>
      <c r="J315" s="69">
        <f>Month!J315</f>
        <v>0</v>
      </c>
      <c r="K315" s="69">
        <f>Month!K315</f>
        <v>0</v>
      </c>
      <c r="L315" s="69">
        <f>Month!L315</f>
        <v>0</v>
      </c>
      <c r="M315" s="69">
        <f>Month!M315</f>
        <v>0</v>
      </c>
      <c r="N315" s="70">
        <f>Month!N315</f>
        <v>9.73</v>
      </c>
      <c r="O315" s="70">
        <f>Month!O315</f>
        <v>206.94</v>
      </c>
      <c r="P315" s="14">
        <v>2</v>
      </c>
    </row>
    <row r="316" spans="1:16" ht="15.5">
      <c r="A316" s="14">
        <f>Month!A316</f>
        <v>2019</v>
      </c>
      <c r="B316" s="59" t="str">
        <f>Month!B316</f>
        <v>June</v>
      </c>
      <c r="C316" s="59" t="str">
        <f>Month!C316</f>
        <v>France</v>
      </c>
      <c r="D316" s="69">
        <f>Month!D316</f>
        <v>52.39</v>
      </c>
      <c r="E316" s="69">
        <f>Month!E316</f>
        <v>0</v>
      </c>
      <c r="F316" s="70">
        <f>Month!F316</f>
        <v>52.39</v>
      </c>
      <c r="G316" s="69">
        <f>Month!G316</f>
        <v>11.87</v>
      </c>
      <c r="H316" s="69">
        <f>Month!H316</f>
        <v>0</v>
      </c>
      <c r="I316" s="69">
        <f>Month!I316</f>
        <v>0</v>
      </c>
      <c r="J316" s="69">
        <f>Month!J316</f>
        <v>0</v>
      </c>
      <c r="K316" s="69">
        <f>Month!K316</f>
        <v>0</v>
      </c>
      <c r="L316" s="69">
        <f>Month!L316</f>
        <v>8.1999999999999993</v>
      </c>
      <c r="M316" s="69">
        <f>Month!M316</f>
        <v>29.18</v>
      </c>
      <c r="N316" s="70">
        <f>Month!N316</f>
        <v>49.25</v>
      </c>
      <c r="O316" s="70">
        <f>Month!O316</f>
        <v>101.64</v>
      </c>
      <c r="P316" s="14">
        <v>2</v>
      </c>
    </row>
    <row r="317" spans="1:16" ht="15.5">
      <c r="A317" s="14">
        <f>Month!A317</f>
        <v>2019</v>
      </c>
      <c r="B317" s="59" t="str">
        <f>Month!B317</f>
        <v>June</v>
      </c>
      <c r="C317" s="59" t="str">
        <f>Month!C317</f>
        <v>Germany</v>
      </c>
      <c r="D317" s="69">
        <f>Month!D317</f>
        <v>639.29999999999995</v>
      </c>
      <c r="E317" s="69">
        <f>Month!E317</f>
        <v>0</v>
      </c>
      <c r="F317" s="70">
        <f>Month!F317</f>
        <v>639.29999999999995</v>
      </c>
      <c r="G317" s="69">
        <f>Month!G317</f>
        <v>0</v>
      </c>
      <c r="H317" s="69">
        <f>Month!H317</f>
        <v>0</v>
      </c>
      <c r="I317" s="69">
        <f>Month!I317</f>
        <v>0</v>
      </c>
      <c r="J317" s="69">
        <f>Month!J317</f>
        <v>0</v>
      </c>
      <c r="K317" s="69">
        <f>Month!K317</f>
        <v>0</v>
      </c>
      <c r="L317" s="69">
        <f>Month!L317</f>
        <v>0</v>
      </c>
      <c r="M317" s="69">
        <f>Month!M317</f>
        <v>16.739999999999998</v>
      </c>
      <c r="N317" s="70">
        <f>Month!N317</f>
        <v>16.739999999999998</v>
      </c>
      <c r="O317" s="70">
        <f>Month!O317</f>
        <v>656.03</v>
      </c>
      <c r="P317" s="14">
        <v>2</v>
      </c>
    </row>
    <row r="318" spans="1:16" ht="15.5">
      <c r="A318" s="14">
        <f>Month!A318</f>
        <v>2019</v>
      </c>
      <c r="B318" s="59" t="str">
        <f>Month!B318</f>
        <v>June</v>
      </c>
      <c r="C318" s="59" t="str">
        <f>Month!C318</f>
        <v>Ireland</v>
      </c>
      <c r="D318" s="69">
        <f>Month!D318</f>
        <v>0</v>
      </c>
      <c r="E318" s="69">
        <f>Month!E318</f>
        <v>0</v>
      </c>
      <c r="F318" s="70">
        <f>Month!F318</f>
        <v>0</v>
      </c>
      <c r="G318" s="69">
        <f>Month!G318</f>
        <v>8.64</v>
      </c>
      <c r="H318" s="69">
        <f>Month!H318</f>
        <v>95.68</v>
      </c>
      <c r="I318" s="69">
        <f>Month!I318</f>
        <v>73.88</v>
      </c>
      <c r="J318" s="69">
        <f>Month!J318</f>
        <v>3.4</v>
      </c>
      <c r="K318" s="69">
        <f>Month!K318</f>
        <v>68.58</v>
      </c>
      <c r="L318" s="69">
        <f>Month!L318</f>
        <v>16.54</v>
      </c>
      <c r="M318" s="69">
        <f>Month!M318</f>
        <v>13.58</v>
      </c>
      <c r="N318" s="70">
        <f>Month!N318</f>
        <v>280.31</v>
      </c>
      <c r="O318" s="70">
        <f>Month!O318</f>
        <v>280.31</v>
      </c>
      <c r="P318" s="14">
        <v>2</v>
      </c>
    </row>
    <row r="319" spans="1:16" ht="15.5">
      <c r="A319" s="14">
        <f>Month!A319</f>
        <v>2019</v>
      </c>
      <c r="B319" s="59" t="str">
        <f>Month!B319</f>
        <v>June</v>
      </c>
      <c r="C319" s="59" t="str">
        <f>Month!C319</f>
        <v>Italy</v>
      </c>
      <c r="D319" s="69">
        <f>Month!D319</f>
        <v>89.94</v>
      </c>
      <c r="E319" s="69">
        <f>Month!E319</f>
        <v>9.2100000000000009</v>
      </c>
      <c r="F319" s="70">
        <f>Month!F319</f>
        <v>99.15</v>
      </c>
      <c r="G319" s="69">
        <f>Month!G319</f>
        <v>0</v>
      </c>
      <c r="H319" s="69">
        <f>Month!H319</f>
        <v>0</v>
      </c>
      <c r="I319" s="69">
        <f>Month!I319</f>
        <v>0</v>
      </c>
      <c r="J319" s="69">
        <f>Month!J319</f>
        <v>0</v>
      </c>
      <c r="K319" s="69">
        <f>Month!K319</f>
        <v>0</v>
      </c>
      <c r="L319" s="69">
        <f>Month!L319</f>
        <v>0</v>
      </c>
      <c r="M319" s="69">
        <f>Month!M319</f>
        <v>4.5999999999999996</v>
      </c>
      <c r="N319" s="70">
        <f>Month!N319</f>
        <v>4.5999999999999996</v>
      </c>
      <c r="O319" s="70">
        <f>Month!O319</f>
        <v>103.76</v>
      </c>
      <c r="P319" s="14">
        <v>2</v>
      </c>
    </row>
    <row r="320" spans="1:16" ht="15.5">
      <c r="A320" s="14">
        <f>Month!A320</f>
        <v>2019</v>
      </c>
      <c r="B320" s="59" t="str">
        <f>Month!B320</f>
        <v>June</v>
      </c>
      <c r="C320" s="59" t="str">
        <f>Month!C320</f>
        <v>Korea</v>
      </c>
      <c r="D320" s="69">
        <f>Month!D320</f>
        <v>263.82</v>
      </c>
      <c r="E320" s="69">
        <f>Month!E320</f>
        <v>0</v>
      </c>
      <c r="F320" s="70">
        <f>Month!F320</f>
        <v>263.82</v>
      </c>
      <c r="G320" s="69">
        <f>Month!G320</f>
        <v>0</v>
      </c>
      <c r="H320" s="69">
        <f>Month!H320</f>
        <v>0</v>
      </c>
      <c r="I320" s="69">
        <f>Month!I320</f>
        <v>0</v>
      </c>
      <c r="J320" s="69">
        <f>Month!J320</f>
        <v>0</v>
      </c>
      <c r="K320" s="69">
        <f>Month!K320</f>
        <v>0</v>
      </c>
      <c r="L320" s="69">
        <f>Month!L320</f>
        <v>0</v>
      </c>
      <c r="M320" s="69">
        <f>Month!M320</f>
        <v>0</v>
      </c>
      <c r="N320" s="70">
        <f>Month!N320</f>
        <v>0</v>
      </c>
      <c r="O320" s="70">
        <f>Month!O320</f>
        <v>263.82</v>
      </c>
      <c r="P320" s="14">
        <v>2</v>
      </c>
    </row>
    <row r="321" spans="1:16" ht="15.5">
      <c r="A321" s="14">
        <f>Month!A321</f>
        <v>2019</v>
      </c>
      <c r="B321" s="59" t="str">
        <f>Month!B321</f>
        <v>June</v>
      </c>
      <c r="C321" s="59" t="str">
        <f>Month!C321</f>
        <v>Netherlands</v>
      </c>
      <c r="D321" s="69">
        <f>Month!D321</f>
        <v>1120.6300000000001</v>
      </c>
      <c r="E321" s="69">
        <f>Month!E321</f>
        <v>65.930000000000007</v>
      </c>
      <c r="F321" s="70">
        <f>Month!F321</f>
        <v>1186.56</v>
      </c>
      <c r="G321" s="69">
        <f>Month!G321</f>
        <v>11.35</v>
      </c>
      <c r="H321" s="69">
        <f>Month!H321</f>
        <v>212.28</v>
      </c>
      <c r="I321" s="69">
        <f>Month!I321</f>
        <v>0</v>
      </c>
      <c r="J321" s="69">
        <f>Month!J321</f>
        <v>0</v>
      </c>
      <c r="K321" s="69">
        <f>Month!K321</f>
        <v>0</v>
      </c>
      <c r="L321" s="69">
        <f>Month!L321</f>
        <v>55.44</v>
      </c>
      <c r="M321" s="69">
        <f>Month!M321</f>
        <v>132.46</v>
      </c>
      <c r="N321" s="70">
        <f>Month!N321</f>
        <v>411.53</v>
      </c>
      <c r="O321" s="70">
        <f>Month!O321</f>
        <v>1598.09</v>
      </c>
      <c r="P321" s="14">
        <v>2</v>
      </c>
    </row>
    <row r="322" spans="1:16" ht="15.5">
      <c r="A322" s="14">
        <f>Month!A322</f>
        <v>2019</v>
      </c>
      <c r="B322" s="59" t="str">
        <f>Month!B322</f>
        <v>June</v>
      </c>
      <c r="C322" s="59" t="str">
        <f>Month!C322</f>
        <v>Norway</v>
      </c>
      <c r="D322" s="69">
        <f>Month!D322</f>
        <v>71.53</v>
      </c>
      <c r="E322" s="69">
        <f>Month!E322</f>
        <v>47.33</v>
      </c>
      <c r="F322" s="70">
        <f>Month!F322</f>
        <v>118.87</v>
      </c>
      <c r="G322" s="69">
        <f>Month!G322</f>
        <v>0</v>
      </c>
      <c r="H322" s="69">
        <f>Month!H322</f>
        <v>0</v>
      </c>
      <c r="I322" s="69">
        <f>Month!I322</f>
        <v>0</v>
      </c>
      <c r="J322" s="69">
        <f>Month!J322</f>
        <v>0</v>
      </c>
      <c r="K322" s="69">
        <f>Month!K322</f>
        <v>0</v>
      </c>
      <c r="L322" s="69">
        <f>Month!L322</f>
        <v>0</v>
      </c>
      <c r="M322" s="69">
        <f>Month!M322</f>
        <v>0.01</v>
      </c>
      <c r="N322" s="70">
        <f>Month!N322</f>
        <v>0.01</v>
      </c>
      <c r="O322" s="70">
        <f>Month!O322</f>
        <v>118.87</v>
      </c>
      <c r="P322" s="14">
        <v>2</v>
      </c>
    </row>
    <row r="323" spans="1:16" ht="15.5">
      <c r="A323" s="14">
        <f>Month!A323</f>
        <v>2019</v>
      </c>
      <c r="B323" s="59" t="str">
        <f>Month!B323</f>
        <v>June</v>
      </c>
      <c r="C323" s="59" t="str">
        <f>Month!C323</f>
        <v>Other Africa</v>
      </c>
      <c r="D323" s="69">
        <f>Month!D323</f>
        <v>0</v>
      </c>
      <c r="E323" s="69">
        <f>Month!E323</f>
        <v>0</v>
      </c>
      <c r="F323" s="70">
        <f>Month!F323</f>
        <v>0</v>
      </c>
      <c r="G323" s="69">
        <f>Month!G323</f>
        <v>4.3899999999999997</v>
      </c>
      <c r="H323" s="69">
        <f>Month!H323</f>
        <v>112.04</v>
      </c>
      <c r="I323" s="69">
        <f>Month!I323</f>
        <v>0</v>
      </c>
      <c r="J323" s="69">
        <f>Month!J323</f>
        <v>0</v>
      </c>
      <c r="K323" s="69">
        <f>Month!K323</f>
        <v>0</v>
      </c>
      <c r="L323" s="69">
        <f>Month!L323</f>
        <v>0</v>
      </c>
      <c r="M323" s="69">
        <f>Month!M323</f>
        <v>3.55</v>
      </c>
      <c r="N323" s="70">
        <f>Month!N323</f>
        <v>119.98</v>
      </c>
      <c r="O323" s="70">
        <f>Month!O323</f>
        <v>119.98</v>
      </c>
      <c r="P323" s="14">
        <v>2</v>
      </c>
    </row>
    <row r="324" spans="1:16" ht="15.5">
      <c r="A324" s="14">
        <f>Month!A324</f>
        <v>2019</v>
      </c>
      <c r="B324" s="59" t="str">
        <f>Month!B324</f>
        <v>June</v>
      </c>
      <c r="C324" s="59" t="str">
        <f>Month!C324</f>
        <v>Spain</v>
      </c>
      <c r="D324" s="69">
        <f>Month!D324</f>
        <v>0</v>
      </c>
      <c r="E324" s="69">
        <f>Month!E324</f>
        <v>13.51</v>
      </c>
      <c r="F324" s="70">
        <f>Month!F324</f>
        <v>13.51</v>
      </c>
      <c r="G324" s="69">
        <f>Month!G324</f>
        <v>8.11</v>
      </c>
      <c r="H324" s="69">
        <f>Month!H324</f>
        <v>0</v>
      </c>
      <c r="I324" s="69">
        <f>Month!I324</f>
        <v>0</v>
      </c>
      <c r="J324" s="69">
        <f>Month!J324</f>
        <v>0</v>
      </c>
      <c r="K324" s="69">
        <f>Month!K324</f>
        <v>0</v>
      </c>
      <c r="L324" s="69">
        <f>Month!L324</f>
        <v>0</v>
      </c>
      <c r="M324" s="69">
        <f>Month!M324</f>
        <v>0.1</v>
      </c>
      <c r="N324" s="70">
        <f>Month!N324</f>
        <v>8.2100000000000009</v>
      </c>
      <c r="O324" s="70">
        <f>Month!O324</f>
        <v>21.72</v>
      </c>
      <c r="P324" s="14">
        <v>2</v>
      </c>
    </row>
    <row r="325" spans="1:16" ht="15.5">
      <c r="A325" s="14">
        <f>Month!A325</f>
        <v>2019</v>
      </c>
      <c r="B325" s="59" t="str">
        <f>Month!B325</f>
        <v>June</v>
      </c>
      <c r="C325" s="59" t="str">
        <f>Month!C325</f>
        <v>Sweden</v>
      </c>
      <c r="D325" s="69">
        <f>Month!D325</f>
        <v>0</v>
      </c>
      <c r="E325" s="69">
        <f>Month!E325</f>
        <v>15.6</v>
      </c>
      <c r="F325" s="70">
        <f>Month!F325</f>
        <v>15.6</v>
      </c>
      <c r="G325" s="69">
        <f>Month!G325</f>
        <v>0</v>
      </c>
      <c r="H325" s="69">
        <f>Month!H325</f>
        <v>9.7899999999999991</v>
      </c>
      <c r="I325" s="69">
        <f>Month!I325</f>
        <v>0</v>
      </c>
      <c r="J325" s="69">
        <f>Month!J325</f>
        <v>0</v>
      </c>
      <c r="K325" s="69">
        <f>Month!K325</f>
        <v>0</v>
      </c>
      <c r="L325" s="69">
        <f>Month!L325</f>
        <v>0</v>
      </c>
      <c r="M325" s="69">
        <f>Month!M325</f>
        <v>1.1299999999999999</v>
      </c>
      <c r="N325" s="70">
        <f>Month!N325</f>
        <v>10.93</v>
      </c>
      <c r="O325" s="70">
        <f>Month!O325</f>
        <v>26.53</v>
      </c>
      <c r="P325" s="14">
        <v>2</v>
      </c>
    </row>
    <row r="326" spans="1:16" ht="15.5">
      <c r="A326" s="14">
        <f>Month!A326</f>
        <v>2019</v>
      </c>
      <c r="B326" s="59" t="str">
        <f>Month!B326</f>
        <v>June</v>
      </c>
      <c r="C326" s="59" t="str">
        <f>Month!C326</f>
        <v>United States</v>
      </c>
      <c r="D326" s="69">
        <f>Month!D326</f>
        <v>344.35</v>
      </c>
      <c r="E326" s="69">
        <f>Month!E326</f>
        <v>0</v>
      </c>
      <c r="F326" s="70">
        <f>Month!F326</f>
        <v>344.35</v>
      </c>
      <c r="G326" s="69">
        <f>Month!G326</f>
        <v>0</v>
      </c>
      <c r="H326" s="69">
        <f>Month!H326</f>
        <v>253.26</v>
      </c>
      <c r="I326" s="69">
        <f>Month!I326</f>
        <v>0</v>
      </c>
      <c r="J326" s="69">
        <f>Month!J326</f>
        <v>0</v>
      </c>
      <c r="K326" s="69">
        <f>Month!K326</f>
        <v>0</v>
      </c>
      <c r="L326" s="69">
        <f>Month!L326</f>
        <v>0</v>
      </c>
      <c r="M326" s="69">
        <f>Month!M326</f>
        <v>0.24</v>
      </c>
      <c r="N326" s="70">
        <f>Month!N326</f>
        <v>253.49</v>
      </c>
      <c r="O326" s="70">
        <f>Month!O326</f>
        <v>597.84</v>
      </c>
      <c r="P326" s="14">
        <v>2</v>
      </c>
    </row>
    <row r="327" spans="1:16" ht="15.5">
      <c r="A327" s="14">
        <f>Month!A327</f>
        <v>2019</v>
      </c>
      <c r="B327" s="59" t="str">
        <f>Month!B327</f>
        <v>June</v>
      </c>
      <c r="C327" s="59" t="str">
        <f>Month!C327</f>
        <v>Russian Federation</v>
      </c>
      <c r="D327" s="69">
        <f>Month!D327</f>
        <v>0</v>
      </c>
      <c r="E327" s="69">
        <f>Month!E327</f>
        <v>0</v>
      </c>
      <c r="F327" s="70">
        <f>Month!F327</f>
        <v>0</v>
      </c>
      <c r="G327" s="69">
        <f>Month!G327</f>
        <v>0</v>
      </c>
      <c r="H327" s="69">
        <f>Month!H327</f>
        <v>0</v>
      </c>
      <c r="I327" s="69">
        <f>Month!I327</f>
        <v>0</v>
      </c>
      <c r="J327" s="69">
        <f>Month!J327</f>
        <v>0</v>
      </c>
      <c r="K327" s="69">
        <f>Month!K327</f>
        <v>0</v>
      </c>
      <c r="L327" s="69">
        <f>Month!L327</f>
        <v>0</v>
      </c>
      <c r="M327" s="69">
        <f>Month!M327</f>
        <v>0</v>
      </c>
      <c r="N327" s="70">
        <f>Month!N327</f>
        <v>0</v>
      </c>
      <c r="O327" s="70">
        <f>Month!O327</f>
        <v>0</v>
      </c>
      <c r="P327" s="14">
        <v>2</v>
      </c>
    </row>
    <row r="328" spans="1:16" ht="15.5">
      <c r="A328" s="14">
        <f>Month!A328</f>
        <v>2019</v>
      </c>
      <c r="B328" s="59" t="str">
        <f>Month!B328</f>
        <v>June</v>
      </c>
      <c r="C328" s="59" t="str">
        <f>Month!C328</f>
        <v>Other</v>
      </c>
      <c r="D328" s="69">
        <f>Month!D328</f>
        <v>143.07</v>
      </c>
      <c r="E328" s="69">
        <f>Month!E328</f>
        <v>0</v>
      </c>
      <c r="F328" s="70">
        <f>Month!F328</f>
        <v>143.07</v>
      </c>
      <c r="G328" s="69">
        <f>Month!G328</f>
        <v>25.98</v>
      </c>
      <c r="H328" s="69">
        <f>Month!H328</f>
        <v>0</v>
      </c>
      <c r="I328" s="69">
        <f>Month!I328</f>
        <v>0</v>
      </c>
      <c r="J328" s="69">
        <f>Month!J328</f>
        <v>0</v>
      </c>
      <c r="K328" s="69">
        <f>Month!K328</f>
        <v>1.29</v>
      </c>
      <c r="L328" s="69">
        <f>Month!L328</f>
        <v>31.61</v>
      </c>
      <c r="M328" s="69">
        <f>Month!M328</f>
        <v>95.77</v>
      </c>
      <c r="N328" s="70">
        <f>Month!N328</f>
        <v>154.65</v>
      </c>
      <c r="O328" s="70">
        <f>Month!O328</f>
        <v>297.70999999999998</v>
      </c>
      <c r="P328" s="14">
        <v>2</v>
      </c>
    </row>
    <row r="329" spans="1:16" ht="15.5">
      <c r="A329" s="14">
        <f>Month!A329</f>
        <v>2019</v>
      </c>
      <c r="B329" s="62" t="str">
        <f>Month!B329</f>
        <v>June</v>
      </c>
      <c r="C329" s="60" t="str">
        <f>Month!C329</f>
        <v>Total exports</v>
      </c>
      <c r="D329" s="72">
        <f>Month!D329</f>
        <v>3740.22</v>
      </c>
      <c r="E329" s="72">
        <f>Month!E329</f>
        <v>181.83</v>
      </c>
      <c r="F329" s="71">
        <f>Month!F329</f>
        <v>3922.05</v>
      </c>
      <c r="G329" s="72">
        <f>Month!G329</f>
        <v>74.47</v>
      </c>
      <c r="H329" s="72">
        <f>Month!H329</f>
        <v>752.58</v>
      </c>
      <c r="I329" s="72">
        <f>Month!I329</f>
        <v>73.88</v>
      </c>
      <c r="J329" s="72">
        <f>Month!J329</f>
        <v>3.4</v>
      </c>
      <c r="K329" s="72">
        <f>Month!K329</f>
        <v>69.87</v>
      </c>
      <c r="L329" s="72">
        <f>Month!L329</f>
        <v>150.25</v>
      </c>
      <c r="M329" s="72">
        <f>Month!M329</f>
        <v>321.92</v>
      </c>
      <c r="N329" s="71">
        <f>Month!N329</f>
        <v>1446.37</v>
      </c>
      <c r="O329" s="91">
        <f>Month!O329</f>
        <v>5368.43</v>
      </c>
      <c r="P329" s="14">
        <v>2</v>
      </c>
    </row>
    <row r="330" spans="1:16" ht="15.5">
      <c r="A330" s="14">
        <f>Month!A330</f>
        <v>2019</v>
      </c>
      <c r="B330" s="59" t="str">
        <f>Month!B330</f>
        <v>July</v>
      </c>
      <c r="C330" s="58" t="str">
        <f>Month!C330</f>
        <v>Belgium</v>
      </c>
      <c r="D330" s="66">
        <f>Month!D330</f>
        <v>49.01</v>
      </c>
      <c r="E330" s="66">
        <f>Month!E330</f>
        <v>56.53</v>
      </c>
      <c r="F330" s="67">
        <f>Month!F330</f>
        <v>105.53</v>
      </c>
      <c r="G330" s="66">
        <f>Month!G330</f>
        <v>18.34</v>
      </c>
      <c r="H330" s="66">
        <f>Month!H330</f>
        <v>56.14</v>
      </c>
      <c r="I330" s="66">
        <f>Month!I330</f>
        <v>0</v>
      </c>
      <c r="J330" s="66">
        <f>Month!J330</f>
        <v>0</v>
      </c>
      <c r="K330" s="66">
        <f>Month!K330</f>
        <v>0</v>
      </c>
      <c r="L330" s="66">
        <f>Month!L330</f>
        <v>92.74</v>
      </c>
      <c r="M330" s="66">
        <f>Month!M330</f>
        <v>63.19</v>
      </c>
      <c r="N330" s="67">
        <f>Month!N330</f>
        <v>230.41</v>
      </c>
      <c r="O330" s="67">
        <f>Month!O330</f>
        <v>335.94</v>
      </c>
      <c r="P330" s="14">
        <v>3</v>
      </c>
    </row>
    <row r="331" spans="1:16" ht="15.5">
      <c r="A331" s="14">
        <f>Month!A331</f>
        <v>2019</v>
      </c>
      <c r="B331" s="59" t="str">
        <f>Month!B331</f>
        <v>July</v>
      </c>
      <c r="C331" s="59" t="str">
        <f>Month!C331</f>
        <v>Canada</v>
      </c>
      <c r="D331" s="69">
        <f>Month!D331</f>
        <v>0</v>
      </c>
      <c r="E331" s="69">
        <f>Month!E331</f>
        <v>0</v>
      </c>
      <c r="F331" s="70">
        <f>Month!F331</f>
        <v>0</v>
      </c>
      <c r="G331" s="69">
        <f>Month!G331</f>
        <v>0</v>
      </c>
      <c r="H331" s="69">
        <f>Month!H331</f>
        <v>11.47</v>
      </c>
      <c r="I331" s="69">
        <f>Month!I331</f>
        <v>0</v>
      </c>
      <c r="J331" s="69">
        <f>Month!J331</f>
        <v>0</v>
      </c>
      <c r="K331" s="69">
        <f>Month!K331</f>
        <v>0</v>
      </c>
      <c r="L331" s="69">
        <f>Month!L331</f>
        <v>0</v>
      </c>
      <c r="M331" s="69">
        <f>Month!M331</f>
        <v>0</v>
      </c>
      <c r="N331" s="70">
        <f>Month!N331</f>
        <v>11.47</v>
      </c>
      <c r="O331" s="70">
        <f>Month!O331</f>
        <v>11.47</v>
      </c>
      <c r="P331" s="14">
        <v>3</v>
      </c>
    </row>
    <row r="332" spans="1:16" ht="15.5">
      <c r="A332" s="14">
        <f>Month!A332</f>
        <v>2019</v>
      </c>
      <c r="B332" s="59" t="str">
        <f>Month!B332</f>
        <v>July</v>
      </c>
      <c r="C332" s="59" t="str">
        <f>Month!C332</f>
        <v>China, People's Republic of</v>
      </c>
      <c r="D332" s="69">
        <f>Month!D332</f>
        <v>1125.83</v>
      </c>
      <c r="E332" s="69">
        <f>Month!E332</f>
        <v>0</v>
      </c>
      <c r="F332" s="70">
        <f>Month!F332</f>
        <v>1125.83</v>
      </c>
      <c r="G332" s="69">
        <f>Month!G332</f>
        <v>0</v>
      </c>
      <c r="H332" s="69">
        <f>Month!H332</f>
        <v>0</v>
      </c>
      <c r="I332" s="69">
        <f>Month!I332</f>
        <v>0</v>
      </c>
      <c r="J332" s="69">
        <f>Month!J332</f>
        <v>0</v>
      </c>
      <c r="K332" s="69">
        <f>Month!K332</f>
        <v>0</v>
      </c>
      <c r="L332" s="69">
        <f>Month!L332</f>
        <v>0</v>
      </c>
      <c r="M332" s="69">
        <f>Month!M332</f>
        <v>0</v>
      </c>
      <c r="N332" s="70">
        <f>Month!N332</f>
        <v>0</v>
      </c>
      <c r="O332" s="70">
        <f>Month!O332</f>
        <v>1125.83</v>
      </c>
      <c r="P332" s="14">
        <v>3</v>
      </c>
    </row>
    <row r="333" spans="1:16" ht="15.5">
      <c r="A333" s="14">
        <f>Month!A333</f>
        <v>2019</v>
      </c>
      <c r="B333" s="59" t="str">
        <f>Month!B333</f>
        <v>July</v>
      </c>
      <c r="C333" s="59" t="str">
        <f>Month!C333</f>
        <v>Denmark</v>
      </c>
      <c r="D333" s="69">
        <f>Month!D333</f>
        <v>1.94</v>
      </c>
      <c r="E333" s="69">
        <f>Month!E333</f>
        <v>0</v>
      </c>
      <c r="F333" s="70">
        <f>Month!F333</f>
        <v>1.94</v>
      </c>
      <c r="G333" s="69">
        <f>Month!G333</f>
        <v>0</v>
      </c>
      <c r="H333" s="69">
        <f>Month!H333</f>
        <v>0</v>
      </c>
      <c r="I333" s="69">
        <f>Month!I333</f>
        <v>0</v>
      </c>
      <c r="J333" s="69">
        <f>Month!J333</f>
        <v>0</v>
      </c>
      <c r="K333" s="69">
        <f>Month!K333</f>
        <v>0</v>
      </c>
      <c r="L333" s="69">
        <f>Month!L333</f>
        <v>7.4</v>
      </c>
      <c r="M333" s="69">
        <f>Month!M333</f>
        <v>6.34</v>
      </c>
      <c r="N333" s="70">
        <f>Month!N333</f>
        <v>13.74</v>
      </c>
      <c r="O333" s="70">
        <f>Month!O333</f>
        <v>15.68</v>
      </c>
      <c r="P333" s="14">
        <v>3</v>
      </c>
    </row>
    <row r="334" spans="1:16" ht="15.5">
      <c r="A334" s="14">
        <f>Month!A334</f>
        <v>2019</v>
      </c>
      <c r="B334" s="59" t="str">
        <f>Month!B334</f>
        <v>July</v>
      </c>
      <c r="C334" s="59" t="str">
        <f>Month!C334</f>
        <v>France</v>
      </c>
      <c r="D334" s="69">
        <f>Month!D334</f>
        <v>198.42</v>
      </c>
      <c r="E334" s="69">
        <f>Month!E334</f>
        <v>0</v>
      </c>
      <c r="F334" s="70">
        <f>Month!F334</f>
        <v>198.42</v>
      </c>
      <c r="G334" s="69">
        <f>Month!G334</f>
        <v>9.58</v>
      </c>
      <c r="H334" s="69">
        <f>Month!H334</f>
        <v>0</v>
      </c>
      <c r="I334" s="69">
        <f>Month!I334</f>
        <v>0</v>
      </c>
      <c r="J334" s="69">
        <f>Month!J334</f>
        <v>0</v>
      </c>
      <c r="K334" s="69">
        <f>Month!K334</f>
        <v>0</v>
      </c>
      <c r="L334" s="69">
        <f>Month!L334</f>
        <v>0</v>
      </c>
      <c r="M334" s="69">
        <f>Month!M334</f>
        <v>10.99</v>
      </c>
      <c r="N334" s="70">
        <f>Month!N334</f>
        <v>20.57</v>
      </c>
      <c r="O334" s="70">
        <f>Month!O334</f>
        <v>218.99</v>
      </c>
      <c r="P334" s="14">
        <v>3</v>
      </c>
    </row>
    <row r="335" spans="1:16" ht="15.5">
      <c r="A335" s="14">
        <f>Month!A335</f>
        <v>2019</v>
      </c>
      <c r="B335" s="59" t="str">
        <f>Month!B335</f>
        <v>July</v>
      </c>
      <c r="C335" s="59" t="str">
        <f>Month!C335</f>
        <v>Germany</v>
      </c>
      <c r="D335" s="69">
        <f>Month!D335</f>
        <v>913.72</v>
      </c>
      <c r="E335" s="69">
        <f>Month!E335</f>
        <v>0</v>
      </c>
      <c r="F335" s="70">
        <f>Month!F335</f>
        <v>913.72</v>
      </c>
      <c r="G335" s="69">
        <f>Month!G335</f>
        <v>0</v>
      </c>
      <c r="H335" s="69">
        <f>Month!H335</f>
        <v>0</v>
      </c>
      <c r="I335" s="69">
        <f>Month!I335</f>
        <v>0</v>
      </c>
      <c r="J335" s="69">
        <f>Month!J335</f>
        <v>0</v>
      </c>
      <c r="K335" s="69">
        <f>Month!K335</f>
        <v>0</v>
      </c>
      <c r="L335" s="69">
        <f>Month!L335</f>
        <v>31.4</v>
      </c>
      <c r="M335" s="69">
        <f>Month!M335</f>
        <v>3.81</v>
      </c>
      <c r="N335" s="70">
        <f>Month!N335</f>
        <v>35.200000000000003</v>
      </c>
      <c r="O335" s="70">
        <f>Month!O335</f>
        <v>948.93</v>
      </c>
      <c r="P335" s="14">
        <v>3</v>
      </c>
    </row>
    <row r="336" spans="1:16" ht="15.5">
      <c r="A336" s="14">
        <f>Month!A336</f>
        <v>2019</v>
      </c>
      <c r="B336" s="59" t="str">
        <f>Month!B336</f>
        <v>July</v>
      </c>
      <c r="C336" s="59" t="str">
        <f>Month!C336</f>
        <v>Ireland</v>
      </c>
      <c r="D336" s="69">
        <f>Month!D336</f>
        <v>0</v>
      </c>
      <c r="E336" s="69">
        <f>Month!E336</f>
        <v>0</v>
      </c>
      <c r="F336" s="70">
        <f>Month!F336</f>
        <v>0</v>
      </c>
      <c r="G336" s="69">
        <f>Month!G336</f>
        <v>6.23</v>
      </c>
      <c r="H336" s="69">
        <f>Month!H336</f>
        <v>21.09</v>
      </c>
      <c r="I336" s="69">
        <f>Month!I336</f>
        <v>107.6</v>
      </c>
      <c r="J336" s="69">
        <f>Month!J336</f>
        <v>0.27</v>
      </c>
      <c r="K336" s="69">
        <f>Month!K336</f>
        <v>97.62</v>
      </c>
      <c r="L336" s="69">
        <f>Month!L336</f>
        <v>13.25</v>
      </c>
      <c r="M336" s="69">
        <f>Month!M336</f>
        <v>14.71</v>
      </c>
      <c r="N336" s="70">
        <f>Month!N336</f>
        <v>260.76</v>
      </c>
      <c r="O336" s="70">
        <f>Month!O336</f>
        <v>260.76</v>
      </c>
      <c r="P336" s="14">
        <v>3</v>
      </c>
    </row>
    <row r="337" spans="1:16" ht="15.5">
      <c r="A337" s="14">
        <f>Month!A337</f>
        <v>2019</v>
      </c>
      <c r="B337" s="59" t="str">
        <f>Month!B337</f>
        <v>July</v>
      </c>
      <c r="C337" s="59" t="str">
        <f>Month!C337</f>
        <v>Italy</v>
      </c>
      <c r="D337" s="69">
        <f>Month!D337</f>
        <v>92.69</v>
      </c>
      <c r="E337" s="69">
        <f>Month!E337</f>
        <v>0</v>
      </c>
      <c r="F337" s="70">
        <f>Month!F337</f>
        <v>92.69</v>
      </c>
      <c r="G337" s="69">
        <f>Month!G337</f>
        <v>0</v>
      </c>
      <c r="H337" s="69">
        <f>Month!H337</f>
        <v>0</v>
      </c>
      <c r="I337" s="69">
        <f>Month!I337</f>
        <v>0</v>
      </c>
      <c r="J337" s="69">
        <f>Month!J337</f>
        <v>0</v>
      </c>
      <c r="K337" s="69">
        <f>Month!K337</f>
        <v>0</v>
      </c>
      <c r="L337" s="69">
        <f>Month!L337</f>
        <v>0</v>
      </c>
      <c r="M337" s="69">
        <f>Month!M337</f>
        <v>6.84</v>
      </c>
      <c r="N337" s="70">
        <f>Month!N337</f>
        <v>6.84</v>
      </c>
      <c r="O337" s="70">
        <f>Month!O337</f>
        <v>99.53</v>
      </c>
      <c r="P337" s="14">
        <v>3</v>
      </c>
    </row>
    <row r="338" spans="1:16" ht="15.5">
      <c r="A338" s="14">
        <f>Month!A338</f>
        <v>2019</v>
      </c>
      <c r="B338" s="59" t="str">
        <f>Month!B338</f>
        <v>July</v>
      </c>
      <c r="C338" s="59" t="str">
        <f>Month!C338</f>
        <v>Korea</v>
      </c>
      <c r="D338" s="69">
        <f>Month!D338</f>
        <v>0</v>
      </c>
      <c r="E338" s="69">
        <f>Month!E338</f>
        <v>0</v>
      </c>
      <c r="F338" s="70">
        <f>Month!F338</f>
        <v>0</v>
      </c>
      <c r="G338" s="69">
        <f>Month!G338</f>
        <v>0</v>
      </c>
      <c r="H338" s="69">
        <f>Month!H338</f>
        <v>0</v>
      </c>
      <c r="I338" s="69">
        <f>Month!I338</f>
        <v>0</v>
      </c>
      <c r="J338" s="69">
        <f>Month!J338</f>
        <v>0</v>
      </c>
      <c r="K338" s="69">
        <f>Month!K338</f>
        <v>0</v>
      </c>
      <c r="L338" s="69">
        <f>Month!L338</f>
        <v>0</v>
      </c>
      <c r="M338" s="69">
        <f>Month!M338</f>
        <v>0</v>
      </c>
      <c r="N338" s="70">
        <f>Month!N338</f>
        <v>0</v>
      </c>
      <c r="O338" s="70">
        <f>Month!O338</f>
        <v>0</v>
      </c>
      <c r="P338" s="14">
        <v>3</v>
      </c>
    </row>
    <row r="339" spans="1:16" ht="15.5">
      <c r="A339" s="14">
        <f>Month!A339</f>
        <v>2019</v>
      </c>
      <c r="B339" s="59" t="str">
        <f>Month!B339</f>
        <v>July</v>
      </c>
      <c r="C339" s="59" t="str">
        <f>Month!C339</f>
        <v>Netherlands</v>
      </c>
      <c r="D339" s="69">
        <f>Month!D339</f>
        <v>1110.82</v>
      </c>
      <c r="E339" s="69">
        <f>Month!E339</f>
        <v>92.63</v>
      </c>
      <c r="F339" s="70">
        <f>Month!F339</f>
        <v>1203.45</v>
      </c>
      <c r="G339" s="69">
        <f>Month!G339</f>
        <v>11.36</v>
      </c>
      <c r="H339" s="69">
        <f>Month!H339</f>
        <v>180.66</v>
      </c>
      <c r="I339" s="69">
        <f>Month!I339</f>
        <v>0</v>
      </c>
      <c r="J339" s="69">
        <f>Month!J339</f>
        <v>0</v>
      </c>
      <c r="K339" s="69">
        <f>Month!K339</f>
        <v>0</v>
      </c>
      <c r="L339" s="69">
        <f>Month!L339</f>
        <v>62.14</v>
      </c>
      <c r="M339" s="69">
        <f>Month!M339</f>
        <v>132.09</v>
      </c>
      <c r="N339" s="70">
        <f>Month!N339</f>
        <v>386.25</v>
      </c>
      <c r="O339" s="70">
        <f>Month!O339</f>
        <v>1589.7</v>
      </c>
      <c r="P339" s="14">
        <v>3</v>
      </c>
    </row>
    <row r="340" spans="1:16" ht="15.5">
      <c r="A340" s="14">
        <f>Month!A340</f>
        <v>2019</v>
      </c>
      <c r="B340" s="59" t="str">
        <f>Month!B340</f>
        <v>July</v>
      </c>
      <c r="C340" s="59" t="str">
        <f>Month!C340</f>
        <v>Norway</v>
      </c>
      <c r="D340" s="69">
        <f>Month!D340</f>
        <v>0.2</v>
      </c>
      <c r="E340" s="69">
        <f>Month!E340</f>
        <v>0</v>
      </c>
      <c r="F340" s="70">
        <f>Month!F340</f>
        <v>0.2</v>
      </c>
      <c r="G340" s="69">
        <f>Month!G340</f>
        <v>0</v>
      </c>
      <c r="H340" s="69">
        <f>Month!H340</f>
        <v>0</v>
      </c>
      <c r="I340" s="69">
        <f>Month!I340</f>
        <v>0</v>
      </c>
      <c r="J340" s="69">
        <f>Month!J340</f>
        <v>0</v>
      </c>
      <c r="K340" s="69">
        <f>Month!K340</f>
        <v>0</v>
      </c>
      <c r="L340" s="69">
        <f>Month!L340</f>
        <v>0</v>
      </c>
      <c r="M340" s="69">
        <f>Month!M340</f>
        <v>0</v>
      </c>
      <c r="N340" s="70">
        <f>Month!N340</f>
        <v>0</v>
      </c>
      <c r="O340" s="70">
        <f>Month!O340</f>
        <v>0.2</v>
      </c>
      <c r="P340" s="14">
        <v>3</v>
      </c>
    </row>
    <row r="341" spans="1:16" ht="15.5">
      <c r="A341" s="14">
        <f>Month!A341</f>
        <v>2019</v>
      </c>
      <c r="B341" s="59" t="str">
        <f>Month!B341</f>
        <v>July</v>
      </c>
      <c r="C341" s="59" t="str">
        <f>Month!C341</f>
        <v>Other Africa</v>
      </c>
      <c r="D341" s="69">
        <f>Month!D341</f>
        <v>0</v>
      </c>
      <c r="E341" s="69">
        <f>Month!E341</f>
        <v>7.01</v>
      </c>
      <c r="F341" s="70">
        <f>Month!F341</f>
        <v>7.01</v>
      </c>
      <c r="G341" s="69">
        <f>Month!G341</f>
        <v>0</v>
      </c>
      <c r="H341" s="69">
        <f>Month!H341</f>
        <v>76.09</v>
      </c>
      <c r="I341" s="69">
        <f>Month!I341</f>
        <v>0</v>
      </c>
      <c r="J341" s="69">
        <f>Month!J341</f>
        <v>0</v>
      </c>
      <c r="K341" s="69">
        <f>Month!K341</f>
        <v>0</v>
      </c>
      <c r="L341" s="69">
        <f>Month!L341</f>
        <v>8</v>
      </c>
      <c r="M341" s="69">
        <f>Month!M341</f>
        <v>0</v>
      </c>
      <c r="N341" s="70">
        <f>Month!N341</f>
        <v>84.09</v>
      </c>
      <c r="O341" s="70">
        <f>Month!O341</f>
        <v>91.11</v>
      </c>
      <c r="P341" s="14">
        <v>3</v>
      </c>
    </row>
    <row r="342" spans="1:16" ht="15.5">
      <c r="A342" s="14">
        <f>Month!A342</f>
        <v>2019</v>
      </c>
      <c r="B342" s="59" t="str">
        <f>Month!B342</f>
        <v>July</v>
      </c>
      <c r="C342" s="59" t="str">
        <f>Month!C342</f>
        <v>Spain</v>
      </c>
      <c r="D342" s="69">
        <f>Month!D342</f>
        <v>0</v>
      </c>
      <c r="E342" s="69">
        <f>Month!E342</f>
        <v>0</v>
      </c>
      <c r="F342" s="70">
        <f>Month!F342</f>
        <v>0</v>
      </c>
      <c r="G342" s="69">
        <f>Month!G342</f>
        <v>2.21</v>
      </c>
      <c r="H342" s="69">
        <f>Month!H342</f>
        <v>0</v>
      </c>
      <c r="I342" s="69">
        <f>Month!I342</f>
        <v>0</v>
      </c>
      <c r="J342" s="69">
        <f>Month!J342</f>
        <v>0</v>
      </c>
      <c r="K342" s="69">
        <f>Month!K342</f>
        <v>0</v>
      </c>
      <c r="L342" s="69">
        <f>Month!L342</f>
        <v>0</v>
      </c>
      <c r="M342" s="69">
        <f>Month!M342</f>
        <v>117.61</v>
      </c>
      <c r="N342" s="70">
        <f>Month!N342</f>
        <v>119.83</v>
      </c>
      <c r="O342" s="70">
        <f>Month!O342</f>
        <v>119.83</v>
      </c>
      <c r="P342" s="14">
        <v>3</v>
      </c>
    </row>
    <row r="343" spans="1:16" ht="15.5">
      <c r="A343" s="14">
        <f>Month!A343</f>
        <v>2019</v>
      </c>
      <c r="B343" s="59" t="str">
        <f>Month!B343</f>
        <v>July</v>
      </c>
      <c r="C343" s="59" t="str">
        <f>Month!C343</f>
        <v>Sweden</v>
      </c>
      <c r="D343" s="69">
        <f>Month!D343</f>
        <v>29.3</v>
      </c>
      <c r="E343" s="69">
        <f>Month!E343</f>
        <v>9.3699999999999992</v>
      </c>
      <c r="F343" s="70">
        <f>Month!F343</f>
        <v>38.67</v>
      </c>
      <c r="G343" s="69">
        <f>Month!G343</f>
        <v>0</v>
      </c>
      <c r="H343" s="69">
        <f>Month!H343</f>
        <v>9.8699999999999992</v>
      </c>
      <c r="I343" s="69">
        <f>Month!I343</f>
        <v>0</v>
      </c>
      <c r="J343" s="69">
        <f>Month!J343</f>
        <v>0</v>
      </c>
      <c r="K343" s="69">
        <f>Month!K343</f>
        <v>0</v>
      </c>
      <c r="L343" s="69">
        <f>Month!L343</f>
        <v>0</v>
      </c>
      <c r="M343" s="69">
        <f>Month!M343</f>
        <v>1.97</v>
      </c>
      <c r="N343" s="70">
        <f>Month!N343</f>
        <v>11.84</v>
      </c>
      <c r="O343" s="70">
        <f>Month!O343</f>
        <v>50.51</v>
      </c>
      <c r="P343" s="14">
        <v>3</v>
      </c>
    </row>
    <row r="344" spans="1:16" ht="15.5">
      <c r="A344" s="14">
        <f>Month!A344</f>
        <v>2019</v>
      </c>
      <c r="B344" s="59" t="str">
        <f>Month!B344</f>
        <v>July</v>
      </c>
      <c r="C344" s="59" t="str">
        <f>Month!C344</f>
        <v>United States</v>
      </c>
      <c r="D344" s="69">
        <f>Month!D344</f>
        <v>87.89</v>
      </c>
      <c r="E344" s="69">
        <f>Month!E344</f>
        <v>0</v>
      </c>
      <c r="F344" s="70">
        <f>Month!F344</f>
        <v>87.89</v>
      </c>
      <c r="G344" s="69">
        <f>Month!G344</f>
        <v>0</v>
      </c>
      <c r="H344" s="69">
        <f>Month!H344</f>
        <v>368.95</v>
      </c>
      <c r="I344" s="69">
        <f>Month!I344</f>
        <v>0</v>
      </c>
      <c r="J344" s="69">
        <f>Month!J344</f>
        <v>0</v>
      </c>
      <c r="K344" s="69">
        <f>Month!K344</f>
        <v>0</v>
      </c>
      <c r="L344" s="69">
        <f>Month!L344</f>
        <v>0</v>
      </c>
      <c r="M344" s="69">
        <f>Month!M344</f>
        <v>0</v>
      </c>
      <c r="N344" s="70">
        <f>Month!N344</f>
        <v>368.95</v>
      </c>
      <c r="O344" s="70">
        <f>Month!O344</f>
        <v>456.84</v>
      </c>
      <c r="P344" s="14">
        <v>3</v>
      </c>
    </row>
    <row r="345" spans="1:16" ht="15.5">
      <c r="A345" s="14">
        <f>Month!A345</f>
        <v>2019</v>
      </c>
      <c r="B345" s="59" t="str">
        <f>Month!B345</f>
        <v>July</v>
      </c>
      <c r="C345" s="59" t="str">
        <f>Month!C345</f>
        <v>Russian Federation</v>
      </c>
      <c r="D345" s="69">
        <f>Month!D345</f>
        <v>0</v>
      </c>
      <c r="E345" s="69">
        <f>Month!E345</f>
        <v>0</v>
      </c>
      <c r="F345" s="70">
        <f>Month!F345</f>
        <v>0</v>
      </c>
      <c r="G345" s="69">
        <f>Month!G345</f>
        <v>0</v>
      </c>
      <c r="H345" s="69">
        <f>Month!H345</f>
        <v>0</v>
      </c>
      <c r="I345" s="69">
        <f>Month!I345</f>
        <v>0</v>
      </c>
      <c r="J345" s="69">
        <f>Month!J345</f>
        <v>0</v>
      </c>
      <c r="K345" s="69">
        <f>Month!K345</f>
        <v>0</v>
      </c>
      <c r="L345" s="69">
        <f>Month!L345</f>
        <v>0</v>
      </c>
      <c r="M345" s="69">
        <f>Month!M345</f>
        <v>0</v>
      </c>
      <c r="N345" s="70">
        <f>Month!N345</f>
        <v>0</v>
      </c>
      <c r="O345" s="70">
        <f>Month!O345</f>
        <v>0</v>
      </c>
      <c r="P345" s="14">
        <v>3</v>
      </c>
    </row>
    <row r="346" spans="1:16" ht="15.5">
      <c r="A346" s="14">
        <f>Month!A346</f>
        <v>2019</v>
      </c>
      <c r="B346" s="59" t="str">
        <f>Month!B346</f>
        <v>July</v>
      </c>
      <c r="C346" s="59" t="str">
        <f>Month!C346</f>
        <v>Other</v>
      </c>
      <c r="D346" s="69">
        <f>Month!D346</f>
        <v>1.83</v>
      </c>
      <c r="E346" s="69">
        <f>Month!E346</f>
        <v>45.36</v>
      </c>
      <c r="F346" s="70">
        <f>Month!F346</f>
        <v>47.19</v>
      </c>
      <c r="G346" s="69">
        <f>Month!G346</f>
        <v>47.02</v>
      </c>
      <c r="H346" s="69">
        <f>Month!H346</f>
        <v>5.07</v>
      </c>
      <c r="I346" s="69">
        <f>Month!I346</f>
        <v>0</v>
      </c>
      <c r="J346" s="69">
        <f>Month!J346</f>
        <v>0</v>
      </c>
      <c r="K346" s="69">
        <f>Month!K346</f>
        <v>0</v>
      </c>
      <c r="L346" s="69">
        <f>Month!L346</f>
        <v>29.2</v>
      </c>
      <c r="M346" s="69">
        <f>Month!M346</f>
        <v>23.35</v>
      </c>
      <c r="N346" s="70">
        <f>Month!N346</f>
        <v>104.63</v>
      </c>
      <c r="O346" s="70">
        <f>Month!O346</f>
        <v>151.82</v>
      </c>
      <c r="P346" s="14">
        <v>3</v>
      </c>
    </row>
    <row r="347" spans="1:16" ht="15.5">
      <c r="A347" s="14">
        <f>Month!A347</f>
        <v>2019</v>
      </c>
      <c r="B347" s="62" t="str">
        <f>Month!B347</f>
        <v>July</v>
      </c>
      <c r="C347" s="60" t="str">
        <f>Month!C347</f>
        <v>Total exports</v>
      </c>
      <c r="D347" s="72">
        <f>Month!D347</f>
        <v>3611.66</v>
      </c>
      <c r="E347" s="72">
        <f>Month!E347</f>
        <v>210.9</v>
      </c>
      <c r="F347" s="71">
        <f>Month!F347</f>
        <v>3822.55</v>
      </c>
      <c r="G347" s="72">
        <f>Month!G347</f>
        <v>94.73</v>
      </c>
      <c r="H347" s="72">
        <f>Month!H347</f>
        <v>729.35</v>
      </c>
      <c r="I347" s="72">
        <f>Month!I347</f>
        <v>107.6</v>
      </c>
      <c r="J347" s="72">
        <f>Month!J347</f>
        <v>0.27</v>
      </c>
      <c r="K347" s="72">
        <f>Month!K347</f>
        <v>97.62</v>
      </c>
      <c r="L347" s="72">
        <f>Month!L347</f>
        <v>244.11</v>
      </c>
      <c r="M347" s="72">
        <f>Month!M347</f>
        <v>380.89</v>
      </c>
      <c r="N347" s="71">
        <f>Month!N347</f>
        <v>1654.57</v>
      </c>
      <c r="O347" s="91">
        <f>Month!O347</f>
        <v>5477.12</v>
      </c>
      <c r="P347" s="14">
        <v>3</v>
      </c>
    </row>
    <row r="348" spans="1:16" ht="15.5">
      <c r="A348" s="14">
        <f>Month!A348</f>
        <v>2019</v>
      </c>
      <c r="B348" s="59" t="str">
        <f>Month!B348</f>
        <v>August</v>
      </c>
      <c r="C348" s="58" t="str">
        <f>Month!C348</f>
        <v>Belgium</v>
      </c>
      <c r="D348" s="66">
        <f>Month!D348</f>
        <v>30.37</v>
      </c>
      <c r="E348" s="66">
        <f>Month!E348</f>
        <v>104.53</v>
      </c>
      <c r="F348" s="67">
        <f>Month!F348</f>
        <v>134.88999999999999</v>
      </c>
      <c r="G348" s="66">
        <f>Month!G348</f>
        <v>7.77</v>
      </c>
      <c r="H348" s="66">
        <f>Month!H348</f>
        <v>84.97</v>
      </c>
      <c r="I348" s="66">
        <f>Month!I348</f>
        <v>0</v>
      </c>
      <c r="J348" s="66">
        <f>Month!J348</f>
        <v>0</v>
      </c>
      <c r="K348" s="66">
        <f>Month!K348</f>
        <v>0</v>
      </c>
      <c r="L348" s="66">
        <f>Month!L348</f>
        <v>72.95</v>
      </c>
      <c r="M348" s="66">
        <f>Month!M348</f>
        <v>105.6</v>
      </c>
      <c r="N348" s="67">
        <f>Month!N348</f>
        <v>271.29000000000002</v>
      </c>
      <c r="O348" s="67">
        <f>Month!O348</f>
        <v>406.18</v>
      </c>
      <c r="P348" s="14">
        <v>3</v>
      </c>
    </row>
    <row r="349" spans="1:16" ht="15.5">
      <c r="A349" s="14">
        <f>Month!A349</f>
        <v>2019</v>
      </c>
      <c r="B349" s="59" t="str">
        <f>Month!B349</f>
        <v>August</v>
      </c>
      <c r="C349" s="59" t="str">
        <f>Month!C349</f>
        <v>Canada</v>
      </c>
      <c r="D349" s="69">
        <f>Month!D349</f>
        <v>64.97</v>
      </c>
      <c r="E349" s="69">
        <f>Month!E349</f>
        <v>0</v>
      </c>
      <c r="F349" s="70">
        <f>Month!F349</f>
        <v>64.97</v>
      </c>
      <c r="G349" s="69">
        <f>Month!G349</f>
        <v>0</v>
      </c>
      <c r="H349" s="69">
        <f>Month!H349</f>
        <v>11.09</v>
      </c>
      <c r="I349" s="69">
        <f>Month!I349</f>
        <v>0</v>
      </c>
      <c r="J349" s="69">
        <f>Month!J349</f>
        <v>0</v>
      </c>
      <c r="K349" s="69">
        <f>Month!K349</f>
        <v>0</v>
      </c>
      <c r="L349" s="69">
        <f>Month!L349</f>
        <v>0</v>
      </c>
      <c r="M349" s="69">
        <f>Month!M349</f>
        <v>0</v>
      </c>
      <c r="N349" s="70">
        <f>Month!N349</f>
        <v>11.09</v>
      </c>
      <c r="O349" s="70">
        <f>Month!O349</f>
        <v>76.06</v>
      </c>
      <c r="P349" s="14">
        <v>3</v>
      </c>
    </row>
    <row r="350" spans="1:16" ht="15.5">
      <c r="A350" s="14">
        <f>Month!A350</f>
        <v>2019</v>
      </c>
      <c r="B350" s="59" t="str">
        <f>Month!B350</f>
        <v>August</v>
      </c>
      <c r="C350" s="59" t="str">
        <f>Month!C350</f>
        <v>China, People's Republic of</v>
      </c>
      <c r="D350" s="69">
        <f>Month!D350</f>
        <v>650.76</v>
      </c>
      <c r="E350" s="69">
        <f>Month!E350</f>
        <v>0</v>
      </c>
      <c r="F350" s="70">
        <f>Month!F350</f>
        <v>650.76</v>
      </c>
      <c r="G350" s="69">
        <f>Month!G350</f>
        <v>0</v>
      </c>
      <c r="H350" s="69">
        <f>Month!H350</f>
        <v>0</v>
      </c>
      <c r="I350" s="69">
        <f>Month!I350</f>
        <v>0</v>
      </c>
      <c r="J350" s="69">
        <f>Month!J350</f>
        <v>0</v>
      </c>
      <c r="K350" s="69">
        <f>Month!K350</f>
        <v>0</v>
      </c>
      <c r="L350" s="69">
        <f>Month!L350</f>
        <v>0</v>
      </c>
      <c r="M350" s="69">
        <f>Month!M350</f>
        <v>0</v>
      </c>
      <c r="N350" s="70">
        <f>Month!N350</f>
        <v>0</v>
      </c>
      <c r="O350" s="70">
        <f>Month!O350</f>
        <v>650.76</v>
      </c>
      <c r="P350" s="14">
        <v>3</v>
      </c>
    </row>
    <row r="351" spans="1:16" ht="15.5">
      <c r="A351" s="14">
        <f>Month!A351</f>
        <v>2019</v>
      </c>
      <c r="B351" s="59" t="str">
        <f>Month!B351</f>
        <v>August</v>
      </c>
      <c r="C351" s="59" t="str">
        <f>Month!C351</f>
        <v>Denmark</v>
      </c>
      <c r="D351" s="69">
        <f>Month!D351</f>
        <v>1.83</v>
      </c>
      <c r="E351" s="69">
        <f>Month!E351</f>
        <v>0</v>
      </c>
      <c r="F351" s="70">
        <f>Month!F351</f>
        <v>1.83</v>
      </c>
      <c r="G351" s="69">
        <f>Month!G351</f>
        <v>0</v>
      </c>
      <c r="H351" s="69">
        <f>Month!H351</f>
        <v>9.86</v>
      </c>
      <c r="I351" s="69">
        <f>Month!I351</f>
        <v>0</v>
      </c>
      <c r="J351" s="69">
        <f>Month!J351</f>
        <v>0</v>
      </c>
      <c r="K351" s="69">
        <f>Month!K351</f>
        <v>0</v>
      </c>
      <c r="L351" s="69">
        <f>Month!L351</f>
        <v>0</v>
      </c>
      <c r="M351" s="69">
        <f>Month!M351</f>
        <v>0.05</v>
      </c>
      <c r="N351" s="70">
        <f>Month!N351</f>
        <v>9.91</v>
      </c>
      <c r="O351" s="70">
        <f>Month!O351</f>
        <v>11.74</v>
      </c>
      <c r="P351" s="14">
        <v>3</v>
      </c>
    </row>
    <row r="352" spans="1:16" ht="15.5">
      <c r="A352" s="14">
        <f>Month!A352</f>
        <v>2019</v>
      </c>
      <c r="B352" s="59" t="str">
        <f>Month!B352</f>
        <v>August</v>
      </c>
      <c r="C352" s="59" t="str">
        <f>Month!C352</f>
        <v>France</v>
      </c>
      <c r="D352" s="69">
        <f>Month!D352</f>
        <v>181.95</v>
      </c>
      <c r="E352" s="69">
        <f>Month!E352</f>
        <v>15.77</v>
      </c>
      <c r="F352" s="70">
        <f>Month!F352</f>
        <v>197.72</v>
      </c>
      <c r="G352" s="69">
        <f>Month!G352</f>
        <v>14.95</v>
      </c>
      <c r="H352" s="69">
        <f>Month!H352</f>
        <v>2.68</v>
      </c>
      <c r="I352" s="69">
        <f>Month!I352</f>
        <v>0</v>
      </c>
      <c r="J352" s="69">
        <f>Month!J352</f>
        <v>0</v>
      </c>
      <c r="K352" s="69">
        <f>Month!K352</f>
        <v>0</v>
      </c>
      <c r="L352" s="69">
        <f>Month!L352</f>
        <v>15.37</v>
      </c>
      <c r="M352" s="69">
        <f>Month!M352</f>
        <v>16.46</v>
      </c>
      <c r="N352" s="70">
        <f>Month!N352</f>
        <v>49.46</v>
      </c>
      <c r="O352" s="70">
        <f>Month!O352</f>
        <v>247.18</v>
      </c>
      <c r="P352" s="14">
        <v>3</v>
      </c>
    </row>
    <row r="353" spans="1:16" ht="15.5">
      <c r="A353" s="14">
        <f>Month!A353</f>
        <v>2019</v>
      </c>
      <c r="B353" s="59" t="str">
        <f>Month!B353</f>
        <v>August</v>
      </c>
      <c r="C353" s="59" t="str">
        <f>Month!C353</f>
        <v>Germany</v>
      </c>
      <c r="D353" s="69">
        <f>Month!D353</f>
        <v>505.3</v>
      </c>
      <c r="E353" s="69">
        <f>Month!E353</f>
        <v>0</v>
      </c>
      <c r="F353" s="70">
        <f>Month!F353</f>
        <v>505.3</v>
      </c>
      <c r="G353" s="69">
        <f>Month!G353</f>
        <v>0</v>
      </c>
      <c r="H353" s="69">
        <f>Month!H353</f>
        <v>0</v>
      </c>
      <c r="I353" s="69">
        <f>Month!I353</f>
        <v>0</v>
      </c>
      <c r="J353" s="69">
        <f>Month!J353</f>
        <v>0</v>
      </c>
      <c r="K353" s="69">
        <f>Month!K353</f>
        <v>0</v>
      </c>
      <c r="L353" s="69">
        <f>Month!L353</f>
        <v>0</v>
      </c>
      <c r="M353" s="69">
        <f>Month!M353</f>
        <v>5</v>
      </c>
      <c r="N353" s="70">
        <f>Month!N353</f>
        <v>5</v>
      </c>
      <c r="O353" s="70">
        <f>Month!O353</f>
        <v>510.3</v>
      </c>
      <c r="P353" s="14">
        <v>3</v>
      </c>
    </row>
    <row r="354" spans="1:16" ht="15.5">
      <c r="A354" s="14">
        <f>Month!A354</f>
        <v>2019</v>
      </c>
      <c r="B354" s="59" t="str">
        <f>Month!B354</f>
        <v>August</v>
      </c>
      <c r="C354" s="59" t="str">
        <f>Month!C354</f>
        <v>Ireland</v>
      </c>
      <c r="D354" s="69">
        <f>Month!D354</f>
        <v>1.92</v>
      </c>
      <c r="E354" s="69">
        <f>Month!E354</f>
        <v>0</v>
      </c>
      <c r="F354" s="70">
        <f>Month!F354</f>
        <v>1.92</v>
      </c>
      <c r="G354" s="69">
        <f>Month!G354</f>
        <v>3.83</v>
      </c>
      <c r="H354" s="69">
        <f>Month!H354</f>
        <v>19.57</v>
      </c>
      <c r="I354" s="69">
        <f>Month!I354</f>
        <v>149.61000000000001</v>
      </c>
      <c r="J354" s="69">
        <f>Month!J354</f>
        <v>0.37</v>
      </c>
      <c r="K354" s="69">
        <f>Month!K354</f>
        <v>96.97</v>
      </c>
      <c r="L354" s="69">
        <f>Month!L354</f>
        <v>15.85</v>
      </c>
      <c r="M354" s="69">
        <f>Month!M354</f>
        <v>21.5</v>
      </c>
      <c r="N354" s="70">
        <f>Month!N354</f>
        <v>307.7</v>
      </c>
      <c r="O354" s="70">
        <f>Month!O354</f>
        <v>309.62</v>
      </c>
      <c r="P354" s="14">
        <v>3</v>
      </c>
    </row>
    <row r="355" spans="1:16" ht="15.5">
      <c r="A355" s="14">
        <f>Month!A355</f>
        <v>2019</v>
      </c>
      <c r="B355" s="59" t="str">
        <f>Month!B355</f>
        <v>August</v>
      </c>
      <c r="C355" s="59" t="str">
        <f>Month!C355</f>
        <v>Italy</v>
      </c>
      <c r="D355" s="69">
        <f>Month!D355</f>
        <v>0</v>
      </c>
      <c r="E355" s="69">
        <f>Month!E355</f>
        <v>0</v>
      </c>
      <c r="F355" s="70">
        <f>Month!F355</f>
        <v>0</v>
      </c>
      <c r="G355" s="69">
        <f>Month!G355</f>
        <v>0</v>
      </c>
      <c r="H355" s="69">
        <f>Month!H355</f>
        <v>0</v>
      </c>
      <c r="I355" s="69">
        <f>Month!I355</f>
        <v>0</v>
      </c>
      <c r="J355" s="69">
        <f>Month!J355</f>
        <v>0</v>
      </c>
      <c r="K355" s="69">
        <f>Month!K355</f>
        <v>0</v>
      </c>
      <c r="L355" s="69">
        <f>Month!L355</f>
        <v>0</v>
      </c>
      <c r="M355" s="69">
        <f>Month!M355</f>
        <v>6.29</v>
      </c>
      <c r="N355" s="70">
        <f>Month!N355</f>
        <v>6.29</v>
      </c>
      <c r="O355" s="70">
        <f>Month!O355</f>
        <v>6.29</v>
      </c>
      <c r="P355" s="14">
        <v>3</v>
      </c>
    </row>
    <row r="356" spans="1:16" ht="15.5">
      <c r="A356" s="14">
        <f>Month!A356</f>
        <v>2019</v>
      </c>
      <c r="B356" s="59" t="str">
        <f>Month!B356</f>
        <v>August</v>
      </c>
      <c r="C356" s="59" t="str">
        <f>Month!C356</f>
        <v>Korea</v>
      </c>
      <c r="D356" s="69">
        <f>Month!D356</f>
        <v>0</v>
      </c>
      <c r="E356" s="69">
        <f>Month!E356</f>
        <v>0</v>
      </c>
      <c r="F356" s="70">
        <f>Month!F356</f>
        <v>0</v>
      </c>
      <c r="G356" s="69">
        <f>Month!G356</f>
        <v>0</v>
      </c>
      <c r="H356" s="69">
        <f>Month!H356</f>
        <v>0</v>
      </c>
      <c r="I356" s="69">
        <f>Month!I356</f>
        <v>0</v>
      </c>
      <c r="J356" s="69">
        <f>Month!J356</f>
        <v>0</v>
      </c>
      <c r="K356" s="69">
        <f>Month!K356</f>
        <v>0</v>
      </c>
      <c r="L356" s="69">
        <f>Month!L356</f>
        <v>0</v>
      </c>
      <c r="M356" s="69">
        <f>Month!M356</f>
        <v>0</v>
      </c>
      <c r="N356" s="70">
        <f>Month!N356</f>
        <v>0</v>
      </c>
      <c r="O356" s="70">
        <f>Month!O356</f>
        <v>0</v>
      </c>
      <c r="P356" s="14">
        <v>3</v>
      </c>
    </row>
    <row r="357" spans="1:16" ht="15.5">
      <c r="A357" s="14">
        <f>Month!A357</f>
        <v>2019</v>
      </c>
      <c r="B357" s="59" t="str">
        <f>Month!B357</f>
        <v>August</v>
      </c>
      <c r="C357" s="59" t="str">
        <f>Month!C357</f>
        <v>Netherlands</v>
      </c>
      <c r="D357" s="69">
        <f>Month!D357</f>
        <v>1410.01</v>
      </c>
      <c r="E357" s="69">
        <f>Month!E357</f>
        <v>62.19</v>
      </c>
      <c r="F357" s="70">
        <f>Month!F357</f>
        <v>1472.2</v>
      </c>
      <c r="G357" s="69">
        <f>Month!G357</f>
        <v>28.75</v>
      </c>
      <c r="H357" s="69">
        <f>Month!H357</f>
        <v>303.20999999999998</v>
      </c>
      <c r="I357" s="69">
        <f>Month!I357</f>
        <v>0</v>
      </c>
      <c r="J357" s="69">
        <f>Month!J357</f>
        <v>0</v>
      </c>
      <c r="K357" s="69">
        <f>Month!K357</f>
        <v>0</v>
      </c>
      <c r="L357" s="69">
        <f>Month!L357</f>
        <v>64.959999999999994</v>
      </c>
      <c r="M357" s="69">
        <f>Month!M357</f>
        <v>130.41999999999999</v>
      </c>
      <c r="N357" s="70">
        <f>Month!N357</f>
        <v>527.33000000000004</v>
      </c>
      <c r="O357" s="70">
        <f>Month!O357</f>
        <v>1999.53</v>
      </c>
      <c r="P357" s="14">
        <v>3</v>
      </c>
    </row>
    <row r="358" spans="1:16" ht="15.5">
      <c r="A358" s="14">
        <f>Month!A358</f>
        <v>2019</v>
      </c>
      <c r="B358" s="59" t="str">
        <f>Month!B358</f>
        <v>August</v>
      </c>
      <c r="C358" s="59" t="str">
        <f>Month!C358</f>
        <v>Norway</v>
      </c>
      <c r="D358" s="69">
        <f>Month!D358</f>
        <v>16.41</v>
      </c>
      <c r="E358" s="69">
        <f>Month!E358</f>
        <v>0</v>
      </c>
      <c r="F358" s="70">
        <f>Month!F358</f>
        <v>16.41</v>
      </c>
      <c r="G358" s="69">
        <f>Month!G358</f>
        <v>2.2999999999999998</v>
      </c>
      <c r="H358" s="69">
        <f>Month!H358</f>
        <v>0</v>
      </c>
      <c r="I358" s="69">
        <f>Month!I358</f>
        <v>0</v>
      </c>
      <c r="J358" s="69">
        <f>Month!J358</f>
        <v>0</v>
      </c>
      <c r="K358" s="69">
        <f>Month!K358</f>
        <v>0</v>
      </c>
      <c r="L358" s="69">
        <f>Month!L358</f>
        <v>0</v>
      </c>
      <c r="M358" s="69">
        <f>Month!M358</f>
        <v>4.95</v>
      </c>
      <c r="N358" s="70">
        <f>Month!N358</f>
        <v>7.25</v>
      </c>
      <c r="O358" s="70">
        <f>Month!O358</f>
        <v>23.66</v>
      </c>
      <c r="P358" s="14">
        <v>3</v>
      </c>
    </row>
    <row r="359" spans="1:16" ht="15.5">
      <c r="A359" s="14">
        <f>Month!A359</f>
        <v>2019</v>
      </c>
      <c r="B359" s="59" t="str">
        <f>Month!B359</f>
        <v>August</v>
      </c>
      <c r="C359" s="59" t="str">
        <f>Month!C359</f>
        <v>Other Africa</v>
      </c>
      <c r="D359" s="69">
        <f>Month!D359</f>
        <v>0</v>
      </c>
      <c r="E359" s="69">
        <f>Month!E359</f>
        <v>6.95</v>
      </c>
      <c r="F359" s="70">
        <f>Month!F359</f>
        <v>6.95</v>
      </c>
      <c r="G359" s="69">
        <f>Month!G359</f>
        <v>0</v>
      </c>
      <c r="H359" s="69">
        <f>Month!H359</f>
        <v>39.89</v>
      </c>
      <c r="I359" s="69">
        <f>Month!I359</f>
        <v>0</v>
      </c>
      <c r="J359" s="69">
        <f>Month!J359</f>
        <v>0</v>
      </c>
      <c r="K359" s="69">
        <f>Month!K359</f>
        <v>0</v>
      </c>
      <c r="L359" s="69">
        <f>Month!L359</f>
        <v>36.36</v>
      </c>
      <c r="M359" s="69">
        <f>Month!M359</f>
        <v>3.31</v>
      </c>
      <c r="N359" s="70">
        <f>Month!N359</f>
        <v>79.56</v>
      </c>
      <c r="O359" s="70">
        <f>Month!O359</f>
        <v>86.51</v>
      </c>
      <c r="P359" s="14">
        <v>3</v>
      </c>
    </row>
    <row r="360" spans="1:16" ht="15.5">
      <c r="A360" s="14">
        <f>Month!A360</f>
        <v>2019</v>
      </c>
      <c r="B360" s="59" t="str">
        <f>Month!B360</f>
        <v>August</v>
      </c>
      <c r="C360" s="59" t="str">
        <f>Month!C360</f>
        <v>Spain</v>
      </c>
      <c r="D360" s="69">
        <f>Month!D360</f>
        <v>64.959999999999994</v>
      </c>
      <c r="E360" s="69">
        <f>Month!E360</f>
        <v>18.329999999999998</v>
      </c>
      <c r="F360" s="70">
        <f>Month!F360</f>
        <v>83.29</v>
      </c>
      <c r="G360" s="69">
        <f>Month!G360</f>
        <v>0</v>
      </c>
      <c r="H360" s="69">
        <f>Month!H360</f>
        <v>0</v>
      </c>
      <c r="I360" s="69">
        <f>Month!I360</f>
        <v>0</v>
      </c>
      <c r="J360" s="69">
        <f>Month!J360</f>
        <v>0</v>
      </c>
      <c r="K360" s="69">
        <f>Month!K360</f>
        <v>40</v>
      </c>
      <c r="L360" s="69">
        <f>Month!L360</f>
        <v>0.5</v>
      </c>
      <c r="M360" s="69">
        <f>Month!M360</f>
        <v>80.62</v>
      </c>
      <c r="N360" s="70">
        <f>Month!N360</f>
        <v>121.12</v>
      </c>
      <c r="O360" s="70">
        <f>Month!O360</f>
        <v>204.41</v>
      </c>
      <c r="P360" s="14">
        <v>3</v>
      </c>
    </row>
    <row r="361" spans="1:16" ht="15.5">
      <c r="A361" s="14">
        <f>Month!A361</f>
        <v>2019</v>
      </c>
      <c r="B361" s="59" t="str">
        <f>Month!B361</f>
        <v>August</v>
      </c>
      <c r="C361" s="59" t="str">
        <f>Month!C361</f>
        <v>Sweden</v>
      </c>
      <c r="D361" s="69">
        <f>Month!D361</f>
        <v>56.35</v>
      </c>
      <c r="E361" s="69">
        <f>Month!E361</f>
        <v>0</v>
      </c>
      <c r="F361" s="70">
        <f>Month!F361</f>
        <v>56.35</v>
      </c>
      <c r="G361" s="69">
        <f>Month!G361</f>
        <v>0</v>
      </c>
      <c r="H361" s="69">
        <f>Month!H361</f>
        <v>0</v>
      </c>
      <c r="I361" s="69">
        <f>Month!I361</f>
        <v>0</v>
      </c>
      <c r="J361" s="69">
        <f>Month!J361</f>
        <v>0</v>
      </c>
      <c r="K361" s="69">
        <f>Month!K361</f>
        <v>0</v>
      </c>
      <c r="L361" s="69">
        <f>Month!L361</f>
        <v>0</v>
      </c>
      <c r="M361" s="69">
        <f>Month!M361</f>
        <v>2.67</v>
      </c>
      <c r="N361" s="70">
        <f>Month!N361</f>
        <v>2.67</v>
      </c>
      <c r="O361" s="70">
        <f>Month!O361</f>
        <v>59.03</v>
      </c>
      <c r="P361" s="14">
        <v>3</v>
      </c>
    </row>
    <row r="362" spans="1:16" ht="15.5">
      <c r="A362" s="14">
        <f>Month!A362</f>
        <v>2019</v>
      </c>
      <c r="B362" s="59" t="str">
        <f>Month!B362</f>
        <v>August</v>
      </c>
      <c r="C362" s="59" t="str">
        <f>Month!C362</f>
        <v>United States</v>
      </c>
      <c r="D362" s="69">
        <f>Month!D362</f>
        <v>0</v>
      </c>
      <c r="E362" s="69">
        <f>Month!E362</f>
        <v>77.39</v>
      </c>
      <c r="F362" s="70">
        <f>Month!F362</f>
        <v>77.39</v>
      </c>
      <c r="G362" s="69">
        <f>Month!G362</f>
        <v>0</v>
      </c>
      <c r="H362" s="69">
        <f>Month!H362</f>
        <v>117.17</v>
      </c>
      <c r="I362" s="69">
        <f>Month!I362</f>
        <v>0</v>
      </c>
      <c r="J362" s="69">
        <f>Month!J362</f>
        <v>0</v>
      </c>
      <c r="K362" s="69">
        <f>Month!K362</f>
        <v>0</v>
      </c>
      <c r="L362" s="69">
        <f>Month!L362</f>
        <v>0</v>
      </c>
      <c r="M362" s="69">
        <f>Month!M362</f>
        <v>7.49</v>
      </c>
      <c r="N362" s="70">
        <f>Month!N362</f>
        <v>124.66</v>
      </c>
      <c r="O362" s="70">
        <f>Month!O362</f>
        <v>202.05</v>
      </c>
      <c r="P362" s="14">
        <v>3</v>
      </c>
    </row>
    <row r="363" spans="1:16" ht="15.5">
      <c r="A363" s="14">
        <f>Month!A363</f>
        <v>2019</v>
      </c>
      <c r="B363" s="59" t="str">
        <f>Month!B363</f>
        <v>August</v>
      </c>
      <c r="C363" s="59" t="str">
        <f>Month!C363</f>
        <v>Russian Federation</v>
      </c>
      <c r="D363" s="69">
        <f>Month!D363</f>
        <v>0</v>
      </c>
      <c r="E363" s="69">
        <f>Month!E363</f>
        <v>0</v>
      </c>
      <c r="F363" s="70">
        <f>Month!F363</f>
        <v>0</v>
      </c>
      <c r="G363" s="69">
        <f>Month!G363</f>
        <v>0</v>
      </c>
      <c r="H363" s="69">
        <f>Month!H363</f>
        <v>0</v>
      </c>
      <c r="I363" s="69">
        <f>Month!I363</f>
        <v>0</v>
      </c>
      <c r="J363" s="69">
        <f>Month!J363</f>
        <v>0</v>
      </c>
      <c r="K363" s="69">
        <f>Month!K363</f>
        <v>0</v>
      </c>
      <c r="L363" s="69">
        <f>Month!L363</f>
        <v>0</v>
      </c>
      <c r="M363" s="69">
        <f>Month!M363</f>
        <v>0</v>
      </c>
      <c r="N363" s="70">
        <f>Month!N363</f>
        <v>0</v>
      </c>
      <c r="O363" s="70">
        <f>Month!O363</f>
        <v>0</v>
      </c>
      <c r="P363" s="14">
        <v>3</v>
      </c>
    </row>
    <row r="364" spans="1:16" ht="15.5">
      <c r="A364" s="14">
        <f>Month!A364</f>
        <v>2019</v>
      </c>
      <c r="B364" s="59" t="str">
        <f>Month!B364</f>
        <v>August</v>
      </c>
      <c r="C364" s="59" t="str">
        <f>Month!C364</f>
        <v>Other</v>
      </c>
      <c r="D364" s="69">
        <f>Month!D364</f>
        <v>59.62</v>
      </c>
      <c r="E364" s="69">
        <f>Month!E364</f>
        <v>0</v>
      </c>
      <c r="F364" s="70">
        <f>Month!F364</f>
        <v>59.62</v>
      </c>
      <c r="G364" s="69">
        <f>Month!G364</f>
        <v>28.05</v>
      </c>
      <c r="H364" s="69">
        <f>Month!H364</f>
        <v>0</v>
      </c>
      <c r="I364" s="69">
        <f>Month!I364</f>
        <v>0</v>
      </c>
      <c r="J364" s="69">
        <f>Month!J364</f>
        <v>0</v>
      </c>
      <c r="K364" s="69">
        <f>Month!K364</f>
        <v>0</v>
      </c>
      <c r="L364" s="69">
        <f>Month!L364</f>
        <v>0</v>
      </c>
      <c r="M364" s="69">
        <f>Month!M364</f>
        <v>18.98</v>
      </c>
      <c r="N364" s="70">
        <f>Month!N364</f>
        <v>47.03</v>
      </c>
      <c r="O364" s="70">
        <f>Month!O364</f>
        <v>106.65</v>
      </c>
      <c r="P364" s="14">
        <v>3</v>
      </c>
    </row>
    <row r="365" spans="1:16" ht="15.5">
      <c r="A365" s="14">
        <f>Month!A365</f>
        <v>2019</v>
      </c>
      <c r="B365" s="62" t="str">
        <f>Month!B365</f>
        <v>August</v>
      </c>
      <c r="C365" s="60" t="str">
        <f>Month!C365</f>
        <v>Total exports</v>
      </c>
      <c r="D365" s="72">
        <f>Month!D365</f>
        <v>3044.45</v>
      </c>
      <c r="E365" s="72">
        <f>Month!E365</f>
        <v>285.16000000000003</v>
      </c>
      <c r="F365" s="71">
        <f>Month!F365</f>
        <v>3329.61</v>
      </c>
      <c r="G365" s="72">
        <f>Month!G365</f>
        <v>85.66</v>
      </c>
      <c r="H365" s="72">
        <f>Month!H365</f>
        <v>588.44000000000005</v>
      </c>
      <c r="I365" s="72">
        <f>Month!I365</f>
        <v>149.61000000000001</v>
      </c>
      <c r="J365" s="72">
        <f>Month!J365</f>
        <v>0.37</v>
      </c>
      <c r="K365" s="72">
        <f>Month!K365</f>
        <v>136.97</v>
      </c>
      <c r="L365" s="72">
        <f>Month!L365</f>
        <v>205.97</v>
      </c>
      <c r="M365" s="72">
        <f>Month!M365</f>
        <v>403.33</v>
      </c>
      <c r="N365" s="71">
        <f>Month!N365</f>
        <v>1570.36</v>
      </c>
      <c r="O365" s="91">
        <f>Month!O365</f>
        <v>4899.97</v>
      </c>
      <c r="P365" s="14">
        <v>3</v>
      </c>
    </row>
    <row r="366" spans="1:16" ht="15.5">
      <c r="A366" s="14">
        <f>Month!A366</f>
        <v>2019</v>
      </c>
      <c r="B366" s="59" t="str">
        <f>Month!B366</f>
        <v>September</v>
      </c>
      <c r="C366" s="58" t="str">
        <f>Month!C366</f>
        <v>Belgium</v>
      </c>
      <c r="D366" s="66">
        <f>Month!D366</f>
        <v>40.33</v>
      </c>
      <c r="E366" s="66">
        <f>Month!E366</f>
        <v>24.35</v>
      </c>
      <c r="F366" s="67">
        <f>Month!F366</f>
        <v>64.680000000000007</v>
      </c>
      <c r="G366" s="66">
        <f>Month!G366</f>
        <v>14.56</v>
      </c>
      <c r="H366" s="66">
        <f>Month!H366</f>
        <v>86.62</v>
      </c>
      <c r="I366" s="66">
        <f>Month!I366</f>
        <v>0</v>
      </c>
      <c r="J366" s="66">
        <f>Month!J366</f>
        <v>0</v>
      </c>
      <c r="K366" s="66">
        <f>Month!K366</f>
        <v>0</v>
      </c>
      <c r="L366" s="66">
        <f>Month!L366</f>
        <v>59.95</v>
      </c>
      <c r="M366" s="66">
        <f>Month!M366</f>
        <v>27.9</v>
      </c>
      <c r="N366" s="67">
        <f>Month!N366</f>
        <v>189.03</v>
      </c>
      <c r="O366" s="67">
        <f>Month!O366</f>
        <v>253.71</v>
      </c>
      <c r="P366" s="14">
        <v>3</v>
      </c>
    </row>
    <row r="367" spans="1:16" ht="15.5">
      <c r="A367" s="14">
        <f>Month!A367</f>
        <v>2019</v>
      </c>
      <c r="B367" s="59" t="str">
        <f>Month!B367</f>
        <v>September</v>
      </c>
      <c r="C367" s="59" t="str">
        <f>Month!C367</f>
        <v>Canada</v>
      </c>
      <c r="D367" s="69">
        <f>Month!D367</f>
        <v>82.2</v>
      </c>
      <c r="E367" s="69">
        <f>Month!E367</f>
        <v>0</v>
      </c>
      <c r="F367" s="70">
        <f>Month!F367</f>
        <v>82.2</v>
      </c>
      <c r="G367" s="69">
        <f>Month!G367</f>
        <v>0</v>
      </c>
      <c r="H367" s="69">
        <f>Month!H367</f>
        <v>0</v>
      </c>
      <c r="I367" s="69">
        <f>Month!I367</f>
        <v>0</v>
      </c>
      <c r="J367" s="69">
        <f>Month!J367</f>
        <v>0</v>
      </c>
      <c r="K367" s="69">
        <f>Month!K367</f>
        <v>0</v>
      </c>
      <c r="L367" s="69">
        <f>Month!L367</f>
        <v>0</v>
      </c>
      <c r="M367" s="69">
        <f>Month!M367</f>
        <v>0</v>
      </c>
      <c r="N367" s="70">
        <f>Month!N367</f>
        <v>0</v>
      </c>
      <c r="O367" s="70">
        <f>Month!O367</f>
        <v>82.2</v>
      </c>
      <c r="P367" s="14">
        <v>3</v>
      </c>
    </row>
    <row r="368" spans="1:16" ht="15.5">
      <c r="A368" s="14">
        <f>Month!A368</f>
        <v>2019</v>
      </c>
      <c r="B368" s="59" t="str">
        <f>Month!B368</f>
        <v>September</v>
      </c>
      <c r="C368" s="59" t="str">
        <f>Month!C368</f>
        <v>China, People's Republic of</v>
      </c>
      <c r="D368" s="69">
        <f>Month!D368</f>
        <v>939.92</v>
      </c>
      <c r="E368" s="69">
        <f>Month!E368</f>
        <v>0</v>
      </c>
      <c r="F368" s="70">
        <f>Month!F368</f>
        <v>939.92</v>
      </c>
      <c r="G368" s="69">
        <f>Month!G368</f>
        <v>0</v>
      </c>
      <c r="H368" s="69">
        <f>Month!H368</f>
        <v>0</v>
      </c>
      <c r="I368" s="69">
        <f>Month!I368</f>
        <v>0</v>
      </c>
      <c r="J368" s="69">
        <f>Month!J368</f>
        <v>0</v>
      </c>
      <c r="K368" s="69">
        <f>Month!K368</f>
        <v>0</v>
      </c>
      <c r="L368" s="69">
        <f>Month!L368</f>
        <v>0</v>
      </c>
      <c r="M368" s="69">
        <f>Month!M368</f>
        <v>0</v>
      </c>
      <c r="N368" s="70">
        <f>Month!N368</f>
        <v>0</v>
      </c>
      <c r="O368" s="70">
        <f>Month!O368</f>
        <v>939.92</v>
      </c>
      <c r="P368" s="14">
        <v>3</v>
      </c>
    </row>
    <row r="369" spans="1:16" ht="15.5">
      <c r="A369" s="14">
        <f>Month!A369</f>
        <v>2019</v>
      </c>
      <c r="B369" s="59" t="str">
        <f>Month!B369</f>
        <v>September</v>
      </c>
      <c r="C369" s="59" t="str">
        <f>Month!C369</f>
        <v>Denmark</v>
      </c>
      <c r="D369" s="69">
        <f>Month!D369</f>
        <v>0</v>
      </c>
      <c r="E369" s="69">
        <f>Month!E369</f>
        <v>0</v>
      </c>
      <c r="F369" s="70">
        <f>Month!F369</f>
        <v>0</v>
      </c>
      <c r="G369" s="69">
        <f>Month!G369</f>
        <v>0</v>
      </c>
      <c r="H369" s="69">
        <f>Month!H369</f>
        <v>0</v>
      </c>
      <c r="I369" s="69">
        <f>Month!I369</f>
        <v>0</v>
      </c>
      <c r="J369" s="69">
        <f>Month!J369</f>
        <v>0</v>
      </c>
      <c r="K369" s="69">
        <f>Month!K369</f>
        <v>0</v>
      </c>
      <c r="L369" s="69">
        <f>Month!L369</f>
        <v>0</v>
      </c>
      <c r="M369" s="69">
        <f>Month!M369</f>
        <v>31.4</v>
      </c>
      <c r="N369" s="70">
        <f>Month!N369</f>
        <v>31.4</v>
      </c>
      <c r="O369" s="70">
        <f>Month!O369</f>
        <v>31.4</v>
      </c>
      <c r="P369" s="14">
        <v>3</v>
      </c>
    </row>
    <row r="370" spans="1:16" ht="15.5">
      <c r="A370" s="14">
        <f>Month!A370</f>
        <v>2019</v>
      </c>
      <c r="B370" s="59" t="str">
        <f>Month!B370</f>
        <v>September</v>
      </c>
      <c r="C370" s="59" t="str">
        <f>Month!C370</f>
        <v>France</v>
      </c>
      <c r="D370" s="69">
        <f>Month!D370</f>
        <v>3.22</v>
      </c>
      <c r="E370" s="69">
        <f>Month!E370</f>
        <v>0</v>
      </c>
      <c r="F370" s="70">
        <f>Month!F370</f>
        <v>3.22</v>
      </c>
      <c r="G370" s="69">
        <f>Month!G370</f>
        <v>13.83</v>
      </c>
      <c r="H370" s="69">
        <f>Month!H370</f>
        <v>0.15</v>
      </c>
      <c r="I370" s="69">
        <f>Month!I370</f>
        <v>0</v>
      </c>
      <c r="J370" s="69">
        <f>Month!J370</f>
        <v>0</v>
      </c>
      <c r="K370" s="69">
        <f>Month!K370</f>
        <v>0</v>
      </c>
      <c r="L370" s="69">
        <f>Month!L370</f>
        <v>8.32</v>
      </c>
      <c r="M370" s="69">
        <f>Month!M370</f>
        <v>13.51</v>
      </c>
      <c r="N370" s="70">
        <f>Month!N370</f>
        <v>35.82</v>
      </c>
      <c r="O370" s="70">
        <f>Month!O370</f>
        <v>39.04</v>
      </c>
      <c r="P370" s="14">
        <v>3</v>
      </c>
    </row>
    <row r="371" spans="1:16" ht="15.5">
      <c r="A371" s="14">
        <f>Month!A371</f>
        <v>2019</v>
      </c>
      <c r="B371" s="59" t="str">
        <f>Month!B371</f>
        <v>September</v>
      </c>
      <c r="C371" s="59" t="str">
        <f>Month!C371</f>
        <v>Germany</v>
      </c>
      <c r="D371" s="69">
        <f>Month!D371</f>
        <v>594.61</v>
      </c>
      <c r="E371" s="69">
        <f>Month!E371</f>
        <v>0</v>
      </c>
      <c r="F371" s="70">
        <f>Month!F371</f>
        <v>594.61</v>
      </c>
      <c r="G371" s="69">
        <f>Month!G371</f>
        <v>0</v>
      </c>
      <c r="H371" s="69">
        <f>Month!H371</f>
        <v>0</v>
      </c>
      <c r="I371" s="69">
        <f>Month!I371</f>
        <v>0</v>
      </c>
      <c r="J371" s="69">
        <f>Month!J371</f>
        <v>0</v>
      </c>
      <c r="K371" s="69">
        <f>Month!K371</f>
        <v>0</v>
      </c>
      <c r="L371" s="69">
        <f>Month!L371</f>
        <v>0</v>
      </c>
      <c r="M371" s="69">
        <f>Month!M371</f>
        <v>8.25</v>
      </c>
      <c r="N371" s="70">
        <f>Month!N371</f>
        <v>8.25</v>
      </c>
      <c r="O371" s="70">
        <f>Month!O371</f>
        <v>602.86</v>
      </c>
      <c r="P371" s="14">
        <v>3</v>
      </c>
    </row>
    <row r="372" spans="1:16" ht="15.5">
      <c r="A372" s="14">
        <f>Month!A372</f>
        <v>2019</v>
      </c>
      <c r="B372" s="59" t="str">
        <f>Month!B372</f>
        <v>September</v>
      </c>
      <c r="C372" s="59" t="str">
        <f>Month!C372</f>
        <v>Ireland</v>
      </c>
      <c r="D372" s="69">
        <f>Month!D372</f>
        <v>2.1</v>
      </c>
      <c r="E372" s="69">
        <f>Month!E372</f>
        <v>0</v>
      </c>
      <c r="F372" s="70">
        <f>Month!F372</f>
        <v>2.1</v>
      </c>
      <c r="G372" s="69">
        <f>Month!G372</f>
        <v>3.89</v>
      </c>
      <c r="H372" s="69">
        <f>Month!H372</f>
        <v>20.16</v>
      </c>
      <c r="I372" s="69">
        <f>Month!I372</f>
        <v>138.29</v>
      </c>
      <c r="J372" s="69">
        <f>Month!J372</f>
        <v>0.9</v>
      </c>
      <c r="K372" s="69">
        <f>Month!K372</f>
        <v>165.54</v>
      </c>
      <c r="L372" s="69">
        <f>Month!L372</f>
        <v>12.7</v>
      </c>
      <c r="M372" s="69">
        <f>Month!M372</f>
        <v>7.31</v>
      </c>
      <c r="N372" s="70">
        <f>Month!N372</f>
        <v>348.79</v>
      </c>
      <c r="O372" s="70">
        <f>Month!O372</f>
        <v>350.88</v>
      </c>
      <c r="P372" s="14">
        <v>3</v>
      </c>
    </row>
    <row r="373" spans="1:16" ht="15.5">
      <c r="A373" s="14">
        <f>Month!A373</f>
        <v>2019</v>
      </c>
      <c r="B373" s="59" t="str">
        <f>Month!B373</f>
        <v>September</v>
      </c>
      <c r="C373" s="59" t="str">
        <f>Month!C373</f>
        <v>Italy</v>
      </c>
      <c r="D373" s="69">
        <f>Month!D373</f>
        <v>0</v>
      </c>
      <c r="E373" s="69">
        <f>Month!E373</f>
        <v>0</v>
      </c>
      <c r="F373" s="70">
        <f>Month!F373</f>
        <v>0</v>
      </c>
      <c r="G373" s="69">
        <f>Month!G373</f>
        <v>0</v>
      </c>
      <c r="H373" s="69">
        <f>Month!H373</f>
        <v>0</v>
      </c>
      <c r="I373" s="69">
        <f>Month!I373</f>
        <v>0</v>
      </c>
      <c r="J373" s="69">
        <f>Month!J373</f>
        <v>0</v>
      </c>
      <c r="K373" s="69">
        <f>Month!K373</f>
        <v>0</v>
      </c>
      <c r="L373" s="69">
        <f>Month!L373</f>
        <v>0</v>
      </c>
      <c r="M373" s="69">
        <f>Month!M373</f>
        <v>7.0000000000000007E-2</v>
      </c>
      <c r="N373" s="70">
        <f>Month!N373</f>
        <v>7.0000000000000007E-2</v>
      </c>
      <c r="O373" s="70">
        <f>Month!O373</f>
        <v>7.0000000000000007E-2</v>
      </c>
      <c r="P373" s="14">
        <v>3</v>
      </c>
    </row>
    <row r="374" spans="1:16" ht="15.5">
      <c r="A374" s="14">
        <f>Month!A374</f>
        <v>2019</v>
      </c>
      <c r="B374" s="59" t="str">
        <f>Month!B374</f>
        <v>September</v>
      </c>
      <c r="C374" s="59" t="str">
        <f>Month!C374</f>
        <v>Korea</v>
      </c>
      <c r="D374" s="69">
        <f>Month!D374</f>
        <v>0</v>
      </c>
      <c r="E374" s="69">
        <f>Month!E374</f>
        <v>0</v>
      </c>
      <c r="F374" s="70">
        <f>Month!F374</f>
        <v>0</v>
      </c>
      <c r="G374" s="69">
        <f>Month!G374</f>
        <v>0</v>
      </c>
      <c r="H374" s="69">
        <f>Month!H374</f>
        <v>0</v>
      </c>
      <c r="I374" s="69">
        <f>Month!I374</f>
        <v>0</v>
      </c>
      <c r="J374" s="69">
        <f>Month!J374</f>
        <v>0</v>
      </c>
      <c r="K374" s="69">
        <f>Month!K374</f>
        <v>0</v>
      </c>
      <c r="L374" s="69">
        <f>Month!L374</f>
        <v>0</v>
      </c>
      <c r="M374" s="69">
        <f>Month!M374</f>
        <v>0</v>
      </c>
      <c r="N374" s="70">
        <f>Month!N374</f>
        <v>0</v>
      </c>
      <c r="O374" s="70">
        <f>Month!O374</f>
        <v>0</v>
      </c>
      <c r="P374" s="14">
        <v>3</v>
      </c>
    </row>
    <row r="375" spans="1:16" ht="15.5">
      <c r="A375" s="14">
        <f>Month!A375</f>
        <v>2019</v>
      </c>
      <c r="B375" s="59" t="str">
        <f>Month!B375</f>
        <v>September</v>
      </c>
      <c r="C375" s="59" t="str">
        <f>Month!C375</f>
        <v>Netherlands</v>
      </c>
      <c r="D375" s="69">
        <f>Month!D375</f>
        <v>1504.93</v>
      </c>
      <c r="E375" s="69">
        <f>Month!E375</f>
        <v>130.16999999999999</v>
      </c>
      <c r="F375" s="70">
        <f>Month!F375</f>
        <v>1635.1</v>
      </c>
      <c r="G375" s="69">
        <f>Month!G375</f>
        <v>20.86</v>
      </c>
      <c r="H375" s="69">
        <f>Month!H375</f>
        <v>220.45</v>
      </c>
      <c r="I375" s="69">
        <f>Month!I375</f>
        <v>0</v>
      </c>
      <c r="J375" s="69">
        <f>Month!J375</f>
        <v>0</v>
      </c>
      <c r="K375" s="69">
        <f>Month!K375</f>
        <v>13.97</v>
      </c>
      <c r="L375" s="69">
        <f>Month!L375</f>
        <v>57.21</v>
      </c>
      <c r="M375" s="69">
        <f>Month!M375</f>
        <v>154.97</v>
      </c>
      <c r="N375" s="70">
        <f>Month!N375</f>
        <v>467.46</v>
      </c>
      <c r="O375" s="70">
        <f>Month!O375</f>
        <v>2102.56</v>
      </c>
      <c r="P375" s="14">
        <v>3</v>
      </c>
    </row>
    <row r="376" spans="1:16" ht="15.5">
      <c r="A376" s="14">
        <f>Month!A376</f>
        <v>2019</v>
      </c>
      <c r="B376" s="59" t="str">
        <f>Month!B376</f>
        <v>September</v>
      </c>
      <c r="C376" s="59" t="str">
        <f>Month!C376</f>
        <v>Norway</v>
      </c>
      <c r="D376" s="69">
        <f>Month!D376</f>
        <v>182.88</v>
      </c>
      <c r="E376" s="69">
        <f>Month!E376</f>
        <v>0</v>
      </c>
      <c r="F376" s="70">
        <f>Month!F376</f>
        <v>182.88</v>
      </c>
      <c r="G376" s="69">
        <f>Month!G376</f>
        <v>0</v>
      </c>
      <c r="H376" s="69">
        <f>Month!H376</f>
        <v>0</v>
      </c>
      <c r="I376" s="69">
        <f>Month!I376</f>
        <v>0</v>
      </c>
      <c r="J376" s="69">
        <f>Month!J376</f>
        <v>0</v>
      </c>
      <c r="K376" s="69">
        <f>Month!K376</f>
        <v>0</v>
      </c>
      <c r="L376" s="69">
        <f>Month!L376</f>
        <v>0</v>
      </c>
      <c r="M376" s="69">
        <f>Month!M376</f>
        <v>0</v>
      </c>
      <c r="N376" s="70">
        <f>Month!N376</f>
        <v>0</v>
      </c>
      <c r="O376" s="70">
        <f>Month!O376</f>
        <v>182.88</v>
      </c>
      <c r="P376" s="14">
        <v>3</v>
      </c>
    </row>
    <row r="377" spans="1:16" ht="15.5">
      <c r="A377" s="14">
        <f>Month!A377</f>
        <v>2019</v>
      </c>
      <c r="B377" s="59" t="str">
        <f>Month!B377</f>
        <v>September</v>
      </c>
      <c r="C377" s="59" t="str">
        <f>Month!C377</f>
        <v>Other Africa</v>
      </c>
      <c r="D377" s="69">
        <f>Month!D377</f>
        <v>0</v>
      </c>
      <c r="E377" s="69">
        <f>Month!E377</f>
        <v>0</v>
      </c>
      <c r="F377" s="70">
        <f>Month!F377</f>
        <v>0</v>
      </c>
      <c r="G377" s="69">
        <f>Month!G377</f>
        <v>0</v>
      </c>
      <c r="H377" s="69">
        <f>Month!H377</f>
        <v>38.909999999999997</v>
      </c>
      <c r="I377" s="69">
        <f>Month!I377</f>
        <v>0</v>
      </c>
      <c r="J377" s="69">
        <f>Month!J377</f>
        <v>0</v>
      </c>
      <c r="K377" s="69">
        <f>Month!K377</f>
        <v>0</v>
      </c>
      <c r="L377" s="69">
        <f>Month!L377</f>
        <v>0</v>
      </c>
      <c r="M377" s="69">
        <f>Month!M377</f>
        <v>3.41</v>
      </c>
      <c r="N377" s="70">
        <f>Month!N377</f>
        <v>42.32</v>
      </c>
      <c r="O377" s="70">
        <f>Month!O377</f>
        <v>42.32</v>
      </c>
      <c r="P377" s="14">
        <v>3</v>
      </c>
    </row>
    <row r="378" spans="1:16" ht="15.5">
      <c r="A378" s="14">
        <f>Month!A378</f>
        <v>2019</v>
      </c>
      <c r="B378" s="59" t="str">
        <f>Month!B378</f>
        <v>September</v>
      </c>
      <c r="C378" s="59" t="str">
        <f>Month!C378</f>
        <v>Spain</v>
      </c>
      <c r="D378" s="69">
        <f>Month!D378</f>
        <v>146.25</v>
      </c>
      <c r="E378" s="69">
        <f>Month!E378</f>
        <v>4.8899999999999997</v>
      </c>
      <c r="F378" s="70">
        <f>Month!F378</f>
        <v>151.13999999999999</v>
      </c>
      <c r="G378" s="69">
        <f>Month!G378</f>
        <v>0</v>
      </c>
      <c r="H378" s="69">
        <f>Month!H378</f>
        <v>0</v>
      </c>
      <c r="I378" s="69">
        <f>Month!I378</f>
        <v>0</v>
      </c>
      <c r="J378" s="69">
        <f>Month!J378</f>
        <v>0</v>
      </c>
      <c r="K378" s="69">
        <f>Month!K378</f>
        <v>0</v>
      </c>
      <c r="L378" s="69">
        <f>Month!L378</f>
        <v>28.51</v>
      </c>
      <c r="M378" s="69">
        <f>Month!M378</f>
        <v>12.8</v>
      </c>
      <c r="N378" s="70">
        <f>Month!N378</f>
        <v>41.31</v>
      </c>
      <c r="O378" s="70">
        <f>Month!O378</f>
        <v>192.45</v>
      </c>
      <c r="P378" s="14">
        <v>3</v>
      </c>
    </row>
    <row r="379" spans="1:16" ht="15.5">
      <c r="A379" s="14">
        <f>Month!A379</f>
        <v>2019</v>
      </c>
      <c r="B379" s="59" t="str">
        <f>Month!B379</f>
        <v>September</v>
      </c>
      <c r="C379" s="59" t="str">
        <f>Month!C379</f>
        <v>Sweden</v>
      </c>
      <c r="D379" s="69">
        <f>Month!D379</f>
        <v>12.23</v>
      </c>
      <c r="E379" s="69">
        <f>Month!E379</f>
        <v>22.73</v>
      </c>
      <c r="F379" s="70">
        <f>Month!F379</f>
        <v>34.97</v>
      </c>
      <c r="G379" s="69">
        <f>Month!G379</f>
        <v>0</v>
      </c>
      <c r="H379" s="69">
        <f>Month!H379</f>
        <v>0</v>
      </c>
      <c r="I379" s="69">
        <f>Month!I379</f>
        <v>0</v>
      </c>
      <c r="J379" s="69">
        <f>Month!J379</f>
        <v>0</v>
      </c>
      <c r="K379" s="69">
        <f>Month!K379</f>
        <v>0</v>
      </c>
      <c r="L379" s="69">
        <f>Month!L379</f>
        <v>0</v>
      </c>
      <c r="M379" s="69">
        <f>Month!M379</f>
        <v>0.03</v>
      </c>
      <c r="N379" s="70">
        <f>Month!N379</f>
        <v>0.03</v>
      </c>
      <c r="O379" s="70">
        <f>Month!O379</f>
        <v>34.99</v>
      </c>
      <c r="P379" s="14">
        <v>3</v>
      </c>
    </row>
    <row r="380" spans="1:16" ht="15.5">
      <c r="A380" s="14">
        <f>Month!A380</f>
        <v>2019</v>
      </c>
      <c r="B380" s="59" t="str">
        <f>Month!B380</f>
        <v>September</v>
      </c>
      <c r="C380" s="59" t="str">
        <f>Month!C380</f>
        <v>United States</v>
      </c>
      <c r="D380" s="69">
        <f>Month!D380</f>
        <v>131.82</v>
      </c>
      <c r="E380" s="69">
        <f>Month!E380</f>
        <v>0</v>
      </c>
      <c r="F380" s="70">
        <f>Month!F380</f>
        <v>131.82</v>
      </c>
      <c r="G380" s="69">
        <f>Month!G380</f>
        <v>0</v>
      </c>
      <c r="H380" s="69">
        <f>Month!H380</f>
        <v>329.73</v>
      </c>
      <c r="I380" s="69">
        <f>Month!I380</f>
        <v>0</v>
      </c>
      <c r="J380" s="69">
        <f>Month!J380</f>
        <v>0</v>
      </c>
      <c r="K380" s="69">
        <f>Month!K380</f>
        <v>0</v>
      </c>
      <c r="L380" s="69">
        <f>Month!L380</f>
        <v>0</v>
      </c>
      <c r="M380" s="69">
        <f>Month!M380</f>
        <v>10.07</v>
      </c>
      <c r="N380" s="70">
        <f>Month!N380</f>
        <v>339.8</v>
      </c>
      <c r="O380" s="70">
        <f>Month!O380</f>
        <v>471.62</v>
      </c>
      <c r="P380" s="14">
        <v>3</v>
      </c>
    </row>
    <row r="381" spans="1:16" ht="15.5">
      <c r="A381" s="14">
        <f>Month!A381</f>
        <v>2019</v>
      </c>
      <c r="B381" s="59" t="str">
        <f>Month!B381</f>
        <v>September</v>
      </c>
      <c r="C381" s="59" t="str">
        <f>Month!C381</f>
        <v>Russian Federation</v>
      </c>
      <c r="D381" s="69">
        <f>Month!D381</f>
        <v>0</v>
      </c>
      <c r="E381" s="69">
        <f>Month!E381</f>
        <v>0</v>
      </c>
      <c r="F381" s="70">
        <f>Month!F381</f>
        <v>0</v>
      </c>
      <c r="G381" s="69">
        <f>Month!G381</f>
        <v>0</v>
      </c>
      <c r="H381" s="69">
        <f>Month!H381</f>
        <v>0</v>
      </c>
      <c r="I381" s="69">
        <f>Month!I381</f>
        <v>0</v>
      </c>
      <c r="J381" s="69">
        <f>Month!J381</f>
        <v>0</v>
      </c>
      <c r="K381" s="69">
        <f>Month!K381</f>
        <v>0</v>
      </c>
      <c r="L381" s="69">
        <f>Month!L381</f>
        <v>0</v>
      </c>
      <c r="M381" s="69">
        <f>Month!M381</f>
        <v>0.04</v>
      </c>
      <c r="N381" s="70">
        <f>Month!N381</f>
        <v>0.04</v>
      </c>
      <c r="O381" s="70">
        <f>Month!O381</f>
        <v>0.04</v>
      </c>
      <c r="P381" s="14">
        <v>3</v>
      </c>
    </row>
    <row r="382" spans="1:16" ht="15.5">
      <c r="A382" s="14">
        <f>Month!A382</f>
        <v>2019</v>
      </c>
      <c r="B382" s="59" t="str">
        <f>Month!B382</f>
        <v>September</v>
      </c>
      <c r="C382" s="59" t="str">
        <f>Month!C382</f>
        <v>Other</v>
      </c>
      <c r="D382" s="69">
        <f>Month!D382</f>
        <v>72.37</v>
      </c>
      <c r="E382" s="69">
        <f>Month!E382</f>
        <v>0</v>
      </c>
      <c r="F382" s="70">
        <f>Month!F382</f>
        <v>72.37</v>
      </c>
      <c r="G382" s="69">
        <f>Month!G382</f>
        <v>19.36</v>
      </c>
      <c r="H382" s="69">
        <f>Month!H382</f>
        <v>0</v>
      </c>
      <c r="I382" s="69">
        <f>Month!I382</f>
        <v>0</v>
      </c>
      <c r="J382" s="69">
        <f>Month!J382</f>
        <v>0</v>
      </c>
      <c r="K382" s="69">
        <f>Month!K382</f>
        <v>0</v>
      </c>
      <c r="L382" s="69">
        <f>Month!L382</f>
        <v>28.56</v>
      </c>
      <c r="M382" s="69">
        <f>Month!M382</f>
        <v>14.86</v>
      </c>
      <c r="N382" s="70">
        <f>Month!N382</f>
        <v>62.78</v>
      </c>
      <c r="O382" s="70">
        <f>Month!O382</f>
        <v>135.15</v>
      </c>
      <c r="P382" s="14">
        <v>3</v>
      </c>
    </row>
    <row r="383" spans="1:16" ht="15.5">
      <c r="A383" s="14">
        <f>Month!A383</f>
        <v>2019</v>
      </c>
      <c r="B383" s="62" t="str">
        <f>Month!B383</f>
        <v>September</v>
      </c>
      <c r="C383" s="60" t="str">
        <f>Month!C383</f>
        <v>Total exports</v>
      </c>
      <c r="D383" s="72">
        <f>Month!D383</f>
        <v>3712.86</v>
      </c>
      <c r="E383" s="72">
        <f>Month!E383</f>
        <v>182.14</v>
      </c>
      <c r="F383" s="71">
        <f>Month!F383</f>
        <v>3895</v>
      </c>
      <c r="G383" s="72">
        <f>Month!G383</f>
        <v>72.510000000000005</v>
      </c>
      <c r="H383" s="72">
        <f>Month!H383</f>
        <v>696.02</v>
      </c>
      <c r="I383" s="72">
        <f>Month!I383</f>
        <v>138.29</v>
      </c>
      <c r="J383" s="72">
        <f>Month!J383</f>
        <v>0.9</v>
      </c>
      <c r="K383" s="72">
        <f>Month!K383</f>
        <v>179.51</v>
      </c>
      <c r="L383" s="72">
        <f>Month!L383</f>
        <v>195.26</v>
      </c>
      <c r="M383" s="72">
        <f>Month!M383</f>
        <v>284.62</v>
      </c>
      <c r="N383" s="71">
        <f>Month!N383</f>
        <v>1567.11</v>
      </c>
      <c r="O383" s="91">
        <f>Month!O383</f>
        <v>5462.1</v>
      </c>
      <c r="P383" s="14">
        <v>3</v>
      </c>
    </row>
    <row r="384" spans="1:16" ht="15.5">
      <c r="A384" s="14">
        <f>Month!A384</f>
        <v>2019</v>
      </c>
      <c r="B384" s="59" t="str">
        <f>Month!B384</f>
        <v>October</v>
      </c>
      <c r="C384" s="58" t="str">
        <f>Month!C384</f>
        <v>Belgium</v>
      </c>
      <c r="D384" s="66">
        <f>Month!D384</f>
        <v>36.58</v>
      </c>
      <c r="E384" s="66">
        <f>Month!E384</f>
        <v>28.85</v>
      </c>
      <c r="F384" s="67">
        <f>Month!F384</f>
        <v>65.42</v>
      </c>
      <c r="G384" s="66">
        <f>Month!G384</f>
        <v>12.34</v>
      </c>
      <c r="H384" s="66">
        <f>Month!H384</f>
        <v>56.64</v>
      </c>
      <c r="I384" s="66">
        <f>Month!I384</f>
        <v>0</v>
      </c>
      <c r="J384" s="66">
        <f>Month!J384</f>
        <v>0</v>
      </c>
      <c r="K384" s="66">
        <f>Month!K384</f>
        <v>0</v>
      </c>
      <c r="L384" s="66">
        <f>Month!L384</f>
        <v>90.99</v>
      </c>
      <c r="M384" s="66">
        <f>Month!M384</f>
        <v>86.21</v>
      </c>
      <c r="N384" s="67">
        <f>Month!N384</f>
        <v>246.19</v>
      </c>
      <c r="O384" s="67">
        <f>Month!O384</f>
        <v>311.61</v>
      </c>
      <c r="P384" s="14">
        <v>4</v>
      </c>
    </row>
    <row r="385" spans="1:16" ht="15.5">
      <c r="A385" s="14">
        <f>Month!A385</f>
        <v>2019</v>
      </c>
      <c r="B385" s="59" t="str">
        <f>Month!B385</f>
        <v>October</v>
      </c>
      <c r="C385" s="59" t="str">
        <f>Month!C385</f>
        <v>Canada</v>
      </c>
      <c r="D385" s="69">
        <f>Month!D385</f>
        <v>45.45</v>
      </c>
      <c r="E385" s="69">
        <f>Month!E385</f>
        <v>0</v>
      </c>
      <c r="F385" s="70">
        <f>Month!F385</f>
        <v>45.45</v>
      </c>
      <c r="G385" s="69">
        <f>Month!G385</f>
        <v>0</v>
      </c>
      <c r="H385" s="69">
        <f>Month!H385</f>
        <v>0</v>
      </c>
      <c r="I385" s="69">
        <f>Month!I385</f>
        <v>0</v>
      </c>
      <c r="J385" s="69">
        <f>Month!J385</f>
        <v>0</v>
      </c>
      <c r="K385" s="69">
        <f>Month!K385</f>
        <v>0</v>
      </c>
      <c r="L385" s="69">
        <f>Month!L385</f>
        <v>0</v>
      </c>
      <c r="M385" s="69">
        <f>Month!M385</f>
        <v>0</v>
      </c>
      <c r="N385" s="70">
        <f>Month!N385</f>
        <v>0</v>
      </c>
      <c r="O385" s="70">
        <f>Month!O385</f>
        <v>45.45</v>
      </c>
      <c r="P385" s="14">
        <v>4</v>
      </c>
    </row>
    <row r="386" spans="1:16" ht="15.5">
      <c r="A386" s="14">
        <f>Month!A386</f>
        <v>2019</v>
      </c>
      <c r="B386" s="59" t="str">
        <f>Month!B386</f>
        <v>October</v>
      </c>
      <c r="C386" s="59" t="str">
        <f>Month!C386</f>
        <v>China, People's Republic of</v>
      </c>
      <c r="D386" s="69">
        <f>Month!D386</f>
        <v>514.75</v>
      </c>
      <c r="E386" s="69">
        <f>Month!E386</f>
        <v>0</v>
      </c>
      <c r="F386" s="70">
        <f>Month!F386</f>
        <v>514.75</v>
      </c>
      <c r="G386" s="69">
        <f>Month!G386</f>
        <v>0</v>
      </c>
      <c r="H386" s="69">
        <f>Month!H386</f>
        <v>0</v>
      </c>
      <c r="I386" s="69">
        <f>Month!I386</f>
        <v>0</v>
      </c>
      <c r="J386" s="69">
        <f>Month!J386</f>
        <v>0</v>
      </c>
      <c r="K386" s="69">
        <f>Month!K386</f>
        <v>0</v>
      </c>
      <c r="L386" s="69">
        <f>Month!L386</f>
        <v>0</v>
      </c>
      <c r="M386" s="69">
        <f>Month!M386</f>
        <v>0</v>
      </c>
      <c r="N386" s="70">
        <f>Month!N386</f>
        <v>0</v>
      </c>
      <c r="O386" s="70">
        <f>Month!O386</f>
        <v>514.75</v>
      </c>
      <c r="P386" s="14">
        <v>4</v>
      </c>
    </row>
    <row r="387" spans="1:16" ht="15.5">
      <c r="A387" s="14">
        <f>Month!A387</f>
        <v>2019</v>
      </c>
      <c r="B387" s="59" t="str">
        <f>Month!B387</f>
        <v>October</v>
      </c>
      <c r="C387" s="59" t="str">
        <f>Month!C387</f>
        <v>Denmark</v>
      </c>
      <c r="D387" s="69">
        <f>Month!D387</f>
        <v>0.11</v>
      </c>
      <c r="E387" s="69">
        <f>Month!E387</f>
        <v>29.85</v>
      </c>
      <c r="F387" s="70">
        <f>Month!F387</f>
        <v>29.96</v>
      </c>
      <c r="G387" s="69">
        <f>Month!G387</f>
        <v>0</v>
      </c>
      <c r="H387" s="69">
        <f>Month!H387</f>
        <v>0</v>
      </c>
      <c r="I387" s="69">
        <f>Month!I387</f>
        <v>0</v>
      </c>
      <c r="J387" s="69">
        <f>Month!J387</f>
        <v>0</v>
      </c>
      <c r="K387" s="69">
        <f>Month!K387</f>
        <v>0</v>
      </c>
      <c r="L387" s="69">
        <f>Month!L387</f>
        <v>0</v>
      </c>
      <c r="M387" s="69">
        <f>Month!M387</f>
        <v>17.22</v>
      </c>
      <c r="N387" s="70">
        <f>Month!N387</f>
        <v>17.22</v>
      </c>
      <c r="O387" s="70">
        <f>Month!O387</f>
        <v>47.18</v>
      </c>
      <c r="P387" s="14">
        <v>4</v>
      </c>
    </row>
    <row r="388" spans="1:16" ht="15.5">
      <c r="A388" s="14">
        <f>Month!A388</f>
        <v>2019</v>
      </c>
      <c r="B388" s="59" t="str">
        <f>Month!B388</f>
        <v>October</v>
      </c>
      <c r="C388" s="59" t="str">
        <f>Month!C388</f>
        <v>France</v>
      </c>
      <c r="D388" s="69">
        <f>Month!D388</f>
        <v>102.16</v>
      </c>
      <c r="E388" s="69">
        <f>Month!E388</f>
        <v>0</v>
      </c>
      <c r="F388" s="70">
        <f>Month!F388</f>
        <v>102.16</v>
      </c>
      <c r="G388" s="69">
        <f>Month!G388</f>
        <v>7.31</v>
      </c>
      <c r="H388" s="69">
        <f>Month!H388</f>
        <v>6.14</v>
      </c>
      <c r="I388" s="69">
        <f>Month!I388</f>
        <v>0</v>
      </c>
      <c r="J388" s="69">
        <f>Month!J388</f>
        <v>0</v>
      </c>
      <c r="K388" s="69">
        <f>Month!K388</f>
        <v>15.69</v>
      </c>
      <c r="L388" s="69">
        <f>Month!L388</f>
        <v>0</v>
      </c>
      <c r="M388" s="69">
        <f>Month!M388</f>
        <v>10.44</v>
      </c>
      <c r="N388" s="70">
        <f>Month!N388</f>
        <v>39.58</v>
      </c>
      <c r="O388" s="70">
        <f>Month!O388</f>
        <v>141.74</v>
      </c>
      <c r="P388" s="14">
        <v>4</v>
      </c>
    </row>
    <row r="389" spans="1:16" ht="15.5">
      <c r="A389" s="14">
        <f>Month!A389</f>
        <v>2019</v>
      </c>
      <c r="B389" s="59" t="str">
        <f>Month!B389</f>
        <v>October</v>
      </c>
      <c r="C389" s="59" t="str">
        <f>Month!C389</f>
        <v>Germany</v>
      </c>
      <c r="D389" s="69">
        <f>Month!D389</f>
        <v>667.02</v>
      </c>
      <c r="E389" s="69">
        <f>Month!E389</f>
        <v>0</v>
      </c>
      <c r="F389" s="70">
        <f>Month!F389</f>
        <v>667.02</v>
      </c>
      <c r="G389" s="69">
        <f>Month!G389</f>
        <v>0</v>
      </c>
      <c r="H389" s="69">
        <f>Month!H389</f>
        <v>0</v>
      </c>
      <c r="I389" s="69">
        <f>Month!I389</f>
        <v>0</v>
      </c>
      <c r="J389" s="69">
        <f>Month!J389</f>
        <v>0</v>
      </c>
      <c r="K389" s="69">
        <f>Month!K389</f>
        <v>0</v>
      </c>
      <c r="L389" s="69">
        <f>Month!L389</f>
        <v>0</v>
      </c>
      <c r="M389" s="69">
        <f>Month!M389</f>
        <v>9.9600000000000009</v>
      </c>
      <c r="N389" s="70">
        <f>Month!N389</f>
        <v>9.9600000000000009</v>
      </c>
      <c r="O389" s="70">
        <f>Month!O389</f>
        <v>676.99</v>
      </c>
      <c r="P389" s="14">
        <v>4</v>
      </c>
    </row>
    <row r="390" spans="1:16" ht="15.5">
      <c r="A390" s="14">
        <f>Month!A390</f>
        <v>2019</v>
      </c>
      <c r="B390" s="59" t="str">
        <f>Month!B390</f>
        <v>October</v>
      </c>
      <c r="C390" s="59" t="str">
        <f>Month!C390</f>
        <v>Ireland</v>
      </c>
      <c r="D390" s="69">
        <f>Month!D390</f>
        <v>3.57</v>
      </c>
      <c r="E390" s="69">
        <f>Month!E390</f>
        <v>0</v>
      </c>
      <c r="F390" s="70">
        <f>Month!F390</f>
        <v>3.57</v>
      </c>
      <c r="G390" s="69">
        <f>Month!G390</f>
        <v>5.16</v>
      </c>
      <c r="H390" s="69">
        <f>Month!H390</f>
        <v>18.32</v>
      </c>
      <c r="I390" s="69">
        <f>Month!I390</f>
        <v>172.36</v>
      </c>
      <c r="J390" s="69">
        <f>Month!J390</f>
        <v>0.74</v>
      </c>
      <c r="K390" s="69">
        <f>Month!K390</f>
        <v>214.89</v>
      </c>
      <c r="L390" s="69">
        <f>Month!L390</f>
        <v>16.07</v>
      </c>
      <c r="M390" s="69">
        <f>Month!M390</f>
        <v>19.96</v>
      </c>
      <c r="N390" s="70">
        <f>Month!N390</f>
        <v>447.51</v>
      </c>
      <c r="O390" s="70">
        <f>Month!O390</f>
        <v>451.08</v>
      </c>
      <c r="P390" s="14">
        <v>4</v>
      </c>
    </row>
    <row r="391" spans="1:16" ht="15.5">
      <c r="A391" s="14">
        <f>Month!A391</f>
        <v>2019</v>
      </c>
      <c r="B391" s="59" t="str">
        <f>Month!B391</f>
        <v>October</v>
      </c>
      <c r="C391" s="59" t="str">
        <f>Month!C391</f>
        <v>Italy</v>
      </c>
      <c r="D391" s="69">
        <f>Month!D391</f>
        <v>90.98</v>
      </c>
      <c r="E391" s="69">
        <f>Month!E391</f>
        <v>10.06</v>
      </c>
      <c r="F391" s="70">
        <f>Month!F391</f>
        <v>101.04</v>
      </c>
      <c r="G391" s="69">
        <f>Month!G391</f>
        <v>0</v>
      </c>
      <c r="H391" s="69">
        <f>Month!H391</f>
        <v>0</v>
      </c>
      <c r="I391" s="69">
        <f>Month!I391</f>
        <v>0</v>
      </c>
      <c r="J391" s="69">
        <f>Month!J391</f>
        <v>0</v>
      </c>
      <c r="K391" s="69">
        <f>Month!K391</f>
        <v>0</v>
      </c>
      <c r="L391" s="69">
        <f>Month!L391</f>
        <v>0</v>
      </c>
      <c r="M391" s="69">
        <f>Month!M391</f>
        <v>0.12</v>
      </c>
      <c r="N391" s="70">
        <f>Month!N391</f>
        <v>0.12</v>
      </c>
      <c r="O391" s="70">
        <f>Month!O391</f>
        <v>101.17</v>
      </c>
      <c r="P391" s="14">
        <v>4</v>
      </c>
    </row>
    <row r="392" spans="1:16" ht="15.5">
      <c r="A392" s="14">
        <f>Month!A392</f>
        <v>2019</v>
      </c>
      <c r="B392" s="59" t="str">
        <f>Month!B392</f>
        <v>October</v>
      </c>
      <c r="C392" s="59" t="str">
        <f>Month!C392</f>
        <v>Korea</v>
      </c>
      <c r="D392" s="69">
        <f>Month!D392</f>
        <v>0</v>
      </c>
      <c r="E392" s="69">
        <f>Month!E392</f>
        <v>0</v>
      </c>
      <c r="F392" s="70">
        <f>Month!F392</f>
        <v>0</v>
      </c>
      <c r="G392" s="69">
        <f>Month!G392</f>
        <v>0</v>
      </c>
      <c r="H392" s="69">
        <f>Month!H392</f>
        <v>0</v>
      </c>
      <c r="I392" s="69">
        <f>Month!I392</f>
        <v>0</v>
      </c>
      <c r="J392" s="69">
        <f>Month!J392</f>
        <v>0</v>
      </c>
      <c r="K392" s="69">
        <f>Month!K392</f>
        <v>0</v>
      </c>
      <c r="L392" s="69">
        <f>Month!L392</f>
        <v>0</v>
      </c>
      <c r="M392" s="69">
        <f>Month!M392</f>
        <v>0</v>
      </c>
      <c r="N392" s="70">
        <f>Month!N392</f>
        <v>0</v>
      </c>
      <c r="O392" s="70">
        <f>Month!O392</f>
        <v>0</v>
      </c>
      <c r="P392" s="14">
        <v>4</v>
      </c>
    </row>
    <row r="393" spans="1:16" ht="15.5">
      <c r="A393" s="14">
        <f>Month!A393</f>
        <v>2019</v>
      </c>
      <c r="B393" s="59" t="str">
        <f>Month!B393</f>
        <v>October</v>
      </c>
      <c r="C393" s="59" t="str">
        <f>Month!C393</f>
        <v>Netherlands</v>
      </c>
      <c r="D393" s="69">
        <f>Month!D393</f>
        <v>1465.23</v>
      </c>
      <c r="E393" s="69">
        <f>Month!E393</f>
        <v>59.64</v>
      </c>
      <c r="F393" s="70">
        <f>Month!F393</f>
        <v>1524.87</v>
      </c>
      <c r="G393" s="69">
        <f>Month!G393</f>
        <v>25.19</v>
      </c>
      <c r="H393" s="69">
        <f>Month!H393</f>
        <v>369.06</v>
      </c>
      <c r="I393" s="69">
        <f>Month!I393</f>
        <v>0</v>
      </c>
      <c r="J393" s="69">
        <f>Month!J393</f>
        <v>0</v>
      </c>
      <c r="K393" s="69">
        <f>Month!K393</f>
        <v>0</v>
      </c>
      <c r="L393" s="69">
        <f>Month!L393</f>
        <v>61.27</v>
      </c>
      <c r="M393" s="69">
        <f>Month!M393</f>
        <v>98.81</v>
      </c>
      <c r="N393" s="70">
        <f>Month!N393</f>
        <v>554.33000000000004</v>
      </c>
      <c r="O393" s="70">
        <f>Month!O393</f>
        <v>2079.1999999999998</v>
      </c>
      <c r="P393" s="14">
        <v>4</v>
      </c>
    </row>
    <row r="394" spans="1:16" ht="15.5">
      <c r="A394" s="14">
        <f>Month!A394</f>
        <v>2019</v>
      </c>
      <c r="B394" s="59" t="str">
        <f>Month!B394</f>
        <v>October</v>
      </c>
      <c r="C394" s="59" t="str">
        <f>Month!C394</f>
        <v>Norway</v>
      </c>
      <c r="D394" s="69">
        <f>Month!D394</f>
        <v>75.58</v>
      </c>
      <c r="E394" s="69">
        <f>Month!E394</f>
        <v>0</v>
      </c>
      <c r="F394" s="70">
        <f>Month!F394</f>
        <v>75.58</v>
      </c>
      <c r="G394" s="69">
        <f>Month!G394</f>
        <v>0</v>
      </c>
      <c r="H394" s="69">
        <f>Month!H394</f>
        <v>0</v>
      </c>
      <c r="I394" s="69">
        <f>Month!I394</f>
        <v>0</v>
      </c>
      <c r="J394" s="69">
        <f>Month!J394</f>
        <v>0</v>
      </c>
      <c r="K394" s="69">
        <f>Month!K394</f>
        <v>0</v>
      </c>
      <c r="L394" s="69">
        <f>Month!L394</f>
        <v>0</v>
      </c>
      <c r="M394" s="69">
        <f>Month!M394</f>
        <v>0</v>
      </c>
      <c r="N394" s="70">
        <f>Month!N394</f>
        <v>0</v>
      </c>
      <c r="O394" s="70">
        <f>Month!O394</f>
        <v>75.58</v>
      </c>
      <c r="P394" s="14">
        <v>4</v>
      </c>
    </row>
    <row r="395" spans="1:16" ht="15.5">
      <c r="A395" s="14">
        <f>Month!A395</f>
        <v>2019</v>
      </c>
      <c r="B395" s="59" t="str">
        <f>Month!B395</f>
        <v>October</v>
      </c>
      <c r="C395" s="59" t="str">
        <f>Month!C395</f>
        <v>Other Africa</v>
      </c>
      <c r="D395" s="69">
        <f>Month!D395</f>
        <v>0</v>
      </c>
      <c r="E395" s="69">
        <f>Month!E395</f>
        <v>0</v>
      </c>
      <c r="F395" s="70">
        <f>Month!F395</f>
        <v>0</v>
      </c>
      <c r="G395" s="69">
        <f>Month!G395</f>
        <v>0</v>
      </c>
      <c r="H395" s="69">
        <f>Month!H395</f>
        <v>98.33</v>
      </c>
      <c r="I395" s="69">
        <f>Month!I395</f>
        <v>0</v>
      </c>
      <c r="J395" s="69">
        <f>Month!J395</f>
        <v>0</v>
      </c>
      <c r="K395" s="69">
        <f>Month!K395</f>
        <v>0</v>
      </c>
      <c r="L395" s="69">
        <f>Month!L395</f>
        <v>31.44</v>
      </c>
      <c r="M395" s="69">
        <f>Month!M395</f>
        <v>5.97</v>
      </c>
      <c r="N395" s="70">
        <f>Month!N395</f>
        <v>135.74</v>
      </c>
      <c r="O395" s="70">
        <f>Month!O395</f>
        <v>135.74</v>
      </c>
      <c r="P395" s="14">
        <v>4</v>
      </c>
    </row>
    <row r="396" spans="1:16" ht="15.5">
      <c r="A396" s="14">
        <f>Month!A396</f>
        <v>2019</v>
      </c>
      <c r="B396" s="59" t="str">
        <f>Month!B396</f>
        <v>October</v>
      </c>
      <c r="C396" s="59" t="str">
        <f>Month!C396</f>
        <v>Spain</v>
      </c>
      <c r="D396" s="69">
        <f>Month!D396</f>
        <v>0</v>
      </c>
      <c r="E396" s="69">
        <f>Month!E396</f>
        <v>18.84</v>
      </c>
      <c r="F396" s="70">
        <f>Month!F396</f>
        <v>18.84</v>
      </c>
      <c r="G396" s="69">
        <f>Month!G396</f>
        <v>0</v>
      </c>
      <c r="H396" s="69">
        <f>Month!H396</f>
        <v>0</v>
      </c>
      <c r="I396" s="69">
        <f>Month!I396</f>
        <v>0</v>
      </c>
      <c r="J396" s="69">
        <f>Month!J396</f>
        <v>0</v>
      </c>
      <c r="K396" s="69">
        <f>Month!K396</f>
        <v>0</v>
      </c>
      <c r="L396" s="69">
        <f>Month!L396</f>
        <v>13.76</v>
      </c>
      <c r="M396" s="69">
        <f>Month!M396</f>
        <v>94.5</v>
      </c>
      <c r="N396" s="70">
        <f>Month!N396</f>
        <v>108.26</v>
      </c>
      <c r="O396" s="70">
        <f>Month!O396</f>
        <v>127.1</v>
      </c>
      <c r="P396" s="14">
        <v>4</v>
      </c>
    </row>
    <row r="397" spans="1:16" ht="15.5">
      <c r="A397" s="14">
        <f>Month!A397</f>
        <v>2019</v>
      </c>
      <c r="B397" s="59" t="str">
        <f>Month!B397</f>
        <v>October</v>
      </c>
      <c r="C397" s="59" t="str">
        <f>Month!C397</f>
        <v>Sweden</v>
      </c>
      <c r="D397" s="69">
        <f>Month!D397</f>
        <v>83.14</v>
      </c>
      <c r="E397" s="69">
        <f>Month!E397</f>
        <v>46.28</v>
      </c>
      <c r="F397" s="70">
        <f>Month!F397</f>
        <v>129.43</v>
      </c>
      <c r="G397" s="69">
        <f>Month!G397</f>
        <v>0</v>
      </c>
      <c r="H397" s="69">
        <f>Month!H397</f>
        <v>0</v>
      </c>
      <c r="I397" s="69">
        <f>Month!I397</f>
        <v>0</v>
      </c>
      <c r="J397" s="69">
        <f>Month!J397</f>
        <v>0</v>
      </c>
      <c r="K397" s="69">
        <f>Month!K397</f>
        <v>0</v>
      </c>
      <c r="L397" s="69">
        <f>Month!L397</f>
        <v>0</v>
      </c>
      <c r="M397" s="69">
        <f>Month!M397</f>
        <v>0.15</v>
      </c>
      <c r="N397" s="70">
        <f>Month!N397</f>
        <v>0.15</v>
      </c>
      <c r="O397" s="70">
        <f>Month!O397</f>
        <v>129.58000000000001</v>
      </c>
      <c r="P397" s="14">
        <v>4</v>
      </c>
    </row>
    <row r="398" spans="1:16" ht="15.5">
      <c r="A398" s="14">
        <f>Month!A398</f>
        <v>2019</v>
      </c>
      <c r="B398" s="59" t="str">
        <f>Month!B398</f>
        <v>October</v>
      </c>
      <c r="C398" s="59" t="str">
        <f>Month!C398</f>
        <v>United States</v>
      </c>
      <c r="D398" s="69">
        <f>Month!D398</f>
        <v>154.9</v>
      </c>
      <c r="E398" s="69">
        <f>Month!E398</f>
        <v>0</v>
      </c>
      <c r="F398" s="70">
        <f>Month!F398</f>
        <v>154.9</v>
      </c>
      <c r="G398" s="69">
        <f>Month!G398</f>
        <v>0</v>
      </c>
      <c r="H398" s="69">
        <f>Month!H398</f>
        <v>255.42</v>
      </c>
      <c r="I398" s="69">
        <f>Month!I398</f>
        <v>0</v>
      </c>
      <c r="J398" s="69">
        <f>Month!J398</f>
        <v>0</v>
      </c>
      <c r="K398" s="69">
        <f>Month!K398</f>
        <v>7.0000000000000007E-2</v>
      </c>
      <c r="L398" s="69">
        <f>Month!L398</f>
        <v>0</v>
      </c>
      <c r="M398" s="69">
        <f>Month!M398</f>
        <v>2.4</v>
      </c>
      <c r="N398" s="70">
        <f>Month!N398</f>
        <v>257.89999999999998</v>
      </c>
      <c r="O398" s="70">
        <f>Month!O398</f>
        <v>412.8</v>
      </c>
      <c r="P398" s="14">
        <v>4</v>
      </c>
    </row>
    <row r="399" spans="1:16" ht="15.5">
      <c r="A399" s="14">
        <f>Month!A399</f>
        <v>2019</v>
      </c>
      <c r="B399" s="59" t="str">
        <f>Month!B399</f>
        <v>October</v>
      </c>
      <c r="C399" s="59" t="str">
        <f>Month!C399</f>
        <v>Russian Federation</v>
      </c>
      <c r="D399" s="69">
        <f>Month!D399</f>
        <v>0</v>
      </c>
      <c r="E399" s="69">
        <f>Month!E399</f>
        <v>0</v>
      </c>
      <c r="F399" s="70">
        <f>Month!F399</f>
        <v>0</v>
      </c>
      <c r="G399" s="69">
        <f>Month!G399</f>
        <v>0</v>
      </c>
      <c r="H399" s="69">
        <f>Month!H399</f>
        <v>0</v>
      </c>
      <c r="I399" s="69">
        <f>Month!I399</f>
        <v>0</v>
      </c>
      <c r="J399" s="69">
        <f>Month!J399</f>
        <v>0</v>
      </c>
      <c r="K399" s="69">
        <f>Month!K399</f>
        <v>0</v>
      </c>
      <c r="L399" s="69">
        <f>Month!L399</f>
        <v>0</v>
      </c>
      <c r="M399" s="69">
        <f>Month!M399</f>
        <v>0</v>
      </c>
      <c r="N399" s="70">
        <f>Month!N399</f>
        <v>0</v>
      </c>
      <c r="O399" s="70">
        <f>Month!O399</f>
        <v>0</v>
      </c>
      <c r="P399" s="14">
        <v>4</v>
      </c>
    </row>
    <row r="400" spans="1:16" ht="15.5">
      <c r="A400" s="14">
        <f>Month!A400</f>
        <v>2019</v>
      </c>
      <c r="B400" s="59" t="str">
        <f>Month!B400</f>
        <v>October</v>
      </c>
      <c r="C400" s="59" t="str">
        <f>Month!C400</f>
        <v>Other</v>
      </c>
      <c r="D400" s="69">
        <f>Month!D400</f>
        <v>24.17</v>
      </c>
      <c r="E400" s="69">
        <f>Month!E400</f>
        <v>11.65</v>
      </c>
      <c r="F400" s="70">
        <f>Month!F400</f>
        <v>35.82</v>
      </c>
      <c r="G400" s="69">
        <f>Month!G400</f>
        <v>10</v>
      </c>
      <c r="H400" s="69">
        <f>Month!H400</f>
        <v>0</v>
      </c>
      <c r="I400" s="69">
        <f>Month!I400</f>
        <v>0</v>
      </c>
      <c r="J400" s="69">
        <f>Month!J400</f>
        <v>0</v>
      </c>
      <c r="K400" s="69">
        <f>Month!K400</f>
        <v>0</v>
      </c>
      <c r="L400" s="69">
        <f>Month!L400</f>
        <v>29.43</v>
      </c>
      <c r="M400" s="69">
        <f>Month!M400</f>
        <v>21.57</v>
      </c>
      <c r="N400" s="70">
        <f>Month!N400</f>
        <v>61.01</v>
      </c>
      <c r="O400" s="70">
        <f>Month!O400</f>
        <v>96.82</v>
      </c>
      <c r="P400" s="14">
        <v>4</v>
      </c>
    </row>
    <row r="401" spans="1:16" ht="15.5">
      <c r="A401" s="14">
        <f>Month!A401</f>
        <v>2019</v>
      </c>
      <c r="B401" s="62" t="str">
        <f>Month!B401</f>
        <v>October</v>
      </c>
      <c r="C401" s="60" t="str">
        <f>Month!C401</f>
        <v>Total exports</v>
      </c>
      <c r="D401" s="72">
        <f>Month!D401</f>
        <v>3263.63</v>
      </c>
      <c r="E401" s="72">
        <f>Month!E401</f>
        <v>205.18</v>
      </c>
      <c r="F401" s="71">
        <f>Month!F401</f>
        <v>3468.8</v>
      </c>
      <c r="G401" s="72">
        <f>Month!G401</f>
        <v>60.01</v>
      </c>
      <c r="H401" s="72">
        <f>Month!H401</f>
        <v>803.91</v>
      </c>
      <c r="I401" s="72">
        <f>Month!I401</f>
        <v>172.36</v>
      </c>
      <c r="J401" s="72">
        <f>Month!J401</f>
        <v>0.74</v>
      </c>
      <c r="K401" s="72">
        <f>Month!K401</f>
        <v>230.66</v>
      </c>
      <c r="L401" s="72">
        <f>Month!L401</f>
        <v>242.96</v>
      </c>
      <c r="M401" s="72">
        <f>Month!M401</f>
        <v>367.33</v>
      </c>
      <c r="N401" s="71">
        <f>Month!N401</f>
        <v>1877.97</v>
      </c>
      <c r="O401" s="91">
        <f>Month!O401</f>
        <v>5346.78</v>
      </c>
      <c r="P401" s="14">
        <v>4</v>
      </c>
    </row>
    <row r="402" spans="1:16" ht="15.5">
      <c r="A402" s="14">
        <f>Month!A402</f>
        <v>2019</v>
      </c>
      <c r="B402" s="59" t="str">
        <f>Month!B402</f>
        <v>November</v>
      </c>
      <c r="C402" s="58" t="str">
        <f>Month!C402</f>
        <v>Belgium</v>
      </c>
      <c r="D402" s="66">
        <f>Month!D402</f>
        <v>51.05</v>
      </c>
      <c r="E402" s="66">
        <f>Month!E402</f>
        <v>68.77</v>
      </c>
      <c r="F402" s="67">
        <f>Month!F402</f>
        <v>119.82</v>
      </c>
      <c r="G402" s="66">
        <f>Month!G402</f>
        <v>2.2999999999999998</v>
      </c>
      <c r="H402" s="66">
        <f>Month!H402</f>
        <v>80.55</v>
      </c>
      <c r="I402" s="66">
        <f>Month!I402</f>
        <v>0</v>
      </c>
      <c r="J402" s="66">
        <f>Month!J402</f>
        <v>0</v>
      </c>
      <c r="K402" s="66">
        <f>Month!K402</f>
        <v>0</v>
      </c>
      <c r="L402" s="66">
        <f>Month!L402</f>
        <v>13.45</v>
      </c>
      <c r="M402" s="66">
        <f>Month!M402</f>
        <v>94.56</v>
      </c>
      <c r="N402" s="67">
        <f>Month!N402</f>
        <v>190.87</v>
      </c>
      <c r="O402" s="67">
        <f>Month!O402</f>
        <v>310.69</v>
      </c>
      <c r="P402" s="14">
        <v>4</v>
      </c>
    </row>
    <row r="403" spans="1:16" ht="15.5">
      <c r="A403" s="14">
        <f>Month!A403</f>
        <v>2019</v>
      </c>
      <c r="B403" s="59" t="str">
        <f>Month!B403</f>
        <v>November</v>
      </c>
      <c r="C403" s="59" t="str">
        <f>Month!C403</f>
        <v>Canada</v>
      </c>
      <c r="D403" s="69">
        <f>Month!D403</f>
        <v>0</v>
      </c>
      <c r="E403" s="69">
        <f>Month!E403</f>
        <v>0</v>
      </c>
      <c r="F403" s="70">
        <f>Month!F403</f>
        <v>0</v>
      </c>
      <c r="G403" s="69">
        <f>Month!G403</f>
        <v>0</v>
      </c>
      <c r="H403" s="69">
        <f>Month!H403</f>
        <v>0</v>
      </c>
      <c r="I403" s="69">
        <f>Month!I403</f>
        <v>0</v>
      </c>
      <c r="J403" s="69">
        <f>Month!J403</f>
        <v>0</v>
      </c>
      <c r="K403" s="69">
        <f>Month!K403</f>
        <v>0</v>
      </c>
      <c r="L403" s="69">
        <f>Month!L403</f>
        <v>0</v>
      </c>
      <c r="M403" s="69">
        <f>Month!M403</f>
        <v>0</v>
      </c>
      <c r="N403" s="70">
        <f>Month!N403</f>
        <v>0</v>
      </c>
      <c r="O403" s="70">
        <f>Month!O403</f>
        <v>0</v>
      </c>
      <c r="P403" s="14">
        <v>4</v>
      </c>
    </row>
    <row r="404" spans="1:16" ht="15.5">
      <c r="A404" s="14">
        <f>Month!A404</f>
        <v>2019</v>
      </c>
      <c r="B404" s="59" t="str">
        <f>Month!B404</f>
        <v>November</v>
      </c>
      <c r="C404" s="59" t="str">
        <f>Month!C404</f>
        <v>China, People's Republic of</v>
      </c>
      <c r="D404" s="69">
        <f>Month!D404</f>
        <v>1077.6600000000001</v>
      </c>
      <c r="E404" s="69">
        <f>Month!E404</f>
        <v>0</v>
      </c>
      <c r="F404" s="70">
        <f>Month!F404</f>
        <v>1077.6600000000001</v>
      </c>
      <c r="G404" s="69">
        <f>Month!G404</f>
        <v>0</v>
      </c>
      <c r="H404" s="69">
        <f>Month!H404</f>
        <v>0</v>
      </c>
      <c r="I404" s="69">
        <f>Month!I404</f>
        <v>0</v>
      </c>
      <c r="J404" s="69">
        <f>Month!J404</f>
        <v>0</v>
      </c>
      <c r="K404" s="69">
        <f>Month!K404</f>
        <v>0</v>
      </c>
      <c r="L404" s="69">
        <f>Month!L404</f>
        <v>0</v>
      </c>
      <c r="M404" s="69">
        <f>Month!M404</f>
        <v>0</v>
      </c>
      <c r="N404" s="70">
        <f>Month!N404</f>
        <v>0</v>
      </c>
      <c r="O404" s="70">
        <f>Month!O404</f>
        <v>1077.6600000000001</v>
      </c>
      <c r="P404" s="14">
        <v>4</v>
      </c>
    </row>
    <row r="405" spans="1:16" ht="15.5">
      <c r="A405" s="14">
        <f>Month!A405</f>
        <v>2019</v>
      </c>
      <c r="B405" s="59" t="str">
        <f>Month!B405</f>
        <v>November</v>
      </c>
      <c r="C405" s="59" t="str">
        <f>Month!C405</f>
        <v>Denmark</v>
      </c>
      <c r="D405" s="69">
        <f>Month!D405</f>
        <v>0.15</v>
      </c>
      <c r="E405" s="69">
        <f>Month!E405</f>
        <v>5.93</v>
      </c>
      <c r="F405" s="70">
        <f>Month!F405</f>
        <v>6.08</v>
      </c>
      <c r="G405" s="69">
        <f>Month!G405</f>
        <v>0</v>
      </c>
      <c r="H405" s="69">
        <f>Month!H405</f>
        <v>12.68</v>
      </c>
      <c r="I405" s="69">
        <f>Month!I405</f>
        <v>0</v>
      </c>
      <c r="J405" s="69">
        <f>Month!J405</f>
        <v>0</v>
      </c>
      <c r="K405" s="69">
        <f>Month!K405</f>
        <v>0</v>
      </c>
      <c r="L405" s="69">
        <f>Month!L405</f>
        <v>0</v>
      </c>
      <c r="M405" s="69">
        <f>Month!M405</f>
        <v>16.25</v>
      </c>
      <c r="N405" s="70">
        <f>Month!N405</f>
        <v>28.93</v>
      </c>
      <c r="O405" s="70">
        <f>Month!O405</f>
        <v>35</v>
      </c>
      <c r="P405" s="14">
        <v>4</v>
      </c>
    </row>
    <row r="406" spans="1:16" ht="15.5">
      <c r="A406" s="14">
        <f>Month!A406</f>
        <v>2019</v>
      </c>
      <c r="B406" s="59" t="str">
        <f>Month!B406</f>
        <v>November</v>
      </c>
      <c r="C406" s="59" t="str">
        <f>Month!C406</f>
        <v>France</v>
      </c>
      <c r="D406" s="69">
        <f>Month!D406</f>
        <v>128.37</v>
      </c>
      <c r="E406" s="69">
        <f>Month!E406</f>
        <v>0</v>
      </c>
      <c r="F406" s="70">
        <f>Month!F406</f>
        <v>128.37</v>
      </c>
      <c r="G406" s="69">
        <f>Month!G406</f>
        <v>17.63</v>
      </c>
      <c r="H406" s="69">
        <f>Month!H406</f>
        <v>0</v>
      </c>
      <c r="I406" s="69">
        <f>Month!I406</f>
        <v>0</v>
      </c>
      <c r="J406" s="69">
        <f>Month!J406</f>
        <v>0</v>
      </c>
      <c r="K406" s="69">
        <f>Month!K406</f>
        <v>16.3</v>
      </c>
      <c r="L406" s="69">
        <f>Month!L406</f>
        <v>0</v>
      </c>
      <c r="M406" s="69">
        <f>Month!M406</f>
        <v>30.67</v>
      </c>
      <c r="N406" s="70">
        <f>Month!N406</f>
        <v>64.59</v>
      </c>
      <c r="O406" s="70">
        <f>Month!O406</f>
        <v>192.96</v>
      </c>
      <c r="P406" s="14">
        <v>4</v>
      </c>
    </row>
    <row r="407" spans="1:16" ht="15.5">
      <c r="A407" s="14">
        <f>Month!A407</f>
        <v>2019</v>
      </c>
      <c r="B407" s="59" t="str">
        <f>Month!B407</f>
        <v>November</v>
      </c>
      <c r="C407" s="59" t="str">
        <f>Month!C407</f>
        <v>Germany</v>
      </c>
      <c r="D407" s="69">
        <f>Month!D407</f>
        <v>721.18</v>
      </c>
      <c r="E407" s="69">
        <f>Month!E407</f>
        <v>0</v>
      </c>
      <c r="F407" s="70">
        <f>Month!F407</f>
        <v>721.18</v>
      </c>
      <c r="G407" s="69">
        <f>Month!G407</f>
        <v>0</v>
      </c>
      <c r="H407" s="69">
        <f>Month!H407</f>
        <v>0</v>
      </c>
      <c r="I407" s="69">
        <f>Month!I407</f>
        <v>0</v>
      </c>
      <c r="J407" s="69">
        <f>Month!J407</f>
        <v>0</v>
      </c>
      <c r="K407" s="69">
        <f>Month!K407</f>
        <v>0</v>
      </c>
      <c r="L407" s="69">
        <f>Month!L407</f>
        <v>30.6</v>
      </c>
      <c r="M407" s="69">
        <f>Month!M407</f>
        <v>8.26</v>
      </c>
      <c r="N407" s="70">
        <f>Month!N407</f>
        <v>38.86</v>
      </c>
      <c r="O407" s="70">
        <f>Month!O407</f>
        <v>760.04</v>
      </c>
      <c r="P407" s="14">
        <v>4</v>
      </c>
    </row>
    <row r="408" spans="1:16" ht="15.5">
      <c r="A408" s="14">
        <f>Month!A408</f>
        <v>2019</v>
      </c>
      <c r="B408" s="59" t="str">
        <f>Month!B408</f>
        <v>November</v>
      </c>
      <c r="C408" s="59" t="str">
        <f>Month!C408</f>
        <v>Ireland</v>
      </c>
      <c r="D408" s="69">
        <f>Month!D408</f>
        <v>41.02</v>
      </c>
      <c r="E408" s="69">
        <f>Month!E408</f>
        <v>0</v>
      </c>
      <c r="F408" s="70">
        <f>Month!F408</f>
        <v>41.02</v>
      </c>
      <c r="G408" s="69">
        <f>Month!G408</f>
        <v>4.08</v>
      </c>
      <c r="H408" s="69">
        <f>Month!H408</f>
        <v>10.119999999999999</v>
      </c>
      <c r="I408" s="69">
        <f>Month!I408</f>
        <v>137.25</v>
      </c>
      <c r="J408" s="69">
        <f>Month!J408</f>
        <v>0.28999999999999998</v>
      </c>
      <c r="K408" s="69">
        <f>Month!K408</f>
        <v>169.03</v>
      </c>
      <c r="L408" s="69">
        <f>Month!L408</f>
        <v>16.55</v>
      </c>
      <c r="M408" s="69">
        <f>Month!M408</f>
        <v>7.84</v>
      </c>
      <c r="N408" s="70">
        <f>Month!N408</f>
        <v>345.17</v>
      </c>
      <c r="O408" s="70">
        <f>Month!O408</f>
        <v>386.18</v>
      </c>
      <c r="P408" s="14">
        <v>4</v>
      </c>
    </row>
    <row r="409" spans="1:16" ht="15.5">
      <c r="A409" s="14">
        <f>Month!A409</f>
        <v>2019</v>
      </c>
      <c r="B409" s="59" t="str">
        <f>Month!B409</f>
        <v>November</v>
      </c>
      <c r="C409" s="59" t="str">
        <f>Month!C409</f>
        <v>Italy</v>
      </c>
      <c r="D409" s="69">
        <f>Month!D409</f>
        <v>0</v>
      </c>
      <c r="E409" s="69">
        <f>Month!E409</f>
        <v>0</v>
      </c>
      <c r="F409" s="70">
        <f>Month!F409</f>
        <v>0</v>
      </c>
      <c r="G409" s="69">
        <f>Month!G409</f>
        <v>0</v>
      </c>
      <c r="H409" s="69">
        <f>Month!H409</f>
        <v>0</v>
      </c>
      <c r="I409" s="69">
        <f>Month!I409</f>
        <v>0</v>
      </c>
      <c r="J409" s="69">
        <f>Month!J409</f>
        <v>0</v>
      </c>
      <c r="K409" s="69">
        <f>Month!K409</f>
        <v>0</v>
      </c>
      <c r="L409" s="69">
        <f>Month!L409</f>
        <v>0</v>
      </c>
      <c r="M409" s="69">
        <f>Month!M409</f>
        <v>0.13</v>
      </c>
      <c r="N409" s="70">
        <f>Month!N409</f>
        <v>0.13</v>
      </c>
      <c r="O409" s="70">
        <f>Month!O409</f>
        <v>0.13</v>
      </c>
      <c r="P409" s="14">
        <v>4</v>
      </c>
    </row>
    <row r="410" spans="1:16" ht="15.5">
      <c r="A410" s="14">
        <f>Month!A410</f>
        <v>2019</v>
      </c>
      <c r="B410" s="59" t="str">
        <f>Month!B410</f>
        <v>November</v>
      </c>
      <c r="C410" s="59" t="str">
        <f>Month!C410</f>
        <v>Korea</v>
      </c>
      <c r="D410" s="69">
        <f>Month!D410</f>
        <v>0</v>
      </c>
      <c r="E410" s="69">
        <f>Month!E410</f>
        <v>0</v>
      </c>
      <c r="F410" s="70">
        <f>Month!F410</f>
        <v>0</v>
      </c>
      <c r="G410" s="69">
        <f>Month!G410</f>
        <v>0</v>
      </c>
      <c r="H410" s="69">
        <f>Month!H410</f>
        <v>0</v>
      </c>
      <c r="I410" s="69">
        <f>Month!I410</f>
        <v>0</v>
      </c>
      <c r="J410" s="69">
        <f>Month!J410</f>
        <v>0</v>
      </c>
      <c r="K410" s="69">
        <f>Month!K410</f>
        <v>0</v>
      </c>
      <c r="L410" s="69">
        <f>Month!L410</f>
        <v>0</v>
      </c>
      <c r="M410" s="69">
        <f>Month!M410</f>
        <v>0</v>
      </c>
      <c r="N410" s="70">
        <f>Month!N410</f>
        <v>0</v>
      </c>
      <c r="O410" s="70">
        <f>Month!O410</f>
        <v>0</v>
      </c>
      <c r="P410" s="14">
        <v>4</v>
      </c>
    </row>
    <row r="411" spans="1:16" ht="15.5">
      <c r="A411" s="14">
        <f>Month!A411</f>
        <v>2019</v>
      </c>
      <c r="B411" s="59" t="str">
        <f>Month!B411</f>
        <v>November</v>
      </c>
      <c r="C411" s="59" t="str">
        <f>Month!C411</f>
        <v>Netherlands</v>
      </c>
      <c r="D411" s="69">
        <f>Month!D411</f>
        <v>1354.91</v>
      </c>
      <c r="E411" s="69">
        <f>Month!E411</f>
        <v>78.2</v>
      </c>
      <c r="F411" s="70">
        <f>Month!F411</f>
        <v>1433.12</v>
      </c>
      <c r="G411" s="69">
        <f>Month!G411</f>
        <v>19.55</v>
      </c>
      <c r="H411" s="69">
        <f>Month!H411</f>
        <v>365.9</v>
      </c>
      <c r="I411" s="69">
        <f>Month!I411</f>
        <v>0</v>
      </c>
      <c r="J411" s="69">
        <f>Month!J411</f>
        <v>0</v>
      </c>
      <c r="K411" s="69">
        <f>Month!K411</f>
        <v>0</v>
      </c>
      <c r="L411" s="69">
        <f>Month!L411</f>
        <v>119.09</v>
      </c>
      <c r="M411" s="69">
        <f>Month!M411</f>
        <v>140.16999999999999</v>
      </c>
      <c r="N411" s="70">
        <f>Month!N411</f>
        <v>644.72</v>
      </c>
      <c r="O411" s="70">
        <f>Month!O411</f>
        <v>2077.83</v>
      </c>
      <c r="P411" s="14">
        <v>4</v>
      </c>
    </row>
    <row r="412" spans="1:16" ht="15.5">
      <c r="A412" s="14">
        <f>Month!A412</f>
        <v>2019</v>
      </c>
      <c r="B412" s="59" t="str">
        <f>Month!B412</f>
        <v>November</v>
      </c>
      <c r="C412" s="59" t="str">
        <f>Month!C412</f>
        <v>Norway</v>
      </c>
      <c r="D412" s="69">
        <f>Month!D412</f>
        <v>341.97</v>
      </c>
      <c r="E412" s="69">
        <f>Month!E412</f>
        <v>0</v>
      </c>
      <c r="F412" s="70">
        <f>Month!F412</f>
        <v>341.97</v>
      </c>
      <c r="G412" s="69">
        <f>Month!G412</f>
        <v>2.85</v>
      </c>
      <c r="H412" s="69">
        <f>Month!H412</f>
        <v>0</v>
      </c>
      <c r="I412" s="69">
        <f>Month!I412</f>
        <v>0</v>
      </c>
      <c r="J412" s="69">
        <f>Month!J412</f>
        <v>0</v>
      </c>
      <c r="K412" s="69">
        <f>Month!K412</f>
        <v>0</v>
      </c>
      <c r="L412" s="69">
        <f>Month!L412</f>
        <v>0</v>
      </c>
      <c r="M412" s="69">
        <f>Month!M412</f>
        <v>4.33</v>
      </c>
      <c r="N412" s="70">
        <f>Month!N412</f>
        <v>7.18</v>
      </c>
      <c r="O412" s="70">
        <f>Month!O412</f>
        <v>349.15</v>
      </c>
      <c r="P412" s="14">
        <v>4</v>
      </c>
    </row>
    <row r="413" spans="1:16" ht="15.5">
      <c r="A413" s="14">
        <f>Month!A413</f>
        <v>2019</v>
      </c>
      <c r="B413" s="59" t="str">
        <f>Month!B413</f>
        <v>November</v>
      </c>
      <c r="C413" s="59" t="str">
        <f>Month!C413</f>
        <v>Other Africa</v>
      </c>
      <c r="D413" s="69">
        <f>Month!D413</f>
        <v>0</v>
      </c>
      <c r="E413" s="69">
        <f>Month!E413</f>
        <v>0</v>
      </c>
      <c r="F413" s="70">
        <f>Month!F413</f>
        <v>0</v>
      </c>
      <c r="G413" s="69">
        <f>Month!G413</f>
        <v>0</v>
      </c>
      <c r="H413" s="69">
        <f>Month!H413</f>
        <v>76.53</v>
      </c>
      <c r="I413" s="69">
        <f>Month!I413</f>
        <v>0</v>
      </c>
      <c r="J413" s="69">
        <f>Month!J413</f>
        <v>0</v>
      </c>
      <c r="K413" s="69">
        <f>Month!K413</f>
        <v>0</v>
      </c>
      <c r="L413" s="69">
        <f>Month!L413</f>
        <v>0</v>
      </c>
      <c r="M413" s="69">
        <f>Month!M413</f>
        <v>0</v>
      </c>
      <c r="N413" s="70">
        <f>Month!N413</f>
        <v>76.53</v>
      </c>
      <c r="O413" s="70">
        <f>Month!O413</f>
        <v>76.53</v>
      </c>
      <c r="P413" s="14">
        <v>4</v>
      </c>
    </row>
    <row r="414" spans="1:16" ht="15.5">
      <c r="A414" s="14">
        <f>Month!A414</f>
        <v>2019</v>
      </c>
      <c r="B414" s="59" t="str">
        <f>Month!B414</f>
        <v>November</v>
      </c>
      <c r="C414" s="59" t="str">
        <f>Month!C414</f>
        <v>Spain</v>
      </c>
      <c r="D414" s="69">
        <f>Month!D414</f>
        <v>0.7</v>
      </c>
      <c r="E414" s="69">
        <f>Month!E414</f>
        <v>5.46</v>
      </c>
      <c r="F414" s="70">
        <f>Month!F414</f>
        <v>6.16</v>
      </c>
      <c r="G414" s="69">
        <f>Month!G414</f>
        <v>2.61</v>
      </c>
      <c r="H414" s="69">
        <f>Month!H414</f>
        <v>0</v>
      </c>
      <c r="I414" s="69">
        <f>Month!I414</f>
        <v>0</v>
      </c>
      <c r="J414" s="69">
        <f>Month!J414</f>
        <v>0</v>
      </c>
      <c r="K414" s="69">
        <f>Month!K414</f>
        <v>0</v>
      </c>
      <c r="L414" s="69">
        <f>Month!L414</f>
        <v>0</v>
      </c>
      <c r="M414" s="69">
        <f>Month!M414</f>
        <v>77.63</v>
      </c>
      <c r="N414" s="70">
        <f>Month!N414</f>
        <v>80.239999999999995</v>
      </c>
      <c r="O414" s="70">
        <f>Month!O414</f>
        <v>86.4</v>
      </c>
      <c r="P414" s="14">
        <v>4</v>
      </c>
    </row>
    <row r="415" spans="1:16" ht="15.5">
      <c r="A415" s="14">
        <f>Month!A415</f>
        <v>2019</v>
      </c>
      <c r="B415" s="59" t="str">
        <f>Month!B415</f>
        <v>November</v>
      </c>
      <c r="C415" s="59" t="str">
        <f>Month!C415</f>
        <v>Sweden</v>
      </c>
      <c r="D415" s="69">
        <f>Month!D415</f>
        <v>0</v>
      </c>
      <c r="E415" s="69">
        <f>Month!E415</f>
        <v>15.86</v>
      </c>
      <c r="F415" s="70">
        <f>Month!F415</f>
        <v>15.86</v>
      </c>
      <c r="G415" s="69">
        <f>Month!G415</f>
        <v>0</v>
      </c>
      <c r="H415" s="69">
        <f>Month!H415</f>
        <v>0</v>
      </c>
      <c r="I415" s="69">
        <f>Month!I415</f>
        <v>17.55</v>
      </c>
      <c r="J415" s="69">
        <f>Month!J415</f>
        <v>0</v>
      </c>
      <c r="K415" s="69">
        <f>Month!K415</f>
        <v>0</v>
      </c>
      <c r="L415" s="69">
        <f>Month!L415</f>
        <v>0</v>
      </c>
      <c r="M415" s="69">
        <f>Month!M415</f>
        <v>3.89</v>
      </c>
      <c r="N415" s="70">
        <f>Month!N415</f>
        <v>21.44</v>
      </c>
      <c r="O415" s="70">
        <f>Month!O415</f>
        <v>37.299999999999997</v>
      </c>
      <c r="P415" s="14">
        <v>4</v>
      </c>
    </row>
    <row r="416" spans="1:16" ht="15.5">
      <c r="A416" s="14">
        <f>Month!A416</f>
        <v>2019</v>
      </c>
      <c r="B416" s="59" t="str">
        <f>Month!B416</f>
        <v>November</v>
      </c>
      <c r="C416" s="59" t="str">
        <f>Month!C416</f>
        <v>United States</v>
      </c>
      <c r="D416" s="69">
        <f>Month!D416</f>
        <v>75.900000000000006</v>
      </c>
      <c r="E416" s="69">
        <f>Month!E416</f>
        <v>0</v>
      </c>
      <c r="F416" s="70">
        <f>Month!F416</f>
        <v>75.900000000000006</v>
      </c>
      <c r="G416" s="69">
        <f>Month!G416</f>
        <v>0</v>
      </c>
      <c r="H416" s="69">
        <f>Month!H416</f>
        <v>268.23</v>
      </c>
      <c r="I416" s="69">
        <f>Month!I416</f>
        <v>0</v>
      </c>
      <c r="J416" s="69">
        <f>Month!J416</f>
        <v>0</v>
      </c>
      <c r="K416" s="69">
        <f>Month!K416</f>
        <v>0</v>
      </c>
      <c r="L416" s="69">
        <f>Month!L416</f>
        <v>0</v>
      </c>
      <c r="M416" s="69">
        <f>Month!M416</f>
        <v>3.06</v>
      </c>
      <c r="N416" s="70">
        <f>Month!N416</f>
        <v>271.3</v>
      </c>
      <c r="O416" s="70">
        <f>Month!O416</f>
        <v>347.19</v>
      </c>
      <c r="P416" s="14">
        <v>4</v>
      </c>
    </row>
    <row r="417" spans="1:16" ht="15.5">
      <c r="A417" s="14">
        <f>Month!A417</f>
        <v>2019</v>
      </c>
      <c r="B417" s="59" t="str">
        <f>Month!B417</f>
        <v>November</v>
      </c>
      <c r="C417" s="59" t="str">
        <f>Month!C417</f>
        <v>Russian Federation</v>
      </c>
      <c r="D417" s="69">
        <f>Month!D417</f>
        <v>0</v>
      </c>
      <c r="E417" s="69">
        <f>Month!E417</f>
        <v>0</v>
      </c>
      <c r="F417" s="70">
        <f>Month!F417</f>
        <v>0</v>
      </c>
      <c r="G417" s="69">
        <f>Month!G417</f>
        <v>0</v>
      </c>
      <c r="H417" s="69">
        <f>Month!H417</f>
        <v>0</v>
      </c>
      <c r="I417" s="69">
        <f>Month!I417</f>
        <v>0</v>
      </c>
      <c r="J417" s="69">
        <f>Month!J417</f>
        <v>0</v>
      </c>
      <c r="K417" s="69">
        <f>Month!K417</f>
        <v>0</v>
      </c>
      <c r="L417" s="69">
        <f>Month!L417</f>
        <v>0</v>
      </c>
      <c r="M417" s="69">
        <f>Month!M417</f>
        <v>0.02</v>
      </c>
      <c r="N417" s="70">
        <f>Month!N417</f>
        <v>0.02</v>
      </c>
      <c r="O417" s="70">
        <f>Month!O417</f>
        <v>0.02</v>
      </c>
      <c r="P417" s="14">
        <v>4</v>
      </c>
    </row>
    <row r="418" spans="1:16" ht="15.5">
      <c r="A418" s="14">
        <f>Month!A418</f>
        <v>2019</v>
      </c>
      <c r="B418" s="59" t="str">
        <f>Month!B418</f>
        <v>November</v>
      </c>
      <c r="C418" s="59" t="str">
        <f>Month!C418</f>
        <v>Other</v>
      </c>
      <c r="D418" s="69">
        <f>Month!D418</f>
        <v>5.57</v>
      </c>
      <c r="E418" s="69">
        <f>Month!E418</f>
        <v>0</v>
      </c>
      <c r="F418" s="70">
        <f>Month!F418</f>
        <v>5.57</v>
      </c>
      <c r="G418" s="69">
        <f>Month!G418</f>
        <v>11.59</v>
      </c>
      <c r="H418" s="69">
        <f>Month!H418</f>
        <v>1.8</v>
      </c>
      <c r="I418" s="69">
        <f>Month!I418</f>
        <v>0</v>
      </c>
      <c r="J418" s="69">
        <f>Month!J418</f>
        <v>0</v>
      </c>
      <c r="K418" s="69">
        <f>Month!K418</f>
        <v>0</v>
      </c>
      <c r="L418" s="69">
        <f>Month!L418</f>
        <v>31.47</v>
      </c>
      <c r="M418" s="69">
        <f>Month!M418</f>
        <v>35.24</v>
      </c>
      <c r="N418" s="70">
        <f>Month!N418</f>
        <v>80.11</v>
      </c>
      <c r="O418" s="70">
        <f>Month!O418</f>
        <v>85.68</v>
      </c>
      <c r="P418" s="14">
        <v>4</v>
      </c>
    </row>
    <row r="419" spans="1:16" ht="15.5">
      <c r="A419" s="14">
        <f>Month!A419</f>
        <v>2019</v>
      </c>
      <c r="B419" s="62" t="str">
        <f>Month!B419</f>
        <v>November</v>
      </c>
      <c r="C419" s="60" t="str">
        <f>Month!C419</f>
        <v>Total exports</v>
      </c>
      <c r="D419" s="72">
        <f>Month!D419</f>
        <v>3798.48</v>
      </c>
      <c r="E419" s="72">
        <f>Month!E419</f>
        <v>174.23</v>
      </c>
      <c r="F419" s="71">
        <f>Month!F419</f>
        <v>3972.7</v>
      </c>
      <c r="G419" s="72">
        <f>Month!G419</f>
        <v>60.61</v>
      </c>
      <c r="H419" s="72">
        <f>Month!H419</f>
        <v>815.81</v>
      </c>
      <c r="I419" s="72">
        <f>Month!I419</f>
        <v>154.80000000000001</v>
      </c>
      <c r="J419" s="72">
        <f>Month!J419</f>
        <v>0.28999999999999998</v>
      </c>
      <c r="K419" s="72">
        <f>Month!K419</f>
        <v>185.33</v>
      </c>
      <c r="L419" s="72">
        <f>Month!L419</f>
        <v>211.16</v>
      </c>
      <c r="M419" s="72">
        <f>Month!M419</f>
        <v>422.06</v>
      </c>
      <c r="N419" s="71">
        <f>Month!N419</f>
        <v>1850.06</v>
      </c>
      <c r="O419" s="91">
        <f>Month!O419</f>
        <v>5822.76</v>
      </c>
      <c r="P419" s="14">
        <v>4</v>
      </c>
    </row>
    <row r="420" spans="1:16" ht="15.5">
      <c r="A420" s="14">
        <f>Month!A420</f>
        <v>2019</v>
      </c>
      <c r="B420" s="59" t="str">
        <f>Month!B420</f>
        <v>December</v>
      </c>
      <c r="C420" s="58" t="str">
        <f>Month!C420</f>
        <v>Belgium</v>
      </c>
      <c r="D420" s="66">
        <f>Month!D420</f>
        <v>51.05</v>
      </c>
      <c r="E420" s="66">
        <f>Month!E420</f>
        <v>55.1</v>
      </c>
      <c r="F420" s="67">
        <f>Month!F420</f>
        <v>106.14</v>
      </c>
      <c r="G420" s="66">
        <f>Month!G420</f>
        <v>3.9</v>
      </c>
      <c r="H420" s="66">
        <f>Month!H420</f>
        <v>98</v>
      </c>
      <c r="I420" s="66">
        <f>Month!I420</f>
        <v>0</v>
      </c>
      <c r="J420" s="66">
        <f>Month!J420</f>
        <v>0</v>
      </c>
      <c r="K420" s="66">
        <f>Month!K420</f>
        <v>0</v>
      </c>
      <c r="L420" s="66">
        <f>Month!L420</f>
        <v>60.6</v>
      </c>
      <c r="M420" s="66">
        <f>Month!M420</f>
        <v>90.9</v>
      </c>
      <c r="N420" s="67">
        <f>Month!N420</f>
        <v>253.41</v>
      </c>
      <c r="O420" s="67">
        <f>Month!O420</f>
        <v>359.55</v>
      </c>
      <c r="P420" s="14">
        <v>4</v>
      </c>
    </row>
    <row r="421" spans="1:16" ht="15.5">
      <c r="A421" s="14">
        <f>Month!A421</f>
        <v>2019</v>
      </c>
      <c r="B421" s="59" t="str">
        <f>Month!B421</f>
        <v>December</v>
      </c>
      <c r="C421" s="59" t="str">
        <f>Month!C421</f>
        <v>Canada</v>
      </c>
      <c r="D421" s="69">
        <f>Month!D421</f>
        <v>0</v>
      </c>
      <c r="E421" s="69">
        <f>Month!E421</f>
        <v>0</v>
      </c>
      <c r="F421" s="70">
        <f>Month!F421</f>
        <v>0</v>
      </c>
      <c r="G421" s="69">
        <f>Month!G421</f>
        <v>0</v>
      </c>
      <c r="H421" s="69">
        <f>Month!H421</f>
        <v>0</v>
      </c>
      <c r="I421" s="69">
        <f>Month!I421</f>
        <v>0</v>
      </c>
      <c r="J421" s="69">
        <f>Month!J421</f>
        <v>0</v>
      </c>
      <c r="K421" s="69">
        <f>Month!K421</f>
        <v>0</v>
      </c>
      <c r="L421" s="69">
        <f>Month!L421</f>
        <v>0</v>
      </c>
      <c r="M421" s="69">
        <f>Month!M421</f>
        <v>0</v>
      </c>
      <c r="N421" s="70">
        <f>Month!N421</f>
        <v>0</v>
      </c>
      <c r="O421" s="70">
        <f>Month!O421</f>
        <v>0</v>
      </c>
      <c r="P421" s="14">
        <v>4</v>
      </c>
    </row>
    <row r="422" spans="1:16" ht="15.5">
      <c r="A422" s="14">
        <f>Month!A422</f>
        <v>2019</v>
      </c>
      <c r="B422" s="59" t="str">
        <f>Month!B422</f>
        <v>December</v>
      </c>
      <c r="C422" s="59" t="str">
        <f>Month!C422</f>
        <v>China, People's Republic of</v>
      </c>
      <c r="D422" s="69">
        <f>Month!D422</f>
        <v>475.49</v>
      </c>
      <c r="E422" s="69">
        <f>Month!E422</f>
        <v>0</v>
      </c>
      <c r="F422" s="70">
        <f>Month!F422</f>
        <v>475.49</v>
      </c>
      <c r="G422" s="69">
        <f>Month!G422</f>
        <v>0</v>
      </c>
      <c r="H422" s="69">
        <f>Month!H422</f>
        <v>0</v>
      </c>
      <c r="I422" s="69">
        <f>Month!I422</f>
        <v>0</v>
      </c>
      <c r="J422" s="69">
        <f>Month!J422</f>
        <v>0</v>
      </c>
      <c r="K422" s="69">
        <f>Month!K422</f>
        <v>0</v>
      </c>
      <c r="L422" s="69">
        <f>Month!L422</f>
        <v>0</v>
      </c>
      <c r="M422" s="69">
        <f>Month!M422</f>
        <v>0</v>
      </c>
      <c r="N422" s="70">
        <f>Month!N422</f>
        <v>0</v>
      </c>
      <c r="O422" s="70">
        <f>Month!O422</f>
        <v>475.49</v>
      </c>
      <c r="P422" s="14">
        <v>4</v>
      </c>
    </row>
    <row r="423" spans="1:16" ht="15.5">
      <c r="A423" s="14">
        <f>Month!A423</f>
        <v>2019</v>
      </c>
      <c r="B423" s="59" t="str">
        <f>Month!B423</f>
        <v>December</v>
      </c>
      <c r="C423" s="59" t="str">
        <f>Month!C423</f>
        <v>Denmark</v>
      </c>
      <c r="D423" s="69">
        <f>Month!D423</f>
        <v>0</v>
      </c>
      <c r="E423" s="69">
        <f>Month!E423</f>
        <v>0</v>
      </c>
      <c r="F423" s="70">
        <f>Month!F423</f>
        <v>0</v>
      </c>
      <c r="G423" s="69">
        <f>Month!G423</f>
        <v>0</v>
      </c>
      <c r="H423" s="69">
        <f>Month!H423</f>
        <v>6.45</v>
      </c>
      <c r="I423" s="69">
        <f>Month!I423</f>
        <v>0</v>
      </c>
      <c r="J423" s="69">
        <f>Month!J423</f>
        <v>0</v>
      </c>
      <c r="K423" s="69">
        <f>Month!K423</f>
        <v>0</v>
      </c>
      <c r="L423" s="69">
        <f>Month!L423</f>
        <v>0</v>
      </c>
      <c r="M423" s="69">
        <f>Month!M423</f>
        <v>13.46</v>
      </c>
      <c r="N423" s="70">
        <f>Month!N423</f>
        <v>19.91</v>
      </c>
      <c r="O423" s="70">
        <f>Month!O423</f>
        <v>19.91</v>
      </c>
      <c r="P423" s="14">
        <v>4</v>
      </c>
    </row>
    <row r="424" spans="1:16" ht="15.5">
      <c r="A424" s="14">
        <f>Month!A424</f>
        <v>2019</v>
      </c>
      <c r="B424" s="59" t="str">
        <f>Month!B424</f>
        <v>December</v>
      </c>
      <c r="C424" s="59" t="str">
        <f>Month!C424</f>
        <v>France</v>
      </c>
      <c r="D424" s="69">
        <f>Month!D424</f>
        <v>167.12</v>
      </c>
      <c r="E424" s="69">
        <f>Month!E424</f>
        <v>0</v>
      </c>
      <c r="F424" s="70">
        <f>Month!F424</f>
        <v>167.12</v>
      </c>
      <c r="G424" s="69">
        <f>Month!G424</f>
        <v>15.17</v>
      </c>
      <c r="H424" s="69">
        <f>Month!H424</f>
        <v>0</v>
      </c>
      <c r="I424" s="69">
        <f>Month!I424</f>
        <v>0</v>
      </c>
      <c r="J424" s="69">
        <f>Month!J424</f>
        <v>0</v>
      </c>
      <c r="K424" s="69">
        <f>Month!K424</f>
        <v>30.58</v>
      </c>
      <c r="L424" s="69">
        <f>Month!L424</f>
        <v>0</v>
      </c>
      <c r="M424" s="69">
        <f>Month!M424</f>
        <v>16</v>
      </c>
      <c r="N424" s="70">
        <f>Month!N424</f>
        <v>61.75</v>
      </c>
      <c r="O424" s="70">
        <f>Month!O424</f>
        <v>228.88</v>
      </c>
      <c r="P424" s="14">
        <v>4</v>
      </c>
    </row>
    <row r="425" spans="1:16" ht="15.5">
      <c r="A425" s="14">
        <f>Month!A425</f>
        <v>2019</v>
      </c>
      <c r="B425" s="59" t="str">
        <f>Month!B425</f>
        <v>December</v>
      </c>
      <c r="C425" s="59" t="str">
        <f>Month!C425</f>
        <v>Germany</v>
      </c>
      <c r="D425" s="69">
        <f>Month!D425</f>
        <v>564.70000000000005</v>
      </c>
      <c r="E425" s="69">
        <f>Month!E425</f>
        <v>0</v>
      </c>
      <c r="F425" s="70">
        <f>Month!F425</f>
        <v>564.70000000000005</v>
      </c>
      <c r="G425" s="69">
        <f>Month!G425</f>
        <v>0</v>
      </c>
      <c r="H425" s="69">
        <f>Month!H425</f>
        <v>0</v>
      </c>
      <c r="I425" s="69">
        <f>Month!I425</f>
        <v>0</v>
      </c>
      <c r="J425" s="69">
        <f>Month!J425</f>
        <v>0</v>
      </c>
      <c r="K425" s="69">
        <f>Month!K425</f>
        <v>0</v>
      </c>
      <c r="L425" s="69">
        <f>Month!L425</f>
        <v>30</v>
      </c>
      <c r="M425" s="69">
        <f>Month!M425</f>
        <v>4.01</v>
      </c>
      <c r="N425" s="70">
        <f>Month!N425</f>
        <v>34</v>
      </c>
      <c r="O425" s="70">
        <f>Month!O425</f>
        <v>598.70000000000005</v>
      </c>
      <c r="P425" s="14">
        <v>4</v>
      </c>
    </row>
    <row r="426" spans="1:16" ht="15.5">
      <c r="A426" s="14">
        <f>Month!A426</f>
        <v>2019</v>
      </c>
      <c r="B426" s="59" t="str">
        <f>Month!B426</f>
        <v>December</v>
      </c>
      <c r="C426" s="59" t="str">
        <f>Month!C426</f>
        <v>Ireland</v>
      </c>
      <c r="D426" s="69">
        <f>Month!D426</f>
        <v>0</v>
      </c>
      <c r="E426" s="69">
        <f>Month!E426</f>
        <v>0</v>
      </c>
      <c r="F426" s="70">
        <f>Month!F426</f>
        <v>0</v>
      </c>
      <c r="G426" s="69">
        <f>Month!G426</f>
        <v>3.32</v>
      </c>
      <c r="H426" s="69">
        <f>Month!H426</f>
        <v>16.5</v>
      </c>
      <c r="I426" s="69">
        <f>Month!I426</f>
        <v>135.63999999999999</v>
      </c>
      <c r="J426" s="69">
        <f>Month!J426</f>
        <v>0.52</v>
      </c>
      <c r="K426" s="69">
        <f>Month!K426</f>
        <v>152.99</v>
      </c>
      <c r="L426" s="69">
        <f>Month!L426</f>
        <v>11.59</v>
      </c>
      <c r="M426" s="69">
        <f>Month!M426</f>
        <v>0.18</v>
      </c>
      <c r="N426" s="70">
        <f>Month!N426</f>
        <v>320.75</v>
      </c>
      <c r="O426" s="70">
        <f>Month!O426</f>
        <v>320.75</v>
      </c>
      <c r="P426" s="14">
        <v>4</v>
      </c>
    </row>
    <row r="427" spans="1:16" ht="15.5">
      <c r="A427" s="14">
        <f>Month!A427</f>
        <v>2019</v>
      </c>
      <c r="B427" s="59" t="str">
        <f>Month!B427</f>
        <v>December</v>
      </c>
      <c r="C427" s="59" t="str">
        <f>Month!C427</f>
        <v>Italy</v>
      </c>
      <c r="D427" s="69">
        <f>Month!D427</f>
        <v>66.61</v>
      </c>
      <c r="E427" s="69">
        <f>Month!E427</f>
        <v>0</v>
      </c>
      <c r="F427" s="70">
        <f>Month!F427</f>
        <v>66.61</v>
      </c>
      <c r="G427" s="69">
        <f>Month!G427</f>
        <v>0</v>
      </c>
      <c r="H427" s="69">
        <f>Month!H427</f>
        <v>33.56</v>
      </c>
      <c r="I427" s="69">
        <f>Month!I427</f>
        <v>0</v>
      </c>
      <c r="J427" s="69">
        <f>Month!J427</f>
        <v>0</v>
      </c>
      <c r="K427" s="69">
        <f>Month!K427</f>
        <v>0</v>
      </c>
      <c r="L427" s="69">
        <f>Month!L427</f>
        <v>0</v>
      </c>
      <c r="M427" s="69">
        <f>Month!M427</f>
        <v>0.06</v>
      </c>
      <c r="N427" s="70">
        <f>Month!N427</f>
        <v>33.61</v>
      </c>
      <c r="O427" s="70">
        <f>Month!O427</f>
        <v>100.22</v>
      </c>
      <c r="P427" s="14">
        <v>4</v>
      </c>
    </row>
    <row r="428" spans="1:16" ht="15.5">
      <c r="A428" s="14">
        <f>Month!A428</f>
        <v>2019</v>
      </c>
      <c r="B428" s="59" t="str">
        <f>Month!B428</f>
        <v>December</v>
      </c>
      <c r="C428" s="59" t="str">
        <f>Month!C428</f>
        <v>Korea</v>
      </c>
      <c r="D428" s="69">
        <f>Month!D428</f>
        <v>0</v>
      </c>
      <c r="E428" s="69">
        <f>Month!E428</f>
        <v>0</v>
      </c>
      <c r="F428" s="70">
        <f>Month!F428</f>
        <v>0</v>
      </c>
      <c r="G428" s="69">
        <f>Month!G428</f>
        <v>0</v>
      </c>
      <c r="H428" s="69">
        <f>Month!H428</f>
        <v>0</v>
      </c>
      <c r="I428" s="69">
        <f>Month!I428</f>
        <v>0</v>
      </c>
      <c r="J428" s="69">
        <f>Month!J428</f>
        <v>0</v>
      </c>
      <c r="K428" s="69">
        <f>Month!K428</f>
        <v>0</v>
      </c>
      <c r="L428" s="69">
        <f>Month!L428</f>
        <v>0</v>
      </c>
      <c r="M428" s="69">
        <f>Month!M428</f>
        <v>0</v>
      </c>
      <c r="N428" s="70">
        <f>Month!N428</f>
        <v>0</v>
      </c>
      <c r="O428" s="70">
        <f>Month!O428</f>
        <v>0</v>
      </c>
      <c r="P428" s="14">
        <v>4</v>
      </c>
    </row>
    <row r="429" spans="1:16" ht="15.5">
      <c r="A429" s="14">
        <f>Month!A429</f>
        <v>2019</v>
      </c>
      <c r="B429" s="59" t="str">
        <f>Month!B429</f>
        <v>December</v>
      </c>
      <c r="C429" s="59" t="str">
        <f>Month!C429</f>
        <v>Netherlands</v>
      </c>
      <c r="D429" s="69">
        <f>Month!D429</f>
        <v>1248.32</v>
      </c>
      <c r="E429" s="69">
        <f>Month!E429</f>
        <v>96.53</v>
      </c>
      <c r="F429" s="70">
        <f>Month!F429</f>
        <v>1344.84</v>
      </c>
      <c r="G429" s="69">
        <f>Month!G429</f>
        <v>21.97</v>
      </c>
      <c r="H429" s="69">
        <f>Month!H429</f>
        <v>502.71</v>
      </c>
      <c r="I429" s="69">
        <f>Month!I429</f>
        <v>0</v>
      </c>
      <c r="J429" s="69">
        <f>Month!J429</f>
        <v>0</v>
      </c>
      <c r="K429" s="69">
        <f>Month!K429</f>
        <v>0</v>
      </c>
      <c r="L429" s="69">
        <f>Month!L429</f>
        <v>100.51</v>
      </c>
      <c r="M429" s="69">
        <f>Month!M429</f>
        <v>158.06</v>
      </c>
      <c r="N429" s="70">
        <f>Month!N429</f>
        <v>783.26</v>
      </c>
      <c r="O429" s="70">
        <f>Month!O429</f>
        <v>2128.1</v>
      </c>
      <c r="P429" s="14">
        <v>4</v>
      </c>
    </row>
    <row r="430" spans="1:16" ht="15.5">
      <c r="A430" s="14">
        <f>Month!A430</f>
        <v>2019</v>
      </c>
      <c r="B430" s="59" t="str">
        <f>Month!B430</f>
        <v>December</v>
      </c>
      <c r="C430" s="59" t="str">
        <f>Month!C430</f>
        <v>Norway</v>
      </c>
      <c r="D430" s="69">
        <f>Month!D430</f>
        <v>0.17</v>
      </c>
      <c r="E430" s="69">
        <f>Month!E430</f>
        <v>0</v>
      </c>
      <c r="F430" s="70">
        <f>Month!F430</f>
        <v>0.17</v>
      </c>
      <c r="G430" s="69">
        <f>Month!G430</f>
        <v>0</v>
      </c>
      <c r="H430" s="69">
        <f>Month!H430</f>
        <v>0</v>
      </c>
      <c r="I430" s="69">
        <f>Month!I430</f>
        <v>12.06</v>
      </c>
      <c r="J430" s="69">
        <f>Month!J430</f>
        <v>0</v>
      </c>
      <c r="K430" s="69">
        <f>Month!K430</f>
        <v>0</v>
      </c>
      <c r="L430" s="69">
        <f>Month!L430</f>
        <v>0</v>
      </c>
      <c r="M430" s="69">
        <f>Month!M430</f>
        <v>7.24</v>
      </c>
      <c r="N430" s="70">
        <f>Month!N430</f>
        <v>19.29</v>
      </c>
      <c r="O430" s="70">
        <f>Month!O430</f>
        <v>19.46</v>
      </c>
      <c r="P430" s="14">
        <v>4</v>
      </c>
    </row>
    <row r="431" spans="1:16" ht="15.5">
      <c r="A431" s="14">
        <f>Month!A431</f>
        <v>2019</v>
      </c>
      <c r="B431" s="59" t="str">
        <f>Month!B431</f>
        <v>December</v>
      </c>
      <c r="C431" s="59" t="str">
        <f>Month!C431</f>
        <v>Other Africa</v>
      </c>
      <c r="D431" s="69">
        <f>Month!D431</f>
        <v>0</v>
      </c>
      <c r="E431" s="69">
        <f>Month!E431</f>
        <v>0</v>
      </c>
      <c r="F431" s="70">
        <f>Month!F431</f>
        <v>0</v>
      </c>
      <c r="G431" s="69">
        <f>Month!G431</f>
        <v>3.23</v>
      </c>
      <c r="H431" s="69">
        <f>Month!H431</f>
        <v>84.17</v>
      </c>
      <c r="I431" s="69">
        <f>Month!I431</f>
        <v>0</v>
      </c>
      <c r="J431" s="69">
        <f>Month!J431</f>
        <v>0</v>
      </c>
      <c r="K431" s="69">
        <f>Month!K431</f>
        <v>0</v>
      </c>
      <c r="L431" s="69">
        <f>Month!L431</f>
        <v>0</v>
      </c>
      <c r="M431" s="69">
        <f>Month!M431</f>
        <v>3.53</v>
      </c>
      <c r="N431" s="70">
        <f>Month!N431</f>
        <v>90.92</v>
      </c>
      <c r="O431" s="70">
        <f>Month!O431</f>
        <v>90.92</v>
      </c>
      <c r="P431" s="14">
        <v>4</v>
      </c>
    </row>
    <row r="432" spans="1:16" ht="15.5">
      <c r="A432" s="14">
        <f>Month!A432</f>
        <v>2019</v>
      </c>
      <c r="B432" s="59" t="str">
        <f>Month!B432</f>
        <v>December</v>
      </c>
      <c r="C432" s="59" t="str">
        <f>Month!C432</f>
        <v>Spain</v>
      </c>
      <c r="D432" s="69">
        <f>Month!D432</f>
        <v>199.52</v>
      </c>
      <c r="E432" s="69">
        <f>Month!E432</f>
        <v>2.0099999999999998</v>
      </c>
      <c r="F432" s="70">
        <f>Month!F432</f>
        <v>201.53</v>
      </c>
      <c r="G432" s="69">
        <f>Month!G432</f>
        <v>0</v>
      </c>
      <c r="H432" s="69">
        <f>Month!H432</f>
        <v>3.36</v>
      </c>
      <c r="I432" s="69">
        <f>Month!I432</f>
        <v>0</v>
      </c>
      <c r="J432" s="69">
        <f>Month!J432</f>
        <v>0</v>
      </c>
      <c r="K432" s="69">
        <f>Month!K432</f>
        <v>0</v>
      </c>
      <c r="L432" s="69">
        <f>Month!L432</f>
        <v>30.36</v>
      </c>
      <c r="M432" s="69">
        <f>Month!M432</f>
        <v>123.24</v>
      </c>
      <c r="N432" s="70">
        <f>Month!N432</f>
        <v>156.96</v>
      </c>
      <c r="O432" s="70">
        <f>Month!O432</f>
        <v>358.49</v>
      </c>
      <c r="P432" s="14">
        <v>4</v>
      </c>
    </row>
    <row r="433" spans="1:16" ht="15.5">
      <c r="A433" s="14">
        <f>Month!A433</f>
        <v>2019</v>
      </c>
      <c r="B433" s="59" t="str">
        <f>Month!B433</f>
        <v>December</v>
      </c>
      <c r="C433" s="59" t="str">
        <f>Month!C433</f>
        <v>Sweden</v>
      </c>
      <c r="D433" s="69">
        <f>Month!D433</f>
        <v>238.4</v>
      </c>
      <c r="E433" s="69">
        <f>Month!E433</f>
        <v>0</v>
      </c>
      <c r="F433" s="70">
        <f>Month!F433</f>
        <v>238.4</v>
      </c>
      <c r="G433" s="69">
        <f>Month!G433</f>
        <v>0</v>
      </c>
      <c r="H433" s="69">
        <f>Month!H433</f>
        <v>23.33</v>
      </c>
      <c r="I433" s="69">
        <f>Month!I433</f>
        <v>0</v>
      </c>
      <c r="J433" s="69">
        <f>Month!J433</f>
        <v>0</v>
      </c>
      <c r="K433" s="69">
        <f>Month!K433</f>
        <v>0</v>
      </c>
      <c r="L433" s="69">
        <f>Month!L433</f>
        <v>0</v>
      </c>
      <c r="M433" s="69">
        <f>Month!M433</f>
        <v>7.0000000000000007E-2</v>
      </c>
      <c r="N433" s="70">
        <f>Month!N433</f>
        <v>23.4</v>
      </c>
      <c r="O433" s="70">
        <f>Month!O433</f>
        <v>261.79000000000002</v>
      </c>
      <c r="P433" s="14">
        <v>4</v>
      </c>
    </row>
    <row r="434" spans="1:16" ht="15.5">
      <c r="A434" s="14">
        <f>Month!A434</f>
        <v>2019</v>
      </c>
      <c r="B434" s="59" t="str">
        <f>Month!B434</f>
        <v>December</v>
      </c>
      <c r="C434" s="59" t="str">
        <f>Month!C434</f>
        <v>United States</v>
      </c>
      <c r="D434" s="69">
        <f>Month!D434</f>
        <v>0</v>
      </c>
      <c r="E434" s="69">
        <f>Month!E434</f>
        <v>0</v>
      </c>
      <c r="F434" s="70">
        <f>Month!F434</f>
        <v>0</v>
      </c>
      <c r="G434" s="69">
        <f>Month!G434</f>
        <v>0</v>
      </c>
      <c r="H434" s="69">
        <f>Month!H434</f>
        <v>187.19</v>
      </c>
      <c r="I434" s="69">
        <f>Month!I434</f>
        <v>0</v>
      </c>
      <c r="J434" s="69">
        <f>Month!J434</f>
        <v>0</v>
      </c>
      <c r="K434" s="69">
        <f>Month!K434</f>
        <v>0</v>
      </c>
      <c r="L434" s="69">
        <f>Month!L434</f>
        <v>0</v>
      </c>
      <c r="M434" s="69">
        <f>Month!M434</f>
        <v>13.83</v>
      </c>
      <c r="N434" s="70">
        <f>Month!N434</f>
        <v>201.02</v>
      </c>
      <c r="O434" s="70">
        <f>Month!O434</f>
        <v>201.02</v>
      </c>
      <c r="P434" s="14">
        <v>4</v>
      </c>
    </row>
    <row r="435" spans="1:16" ht="15.5">
      <c r="A435" s="14">
        <f>Month!A435</f>
        <v>2019</v>
      </c>
      <c r="B435" s="59" t="str">
        <f>Month!B435</f>
        <v>December</v>
      </c>
      <c r="C435" s="59" t="str">
        <f>Month!C435</f>
        <v>Russian Federation</v>
      </c>
      <c r="D435" s="69">
        <f>Month!D435</f>
        <v>0</v>
      </c>
      <c r="E435" s="69">
        <f>Month!E435</f>
        <v>0</v>
      </c>
      <c r="F435" s="70">
        <f>Month!F435</f>
        <v>0</v>
      </c>
      <c r="G435" s="69">
        <f>Month!G435</f>
        <v>0</v>
      </c>
      <c r="H435" s="69">
        <f>Month!H435</f>
        <v>0</v>
      </c>
      <c r="I435" s="69">
        <f>Month!I435</f>
        <v>0</v>
      </c>
      <c r="J435" s="69">
        <f>Month!J435</f>
        <v>0</v>
      </c>
      <c r="K435" s="69">
        <f>Month!K435</f>
        <v>0</v>
      </c>
      <c r="L435" s="69">
        <f>Month!L435</f>
        <v>0</v>
      </c>
      <c r="M435" s="69">
        <f>Month!M435</f>
        <v>0.02</v>
      </c>
      <c r="N435" s="70">
        <f>Month!N435</f>
        <v>0.02</v>
      </c>
      <c r="O435" s="70">
        <f>Month!O435</f>
        <v>0.02</v>
      </c>
      <c r="P435" s="14">
        <v>4</v>
      </c>
    </row>
    <row r="436" spans="1:16" ht="15.5">
      <c r="A436" s="14">
        <f>Month!A436</f>
        <v>2019</v>
      </c>
      <c r="B436" s="59" t="str">
        <f>Month!B436</f>
        <v>December</v>
      </c>
      <c r="C436" s="59" t="str">
        <f>Month!C436</f>
        <v>Other</v>
      </c>
      <c r="D436" s="69">
        <f>Month!D436</f>
        <v>77.14</v>
      </c>
      <c r="E436" s="69">
        <f>Month!E436</f>
        <v>14.32</v>
      </c>
      <c r="F436" s="70">
        <f>Month!F436</f>
        <v>91.46</v>
      </c>
      <c r="G436" s="69">
        <f>Month!G436</f>
        <v>5.64</v>
      </c>
      <c r="H436" s="69">
        <f>Month!H436</f>
        <v>0</v>
      </c>
      <c r="I436" s="69">
        <f>Month!I436</f>
        <v>0</v>
      </c>
      <c r="J436" s="69">
        <f>Month!J436</f>
        <v>0</v>
      </c>
      <c r="K436" s="69">
        <f>Month!K436</f>
        <v>0</v>
      </c>
      <c r="L436" s="69">
        <f>Month!L436</f>
        <v>0</v>
      </c>
      <c r="M436" s="69">
        <f>Month!M436</f>
        <v>65.569999999999993</v>
      </c>
      <c r="N436" s="70">
        <f>Month!N436</f>
        <v>71.209999999999994</v>
      </c>
      <c r="O436" s="70">
        <f>Month!O436</f>
        <v>162.66999999999999</v>
      </c>
      <c r="P436" s="14">
        <v>4</v>
      </c>
    </row>
    <row r="437" spans="1:16" ht="15.5">
      <c r="A437" s="14">
        <f>Month!A437</f>
        <v>2019</v>
      </c>
      <c r="B437" s="62" t="str">
        <f>Month!B437</f>
        <v>December</v>
      </c>
      <c r="C437" s="60" t="str">
        <f>Month!C437</f>
        <v>Total exports</v>
      </c>
      <c r="D437" s="72">
        <f>Month!D437</f>
        <v>3088.51</v>
      </c>
      <c r="E437" s="72">
        <f>Month!E437</f>
        <v>167.95</v>
      </c>
      <c r="F437" s="71">
        <f>Month!F437</f>
        <v>3256.46</v>
      </c>
      <c r="G437" s="72">
        <f>Month!G437</f>
        <v>53.23</v>
      </c>
      <c r="H437" s="72">
        <f>Month!H437</f>
        <v>955.27</v>
      </c>
      <c r="I437" s="72">
        <f>Month!I437</f>
        <v>147.69</v>
      </c>
      <c r="J437" s="72">
        <f>Month!J437</f>
        <v>0.52</v>
      </c>
      <c r="K437" s="72">
        <f>Month!K437</f>
        <v>183.58</v>
      </c>
      <c r="L437" s="72">
        <f>Month!L437</f>
        <v>233.07</v>
      </c>
      <c r="M437" s="72">
        <f>Month!M437</f>
        <v>496.17</v>
      </c>
      <c r="N437" s="71">
        <f>Month!N437</f>
        <v>2069.52</v>
      </c>
      <c r="O437" s="91">
        <f>Month!O437</f>
        <v>5325.98</v>
      </c>
      <c r="P437" s="14">
        <v>4</v>
      </c>
    </row>
    <row r="438" spans="1:16" ht="15.5">
      <c r="A438" s="14">
        <f>Month!A438</f>
        <v>2020</v>
      </c>
      <c r="B438" s="59" t="str">
        <f>Month!B438</f>
        <v>January</v>
      </c>
      <c r="C438" s="58" t="str">
        <f>Month!C438</f>
        <v>Belgium</v>
      </c>
      <c r="D438" s="66">
        <f>Month!D438</f>
        <v>17.95</v>
      </c>
      <c r="E438" s="66">
        <f>Month!E438</f>
        <v>10.96</v>
      </c>
      <c r="F438" s="67">
        <f>Month!F438</f>
        <v>28.91</v>
      </c>
      <c r="G438" s="66">
        <f>Month!G438</f>
        <v>2.59</v>
      </c>
      <c r="H438" s="66">
        <f>Month!H438</f>
        <v>48.71</v>
      </c>
      <c r="I438" s="66">
        <f>Month!I438</f>
        <v>0</v>
      </c>
      <c r="J438" s="66">
        <f>Month!J438</f>
        <v>0</v>
      </c>
      <c r="K438" s="66">
        <f>Month!K438</f>
        <v>0</v>
      </c>
      <c r="L438" s="66">
        <f>Month!L438</f>
        <v>4.5</v>
      </c>
      <c r="M438" s="66">
        <f>Month!M438</f>
        <v>79.27</v>
      </c>
      <c r="N438" s="67">
        <f>Month!N438</f>
        <v>135.07</v>
      </c>
      <c r="O438" s="67">
        <f>Month!O438</f>
        <v>163.98</v>
      </c>
      <c r="P438" s="14">
        <v>1</v>
      </c>
    </row>
    <row r="439" spans="1:16" ht="15.5">
      <c r="A439" s="14">
        <f>Month!A439</f>
        <v>2020</v>
      </c>
      <c r="B439" s="59" t="str">
        <f>Month!B439</f>
        <v>January</v>
      </c>
      <c r="C439" s="59" t="str">
        <f>Month!C439</f>
        <v>Canada</v>
      </c>
      <c r="D439" s="69">
        <f>Month!D439</f>
        <v>104.96</v>
      </c>
      <c r="E439" s="69">
        <f>Month!E439</f>
        <v>0</v>
      </c>
      <c r="F439" s="70">
        <f>Month!F439</f>
        <v>104.96</v>
      </c>
      <c r="G439" s="69">
        <f>Month!G439</f>
        <v>0</v>
      </c>
      <c r="H439" s="69">
        <f>Month!H439</f>
        <v>38.42</v>
      </c>
      <c r="I439" s="69">
        <f>Month!I439</f>
        <v>0</v>
      </c>
      <c r="J439" s="69">
        <f>Month!J439</f>
        <v>0</v>
      </c>
      <c r="K439" s="69">
        <f>Month!K439</f>
        <v>0</v>
      </c>
      <c r="L439" s="69">
        <f>Month!L439</f>
        <v>0</v>
      </c>
      <c r="M439" s="69">
        <f>Month!M439</f>
        <v>0</v>
      </c>
      <c r="N439" s="70">
        <f>Month!N439</f>
        <v>38.42</v>
      </c>
      <c r="O439" s="70">
        <f>Month!O439</f>
        <v>143.38</v>
      </c>
      <c r="P439" s="14">
        <v>1</v>
      </c>
    </row>
    <row r="440" spans="1:16" ht="15.5">
      <c r="A440" s="14">
        <f>Month!A440</f>
        <v>2020</v>
      </c>
      <c r="B440" s="59" t="str">
        <f>Month!B440</f>
        <v>January</v>
      </c>
      <c r="C440" s="59" t="str">
        <f>Month!C440</f>
        <v>China, People's Republic of</v>
      </c>
      <c r="D440" s="69">
        <f>Month!D440</f>
        <v>953.68</v>
      </c>
      <c r="E440" s="69">
        <f>Month!E440</f>
        <v>0</v>
      </c>
      <c r="F440" s="70">
        <f>Month!F440</f>
        <v>953.68</v>
      </c>
      <c r="G440" s="69">
        <f>Month!G440</f>
        <v>0</v>
      </c>
      <c r="H440" s="69">
        <f>Month!H440</f>
        <v>0</v>
      </c>
      <c r="I440" s="69">
        <f>Month!I440</f>
        <v>0</v>
      </c>
      <c r="J440" s="69">
        <f>Month!J440</f>
        <v>0</v>
      </c>
      <c r="K440" s="69">
        <f>Month!K440</f>
        <v>0</v>
      </c>
      <c r="L440" s="69">
        <f>Month!L440</f>
        <v>0</v>
      </c>
      <c r="M440" s="69">
        <f>Month!M440</f>
        <v>2.29</v>
      </c>
      <c r="N440" s="70">
        <f>Month!N440</f>
        <v>2.29</v>
      </c>
      <c r="O440" s="70">
        <f>Month!O440</f>
        <v>955.96</v>
      </c>
      <c r="P440" s="14">
        <v>1</v>
      </c>
    </row>
    <row r="441" spans="1:16" ht="15.5">
      <c r="A441" s="14">
        <f>Month!A441</f>
        <v>2020</v>
      </c>
      <c r="B441" s="59" t="str">
        <f>Month!B441</f>
        <v>January</v>
      </c>
      <c r="C441" s="59" t="str">
        <f>Month!C441</f>
        <v>Denmark</v>
      </c>
      <c r="D441" s="69">
        <f>Month!D441</f>
        <v>0</v>
      </c>
      <c r="E441" s="69">
        <f>Month!E441</f>
        <v>0</v>
      </c>
      <c r="F441" s="70">
        <f>Month!F441</f>
        <v>0</v>
      </c>
      <c r="G441" s="69">
        <f>Month!G441</f>
        <v>0</v>
      </c>
      <c r="H441" s="69">
        <f>Month!H441</f>
        <v>0</v>
      </c>
      <c r="I441" s="69">
        <f>Month!I441</f>
        <v>0</v>
      </c>
      <c r="J441" s="69">
        <f>Month!J441</f>
        <v>0</v>
      </c>
      <c r="K441" s="69">
        <f>Month!K441</f>
        <v>0</v>
      </c>
      <c r="L441" s="69">
        <f>Month!L441</f>
        <v>0</v>
      </c>
      <c r="M441" s="69">
        <f>Month!M441</f>
        <v>16.510000000000002</v>
      </c>
      <c r="N441" s="70">
        <f>Month!N441</f>
        <v>16.510000000000002</v>
      </c>
      <c r="O441" s="70">
        <f>Month!O441</f>
        <v>16.510000000000002</v>
      </c>
      <c r="P441" s="14">
        <v>1</v>
      </c>
    </row>
    <row r="442" spans="1:16" ht="15.5">
      <c r="A442" s="14">
        <f>Month!A442</f>
        <v>2020</v>
      </c>
      <c r="B442" s="59" t="str">
        <f>Month!B442</f>
        <v>January</v>
      </c>
      <c r="C442" s="59" t="str">
        <f>Month!C442</f>
        <v>France</v>
      </c>
      <c r="D442" s="69">
        <f>Month!D442</f>
        <v>36.89</v>
      </c>
      <c r="E442" s="69">
        <f>Month!E442</f>
        <v>0</v>
      </c>
      <c r="F442" s="70">
        <f>Month!F442</f>
        <v>36.89</v>
      </c>
      <c r="G442" s="69">
        <f>Month!G442</f>
        <v>15.58</v>
      </c>
      <c r="H442" s="69">
        <f>Month!H442</f>
        <v>0</v>
      </c>
      <c r="I442" s="69">
        <f>Month!I442</f>
        <v>0</v>
      </c>
      <c r="J442" s="69">
        <f>Month!J442</f>
        <v>0</v>
      </c>
      <c r="K442" s="69">
        <f>Month!K442</f>
        <v>29.77</v>
      </c>
      <c r="L442" s="69">
        <f>Month!L442</f>
        <v>11.64</v>
      </c>
      <c r="M442" s="69">
        <f>Month!M442</f>
        <v>21.05</v>
      </c>
      <c r="N442" s="70">
        <f>Month!N442</f>
        <v>78.040000000000006</v>
      </c>
      <c r="O442" s="70">
        <f>Month!O442</f>
        <v>114.93</v>
      </c>
      <c r="P442" s="14">
        <v>1</v>
      </c>
    </row>
    <row r="443" spans="1:16" ht="15.5">
      <c r="A443" s="14">
        <f>Month!A443</f>
        <v>2020</v>
      </c>
      <c r="B443" s="59" t="str">
        <f>Month!B443</f>
        <v>January</v>
      </c>
      <c r="C443" s="59" t="str">
        <f>Month!C443</f>
        <v>Germany</v>
      </c>
      <c r="D443" s="69">
        <f>Month!D443</f>
        <v>471.84</v>
      </c>
      <c r="E443" s="69">
        <f>Month!E443</f>
        <v>0</v>
      </c>
      <c r="F443" s="70">
        <f>Month!F443</f>
        <v>471.84</v>
      </c>
      <c r="G443" s="69">
        <f>Month!G443</f>
        <v>0</v>
      </c>
      <c r="H443" s="69">
        <f>Month!H443</f>
        <v>0</v>
      </c>
      <c r="I443" s="69">
        <f>Month!I443</f>
        <v>0</v>
      </c>
      <c r="J443" s="69">
        <f>Month!J443</f>
        <v>0</v>
      </c>
      <c r="K443" s="69">
        <f>Month!K443</f>
        <v>0</v>
      </c>
      <c r="L443" s="69">
        <f>Month!L443</f>
        <v>0</v>
      </c>
      <c r="M443" s="69">
        <f>Month!M443</f>
        <v>10.08</v>
      </c>
      <c r="N443" s="70">
        <f>Month!N443</f>
        <v>10.08</v>
      </c>
      <c r="O443" s="70">
        <f>Month!O443</f>
        <v>481.92</v>
      </c>
      <c r="P443" s="14">
        <v>1</v>
      </c>
    </row>
    <row r="444" spans="1:16" ht="15.5">
      <c r="A444" s="14">
        <f>Month!A444</f>
        <v>2020</v>
      </c>
      <c r="B444" s="59" t="str">
        <f>Month!B444</f>
        <v>January</v>
      </c>
      <c r="C444" s="59" t="str">
        <f>Month!C444</f>
        <v>Ireland</v>
      </c>
      <c r="D444" s="69">
        <f>Month!D444</f>
        <v>0</v>
      </c>
      <c r="E444" s="69">
        <f>Month!E444</f>
        <v>0</v>
      </c>
      <c r="F444" s="70">
        <f>Month!F444</f>
        <v>0</v>
      </c>
      <c r="G444" s="69">
        <f>Month!G444</f>
        <v>3.62</v>
      </c>
      <c r="H444" s="69">
        <f>Month!H444</f>
        <v>20.65</v>
      </c>
      <c r="I444" s="69">
        <f>Month!I444</f>
        <v>129.49</v>
      </c>
      <c r="J444" s="69">
        <f>Month!J444</f>
        <v>0.26</v>
      </c>
      <c r="K444" s="69">
        <f>Month!K444</f>
        <v>129.51</v>
      </c>
      <c r="L444" s="69">
        <f>Month!L444</f>
        <v>13.2</v>
      </c>
      <c r="M444" s="69">
        <f>Month!M444</f>
        <v>17.97</v>
      </c>
      <c r="N444" s="70">
        <f>Month!N444</f>
        <v>314.72000000000003</v>
      </c>
      <c r="O444" s="70">
        <f>Month!O444</f>
        <v>314.72000000000003</v>
      </c>
      <c r="P444" s="14">
        <v>1</v>
      </c>
    </row>
    <row r="445" spans="1:16" ht="15.5">
      <c r="A445" s="14">
        <f>Month!A445</f>
        <v>2020</v>
      </c>
      <c r="B445" s="59" t="str">
        <f>Month!B445</f>
        <v>January</v>
      </c>
      <c r="C445" s="59" t="str">
        <f>Month!C445</f>
        <v>Italy</v>
      </c>
      <c r="D445" s="69">
        <f>Month!D445</f>
        <v>0</v>
      </c>
      <c r="E445" s="69">
        <f>Month!E445</f>
        <v>0</v>
      </c>
      <c r="F445" s="70">
        <f>Month!F445</f>
        <v>0</v>
      </c>
      <c r="G445" s="69">
        <f>Month!G445</f>
        <v>0</v>
      </c>
      <c r="H445" s="69">
        <f>Month!H445</f>
        <v>0</v>
      </c>
      <c r="I445" s="69">
        <f>Month!I445</f>
        <v>0</v>
      </c>
      <c r="J445" s="69">
        <f>Month!J445</f>
        <v>0</v>
      </c>
      <c r="K445" s="69">
        <f>Month!K445</f>
        <v>0</v>
      </c>
      <c r="L445" s="69">
        <f>Month!L445</f>
        <v>0</v>
      </c>
      <c r="M445" s="69">
        <f>Month!M445</f>
        <v>4.82</v>
      </c>
      <c r="N445" s="70">
        <f>Month!N445</f>
        <v>4.82</v>
      </c>
      <c r="O445" s="70">
        <f>Month!O445</f>
        <v>4.82</v>
      </c>
      <c r="P445" s="14">
        <v>1</v>
      </c>
    </row>
    <row r="446" spans="1:16" ht="15.5">
      <c r="A446" s="14">
        <f>Month!A446</f>
        <v>2020</v>
      </c>
      <c r="B446" s="59" t="str">
        <f>Month!B446</f>
        <v>January</v>
      </c>
      <c r="C446" s="59" t="str">
        <f>Month!C446</f>
        <v>Korea</v>
      </c>
      <c r="D446" s="69">
        <f>Month!D446</f>
        <v>0</v>
      </c>
      <c r="E446" s="69">
        <f>Month!E446</f>
        <v>0</v>
      </c>
      <c r="F446" s="70">
        <f>Month!F446</f>
        <v>0</v>
      </c>
      <c r="G446" s="69">
        <f>Month!G446</f>
        <v>0</v>
      </c>
      <c r="H446" s="69">
        <f>Month!H446</f>
        <v>0</v>
      </c>
      <c r="I446" s="69">
        <f>Month!I446</f>
        <v>0</v>
      </c>
      <c r="J446" s="69">
        <f>Month!J446</f>
        <v>0</v>
      </c>
      <c r="K446" s="69">
        <f>Month!K446</f>
        <v>0</v>
      </c>
      <c r="L446" s="69">
        <f>Month!L446</f>
        <v>0</v>
      </c>
      <c r="M446" s="69">
        <f>Month!M446</f>
        <v>0</v>
      </c>
      <c r="N446" s="70">
        <f>Month!N446</f>
        <v>0</v>
      </c>
      <c r="O446" s="70">
        <f>Month!O446</f>
        <v>0</v>
      </c>
      <c r="P446" s="14">
        <v>1</v>
      </c>
    </row>
    <row r="447" spans="1:16" ht="15.5">
      <c r="A447" s="14">
        <f>Month!A447</f>
        <v>2020</v>
      </c>
      <c r="B447" s="59" t="str">
        <f>Month!B447</f>
        <v>January</v>
      </c>
      <c r="C447" s="59" t="str">
        <f>Month!C447</f>
        <v>Netherlands</v>
      </c>
      <c r="D447" s="69">
        <f>Month!D447</f>
        <v>1495.34</v>
      </c>
      <c r="E447" s="69">
        <f>Month!E447</f>
        <v>69.12</v>
      </c>
      <c r="F447" s="70">
        <f>Month!F447</f>
        <v>1564.46</v>
      </c>
      <c r="G447" s="69">
        <f>Month!G447</f>
        <v>16.22</v>
      </c>
      <c r="H447" s="69">
        <f>Month!H447</f>
        <v>269.66000000000003</v>
      </c>
      <c r="I447" s="69">
        <f>Month!I447</f>
        <v>0</v>
      </c>
      <c r="J447" s="69">
        <f>Month!J447</f>
        <v>0</v>
      </c>
      <c r="K447" s="69">
        <f>Month!K447</f>
        <v>0</v>
      </c>
      <c r="L447" s="69">
        <f>Month!L447</f>
        <v>59.84</v>
      </c>
      <c r="M447" s="69">
        <f>Month!M447</f>
        <v>116.54</v>
      </c>
      <c r="N447" s="70">
        <f>Month!N447</f>
        <v>462.26</v>
      </c>
      <c r="O447" s="70">
        <f>Month!O447</f>
        <v>2026.73</v>
      </c>
      <c r="P447" s="14">
        <v>1</v>
      </c>
    </row>
    <row r="448" spans="1:16" ht="15.5">
      <c r="A448" s="14">
        <f>Month!A448</f>
        <v>2020</v>
      </c>
      <c r="B448" s="59" t="str">
        <f>Month!B448</f>
        <v>January</v>
      </c>
      <c r="C448" s="59" t="str">
        <f>Month!C448</f>
        <v>Norway</v>
      </c>
      <c r="D448" s="69">
        <f>Month!D448</f>
        <v>91.92</v>
      </c>
      <c r="E448" s="69">
        <f>Month!E448</f>
        <v>0</v>
      </c>
      <c r="F448" s="70">
        <f>Month!F448</f>
        <v>91.92</v>
      </c>
      <c r="G448" s="69">
        <f>Month!G448</f>
        <v>0</v>
      </c>
      <c r="H448" s="69">
        <f>Month!H448</f>
        <v>0</v>
      </c>
      <c r="I448" s="69">
        <f>Month!I448</f>
        <v>0</v>
      </c>
      <c r="J448" s="69">
        <f>Month!J448</f>
        <v>0</v>
      </c>
      <c r="K448" s="69">
        <f>Month!K448</f>
        <v>0</v>
      </c>
      <c r="L448" s="69">
        <f>Month!L448</f>
        <v>0</v>
      </c>
      <c r="M448" s="69">
        <f>Month!M448</f>
        <v>0</v>
      </c>
      <c r="N448" s="70">
        <f>Month!N448</f>
        <v>0</v>
      </c>
      <c r="O448" s="70">
        <f>Month!O448</f>
        <v>91.92</v>
      </c>
      <c r="P448" s="14">
        <v>1</v>
      </c>
    </row>
    <row r="449" spans="1:16" ht="15.5">
      <c r="A449" s="14">
        <f>Month!A449</f>
        <v>2020</v>
      </c>
      <c r="B449" s="59" t="str">
        <f>Month!B449</f>
        <v>January</v>
      </c>
      <c r="C449" s="59" t="str">
        <f>Month!C449</f>
        <v>Other Africa</v>
      </c>
      <c r="D449" s="69">
        <f>Month!D449</f>
        <v>0</v>
      </c>
      <c r="E449" s="69">
        <f>Month!E449</f>
        <v>0</v>
      </c>
      <c r="F449" s="70">
        <f>Month!F449</f>
        <v>0</v>
      </c>
      <c r="G449" s="69">
        <f>Month!G449</f>
        <v>0</v>
      </c>
      <c r="H449" s="69">
        <f>Month!H449</f>
        <v>98.94</v>
      </c>
      <c r="I449" s="69">
        <f>Month!I449</f>
        <v>0</v>
      </c>
      <c r="J449" s="69">
        <f>Month!J449</f>
        <v>0</v>
      </c>
      <c r="K449" s="69">
        <f>Month!K449</f>
        <v>0</v>
      </c>
      <c r="L449" s="69">
        <f>Month!L449</f>
        <v>0</v>
      </c>
      <c r="M449" s="69">
        <f>Month!M449</f>
        <v>47.75</v>
      </c>
      <c r="N449" s="70">
        <f>Month!N449</f>
        <v>146.69</v>
      </c>
      <c r="O449" s="70">
        <f>Month!O449</f>
        <v>146.69</v>
      </c>
      <c r="P449" s="14">
        <v>1</v>
      </c>
    </row>
    <row r="450" spans="1:16" ht="15.5">
      <c r="A450" s="14">
        <f>Month!A450</f>
        <v>2020</v>
      </c>
      <c r="B450" s="59" t="str">
        <f>Month!B450</f>
        <v>January</v>
      </c>
      <c r="C450" s="59" t="str">
        <f>Month!C450</f>
        <v>Spain</v>
      </c>
      <c r="D450" s="69">
        <f>Month!D450</f>
        <v>5.98</v>
      </c>
      <c r="E450" s="69">
        <f>Month!E450</f>
        <v>14.32</v>
      </c>
      <c r="F450" s="70">
        <f>Month!F450</f>
        <v>20.3</v>
      </c>
      <c r="G450" s="69">
        <f>Month!G450</f>
        <v>0</v>
      </c>
      <c r="H450" s="69">
        <f>Month!H450</f>
        <v>0</v>
      </c>
      <c r="I450" s="69">
        <f>Month!I450</f>
        <v>0</v>
      </c>
      <c r="J450" s="69">
        <f>Month!J450</f>
        <v>0</v>
      </c>
      <c r="K450" s="69">
        <f>Month!K450</f>
        <v>0</v>
      </c>
      <c r="L450" s="69">
        <f>Month!L450</f>
        <v>36.82</v>
      </c>
      <c r="M450" s="69">
        <f>Month!M450</f>
        <v>95.28</v>
      </c>
      <c r="N450" s="70">
        <f>Month!N450</f>
        <v>132.1</v>
      </c>
      <c r="O450" s="70">
        <f>Month!O450</f>
        <v>152.4</v>
      </c>
      <c r="P450" s="14">
        <v>1</v>
      </c>
    </row>
    <row r="451" spans="1:16" ht="15.5">
      <c r="A451" s="14">
        <f>Month!A451</f>
        <v>2020</v>
      </c>
      <c r="B451" s="59" t="str">
        <f>Month!B451</f>
        <v>January</v>
      </c>
      <c r="C451" s="59" t="str">
        <f>Month!C451</f>
        <v>Sweden</v>
      </c>
      <c r="D451" s="69">
        <f>Month!D451</f>
        <v>44.98</v>
      </c>
      <c r="E451" s="69">
        <f>Month!E451</f>
        <v>43.1</v>
      </c>
      <c r="F451" s="70">
        <f>Month!F451</f>
        <v>88.08</v>
      </c>
      <c r="G451" s="69">
        <f>Month!G451</f>
        <v>0</v>
      </c>
      <c r="H451" s="69">
        <f>Month!H451</f>
        <v>30.13</v>
      </c>
      <c r="I451" s="69">
        <f>Month!I451</f>
        <v>13.19</v>
      </c>
      <c r="J451" s="69">
        <f>Month!J451</f>
        <v>0</v>
      </c>
      <c r="K451" s="69">
        <f>Month!K451</f>
        <v>0</v>
      </c>
      <c r="L451" s="69">
        <f>Month!L451</f>
        <v>0</v>
      </c>
      <c r="M451" s="69">
        <f>Month!M451</f>
        <v>7.0000000000000007E-2</v>
      </c>
      <c r="N451" s="70">
        <f>Month!N451</f>
        <v>43.39</v>
      </c>
      <c r="O451" s="70">
        <f>Month!O451</f>
        <v>131.47</v>
      </c>
      <c r="P451" s="14">
        <v>1</v>
      </c>
    </row>
    <row r="452" spans="1:16" ht="15.5">
      <c r="A452" s="14">
        <f>Month!A452</f>
        <v>2020</v>
      </c>
      <c r="B452" s="59" t="str">
        <f>Month!B452</f>
        <v>January</v>
      </c>
      <c r="C452" s="59" t="str">
        <f>Month!C452</f>
        <v>United States</v>
      </c>
      <c r="D452" s="69">
        <f>Month!D452</f>
        <v>93.92</v>
      </c>
      <c r="E452" s="69">
        <f>Month!E452</f>
        <v>0</v>
      </c>
      <c r="F452" s="70">
        <f>Month!F452</f>
        <v>93.92</v>
      </c>
      <c r="G452" s="69">
        <f>Month!G452</f>
        <v>0</v>
      </c>
      <c r="H452" s="69">
        <f>Month!H452</f>
        <v>271.64</v>
      </c>
      <c r="I452" s="69">
        <f>Month!I452</f>
        <v>0</v>
      </c>
      <c r="J452" s="69">
        <f>Month!J452</f>
        <v>0</v>
      </c>
      <c r="K452" s="69">
        <f>Month!K452</f>
        <v>0</v>
      </c>
      <c r="L452" s="69">
        <f>Month!L452</f>
        <v>0</v>
      </c>
      <c r="M452" s="69">
        <f>Month!M452</f>
        <v>3.51</v>
      </c>
      <c r="N452" s="70">
        <f>Month!N452</f>
        <v>275.14999999999998</v>
      </c>
      <c r="O452" s="70">
        <f>Month!O452</f>
        <v>369.07</v>
      </c>
      <c r="P452" s="14">
        <v>1</v>
      </c>
    </row>
    <row r="453" spans="1:16" ht="15.5">
      <c r="A453" s="14">
        <f>Month!A453</f>
        <v>2020</v>
      </c>
      <c r="B453" s="59" t="str">
        <f>Month!B453</f>
        <v>January</v>
      </c>
      <c r="C453" s="59" t="str">
        <f>Month!C453</f>
        <v>Russian Federation</v>
      </c>
      <c r="D453" s="69">
        <f>Month!D453</f>
        <v>0</v>
      </c>
      <c r="E453" s="69">
        <f>Month!E453</f>
        <v>0</v>
      </c>
      <c r="F453" s="70">
        <f>Month!F453</f>
        <v>0</v>
      </c>
      <c r="G453" s="69">
        <f>Month!G453</f>
        <v>0</v>
      </c>
      <c r="H453" s="69">
        <f>Month!H453</f>
        <v>0</v>
      </c>
      <c r="I453" s="69">
        <f>Month!I453</f>
        <v>0</v>
      </c>
      <c r="J453" s="69">
        <f>Month!J453</f>
        <v>0</v>
      </c>
      <c r="K453" s="69">
        <f>Month!K453</f>
        <v>0</v>
      </c>
      <c r="L453" s="69">
        <f>Month!L453</f>
        <v>0</v>
      </c>
      <c r="M453" s="69">
        <f>Month!M453</f>
        <v>0.02</v>
      </c>
      <c r="N453" s="70">
        <f>Month!N453</f>
        <v>0.02</v>
      </c>
      <c r="O453" s="70">
        <f>Month!O453</f>
        <v>0.02</v>
      </c>
      <c r="P453" s="14">
        <v>1</v>
      </c>
    </row>
    <row r="454" spans="1:16" ht="15.5">
      <c r="A454" s="14">
        <f>Month!A454</f>
        <v>2020</v>
      </c>
      <c r="B454" s="59" t="str">
        <f>Month!B454</f>
        <v>January</v>
      </c>
      <c r="C454" s="59" t="str">
        <f>Month!C454</f>
        <v>Other</v>
      </c>
      <c r="D454" s="69">
        <f>Month!D454</f>
        <v>224.89</v>
      </c>
      <c r="E454" s="69">
        <f>Month!E454</f>
        <v>0</v>
      </c>
      <c r="F454" s="70">
        <f>Month!F454</f>
        <v>224.89</v>
      </c>
      <c r="G454" s="69">
        <f>Month!G454</f>
        <v>6.04</v>
      </c>
      <c r="H454" s="69">
        <f>Month!H454</f>
        <v>0</v>
      </c>
      <c r="I454" s="69">
        <f>Month!I454</f>
        <v>0</v>
      </c>
      <c r="J454" s="69">
        <f>Month!J454</f>
        <v>0</v>
      </c>
      <c r="K454" s="69">
        <f>Month!K454</f>
        <v>0</v>
      </c>
      <c r="L454" s="69">
        <f>Month!L454</f>
        <v>29.97</v>
      </c>
      <c r="M454" s="69">
        <f>Month!M454</f>
        <v>2.42</v>
      </c>
      <c r="N454" s="70">
        <f>Month!N454</f>
        <v>38.43</v>
      </c>
      <c r="O454" s="70">
        <f>Month!O454</f>
        <v>263.32</v>
      </c>
      <c r="P454" s="14">
        <v>1</v>
      </c>
    </row>
    <row r="455" spans="1:16" ht="15.5">
      <c r="A455" s="14">
        <f>Month!A455</f>
        <v>2020</v>
      </c>
      <c r="B455" s="62" t="str">
        <f>Month!B455</f>
        <v>January</v>
      </c>
      <c r="C455" s="60" t="str">
        <f>Month!C455</f>
        <v>Total exports</v>
      </c>
      <c r="D455" s="72">
        <f>Month!D455</f>
        <v>3542.37</v>
      </c>
      <c r="E455" s="72">
        <f>Month!E455</f>
        <v>137.5</v>
      </c>
      <c r="F455" s="71">
        <f>Month!F455</f>
        <v>3679.86</v>
      </c>
      <c r="G455" s="72">
        <f>Month!G455</f>
        <v>44.06</v>
      </c>
      <c r="H455" s="72">
        <f>Month!H455</f>
        <v>778.15</v>
      </c>
      <c r="I455" s="72">
        <f>Month!I455</f>
        <v>142.69</v>
      </c>
      <c r="J455" s="72">
        <f>Month!J455</f>
        <v>0.26</v>
      </c>
      <c r="K455" s="72">
        <f>Month!K455</f>
        <v>159.28</v>
      </c>
      <c r="L455" s="72">
        <f>Month!L455</f>
        <v>155.97</v>
      </c>
      <c r="M455" s="72">
        <f>Month!M455</f>
        <v>417.57</v>
      </c>
      <c r="N455" s="71">
        <f>Month!N455</f>
        <v>1697.98</v>
      </c>
      <c r="O455" s="91">
        <f>Month!O455</f>
        <v>5377.84</v>
      </c>
      <c r="P455" s="14">
        <v>1</v>
      </c>
    </row>
    <row r="456" spans="1:16" ht="15.5">
      <c r="A456" s="14">
        <f>Month!A456</f>
        <v>2020</v>
      </c>
      <c r="B456" s="59" t="str">
        <f>Month!B456</f>
        <v>February</v>
      </c>
      <c r="C456" s="58" t="str">
        <f>Month!C456</f>
        <v>Belgium</v>
      </c>
      <c r="D456" s="66">
        <f>Month!D456</f>
        <v>47.06</v>
      </c>
      <c r="E456" s="66">
        <f>Month!E456</f>
        <v>18.43</v>
      </c>
      <c r="F456" s="67">
        <f>Month!F456</f>
        <v>65.5</v>
      </c>
      <c r="G456" s="66">
        <f>Month!G456</f>
        <v>4.24</v>
      </c>
      <c r="H456" s="66">
        <f>Month!H456</f>
        <v>54.44</v>
      </c>
      <c r="I456" s="66">
        <f>Month!I456</f>
        <v>7.84</v>
      </c>
      <c r="J456" s="66">
        <f>Month!J456</f>
        <v>0</v>
      </c>
      <c r="K456" s="66">
        <f>Month!K456</f>
        <v>0</v>
      </c>
      <c r="L456" s="66">
        <f>Month!L456</f>
        <v>0</v>
      </c>
      <c r="M456" s="66">
        <f>Month!M456</f>
        <v>59.38</v>
      </c>
      <c r="N456" s="67">
        <f>Month!N456</f>
        <v>125.9</v>
      </c>
      <c r="O456" s="67">
        <f>Month!O456</f>
        <v>191.4</v>
      </c>
      <c r="P456" s="14">
        <v>1</v>
      </c>
    </row>
    <row r="457" spans="1:16" ht="15.5">
      <c r="A457" s="14">
        <f>Month!A457</f>
        <v>2020</v>
      </c>
      <c r="B457" s="59" t="str">
        <f>Month!B457</f>
        <v>February</v>
      </c>
      <c r="C457" s="59" t="str">
        <f>Month!C457</f>
        <v>Canada</v>
      </c>
      <c r="D457" s="69">
        <f>Month!D457</f>
        <v>0</v>
      </c>
      <c r="E457" s="69">
        <f>Month!E457</f>
        <v>0</v>
      </c>
      <c r="F457" s="70">
        <f>Month!F457</f>
        <v>0</v>
      </c>
      <c r="G457" s="69">
        <f>Month!G457</f>
        <v>0</v>
      </c>
      <c r="H457" s="69">
        <f>Month!H457</f>
        <v>0</v>
      </c>
      <c r="I457" s="69">
        <f>Month!I457</f>
        <v>0</v>
      </c>
      <c r="J457" s="69">
        <f>Month!J457</f>
        <v>0</v>
      </c>
      <c r="K457" s="69">
        <f>Month!K457</f>
        <v>0</v>
      </c>
      <c r="L457" s="69">
        <f>Month!L457</f>
        <v>0</v>
      </c>
      <c r="M457" s="69">
        <f>Month!M457</f>
        <v>0</v>
      </c>
      <c r="N457" s="70">
        <f>Month!N457</f>
        <v>0</v>
      </c>
      <c r="O457" s="70">
        <f>Month!O457</f>
        <v>0</v>
      </c>
      <c r="P457" s="14">
        <v>1</v>
      </c>
    </row>
    <row r="458" spans="1:16" ht="15.5">
      <c r="A458" s="14">
        <f>Month!A458</f>
        <v>2020</v>
      </c>
      <c r="B458" s="59" t="str">
        <f>Month!B458</f>
        <v>February</v>
      </c>
      <c r="C458" s="59" t="str">
        <f>Month!C458</f>
        <v>China, People's Republic of</v>
      </c>
      <c r="D458" s="69">
        <f>Month!D458</f>
        <v>513.65</v>
      </c>
      <c r="E458" s="69">
        <f>Month!E458</f>
        <v>0</v>
      </c>
      <c r="F458" s="70">
        <f>Month!F458</f>
        <v>513.65</v>
      </c>
      <c r="G458" s="69">
        <f>Month!G458</f>
        <v>0</v>
      </c>
      <c r="H458" s="69">
        <f>Month!H458</f>
        <v>0</v>
      </c>
      <c r="I458" s="69">
        <f>Month!I458</f>
        <v>0</v>
      </c>
      <c r="J458" s="69">
        <f>Month!J458</f>
        <v>0</v>
      </c>
      <c r="K458" s="69">
        <f>Month!K458</f>
        <v>0</v>
      </c>
      <c r="L458" s="69">
        <f>Month!L458</f>
        <v>0</v>
      </c>
      <c r="M458" s="69">
        <f>Month!M458</f>
        <v>1.51</v>
      </c>
      <c r="N458" s="70">
        <f>Month!N458</f>
        <v>1.51</v>
      </c>
      <c r="O458" s="70">
        <f>Month!O458</f>
        <v>515.15</v>
      </c>
      <c r="P458" s="14">
        <v>1</v>
      </c>
    </row>
    <row r="459" spans="1:16" ht="15.5">
      <c r="A459" s="14">
        <f>Month!A459</f>
        <v>2020</v>
      </c>
      <c r="B459" s="59" t="str">
        <f>Month!B459</f>
        <v>February</v>
      </c>
      <c r="C459" s="59" t="str">
        <f>Month!C459</f>
        <v>Denmark</v>
      </c>
      <c r="D459" s="69">
        <f>Month!D459</f>
        <v>0</v>
      </c>
      <c r="E459" s="69">
        <f>Month!E459</f>
        <v>0</v>
      </c>
      <c r="F459" s="70">
        <f>Month!F459</f>
        <v>0</v>
      </c>
      <c r="G459" s="69">
        <f>Month!G459</f>
        <v>0</v>
      </c>
      <c r="H459" s="69">
        <f>Month!H459</f>
        <v>9.83</v>
      </c>
      <c r="I459" s="69">
        <f>Month!I459</f>
        <v>15.11</v>
      </c>
      <c r="J459" s="69">
        <f>Month!J459</f>
        <v>0</v>
      </c>
      <c r="K459" s="69">
        <f>Month!K459</f>
        <v>0</v>
      </c>
      <c r="L459" s="69">
        <f>Month!L459</f>
        <v>0</v>
      </c>
      <c r="M459" s="69">
        <f>Month!M459</f>
        <v>25.31</v>
      </c>
      <c r="N459" s="70">
        <f>Month!N459</f>
        <v>50.24</v>
      </c>
      <c r="O459" s="70">
        <f>Month!O459</f>
        <v>50.24</v>
      </c>
      <c r="P459" s="14">
        <v>1</v>
      </c>
    </row>
    <row r="460" spans="1:16" ht="15.5">
      <c r="A460" s="14">
        <f>Month!A460</f>
        <v>2020</v>
      </c>
      <c r="B460" s="59" t="str">
        <f>Month!B460</f>
        <v>February</v>
      </c>
      <c r="C460" s="59" t="str">
        <f>Month!C460</f>
        <v>France</v>
      </c>
      <c r="D460" s="69">
        <f>Month!D460</f>
        <v>25.03</v>
      </c>
      <c r="E460" s="69">
        <f>Month!E460</f>
        <v>0</v>
      </c>
      <c r="F460" s="70">
        <f>Month!F460</f>
        <v>25.03</v>
      </c>
      <c r="G460" s="69">
        <f>Month!G460</f>
        <v>7.23</v>
      </c>
      <c r="H460" s="69">
        <f>Month!H460</f>
        <v>5.71</v>
      </c>
      <c r="I460" s="69">
        <f>Month!I460</f>
        <v>0</v>
      </c>
      <c r="J460" s="69">
        <f>Month!J460</f>
        <v>0</v>
      </c>
      <c r="K460" s="69">
        <f>Month!K460</f>
        <v>6.69</v>
      </c>
      <c r="L460" s="69">
        <f>Month!L460</f>
        <v>0</v>
      </c>
      <c r="M460" s="69">
        <f>Month!M460</f>
        <v>15.73</v>
      </c>
      <c r="N460" s="70">
        <f>Month!N460</f>
        <v>35.36</v>
      </c>
      <c r="O460" s="70">
        <f>Month!O460</f>
        <v>60.39</v>
      </c>
      <c r="P460" s="14">
        <v>1</v>
      </c>
    </row>
    <row r="461" spans="1:16" ht="15.5">
      <c r="A461" s="14">
        <f>Month!A461</f>
        <v>2020</v>
      </c>
      <c r="B461" s="59" t="str">
        <f>Month!B461</f>
        <v>February</v>
      </c>
      <c r="C461" s="59" t="str">
        <f>Month!C461</f>
        <v>Germany</v>
      </c>
      <c r="D461" s="69">
        <f>Month!D461</f>
        <v>566.63</v>
      </c>
      <c r="E461" s="69">
        <f>Month!E461</f>
        <v>0</v>
      </c>
      <c r="F461" s="70">
        <f>Month!F461</f>
        <v>566.63</v>
      </c>
      <c r="G461" s="69">
        <f>Month!G461</f>
        <v>0</v>
      </c>
      <c r="H461" s="69">
        <f>Month!H461</f>
        <v>0</v>
      </c>
      <c r="I461" s="69">
        <f>Month!I461</f>
        <v>0</v>
      </c>
      <c r="J461" s="69">
        <f>Month!J461</f>
        <v>0</v>
      </c>
      <c r="K461" s="69">
        <f>Month!K461</f>
        <v>0</v>
      </c>
      <c r="L461" s="69">
        <f>Month!L461</f>
        <v>0</v>
      </c>
      <c r="M461" s="69">
        <f>Month!M461</f>
        <v>2.71</v>
      </c>
      <c r="N461" s="70">
        <f>Month!N461</f>
        <v>2.71</v>
      </c>
      <c r="O461" s="70">
        <f>Month!O461</f>
        <v>569.34</v>
      </c>
      <c r="P461" s="14">
        <v>1</v>
      </c>
    </row>
    <row r="462" spans="1:16" ht="15.5">
      <c r="A462" s="14">
        <f>Month!A462</f>
        <v>2020</v>
      </c>
      <c r="B462" s="59" t="str">
        <f>Month!B462</f>
        <v>February</v>
      </c>
      <c r="C462" s="59" t="str">
        <f>Month!C462</f>
        <v>Ireland</v>
      </c>
      <c r="D462" s="69">
        <f>Month!D462</f>
        <v>0</v>
      </c>
      <c r="E462" s="69">
        <f>Month!E462</f>
        <v>0</v>
      </c>
      <c r="F462" s="70">
        <f>Month!F462</f>
        <v>0</v>
      </c>
      <c r="G462" s="69">
        <f>Month!G462</f>
        <v>0</v>
      </c>
      <c r="H462" s="69">
        <f>Month!H462</f>
        <v>12.69</v>
      </c>
      <c r="I462" s="69">
        <f>Month!I462</f>
        <v>100.58</v>
      </c>
      <c r="J462" s="69">
        <f>Month!J462</f>
        <v>0.48</v>
      </c>
      <c r="K462" s="69">
        <f>Month!K462</f>
        <v>106.37</v>
      </c>
      <c r="L462" s="69">
        <f>Month!L462</f>
        <v>12.53</v>
      </c>
      <c r="M462" s="69">
        <f>Month!M462</f>
        <v>7.9</v>
      </c>
      <c r="N462" s="70">
        <f>Month!N462</f>
        <v>240.55</v>
      </c>
      <c r="O462" s="70">
        <f>Month!O462</f>
        <v>240.55</v>
      </c>
      <c r="P462" s="14">
        <v>1</v>
      </c>
    </row>
    <row r="463" spans="1:16" ht="15.5">
      <c r="A463" s="14">
        <f>Month!A463</f>
        <v>2020</v>
      </c>
      <c r="B463" s="59" t="str">
        <f>Month!B463</f>
        <v>February</v>
      </c>
      <c r="C463" s="59" t="str">
        <f>Month!C463</f>
        <v>Italy</v>
      </c>
      <c r="D463" s="69">
        <f>Month!D463</f>
        <v>86.94</v>
      </c>
      <c r="E463" s="69">
        <f>Month!E463</f>
        <v>13.28</v>
      </c>
      <c r="F463" s="70">
        <f>Month!F463</f>
        <v>100.22</v>
      </c>
      <c r="G463" s="69">
        <f>Month!G463</f>
        <v>0</v>
      </c>
      <c r="H463" s="69">
        <f>Month!H463</f>
        <v>0</v>
      </c>
      <c r="I463" s="69">
        <f>Month!I463</f>
        <v>0</v>
      </c>
      <c r="J463" s="69">
        <f>Month!J463</f>
        <v>0</v>
      </c>
      <c r="K463" s="69">
        <f>Month!K463</f>
        <v>0</v>
      </c>
      <c r="L463" s="69">
        <f>Month!L463</f>
        <v>0</v>
      </c>
      <c r="M463" s="69">
        <f>Month!M463</f>
        <v>4.74</v>
      </c>
      <c r="N463" s="70">
        <f>Month!N463</f>
        <v>4.74</v>
      </c>
      <c r="O463" s="70">
        <f>Month!O463</f>
        <v>104.96</v>
      </c>
      <c r="P463" s="14">
        <v>1</v>
      </c>
    </row>
    <row r="464" spans="1:16" ht="15.5">
      <c r="A464" s="14">
        <f>Month!A464</f>
        <v>2020</v>
      </c>
      <c r="B464" s="59" t="str">
        <f>Month!B464</f>
        <v>February</v>
      </c>
      <c r="C464" s="59" t="str">
        <f>Month!C464</f>
        <v>Korea</v>
      </c>
      <c r="D464" s="69">
        <f>Month!D464</f>
        <v>0</v>
      </c>
      <c r="E464" s="69">
        <f>Month!E464</f>
        <v>0</v>
      </c>
      <c r="F464" s="70">
        <f>Month!F464</f>
        <v>0</v>
      </c>
      <c r="G464" s="69">
        <f>Month!G464</f>
        <v>0</v>
      </c>
      <c r="H464" s="69">
        <f>Month!H464</f>
        <v>0</v>
      </c>
      <c r="I464" s="69">
        <f>Month!I464</f>
        <v>0</v>
      </c>
      <c r="J464" s="69">
        <f>Month!J464</f>
        <v>0</v>
      </c>
      <c r="K464" s="69">
        <f>Month!K464</f>
        <v>0</v>
      </c>
      <c r="L464" s="69">
        <f>Month!L464</f>
        <v>0</v>
      </c>
      <c r="M464" s="69">
        <f>Month!M464</f>
        <v>0</v>
      </c>
      <c r="N464" s="70">
        <f>Month!N464</f>
        <v>0</v>
      </c>
      <c r="O464" s="70">
        <f>Month!O464</f>
        <v>0</v>
      </c>
      <c r="P464" s="14">
        <v>1</v>
      </c>
    </row>
    <row r="465" spans="1:16" ht="15.5">
      <c r="A465" s="14">
        <f>Month!A465</f>
        <v>2020</v>
      </c>
      <c r="B465" s="59" t="str">
        <f>Month!B465</f>
        <v>February</v>
      </c>
      <c r="C465" s="59" t="str">
        <f>Month!C465</f>
        <v>Netherlands</v>
      </c>
      <c r="D465" s="69">
        <f>Month!D465</f>
        <v>1923.79</v>
      </c>
      <c r="E465" s="69">
        <f>Month!E465</f>
        <v>94.48</v>
      </c>
      <c r="F465" s="70">
        <f>Month!F465</f>
        <v>2018.27</v>
      </c>
      <c r="G465" s="69">
        <f>Month!G465</f>
        <v>9.11</v>
      </c>
      <c r="H465" s="69">
        <f>Month!H465</f>
        <v>368.02</v>
      </c>
      <c r="I465" s="69">
        <f>Month!I465</f>
        <v>0</v>
      </c>
      <c r="J465" s="69">
        <f>Month!J465</f>
        <v>0</v>
      </c>
      <c r="K465" s="69">
        <f>Month!K465</f>
        <v>14.49</v>
      </c>
      <c r="L465" s="69">
        <f>Month!L465</f>
        <v>28.17</v>
      </c>
      <c r="M465" s="69">
        <f>Month!M465</f>
        <v>86.44</v>
      </c>
      <c r="N465" s="70">
        <f>Month!N465</f>
        <v>506.23</v>
      </c>
      <c r="O465" s="70">
        <f>Month!O465</f>
        <v>2524.5</v>
      </c>
      <c r="P465" s="14">
        <v>1</v>
      </c>
    </row>
    <row r="466" spans="1:16" ht="15.5">
      <c r="A466" s="14">
        <f>Month!A466</f>
        <v>2020</v>
      </c>
      <c r="B466" s="59" t="str">
        <f>Month!B466</f>
        <v>February</v>
      </c>
      <c r="C466" s="59" t="str">
        <f>Month!C466</f>
        <v>Norway</v>
      </c>
      <c r="D466" s="69">
        <f>Month!D466</f>
        <v>1</v>
      </c>
      <c r="E466" s="69">
        <f>Month!E466</f>
        <v>0</v>
      </c>
      <c r="F466" s="70">
        <f>Month!F466</f>
        <v>1</v>
      </c>
      <c r="G466" s="69">
        <f>Month!G466</f>
        <v>0</v>
      </c>
      <c r="H466" s="69">
        <f>Month!H466</f>
        <v>0</v>
      </c>
      <c r="I466" s="69">
        <f>Month!I466</f>
        <v>15.22</v>
      </c>
      <c r="J466" s="69">
        <f>Month!J466</f>
        <v>0</v>
      </c>
      <c r="K466" s="69">
        <f>Month!K466</f>
        <v>0</v>
      </c>
      <c r="L466" s="69">
        <f>Month!L466</f>
        <v>0</v>
      </c>
      <c r="M466" s="69">
        <f>Month!M466</f>
        <v>0</v>
      </c>
      <c r="N466" s="70">
        <f>Month!N466</f>
        <v>15.22</v>
      </c>
      <c r="O466" s="70">
        <f>Month!O466</f>
        <v>16.22</v>
      </c>
      <c r="P466" s="14">
        <v>1</v>
      </c>
    </row>
    <row r="467" spans="1:16" ht="15.5">
      <c r="A467" s="14">
        <f>Month!A467</f>
        <v>2020</v>
      </c>
      <c r="B467" s="59" t="str">
        <f>Month!B467</f>
        <v>February</v>
      </c>
      <c r="C467" s="59" t="str">
        <f>Month!C467</f>
        <v>Other Africa</v>
      </c>
      <c r="D467" s="69">
        <f>Month!D467</f>
        <v>0</v>
      </c>
      <c r="E467" s="69">
        <f>Month!E467</f>
        <v>0</v>
      </c>
      <c r="F467" s="70">
        <f>Month!F467</f>
        <v>0</v>
      </c>
      <c r="G467" s="69">
        <f>Month!G467</f>
        <v>0</v>
      </c>
      <c r="H467" s="69">
        <f>Month!H467</f>
        <v>37.83</v>
      </c>
      <c r="I467" s="69">
        <f>Month!I467</f>
        <v>0</v>
      </c>
      <c r="J467" s="69">
        <f>Month!J467</f>
        <v>0</v>
      </c>
      <c r="K467" s="69">
        <f>Month!K467</f>
        <v>0</v>
      </c>
      <c r="L467" s="69">
        <f>Month!L467</f>
        <v>29.89</v>
      </c>
      <c r="M467" s="69">
        <f>Month!M467</f>
        <v>0</v>
      </c>
      <c r="N467" s="70">
        <f>Month!N467</f>
        <v>67.72</v>
      </c>
      <c r="O467" s="70">
        <f>Month!O467</f>
        <v>67.72</v>
      </c>
      <c r="P467" s="14">
        <v>1</v>
      </c>
    </row>
    <row r="468" spans="1:16" ht="15.5">
      <c r="A468" s="14">
        <f>Month!A468</f>
        <v>2020</v>
      </c>
      <c r="B468" s="59" t="str">
        <f>Month!B468</f>
        <v>February</v>
      </c>
      <c r="C468" s="59" t="str">
        <f>Month!C468</f>
        <v>Spain</v>
      </c>
      <c r="D468" s="69">
        <f>Month!D468</f>
        <v>131.91</v>
      </c>
      <c r="E468" s="69">
        <f>Month!E468</f>
        <v>0</v>
      </c>
      <c r="F468" s="70">
        <f>Month!F468</f>
        <v>131.91</v>
      </c>
      <c r="G468" s="69">
        <f>Month!G468</f>
        <v>0</v>
      </c>
      <c r="H468" s="69">
        <f>Month!H468</f>
        <v>0</v>
      </c>
      <c r="I468" s="69">
        <f>Month!I468</f>
        <v>0</v>
      </c>
      <c r="J468" s="69">
        <f>Month!J468</f>
        <v>0</v>
      </c>
      <c r="K468" s="69">
        <f>Month!K468</f>
        <v>0</v>
      </c>
      <c r="L468" s="69">
        <f>Month!L468</f>
        <v>62.15</v>
      </c>
      <c r="M468" s="69">
        <f>Month!M468</f>
        <v>76.64</v>
      </c>
      <c r="N468" s="70">
        <f>Month!N468</f>
        <v>138.79</v>
      </c>
      <c r="O468" s="70">
        <f>Month!O468</f>
        <v>270.7</v>
      </c>
      <c r="P468" s="14">
        <v>1</v>
      </c>
    </row>
    <row r="469" spans="1:16" ht="15.5">
      <c r="A469" s="14">
        <f>Month!A469</f>
        <v>2020</v>
      </c>
      <c r="B469" s="59" t="str">
        <f>Month!B469</f>
        <v>February</v>
      </c>
      <c r="C469" s="59" t="str">
        <f>Month!C469</f>
        <v>Sweden</v>
      </c>
      <c r="D469" s="69">
        <f>Month!D469</f>
        <v>118.92</v>
      </c>
      <c r="E469" s="69">
        <f>Month!E469</f>
        <v>15.12</v>
      </c>
      <c r="F469" s="70">
        <f>Month!F469</f>
        <v>134.04</v>
      </c>
      <c r="G469" s="69">
        <f>Month!G469</f>
        <v>0</v>
      </c>
      <c r="H469" s="69">
        <f>Month!H469</f>
        <v>10.96</v>
      </c>
      <c r="I469" s="69">
        <f>Month!I469</f>
        <v>0</v>
      </c>
      <c r="J469" s="69">
        <f>Month!J469</f>
        <v>0</v>
      </c>
      <c r="K469" s="69">
        <f>Month!K469</f>
        <v>0</v>
      </c>
      <c r="L469" s="69">
        <f>Month!L469</f>
        <v>0</v>
      </c>
      <c r="M469" s="69">
        <f>Month!M469</f>
        <v>13.94</v>
      </c>
      <c r="N469" s="70">
        <f>Month!N469</f>
        <v>24.91</v>
      </c>
      <c r="O469" s="70">
        <f>Month!O469</f>
        <v>158.94999999999999</v>
      </c>
      <c r="P469" s="14">
        <v>1</v>
      </c>
    </row>
    <row r="470" spans="1:16" ht="15.5">
      <c r="A470" s="14">
        <f>Month!A470</f>
        <v>2020</v>
      </c>
      <c r="B470" s="59" t="str">
        <f>Month!B470</f>
        <v>February</v>
      </c>
      <c r="C470" s="59" t="str">
        <f>Month!C470</f>
        <v>United States</v>
      </c>
      <c r="D470" s="69">
        <f>Month!D470</f>
        <v>100.93</v>
      </c>
      <c r="E470" s="69">
        <f>Month!E470</f>
        <v>0</v>
      </c>
      <c r="F470" s="70">
        <f>Month!F470</f>
        <v>100.93</v>
      </c>
      <c r="G470" s="69">
        <f>Month!G470</f>
        <v>0</v>
      </c>
      <c r="H470" s="69">
        <f>Month!H470</f>
        <v>108.37</v>
      </c>
      <c r="I470" s="69">
        <f>Month!I470</f>
        <v>0</v>
      </c>
      <c r="J470" s="69">
        <f>Month!J470</f>
        <v>0</v>
      </c>
      <c r="K470" s="69">
        <f>Month!K470</f>
        <v>0</v>
      </c>
      <c r="L470" s="69">
        <f>Month!L470</f>
        <v>0</v>
      </c>
      <c r="M470" s="69">
        <f>Month!M470</f>
        <v>1.71</v>
      </c>
      <c r="N470" s="70">
        <f>Month!N470</f>
        <v>110.09</v>
      </c>
      <c r="O470" s="70">
        <f>Month!O470</f>
        <v>211.02</v>
      </c>
      <c r="P470" s="14">
        <v>1</v>
      </c>
    </row>
    <row r="471" spans="1:16" ht="15.5">
      <c r="A471" s="14">
        <f>Month!A471</f>
        <v>2020</v>
      </c>
      <c r="B471" s="59" t="str">
        <f>Month!B471</f>
        <v>February</v>
      </c>
      <c r="C471" s="59" t="str">
        <f>Month!C471</f>
        <v>Russian Federation</v>
      </c>
      <c r="D471" s="69">
        <f>Month!D471</f>
        <v>0</v>
      </c>
      <c r="E471" s="69">
        <f>Month!E471</f>
        <v>0</v>
      </c>
      <c r="F471" s="70">
        <f>Month!F471</f>
        <v>0</v>
      </c>
      <c r="G471" s="69">
        <f>Month!G471</f>
        <v>0</v>
      </c>
      <c r="H471" s="69">
        <f>Month!H471</f>
        <v>0</v>
      </c>
      <c r="I471" s="69">
        <f>Month!I471</f>
        <v>0</v>
      </c>
      <c r="J471" s="69">
        <f>Month!J471</f>
        <v>0</v>
      </c>
      <c r="K471" s="69">
        <f>Month!K471</f>
        <v>0</v>
      </c>
      <c r="L471" s="69">
        <f>Month!L471</f>
        <v>0</v>
      </c>
      <c r="M471" s="69">
        <f>Month!M471</f>
        <v>0</v>
      </c>
      <c r="N471" s="70">
        <f>Month!N471</f>
        <v>0</v>
      </c>
      <c r="O471" s="70">
        <f>Month!O471</f>
        <v>0</v>
      </c>
      <c r="P471" s="14">
        <v>1</v>
      </c>
    </row>
    <row r="472" spans="1:16" ht="15.5">
      <c r="A472" s="14">
        <f>Month!A472</f>
        <v>2020</v>
      </c>
      <c r="B472" s="59" t="str">
        <f>Month!B472</f>
        <v>February</v>
      </c>
      <c r="C472" s="59" t="str">
        <f>Month!C472</f>
        <v>Other</v>
      </c>
      <c r="D472" s="69">
        <f>Month!D472</f>
        <v>35.979999999999997</v>
      </c>
      <c r="E472" s="69">
        <f>Month!E472</f>
        <v>0</v>
      </c>
      <c r="F472" s="70">
        <f>Month!F472</f>
        <v>35.979999999999997</v>
      </c>
      <c r="G472" s="69">
        <f>Month!G472</f>
        <v>1.54</v>
      </c>
      <c r="H472" s="69">
        <f>Month!H472</f>
        <v>0</v>
      </c>
      <c r="I472" s="69">
        <f>Month!I472</f>
        <v>0</v>
      </c>
      <c r="J472" s="69">
        <f>Month!J472</f>
        <v>0</v>
      </c>
      <c r="K472" s="69">
        <f>Month!K472</f>
        <v>0</v>
      </c>
      <c r="L472" s="69">
        <f>Month!L472</f>
        <v>31.27</v>
      </c>
      <c r="M472" s="69">
        <f>Month!M472</f>
        <v>105</v>
      </c>
      <c r="N472" s="70">
        <f>Month!N472</f>
        <v>137.81</v>
      </c>
      <c r="O472" s="70">
        <f>Month!O472</f>
        <v>173.79</v>
      </c>
      <c r="P472" s="14">
        <v>1</v>
      </c>
    </row>
    <row r="473" spans="1:16" ht="15.5">
      <c r="A473" s="14">
        <f>Month!A473</f>
        <v>2020</v>
      </c>
      <c r="B473" s="62" t="str">
        <f>Month!B473</f>
        <v>February</v>
      </c>
      <c r="C473" s="60" t="str">
        <f>Month!C473</f>
        <v>Total exports</v>
      </c>
      <c r="D473" s="72">
        <f>Month!D473</f>
        <v>3551.84</v>
      </c>
      <c r="E473" s="72">
        <f>Month!E473</f>
        <v>141.32</v>
      </c>
      <c r="F473" s="71">
        <f>Month!F473</f>
        <v>3693.16</v>
      </c>
      <c r="G473" s="72">
        <f>Month!G473</f>
        <v>22.13</v>
      </c>
      <c r="H473" s="72">
        <f>Month!H473</f>
        <v>607.85</v>
      </c>
      <c r="I473" s="72">
        <f>Month!I473</f>
        <v>138.75</v>
      </c>
      <c r="J473" s="72">
        <f>Month!J473</f>
        <v>0.48</v>
      </c>
      <c r="K473" s="72">
        <f>Month!K473</f>
        <v>127.55</v>
      </c>
      <c r="L473" s="72">
        <f>Month!L473</f>
        <v>164.01</v>
      </c>
      <c r="M473" s="72">
        <f>Month!M473</f>
        <v>401</v>
      </c>
      <c r="N473" s="71">
        <f>Month!N473</f>
        <v>1461.77</v>
      </c>
      <c r="O473" s="91">
        <f>Month!O473</f>
        <v>5154.92</v>
      </c>
      <c r="P473" s="14">
        <v>1</v>
      </c>
    </row>
    <row r="474" spans="1:16" ht="15.5">
      <c r="A474" s="14">
        <f>Month!A474</f>
        <v>2020</v>
      </c>
      <c r="B474" s="59" t="str">
        <f>Month!B474</f>
        <v>March</v>
      </c>
      <c r="C474" s="58" t="str">
        <f>Month!C474</f>
        <v>Belgium</v>
      </c>
      <c r="D474" s="66">
        <f>Month!D474</f>
        <v>48.89</v>
      </c>
      <c r="E474" s="66">
        <f>Month!E474</f>
        <v>136.9</v>
      </c>
      <c r="F474" s="67">
        <f>Month!F474</f>
        <v>185.79</v>
      </c>
      <c r="G474" s="66">
        <f>Month!G474</f>
        <v>2.8</v>
      </c>
      <c r="H474" s="66">
        <f>Month!H474</f>
        <v>89.13</v>
      </c>
      <c r="I474" s="66">
        <f>Month!I474</f>
        <v>0</v>
      </c>
      <c r="J474" s="66">
        <f>Month!J474</f>
        <v>0</v>
      </c>
      <c r="K474" s="66">
        <f>Month!K474</f>
        <v>15.02</v>
      </c>
      <c r="L474" s="66">
        <f>Month!L474</f>
        <v>33.869999999999997</v>
      </c>
      <c r="M474" s="66">
        <f>Month!M474</f>
        <v>130.56</v>
      </c>
      <c r="N474" s="67">
        <f>Month!N474</f>
        <v>271.39</v>
      </c>
      <c r="O474" s="67">
        <f>Month!O474</f>
        <v>457.18</v>
      </c>
      <c r="P474" s="14">
        <v>1</v>
      </c>
    </row>
    <row r="475" spans="1:16" ht="15.5">
      <c r="A475" s="14">
        <f>Month!A475</f>
        <v>2020</v>
      </c>
      <c r="B475" s="59" t="str">
        <f>Month!B475</f>
        <v>March</v>
      </c>
      <c r="C475" s="59" t="str">
        <f>Month!C475</f>
        <v>Canada</v>
      </c>
      <c r="D475" s="69">
        <f>Month!D475</f>
        <v>0</v>
      </c>
      <c r="E475" s="69">
        <f>Month!E475</f>
        <v>0</v>
      </c>
      <c r="F475" s="70">
        <f>Month!F475</f>
        <v>0</v>
      </c>
      <c r="G475" s="69">
        <f>Month!G475</f>
        <v>0</v>
      </c>
      <c r="H475" s="69">
        <f>Month!H475</f>
        <v>38.4</v>
      </c>
      <c r="I475" s="69">
        <f>Month!I475</f>
        <v>0</v>
      </c>
      <c r="J475" s="69">
        <f>Month!J475</f>
        <v>0</v>
      </c>
      <c r="K475" s="69">
        <f>Month!K475</f>
        <v>0</v>
      </c>
      <c r="L475" s="69">
        <f>Month!L475</f>
        <v>0</v>
      </c>
      <c r="M475" s="69">
        <f>Month!M475</f>
        <v>8.6300000000000008</v>
      </c>
      <c r="N475" s="70">
        <f>Month!N475</f>
        <v>47.03</v>
      </c>
      <c r="O475" s="70">
        <f>Month!O475</f>
        <v>47.03</v>
      </c>
      <c r="P475" s="14">
        <v>1</v>
      </c>
    </row>
    <row r="476" spans="1:16" ht="15.5">
      <c r="A476" s="14">
        <f>Month!A476</f>
        <v>2020</v>
      </c>
      <c r="B476" s="59" t="str">
        <f>Month!B476</f>
        <v>March</v>
      </c>
      <c r="C476" s="59" t="str">
        <f>Month!C476</f>
        <v>China, People's Republic of</v>
      </c>
      <c r="D476" s="69">
        <f>Month!D476</f>
        <v>669.04</v>
      </c>
      <c r="E476" s="69">
        <f>Month!E476</f>
        <v>0</v>
      </c>
      <c r="F476" s="70">
        <f>Month!F476</f>
        <v>669.04</v>
      </c>
      <c r="G476" s="69">
        <f>Month!G476</f>
        <v>0</v>
      </c>
      <c r="H476" s="69">
        <f>Month!H476</f>
        <v>0</v>
      </c>
      <c r="I476" s="69">
        <f>Month!I476</f>
        <v>0</v>
      </c>
      <c r="J476" s="69">
        <f>Month!J476</f>
        <v>0</v>
      </c>
      <c r="K476" s="69">
        <f>Month!K476</f>
        <v>0</v>
      </c>
      <c r="L476" s="69">
        <f>Month!L476</f>
        <v>0</v>
      </c>
      <c r="M476" s="69">
        <f>Month!M476</f>
        <v>4.37</v>
      </c>
      <c r="N476" s="70">
        <f>Month!N476</f>
        <v>4.37</v>
      </c>
      <c r="O476" s="70">
        <f>Month!O476</f>
        <v>673.4</v>
      </c>
      <c r="P476" s="14">
        <v>1</v>
      </c>
    </row>
    <row r="477" spans="1:16" ht="15.5">
      <c r="A477" s="14">
        <f>Month!A477</f>
        <v>2020</v>
      </c>
      <c r="B477" s="59" t="str">
        <f>Month!B477</f>
        <v>March</v>
      </c>
      <c r="C477" s="59" t="str">
        <f>Month!C477</f>
        <v>Denmark</v>
      </c>
      <c r="D477" s="69">
        <f>Month!D477</f>
        <v>0</v>
      </c>
      <c r="E477" s="69">
        <f>Month!E477</f>
        <v>0</v>
      </c>
      <c r="F477" s="70">
        <f>Month!F477</f>
        <v>0</v>
      </c>
      <c r="G477" s="69">
        <f>Month!G477</f>
        <v>0</v>
      </c>
      <c r="H477" s="69">
        <f>Month!H477</f>
        <v>0</v>
      </c>
      <c r="I477" s="69">
        <f>Month!I477</f>
        <v>0</v>
      </c>
      <c r="J477" s="69">
        <f>Month!J477</f>
        <v>0</v>
      </c>
      <c r="K477" s="69">
        <f>Month!K477</f>
        <v>0</v>
      </c>
      <c r="L477" s="69">
        <f>Month!L477</f>
        <v>0</v>
      </c>
      <c r="M477" s="69">
        <f>Month!M477</f>
        <v>7.0000000000000007E-2</v>
      </c>
      <c r="N477" s="70">
        <f>Month!N477</f>
        <v>7.0000000000000007E-2</v>
      </c>
      <c r="O477" s="70">
        <f>Month!O477</f>
        <v>7.0000000000000007E-2</v>
      </c>
      <c r="P477" s="14">
        <v>1</v>
      </c>
    </row>
    <row r="478" spans="1:16" ht="15.5">
      <c r="A478" s="14">
        <f>Month!A478</f>
        <v>2020</v>
      </c>
      <c r="B478" s="59" t="str">
        <f>Month!B478</f>
        <v>March</v>
      </c>
      <c r="C478" s="59" t="str">
        <f>Month!C478</f>
        <v>France</v>
      </c>
      <c r="D478" s="69">
        <f>Month!D478</f>
        <v>38.909999999999997</v>
      </c>
      <c r="E478" s="69">
        <f>Month!E478</f>
        <v>0</v>
      </c>
      <c r="F478" s="70">
        <f>Month!F478</f>
        <v>38.909999999999997</v>
      </c>
      <c r="G478" s="69">
        <f>Month!G478</f>
        <v>0</v>
      </c>
      <c r="H478" s="69">
        <f>Month!H478</f>
        <v>17.41</v>
      </c>
      <c r="I478" s="69">
        <f>Month!I478</f>
        <v>0</v>
      </c>
      <c r="J478" s="69">
        <f>Month!J478</f>
        <v>0</v>
      </c>
      <c r="K478" s="69">
        <f>Month!K478</f>
        <v>0</v>
      </c>
      <c r="L478" s="69">
        <f>Month!L478</f>
        <v>0</v>
      </c>
      <c r="M478" s="69">
        <f>Month!M478</f>
        <v>17.93</v>
      </c>
      <c r="N478" s="70">
        <f>Month!N478</f>
        <v>35.340000000000003</v>
      </c>
      <c r="O478" s="70">
        <f>Month!O478</f>
        <v>74.25</v>
      </c>
      <c r="P478" s="14">
        <v>1</v>
      </c>
    </row>
    <row r="479" spans="1:16" ht="15.5">
      <c r="A479" s="14">
        <f>Month!A479</f>
        <v>2020</v>
      </c>
      <c r="B479" s="59" t="str">
        <f>Month!B479</f>
        <v>March</v>
      </c>
      <c r="C479" s="59" t="str">
        <f>Month!C479</f>
        <v>Germany</v>
      </c>
      <c r="D479" s="69">
        <f>Month!D479</f>
        <v>431.02</v>
      </c>
      <c r="E479" s="69">
        <f>Month!E479</f>
        <v>0</v>
      </c>
      <c r="F479" s="70">
        <f>Month!F479</f>
        <v>431.02</v>
      </c>
      <c r="G479" s="69">
        <f>Month!G479</f>
        <v>0</v>
      </c>
      <c r="H479" s="69">
        <f>Month!H479</f>
        <v>0</v>
      </c>
      <c r="I479" s="69">
        <f>Month!I479</f>
        <v>0</v>
      </c>
      <c r="J479" s="69">
        <f>Month!J479</f>
        <v>0</v>
      </c>
      <c r="K479" s="69">
        <f>Month!K479</f>
        <v>0</v>
      </c>
      <c r="L479" s="69">
        <f>Month!L479</f>
        <v>0</v>
      </c>
      <c r="M479" s="69">
        <f>Month!M479</f>
        <v>5</v>
      </c>
      <c r="N479" s="70">
        <f>Month!N479</f>
        <v>5</v>
      </c>
      <c r="O479" s="70">
        <f>Month!O479</f>
        <v>436.02</v>
      </c>
      <c r="P479" s="14">
        <v>1</v>
      </c>
    </row>
    <row r="480" spans="1:16" ht="15.5">
      <c r="A480" s="14">
        <f>Month!A480</f>
        <v>2020</v>
      </c>
      <c r="B480" s="59" t="str">
        <f>Month!B480</f>
        <v>March</v>
      </c>
      <c r="C480" s="59" t="str">
        <f>Month!C480</f>
        <v>Ireland</v>
      </c>
      <c r="D480" s="69">
        <f>Month!D480</f>
        <v>0</v>
      </c>
      <c r="E480" s="69">
        <f>Month!E480</f>
        <v>0</v>
      </c>
      <c r="F480" s="70">
        <f>Month!F480</f>
        <v>0</v>
      </c>
      <c r="G480" s="69">
        <f>Month!G480</f>
        <v>2.62</v>
      </c>
      <c r="H480" s="69">
        <f>Month!H480</f>
        <v>13.9</v>
      </c>
      <c r="I480" s="69">
        <f>Month!I480</f>
        <v>148.44</v>
      </c>
      <c r="J480" s="69">
        <f>Month!J480</f>
        <v>0</v>
      </c>
      <c r="K480" s="69">
        <f>Month!K480</f>
        <v>98.4</v>
      </c>
      <c r="L480" s="69">
        <f>Month!L480</f>
        <v>21.75</v>
      </c>
      <c r="M480" s="69">
        <f>Month!M480</f>
        <v>8.5</v>
      </c>
      <c r="N480" s="70">
        <f>Month!N480</f>
        <v>293.62</v>
      </c>
      <c r="O480" s="70">
        <f>Month!O480</f>
        <v>293.62</v>
      </c>
      <c r="P480" s="14">
        <v>1</v>
      </c>
    </row>
    <row r="481" spans="1:16" ht="15.5">
      <c r="A481" s="14">
        <f>Month!A481</f>
        <v>2020</v>
      </c>
      <c r="B481" s="59" t="str">
        <f>Month!B481</f>
        <v>March</v>
      </c>
      <c r="C481" s="59" t="str">
        <f>Month!C481</f>
        <v>Italy</v>
      </c>
      <c r="D481" s="69">
        <f>Month!D481</f>
        <v>0</v>
      </c>
      <c r="E481" s="69">
        <f>Month!E481</f>
        <v>0</v>
      </c>
      <c r="F481" s="70">
        <f>Month!F481</f>
        <v>0</v>
      </c>
      <c r="G481" s="69">
        <f>Month!G481</f>
        <v>0</v>
      </c>
      <c r="H481" s="69">
        <f>Month!H481</f>
        <v>0</v>
      </c>
      <c r="I481" s="69">
        <f>Month!I481</f>
        <v>0</v>
      </c>
      <c r="J481" s="69">
        <f>Month!J481</f>
        <v>0</v>
      </c>
      <c r="K481" s="69">
        <f>Month!K481</f>
        <v>0</v>
      </c>
      <c r="L481" s="69">
        <f>Month!L481</f>
        <v>0</v>
      </c>
      <c r="M481" s="69">
        <f>Month!M481</f>
        <v>6.87</v>
      </c>
      <c r="N481" s="70">
        <f>Month!N481</f>
        <v>6.87</v>
      </c>
      <c r="O481" s="70">
        <f>Month!O481</f>
        <v>6.87</v>
      </c>
      <c r="P481" s="14">
        <v>1</v>
      </c>
    </row>
    <row r="482" spans="1:16" ht="15.5">
      <c r="A482" s="14">
        <f>Month!A482</f>
        <v>2020</v>
      </c>
      <c r="B482" s="59" t="str">
        <f>Month!B482</f>
        <v>March</v>
      </c>
      <c r="C482" s="59" t="str">
        <f>Month!C482</f>
        <v>Korea</v>
      </c>
      <c r="D482" s="69">
        <f>Month!D482</f>
        <v>270.01</v>
      </c>
      <c r="E482" s="69">
        <f>Month!E482</f>
        <v>0</v>
      </c>
      <c r="F482" s="70">
        <f>Month!F482</f>
        <v>270.01</v>
      </c>
      <c r="G482" s="69">
        <f>Month!G482</f>
        <v>0</v>
      </c>
      <c r="H482" s="69">
        <f>Month!H482</f>
        <v>0</v>
      </c>
      <c r="I482" s="69">
        <f>Month!I482</f>
        <v>0</v>
      </c>
      <c r="J482" s="69">
        <f>Month!J482</f>
        <v>0</v>
      </c>
      <c r="K482" s="69">
        <f>Month!K482</f>
        <v>0</v>
      </c>
      <c r="L482" s="69">
        <f>Month!L482</f>
        <v>0</v>
      </c>
      <c r="M482" s="69">
        <f>Month!M482</f>
        <v>0</v>
      </c>
      <c r="N482" s="70">
        <f>Month!N482</f>
        <v>0</v>
      </c>
      <c r="O482" s="70">
        <f>Month!O482</f>
        <v>270.01</v>
      </c>
      <c r="P482" s="14">
        <v>1</v>
      </c>
    </row>
    <row r="483" spans="1:16" ht="15.5">
      <c r="A483" s="14">
        <f>Month!A483</f>
        <v>2020</v>
      </c>
      <c r="B483" s="59" t="str">
        <f>Month!B483</f>
        <v>March</v>
      </c>
      <c r="C483" s="59" t="str">
        <f>Month!C483</f>
        <v>Netherlands</v>
      </c>
      <c r="D483" s="69">
        <f>Month!D483</f>
        <v>1068.92</v>
      </c>
      <c r="E483" s="69">
        <f>Month!E483</f>
        <v>185.98</v>
      </c>
      <c r="F483" s="70">
        <f>Month!F483</f>
        <v>1254.9000000000001</v>
      </c>
      <c r="G483" s="69">
        <f>Month!G483</f>
        <v>10.29</v>
      </c>
      <c r="H483" s="69">
        <f>Month!H483</f>
        <v>193.3</v>
      </c>
      <c r="I483" s="69">
        <f>Month!I483</f>
        <v>0</v>
      </c>
      <c r="J483" s="69">
        <f>Month!J483</f>
        <v>1.18</v>
      </c>
      <c r="K483" s="69">
        <f>Month!K483</f>
        <v>0</v>
      </c>
      <c r="L483" s="69">
        <f>Month!L483</f>
        <v>40.1</v>
      </c>
      <c r="M483" s="69">
        <f>Month!M483</f>
        <v>182.36</v>
      </c>
      <c r="N483" s="70">
        <f>Month!N483</f>
        <v>427.22</v>
      </c>
      <c r="O483" s="70">
        <f>Month!O483</f>
        <v>1682.12</v>
      </c>
      <c r="P483" s="14">
        <v>1</v>
      </c>
    </row>
    <row r="484" spans="1:16" ht="15.5">
      <c r="A484" s="14">
        <f>Month!A484</f>
        <v>2020</v>
      </c>
      <c r="B484" s="59" t="str">
        <f>Month!B484</f>
        <v>March</v>
      </c>
      <c r="C484" s="59" t="str">
        <f>Month!C484</f>
        <v>Norway</v>
      </c>
      <c r="D484" s="69">
        <f>Month!D484</f>
        <v>82</v>
      </c>
      <c r="E484" s="69">
        <f>Month!E484</f>
        <v>0</v>
      </c>
      <c r="F484" s="70">
        <f>Month!F484</f>
        <v>82</v>
      </c>
      <c r="G484" s="69">
        <f>Month!G484</f>
        <v>0</v>
      </c>
      <c r="H484" s="69">
        <f>Month!H484</f>
        <v>0</v>
      </c>
      <c r="I484" s="69">
        <f>Month!I484</f>
        <v>0</v>
      </c>
      <c r="J484" s="69">
        <f>Month!J484</f>
        <v>0</v>
      </c>
      <c r="K484" s="69">
        <f>Month!K484</f>
        <v>0</v>
      </c>
      <c r="L484" s="69">
        <f>Month!L484</f>
        <v>0</v>
      </c>
      <c r="M484" s="69">
        <f>Month!M484</f>
        <v>0</v>
      </c>
      <c r="N484" s="70">
        <f>Month!N484</f>
        <v>0</v>
      </c>
      <c r="O484" s="70">
        <f>Month!O484</f>
        <v>82</v>
      </c>
      <c r="P484" s="14">
        <v>1</v>
      </c>
    </row>
    <row r="485" spans="1:16" ht="15.5">
      <c r="A485" s="14">
        <f>Month!A485</f>
        <v>2020</v>
      </c>
      <c r="B485" s="59" t="str">
        <f>Month!B485</f>
        <v>March</v>
      </c>
      <c r="C485" s="59" t="str">
        <f>Month!C485</f>
        <v>Other Africa</v>
      </c>
      <c r="D485" s="69">
        <f>Month!D485</f>
        <v>0</v>
      </c>
      <c r="E485" s="69">
        <f>Month!E485</f>
        <v>0</v>
      </c>
      <c r="F485" s="70">
        <f>Month!F485</f>
        <v>0</v>
      </c>
      <c r="G485" s="69">
        <f>Month!G485</f>
        <v>0</v>
      </c>
      <c r="H485" s="69">
        <f>Month!H485</f>
        <v>74.010000000000005</v>
      </c>
      <c r="I485" s="69">
        <f>Month!I485</f>
        <v>0</v>
      </c>
      <c r="J485" s="69">
        <f>Month!J485</f>
        <v>0</v>
      </c>
      <c r="K485" s="69">
        <f>Month!K485</f>
        <v>0</v>
      </c>
      <c r="L485" s="69">
        <f>Month!L485</f>
        <v>31.45</v>
      </c>
      <c r="M485" s="69">
        <f>Month!M485</f>
        <v>9.98</v>
      </c>
      <c r="N485" s="70">
        <f>Month!N485</f>
        <v>115.44</v>
      </c>
      <c r="O485" s="70">
        <f>Month!O485</f>
        <v>115.44</v>
      </c>
      <c r="P485" s="14">
        <v>1</v>
      </c>
    </row>
    <row r="486" spans="1:16" ht="15.5">
      <c r="A486" s="14">
        <f>Month!A486</f>
        <v>2020</v>
      </c>
      <c r="B486" s="59" t="str">
        <f>Month!B486</f>
        <v>March</v>
      </c>
      <c r="C486" s="59" t="str">
        <f>Month!C486</f>
        <v>Spain</v>
      </c>
      <c r="D486" s="69">
        <f>Month!D486</f>
        <v>5.99</v>
      </c>
      <c r="E486" s="69">
        <f>Month!E486</f>
        <v>34.94</v>
      </c>
      <c r="F486" s="70">
        <f>Month!F486</f>
        <v>40.92</v>
      </c>
      <c r="G486" s="69">
        <f>Month!G486</f>
        <v>0</v>
      </c>
      <c r="H486" s="69">
        <f>Month!H486</f>
        <v>0</v>
      </c>
      <c r="I486" s="69">
        <f>Month!I486</f>
        <v>0</v>
      </c>
      <c r="J486" s="69">
        <f>Month!J486</f>
        <v>0</v>
      </c>
      <c r="K486" s="69">
        <f>Month!K486</f>
        <v>0</v>
      </c>
      <c r="L486" s="69">
        <f>Month!L486</f>
        <v>0</v>
      </c>
      <c r="M486" s="69">
        <f>Month!M486</f>
        <v>5.98</v>
      </c>
      <c r="N486" s="70">
        <f>Month!N486</f>
        <v>5.98</v>
      </c>
      <c r="O486" s="70">
        <f>Month!O486</f>
        <v>46.91</v>
      </c>
      <c r="P486" s="14">
        <v>1</v>
      </c>
    </row>
    <row r="487" spans="1:16" ht="15.5">
      <c r="A487" s="14">
        <f>Month!A487</f>
        <v>2020</v>
      </c>
      <c r="B487" s="59" t="str">
        <f>Month!B487</f>
        <v>March</v>
      </c>
      <c r="C487" s="59" t="str">
        <f>Month!C487</f>
        <v>Sweden</v>
      </c>
      <c r="D487" s="69">
        <f>Month!D487</f>
        <v>154.01</v>
      </c>
      <c r="E487" s="69">
        <f>Month!E487</f>
        <v>0</v>
      </c>
      <c r="F487" s="70">
        <f>Month!F487</f>
        <v>154.01</v>
      </c>
      <c r="G487" s="69">
        <f>Month!G487</f>
        <v>0</v>
      </c>
      <c r="H487" s="69">
        <f>Month!H487</f>
        <v>0</v>
      </c>
      <c r="I487" s="69">
        <f>Month!I487</f>
        <v>0</v>
      </c>
      <c r="J487" s="69">
        <f>Month!J487</f>
        <v>0</v>
      </c>
      <c r="K487" s="69">
        <f>Month!K487</f>
        <v>0</v>
      </c>
      <c r="L487" s="69">
        <f>Month!L487</f>
        <v>0</v>
      </c>
      <c r="M487" s="69">
        <f>Month!M487</f>
        <v>17.2</v>
      </c>
      <c r="N487" s="70">
        <f>Month!N487</f>
        <v>17.2</v>
      </c>
      <c r="O487" s="70">
        <f>Month!O487</f>
        <v>171.21</v>
      </c>
      <c r="P487" s="14">
        <v>1</v>
      </c>
    </row>
    <row r="488" spans="1:16" ht="15.5">
      <c r="A488" s="14">
        <f>Month!A488</f>
        <v>2020</v>
      </c>
      <c r="B488" s="59" t="str">
        <f>Month!B488</f>
        <v>March</v>
      </c>
      <c r="C488" s="59" t="str">
        <f>Month!C488</f>
        <v>United States</v>
      </c>
      <c r="D488" s="69">
        <f>Month!D488</f>
        <v>160.01</v>
      </c>
      <c r="E488" s="69">
        <f>Month!E488</f>
        <v>0</v>
      </c>
      <c r="F488" s="70">
        <f>Month!F488</f>
        <v>160.01</v>
      </c>
      <c r="G488" s="69">
        <f>Month!G488</f>
        <v>0</v>
      </c>
      <c r="H488" s="69">
        <f>Month!H488</f>
        <v>222.92</v>
      </c>
      <c r="I488" s="69">
        <f>Month!I488</f>
        <v>62.74</v>
      </c>
      <c r="J488" s="69">
        <f>Month!J488</f>
        <v>0</v>
      </c>
      <c r="K488" s="69">
        <f>Month!K488</f>
        <v>0</v>
      </c>
      <c r="L488" s="69">
        <f>Month!L488</f>
        <v>0</v>
      </c>
      <c r="M488" s="69">
        <f>Month!M488</f>
        <v>8.1</v>
      </c>
      <c r="N488" s="70">
        <f>Month!N488</f>
        <v>293.77</v>
      </c>
      <c r="O488" s="70">
        <f>Month!O488</f>
        <v>453.78</v>
      </c>
      <c r="P488" s="14">
        <v>1</v>
      </c>
    </row>
    <row r="489" spans="1:16" ht="15.5">
      <c r="A489" s="14">
        <f>Month!A489</f>
        <v>2020</v>
      </c>
      <c r="B489" s="59" t="str">
        <f>Month!B489</f>
        <v>March</v>
      </c>
      <c r="C489" s="59" t="str">
        <f>Month!C489</f>
        <v>Russian Federation</v>
      </c>
      <c r="D489" s="69">
        <f>Month!D489</f>
        <v>0</v>
      </c>
      <c r="E489" s="69">
        <f>Month!E489</f>
        <v>0</v>
      </c>
      <c r="F489" s="70">
        <f>Month!F489</f>
        <v>0</v>
      </c>
      <c r="G489" s="69">
        <f>Month!G489</f>
        <v>0</v>
      </c>
      <c r="H489" s="69">
        <f>Month!H489</f>
        <v>0</v>
      </c>
      <c r="I489" s="69">
        <f>Month!I489</f>
        <v>0</v>
      </c>
      <c r="J489" s="69">
        <f>Month!J489</f>
        <v>0</v>
      </c>
      <c r="K489" s="69">
        <f>Month!K489</f>
        <v>0</v>
      </c>
      <c r="L489" s="69">
        <f>Month!L489</f>
        <v>0</v>
      </c>
      <c r="M489" s="69">
        <f>Month!M489</f>
        <v>0.02</v>
      </c>
      <c r="N489" s="70">
        <f>Month!N489</f>
        <v>0.02</v>
      </c>
      <c r="O489" s="70">
        <f>Month!O489</f>
        <v>0.02</v>
      </c>
      <c r="P489" s="14">
        <v>1</v>
      </c>
    </row>
    <row r="490" spans="1:16" ht="15.5">
      <c r="A490" s="14">
        <f>Month!A490</f>
        <v>2020</v>
      </c>
      <c r="B490" s="59" t="str">
        <f>Month!B490</f>
        <v>March</v>
      </c>
      <c r="C490" s="59" t="str">
        <f>Month!C490</f>
        <v>Other</v>
      </c>
      <c r="D490" s="69">
        <f>Month!D490</f>
        <v>6.98</v>
      </c>
      <c r="E490" s="69">
        <f>Month!E490</f>
        <v>13.5</v>
      </c>
      <c r="F490" s="70">
        <f>Month!F490</f>
        <v>20.49</v>
      </c>
      <c r="G490" s="69">
        <f>Month!G490</f>
        <v>3.76</v>
      </c>
      <c r="H490" s="69">
        <f>Month!H490</f>
        <v>38.47</v>
      </c>
      <c r="I490" s="69">
        <f>Month!I490</f>
        <v>0</v>
      </c>
      <c r="J490" s="69">
        <f>Month!J490</f>
        <v>0</v>
      </c>
      <c r="K490" s="69">
        <f>Month!K490</f>
        <v>0</v>
      </c>
      <c r="L490" s="69">
        <f>Month!L490</f>
        <v>71.209999999999994</v>
      </c>
      <c r="M490" s="69">
        <f>Month!M490</f>
        <v>185.87</v>
      </c>
      <c r="N490" s="70">
        <f>Month!N490</f>
        <v>299.3</v>
      </c>
      <c r="O490" s="70">
        <f>Month!O490</f>
        <v>319.79000000000002</v>
      </c>
      <c r="P490" s="14">
        <v>1</v>
      </c>
    </row>
    <row r="491" spans="1:16" ht="15.5">
      <c r="A491" s="14">
        <f>Month!A491</f>
        <v>2020</v>
      </c>
      <c r="B491" s="62" t="str">
        <f>Month!B491</f>
        <v>March</v>
      </c>
      <c r="C491" s="60" t="str">
        <f>Month!C491</f>
        <v>Total exports</v>
      </c>
      <c r="D491" s="72">
        <f>Month!D491</f>
        <v>2935.77</v>
      </c>
      <c r="E491" s="72">
        <f>Month!E491</f>
        <v>371.33</v>
      </c>
      <c r="F491" s="71">
        <f>Month!F491</f>
        <v>3307.1</v>
      </c>
      <c r="G491" s="72">
        <f>Month!G491</f>
        <v>19.47</v>
      </c>
      <c r="H491" s="72">
        <f>Month!H491</f>
        <v>687.54</v>
      </c>
      <c r="I491" s="72">
        <f>Month!I491</f>
        <v>211.18</v>
      </c>
      <c r="J491" s="72">
        <f>Month!J491</f>
        <v>1.18</v>
      </c>
      <c r="K491" s="72">
        <f>Month!K491</f>
        <v>113.42</v>
      </c>
      <c r="L491" s="72">
        <f>Month!L491</f>
        <v>198.37</v>
      </c>
      <c r="M491" s="72">
        <f>Month!M491</f>
        <v>591.46</v>
      </c>
      <c r="N491" s="71">
        <f>Month!N491</f>
        <v>1822.62</v>
      </c>
      <c r="O491" s="91">
        <f>Month!O491</f>
        <v>5129.72</v>
      </c>
      <c r="P491" s="14">
        <v>1</v>
      </c>
    </row>
    <row r="492" spans="1:16" ht="15.5">
      <c r="A492" s="14">
        <f>Month!A492</f>
        <v>2020</v>
      </c>
      <c r="B492" s="59" t="str">
        <f>Month!B492</f>
        <v>April</v>
      </c>
      <c r="C492" s="58" t="str">
        <f>Month!C492</f>
        <v>Belgium</v>
      </c>
      <c r="D492" s="66">
        <f>Month!D492</f>
        <v>15</v>
      </c>
      <c r="E492" s="66">
        <f>Month!E492</f>
        <v>82.83</v>
      </c>
      <c r="F492" s="67">
        <f>Month!F492</f>
        <v>97.82</v>
      </c>
      <c r="G492" s="66">
        <f>Month!G492</f>
        <v>1.1399999999999999</v>
      </c>
      <c r="H492" s="66">
        <f>Month!H492</f>
        <v>105.64</v>
      </c>
      <c r="I492" s="66">
        <f>Month!I492</f>
        <v>0</v>
      </c>
      <c r="J492" s="66">
        <f>Month!J492</f>
        <v>0</v>
      </c>
      <c r="K492" s="66">
        <f>Month!K492</f>
        <v>15.73</v>
      </c>
      <c r="L492" s="66">
        <f>Month!L492</f>
        <v>22.4</v>
      </c>
      <c r="M492" s="66">
        <f>Month!M492</f>
        <v>117.29</v>
      </c>
      <c r="N492" s="67">
        <f>Month!N492</f>
        <v>262.20999999999998</v>
      </c>
      <c r="O492" s="67">
        <f>Month!O492</f>
        <v>360.03</v>
      </c>
      <c r="P492" s="14">
        <v>2</v>
      </c>
    </row>
    <row r="493" spans="1:16" ht="15.5">
      <c r="A493" s="14">
        <f>Month!A493</f>
        <v>2020</v>
      </c>
      <c r="B493" s="59" t="str">
        <f>Month!B493</f>
        <v>April</v>
      </c>
      <c r="C493" s="59" t="str">
        <f>Month!C493</f>
        <v>Canada</v>
      </c>
      <c r="D493" s="69">
        <f>Month!D493</f>
        <v>0</v>
      </c>
      <c r="E493" s="69">
        <f>Month!E493</f>
        <v>0</v>
      </c>
      <c r="F493" s="70">
        <f>Month!F493</f>
        <v>0</v>
      </c>
      <c r="G493" s="69">
        <f>Month!G493</f>
        <v>0</v>
      </c>
      <c r="H493" s="69">
        <f>Month!H493</f>
        <v>0</v>
      </c>
      <c r="I493" s="69">
        <f>Month!I493</f>
        <v>0</v>
      </c>
      <c r="J493" s="69">
        <f>Month!J493</f>
        <v>0</v>
      </c>
      <c r="K493" s="69">
        <f>Month!K493</f>
        <v>0</v>
      </c>
      <c r="L493" s="69">
        <f>Month!L493</f>
        <v>0</v>
      </c>
      <c r="M493" s="69">
        <f>Month!M493</f>
        <v>0</v>
      </c>
      <c r="N493" s="70">
        <f>Month!N493</f>
        <v>0</v>
      </c>
      <c r="O493" s="70">
        <f>Month!O493</f>
        <v>0</v>
      </c>
      <c r="P493" s="14">
        <v>2</v>
      </c>
    </row>
    <row r="494" spans="1:16" ht="15.5">
      <c r="A494" s="14">
        <f>Month!A494</f>
        <v>2020</v>
      </c>
      <c r="B494" s="59" t="str">
        <f>Month!B494</f>
        <v>April</v>
      </c>
      <c r="C494" s="59" t="str">
        <f>Month!C494</f>
        <v>China, People's Republic of</v>
      </c>
      <c r="D494" s="69">
        <f>Month!D494</f>
        <v>622.28</v>
      </c>
      <c r="E494" s="69">
        <f>Month!E494</f>
        <v>0</v>
      </c>
      <c r="F494" s="70">
        <f>Month!F494</f>
        <v>622.28</v>
      </c>
      <c r="G494" s="69">
        <f>Month!G494</f>
        <v>0</v>
      </c>
      <c r="H494" s="69">
        <f>Month!H494</f>
        <v>40.729999999999997</v>
      </c>
      <c r="I494" s="69">
        <f>Month!I494</f>
        <v>0</v>
      </c>
      <c r="J494" s="69">
        <f>Month!J494</f>
        <v>0</v>
      </c>
      <c r="K494" s="69">
        <f>Month!K494</f>
        <v>0</v>
      </c>
      <c r="L494" s="69">
        <f>Month!L494</f>
        <v>0</v>
      </c>
      <c r="M494" s="69">
        <f>Month!M494</f>
        <v>4.5999999999999996</v>
      </c>
      <c r="N494" s="70">
        <f>Month!N494</f>
        <v>45.32</v>
      </c>
      <c r="O494" s="70">
        <f>Month!O494</f>
        <v>667.6</v>
      </c>
      <c r="P494" s="14">
        <v>2</v>
      </c>
    </row>
    <row r="495" spans="1:16" ht="15.5">
      <c r="A495" s="14">
        <f>Month!A495</f>
        <v>2020</v>
      </c>
      <c r="B495" s="59" t="str">
        <f>Month!B495</f>
        <v>April</v>
      </c>
      <c r="C495" s="59" t="str">
        <f>Month!C495</f>
        <v>Denmark</v>
      </c>
      <c r="D495" s="69">
        <f>Month!D495</f>
        <v>26.01</v>
      </c>
      <c r="E495" s="69">
        <f>Month!E495</f>
        <v>1.94</v>
      </c>
      <c r="F495" s="70">
        <f>Month!F495</f>
        <v>27.95</v>
      </c>
      <c r="G495" s="69">
        <f>Month!G495</f>
        <v>0</v>
      </c>
      <c r="H495" s="69">
        <f>Month!H495</f>
        <v>6.13</v>
      </c>
      <c r="I495" s="69">
        <f>Month!I495</f>
        <v>0</v>
      </c>
      <c r="J495" s="69">
        <f>Month!J495</f>
        <v>0</v>
      </c>
      <c r="K495" s="69">
        <f>Month!K495</f>
        <v>0</v>
      </c>
      <c r="L495" s="69">
        <f>Month!L495</f>
        <v>0</v>
      </c>
      <c r="M495" s="69">
        <f>Month!M495</f>
        <v>23.46</v>
      </c>
      <c r="N495" s="70">
        <f>Month!N495</f>
        <v>29.6</v>
      </c>
      <c r="O495" s="70">
        <f>Month!O495</f>
        <v>57.54</v>
      </c>
      <c r="P495" s="14">
        <v>2</v>
      </c>
    </row>
    <row r="496" spans="1:16" ht="15.5">
      <c r="A496" s="14">
        <f>Month!A496</f>
        <v>2020</v>
      </c>
      <c r="B496" s="59" t="str">
        <f>Month!B496</f>
        <v>April</v>
      </c>
      <c r="C496" s="59" t="str">
        <f>Month!C496</f>
        <v>France</v>
      </c>
      <c r="D496" s="69">
        <f>Month!D496</f>
        <v>132.02000000000001</v>
      </c>
      <c r="E496" s="69">
        <f>Month!E496</f>
        <v>22.55</v>
      </c>
      <c r="F496" s="70">
        <f>Month!F496</f>
        <v>154.57</v>
      </c>
      <c r="G496" s="69">
        <f>Month!G496</f>
        <v>3.01</v>
      </c>
      <c r="H496" s="69">
        <f>Month!H496</f>
        <v>7.24</v>
      </c>
      <c r="I496" s="69">
        <f>Month!I496</f>
        <v>0</v>
      </c>
      <c r="J496" s="69">
        <f>Month!J496</f>
        <v>0</v>
      </c>
      <c r="K496" s="69">
        <f>Month!K496</f>
        <v>0</v>
      </c>
      <c r="L496" s="69">
        <f>Month!L496</f>
        <v>0</v>
      </c>
      <c r="M496" s="69">
        <f>Month!M496</f>
        <v>15.84</v>
      </c>
      <c r="N496" s="70">
        <f>Month!N496</f>
        <v>26.09</v>
      </c>
      <c r="O496" s="70">
        <f>Month!O496</f>
        <v>180.66</v>
      </c>
      <c r="P496" s="14">
        <v>2</v>
      </c>
    </row>
    <row r="497" spans="1:16" ht="15.5">
      <c r="A497" s="14">
        <f>Month!A497</f>
        <v>2020</v>
      </c>
      <c r="B497" s="59" t="str">
        <f>Month!B497</f>
        <v>April</v>
      </c>
      <c r="C497" s="59" t="str">
        <f>Month!C497</f>
        <v>Germany</v>
      </c>
      <c r="D497" s="69">
        <f>Month!D497</f>
        <v>428.19</v>
      </c>
      <c r="E497" s="69">
        <f>Month!E497</f>
        <v>0</v>
      </c>
      <c r="F497" s="70">
        <f>Month!F497</f>
        <v>428.19</v>
      </c>
      <c r="G497" s="69">
        <f>Month!G497</f>
        <v>0</v>
      </c>
      <c r="H497" s="69">
        <f>Month!H497</f>
        <v>0</v>
      </c>
      <c r="I497" s="69">
        <f>Month!I497</f>
        <v>0</v>
      </c>
      <c r="J497" s="69">
        <f>Month!J497</f>
        <v>0</v>
      </c>
      <c r="K497" s="69">
        <f>Month!K497</f>
        <v>10.92</v>
      </c>
      <c r="L497" s="69">
        <f>Month!L497</f>
        <v>29.97</v>
      </c>
      <c r="M497" s="69">
        <f>Month!M497</f>
        <v>4.7699999999999996</v>
      </c>
      <c r="N497" s="70">
        <f>Month!N497</f>
        <v>45.66</v>
      </c>
      <c r="O497" s="70">
        <f>Month!O497</f>
        <v>473.85</v>
      </c>
      <c r="P497" s="14">
        <v>2</v>
      </c>
    </row>
    <row r="498" spans="1:16" ht="15.5">
      <c r="A498" s="14">
        <f>Month!A498</f>
        <v>2020</v>
      </c>
      <c r="B498" s="59" t="str">
        <f>Month!B498</f>
        <v>April</v>
      </c>
      <c r="C498" s="59" t="str">
        <f>Month!C498</f>
        <v>Ireland</v>
      </c>
      <c r="D498" s="69">
        <f>Month!D498</f>
        <v>0</v>
      </c>
      <c r="E498" s="69">
        <f>Month!E498</f>
        <v>0.14000000000000001</v>
      </c>
      <c r="F498" s="70">
        <f>Month!F498</f>
        <v>0.14000000000000001</v>
      </c>
      <c r="G498" s="69">
        <f>Month!G498</f>
        <v>2.4300000000000002</v>
      </c>
      <c r="H498" s="69">
        <f>Month!H498</f>
        <v>6.91</v>
      </c>
      <c r="I498" s="69">
        <f>Month!I498</f>
        <v>92.35</v>
      </c>
      <c r="J498" s="69">
        <f>Month!J498</f>
        <v>0.9</v>
      </c>
      <c r="K498" s="69">
        <f>Month!K498</f>
        <v>137.53</v>
      </c>
      <c r="L498" s="69">
        <f>Month!L498</f>
        <v>14.98</v>
      </c>
      <c r="M498" s="69">
        <f>Month!M498</f>
        <v>11.98</v>
      </c>
      <c r="N498" s="70">
        <f>Month!N498</f>
        <v>267.08999999999997</v>
      </c>
      <c r="O498" s="70">
        <f>Month!O498</f>
        <v>267.23</v>
      </c>
      <c r="P498" s="14">
        <v>2</v>
      </c>
    </row>
    <row r="499" spans="1:16" ht="15.5">
      <c r="A499" s="14">
        <f>Month!A499</f>
        <v>2020</v>
      </c>
      <c r="B499" s="59" t="str">
        <f>Month!B499</f>
        <v>April</v>
      </c>
      <c r="C499" s="59" t="str">
        <f>Month!C499</f>
        <v>Italy</v>
      </c>
      <c r="D499" s="69">
        <f>Month!D499</f>
        <v>83.04</v>
      </c>
      <c r="E499" s="69">
        <f>Month!E499</f>
        <v>0</v>
      </c>
      <c r="F499" s="70">
        <f>Month!F499</f>
        <v>83.04</v>
      </c>
      <c r="G499" s="69">
        <f>Month!G499</f>
        <v>0</v>
      </c>
      <c r="H499" s="69">
        <f>Month!H499</f>
        <v>0</v>
      </c>
      <c r="I499" s="69">
        <f>Month!I499</f>
        <v>0</v>
      </c>
      <c r="J499" s="69">
        <f>Month!J499</f>
        <v>0</v>
      </c>
      <c r="K499" s="69">
        <f>Month!K499</f>
        <v>0</v>
      </c>
      <c r="L499" s="69">
        <f>Month!L499</f>
        <v>0</v>
      </c>
      <c r="M499" s="69">
        <f>Month!M499</f>
        <v>3.32</v>
      </c>
      <c r="N499" s="70">
        <f>Month!N499</f>
        <v>3.32</v>
      </c>
      <c r="O499" s="70">
        <f>Month!O499</f>
        <v>86.36</v>
      </c>
      <c r="P499" s="14">
        <v>2</v>
      </c>
    </row>
    <row r="500" spans="1:16" ht="15.5">
      <c r="A500" s="14">
        <f>Month!A500</f>
        <v>2020</v>
      </c>
      <c r="B500" s="59" t="str">
        <f>Month!B500</f>
        <v>April</v>
      </c>
      <c r="C500" s="59" t="str">
        <f>Month!C500</f>
        <v>Korea</v>
      </c>
      <c r="D500" s="69">
        <f>Month!D500</f>
        <v>0</v>
      </c>
      <c r="E500" s="69">
        <f>Month!E500</f>
        <v>0</v>
      </c>
      <c r="F500" s="70">
        <f>Month!F500</f>
        <v>0</v>
      </c>
      <c r="G500" s="69">
        <f>Month!G500</f>
        <v>0</v>
      </c>
      <c r="H500" s="69">
        <f>Month!H500</f>
        <v>0</v>
      </c>
      <c r="I500" s="69">
        <f>Month!I500</f>
        <v>0</v>
      </c>
      <c r="J500" s="69">
        <f>Month!J500</f>
        <v>0</v>
      </c>
      <c r="K500" s="69">
        <f>Month!K500</f>
        <v>0</v>
      </c>
      <c r="L500" s="69">
        <f>Month!L500</f>
        <v>0</v>
      </c>
      <c r="M500" s="69">
        <f>Month!M500</f>
        <v>0</v>
      </c>
      <c r="N500" s="70">
        <f>Month!N500</f>
        <v>0</v>
      </c>
      <c r="O500" s="70">
        <f>Month!O500</f>
        <v>0</v>
      </c>
      <c r="P500" s="14">
        <v>2</v>
      </c>
    </row>
    <row r="501" spans="1:16" ht="15.5">
      <c r="A501" s="14">
        <f>Month!A501</f>
        <v>2020</v>
      </c>
      <c r="B501" s="59" t="str">
        <f>Month!B501</f>
        <v>April</v>
      </c>
      <c r="C501" s="59" t="str">
        <f>Month!C501</f>
        <v>Netherlands</v>
      </c>
      <c r="D501" s="69">
        <f>Month!D501</f>
        <v>1827.78</v>
      </c>
      <c r="E501" s="69">
        <f>Month!E501</f>
        <v>40.68</v>
      </c>
      <c r="F501" s="70">
        <f>Month!F501</f>
        <v>1868.46</v>
      </c>
      <c r="G501" s="69">
        <f>Month!G501</f>
        <v>19.63</v>
      </c>
      <c r="H501" s="69">
        <f>Month!H501</f>
        <v>372.45</v>
      </c>
      <c r="I501" s="69">
        <f>Month!I501</f>
        <v>6.76</v>
      </c>
      <c r="J501" s="69">
        <f>Month!J501</f>
        <v>4.45</v>
      </c>
      <c r="K501" s="69">
        <f>Month!K501</f>
        <v>107.29</v>
      </c>
      <c r="L501" s="69">
        <f>Month!L501</f>
        <v>25.51</v>
      </c>
      <c r="M501" s="69">
        <f>Month!M501</f>
        <v>105.64</v>
      </c>
      <c r="N501" s="70">
        <f>Month!N501</f>
        <v>641.74</v>
      </c>
      <c r="O501" s="70">
        <f>Month!O501</f>
        <v>2510.19</v>
      </c>
      <c r="P501" s="14">
        <v>2</v>
      </c>
    </row>
    <row r="502" spans="1:16" ht="15.5">
      <c r="A502" s="14">
        <f>Month!A502</f>
        <v>2020</v>
      </c>
      <c r="B502" s="59" t="str">
        <f>Month!B502</f>
        <v>April</v>
      </c>
      <c r="C502" s="59" t="str">
        <f>Month!C502</f>
        <v>Norway</v>
      </c>
      <c r="D502" s="69">
        <f>Month!D502</f>
        <v>12</v>
      </c>
      <c r="E502" s="69">
        <f>Month!E502</f>
        <v>0</v>
      </c>
      <c r="F502" s="70">
        <f>Month!F502</f>
        <v>12</v>
      </c>
      <c r="G502" s="69">
        <f>Month!G502</f>
        <v>0</v>
      </c>
      <c r="H502" s="69">
        <f>Month!H502</f>
        <v>0</v>
      </c>
      <c r="I502" s="69">
        <f>Month!I502</f>
        <v>0</v>
      </c>
      <c r="J502" s="69">
        <f>Month!J502</f>
        <v>0</v>
      </c>
      <c r="K502" s="69">
        <f>Month!K502</f>
        <v>15</v>
      </c>
      <c r="L502" s="69">
        <f>Month!L502</f>
        <v>0</v>
      </c>
      <c r="M502" s="69">
        <f>Month!M502</f>
        <v>0</v>
      </c>
      <c r="N502" s="70">
        <f>Month!N502</f>
        <v>15</v>
      </c>
      <c r="O502" s="70">
        <f>Month!O502</f>
        <v>27</v>
      </c>
      <c r="P502" s="14">
        <v>2</v>
      </c>
    </row>
    <row r="503" spans="1:16" ht="15.5">
      <c r="A503" s="14">
        <f>Month!A503</f>
        <v>2020</v>
      </c>
      <c r="B503" s="59" t="str">
        <f>Month!B503</f>
        <v>April</v>
      </c>
      <c r="C503" s="59" t="str">
        <f>Month!C503</f>
        <v>Other Africa</v>
      </c>
      <c r="D503" s="69">
        <f>Month!D503</f>
        <v>0</v>
      </c>
      <c r="E503" s="69">
        <f>Month!E503</f>
        <v>0</v>
      </c>
      <c r="F503" s="70">
        <f>Month!F503</f>
        <v>0</v>
      </c>
      <c r="G503" s="69">
        <f>Month!G503</f>
        <v>0</v>
      </c>
      <c r="H503" s="69">
        <f>Month!H503</f>
        <v>38.19</v>
      </c>
      <c r="I503" s="69">
        <f>Month!I503</f>
        <v>0</v>
      </c>
      <c r="J503" s="69">
        <f>Month!J503</f>
        <v>0</v>
      </c>
      <c r="K503" s="69">
        <f>Month!K503</f>
        <v>0</v>
      </c>
      <c r="L503" s="69">
        <f>Month!L503</f>
        <v>0.5</v>
      </c>
      <c r="M503" s="69">
        <f>Month!M503</f>
        <v>9.16</v>
      </c>
      <c r="N503" s="70">
        <f>Month!N503</f>
        <v>47.85</v>
      </c>
      <c r="O503" s="70">
        <f>Month!O503</f>
        <v>47.85</v>
      </c>
      <c r="P503" s="14">
        <v>2</v>
      </c>
    </row>
    <row r="504" spans="1:16" ht="15.5">
      <c r="A504" s="14">
        <f>Month!A504</f>
        <v>2020</v>
      </c>
      <c r="B504" s="59" t="str">
        <f>Month!B504</f>
        <v>April</v>
      </c>
      <c r="C504" s="59" t="str">
        <f>Month!C504</f>
        <v>Spain</v>
      </c>
      <c r="D504" s="69">
        <f>Month!D504</f>
        <v>0</v>
      </c>
      <c r="E504" s="69">
        <f>Month!E504</f>
        <v>5.07</v>
      </c>
      <c r="F504" s="70">
        <f>Month!F504</f>
        <v>5.07</v>
      </c>
      <c r="G504" s="69">
        <f>Month!G504</f>
        <v>1.35</v>
      </c>
      <c r="H504" s="69">
        <f>Month!H504</f>
        <v>0</v>
      </c>
      <c r="I504" s="69">
        <f>Month!I504</f>
        <v>0</v>
      </c>
      <c r="J504" s="69">
        <f>Month!J504</f>
        <v>0</v>
      </c>
      <c r="K504" s="69">
        <f>Month!K504</f>
        <v>0</v>
      </c>
      <c r="L504" s="69">
        <f>Month!L504</f>
        <v>30.92</v>
      </c>
      <c r="M504" s="69">
        <f>Month!M504</f>
        <v>36.43</v>
      </c>
      <c r="N504" s="70">
        <f>Month!N504</f>
        <v>68.7</v>
      </c>
      <c r="O504" s="70">
        <f>Month!O504</f>
        <v>73.760000000000005</v>
      </c>
      <c r="P504" s="14">
        <v>2</v>
      </c>
    </row>
    <row r="505" spans="1:16" ht="15.5">
      <c r="A505" s="14">
        <f>Month!A505</f>
        <v>2020</v>
      </c>
      <c r="B505" s="59" t="str">
        <f>Month!B505</f>
        <v>April</v>
      </c>
      <c r="C505" s="59" t="str">
        <f>Month!C505</f>
        <v>Sweden</v>
      </c>
      <c r="D505" s="69">
        <f>Month!D505</f>
        <v>96.04</v>
      </c>
      <c r="E505" s="69">
        <f>Month!E505</f>
        <v>0</v>
      </c>
      <c r="F505" s="70">
        <f>Month!F505</f>
        <v>96.04</v>
      </c>
      <c r="G505" s="69">
        <f>Month!G505</f>
        <v>0</v>
      </c>
      <c r="H505" s="69">
        <f>Month!H505</f>
        <v>0</v>
      </c>
      <c r="I505" s="69">
        <f>Month!I505</f>
        <v>0</v>
      </c>
      <c r="J505" s="69">
        <f>Month!J505</f>
        <v>0</v>
      </c>
      <c r="K505" s="69">
        <f>Month!K505</f>
        <v>4.0599999999999996</v>
      </c>
      <c r="L505" s="69">
        <f>Month!L505</f>
        <v>0</v>
      </c>
      <c r="M505" s="69">
        <f>Month!M505</f>
        <v>0.02</v>
      </c>
      <c r="N505" s="70">
        <f>Month!N505</f>
        <v>4.08</v>
      </c>
      <c r="O505" s="70">
        <f>Month!O505</f>
        <v>100.13</v>
      </c>
      <c r="P505" s="14">
        <v>2</v>
      </c>
    </row>
    <row r="506" spans="1:16" ht="15.5">
      <c r="A506" s="14">
        <f>Month!A506</f>
        <v>2020</v>
      </c>
      <c r="B506" s="59" t="str">
        <f>Month!B506</f>
        <v>April</v>
      </c>
      <c r="C506" s="59" t="str">
        <f>Month!C506</f>
        <v>United States</v>
      </c>
      <c r="D506" s="69">
        <f>Month!D506</f>
        <v>0</v>
      </c>
      <c r="E506" s="69">
        <f>Month!E506</f>
        <v>0</v>
      </c>
      <c r="F506" s="70">
        <f>Month!F506</f>
        <v>0</v>
      </c>
      <c r="G506" s="69">
        <f>Month!G506</f>
        <v>0</v>
      </c>
      <c r="H506" s="69">
        <f>Month!H506</f>
        <v>113.18</v>
      </c>
      <c r="I506" s="69">
        <f>Month!I506</f>
        <v>0</v>
      </c>
      <c r="J506" s="69">
        <f>Month!J506</f>
        <v>0</v>
      </c>
      <c r="K506" s="69">
        <f>Month!K506</f>
        <v>0</v>
      </c>
      <c r="L506" s="69">
        <f>Month!L506</f>
        <v>0</v>
      </c>
      <c r="M506" s="69">
        <f>Month!M506</f>
        <v>3.8</v>
      </c>
      <c r="N506" s="70">
        <f>Month!N506</f>
        <v>116.98</v>
      </c>
      <c r="O506" s="70">
        <f>Month!O506</f>
        <v>116.98</v>
      </c>
      <c r="P506" s="14">
        <v>2</v>
      </c>
    </row>
    <row r="507" spans="1:16" ht="15.5">
      <c r="A507" s="14">
        <f>Month!A507</f>
        <v>2020</v>
      </c>
      <c r="B507" s="59" t="str">
        <f>Month!B507</f>
        <v>April</v>
      </c>
      <c r="C507" s="59" t="str">
        <f>Month!C507</f>
        <v>Russian Federation</v>
      </c>
      <c r="D507" s="69">
        <f>Month!D507</f>
        <v>0</v>
      </c>
      <c r="E507" s="69">
        <f>Month!E507</f>
        <v>0</v>
      </c>
      <c r="F507" s="70">
        <f>Month!F507</f>
        <v>0</v>
      </c>
      <c r="G507" s="69">
        <f>Month!G507</f>
        <v>0</v>
      </c>
      <c r="H507" s="69">
        <f>Month!H507</f>
        <v>0</v>
      </c>
      <c r="I507" s="69">
        <f>Month!I507</f>
        <v>0</v>
      </c>
      <c r="J507" s="69">
        <f>Month!J507</f>
        <v>0</v>
      </c>
      <c r="K507" s="69">
        <f>Month!K507</f>
        <v>0</v>
      </c>
      <c r="L507" s="69">
        <f>Month!L507</f>
        <v>0</v>
      </c>
      <c r="M507" s="69">
        <f>Month!M507</f>
        <v>0.04</v>
      </c>
      <c r="N507" s="70">
        <f>Month!N507</f>
        <v>0.04</v>
      </c>
      <c r="O507" s="70">
        <f>Month!O507</f>
        <v>0.04</v>
      </c>
      <c r="P507" s="14">
        <v>2</v>
      </c>
    </row>
    <row r="508" spans="1:16" ht="15.5">
      <c r="A508" s="14">
        <f>Month!A508</f>
        <v>2020</v>
      </c>
      <c r="B508" s="59" t="str">
        <f>Month!B508</f>
        <v>April</v>
      </c>
      <c r="C508" s="59" t="str">
        <f>Month!C508</f>
        <v>Other</v>
      </c>
      <c r="D508" s="69">
        <f>Month!D508</f>
        <v>108.04</v>
      </c>
      <c r="E508" s="69">
        <f>Month!E508</f>
        <v>3.37</v>
      </c>
      <c r="F508" s="70">
        <f>Month!F508</f>
        <v>111.41</v>
      </c>
      <c r="G508" s="69">
        <f>Month!G508</f>
        <v>21.33</v>
      </c>
      <c r="H508" s="69">
        <f>Month!H508</f>
        <v>37.5</v>
      </c>
      <c r="I508" s="69">
        <f>Month!I508</f>
        <v>0</v>
      </c>
      <c r="J508" s="69">
        <f>Month!J508</f>
        <v>0</v>
      </c>
      <c r="K508" s="69">
        <f>Month!K508</f>
        <v>0</v>
      </c>
      <c r="L508" s="69">
        <f>Month!L508</f>
        <v>30.07</v>
      </c>
      <c r="M508" s="69">
        <f>Month!M508</f>
        <v>12.43</v>
      </c>
      <c r="N508" s="70">
        <f>Month!N508</f>
        <v>101.33</v>
      </c>
      <c r="O508" s="70">
        <f>Month!O508</f>
        <v>212.74</v>
      </c>
      <c r="P508" s="14">
        <v>2</v>
      </c>
    </row>
    <row r="509" spans="1:16" ht="15.5">
      <c r="A509" s="14">
        <f>Month!A509</f>
        <v>2020</v>
      </c>
      <c r="B509" s="62" t="str">
        <f>Month!B509</f>
        <v>April</v>
      </c>
      <c r="C509" s="60" t="str">
        <f>Month!C509</f>
        <v>Total exports</v>
      </c>
      <c r="D509" s="72">
        <f>Month!D509</f>
        <v>3350.39</v>
      </c>
      <c r="E509" s="72">
        <f>Month!E509</f>
        <v>156.58000000000001</v>
      </c>
      <c r="F509" s="71">
        <f>Month!F509</f>
        <v>3506.97</v>
      </c>
      <c r="G509" s="72">
        <f>Month!G509</f>
        <v>48.89</v>
      </c>
      <c r="H509" s="72">
        <f>Month!H509</f>
        <v>727.98</v>
      </c>
      <c r="I509" s="72">
        <f>Month!I509</f>
        <v>99.12</v>
      </c>
      <c r="J509" s="72">
        <f>Month!J509</f>
        <v>5.35</v>
      </c>
      <c r="K509" s="72">
        <f>Month!K509</f>
        <v>290.52999999999997</v>
      </c>
      <c r="L509" s="72">
        <f>Month!L509</f>
        <v>154.36000000000001</v>
      </c>
      <c r="M509" s="72">
        <f>Month!M509</f>
        <v>348.78</v>
      </c>
      <c r="N509" s="71">
        <f>Month!N509</f>
        <v>1675</v>
      </c>
      <c r="O509" s="91">
        <f>Month!O509</f>
        <v>5181.97</v>
      </c>
      <c r="P509" s="14">
        <v>2</v>
      </c>
    </row>
    <row r="510" spans="1:16" ht="15.5">
      <c r="A510" s="14">
        <f>Month!A510</f>
        <v>2020</v>
      </c>
      <c r="B510" s="59" t="str">
        <f>Month!B510</f>
        <v>May</v>
      </c>
      <c r="C510" s="58" t="str">
        <f>Month!C510</f>
        <v>Belgium</v>
      </c>
      <c r="D510" s="66">
        <f>Month!D510</f>
        <v>30.05</v>
      </c>
      <c r="E510" s="66">
        <f>Month!E510</f>
        <v>47.03</v>
      </c>
      <c r="F510" s="67">
        <f>Month!F510</f>
        <v>77.08</v>
      </c>
      <c r="G510" s="66">
        <f>Month!G510</f>
        <v>4.62</v>
      </c>
      <c r="H510" s="66">
        <f>Month!H510</f>
        <v>140.44</v>
      </c>
      <c r="I510" s="66">
        <f>Month!I510</f>
        <v>0</v>
      </c>
      <c r="J510" s="66">
        <f>Month!J510</f>
        <v>9.66</v>
      </c>
      <c r="K510" s="66">
        <f>Month!K510</f>
        <v>45.91</v>
      </c>
      <c r="L510" s="66">
        <f>Month!L510</f>
        <v>49.58</v>
      </c>
      <c r="M510" s="66">
        <f>Month!M510</f>
        <v>90.04</v>
      </c>
      <c r="N510" s="67">
        <f>Month!N510</f>
        <v>340.24</v>
      </c>
      <c r="O510" s="67">
        <f>Month!O510</f>
        <v>417.32</v>
      </c>
      <c r="P510" s="14">
        <v>2</v>
      </c>
    </row>
    <row r="511" spans="1:16" ht="15.5">
      <c r="A511" s="14">
        <f>Month!A511</f>
        <v>2020</v>
      </c>
      <c r="B511" s="59" t="str">
        <f>Month!B511</f>
        <v>May</v>
      </c>
      <c r="C511" s="59" t="str">
        <f>Month!C511</f>
        <v>Canada</v>
      </c>
      <c r="D511" s="69">
        <f>Month!D511</f>
        <v>0</v>
      </c>
      <c r="E511" s="69">
        <f>Month!E511</f>
        <v>0</v>
      </c>
      <c r="F511" s="70">
        <f>Month!F511</f>
        <v>0</v>
      </c>
      <c r="G511" s="69">
        <f>Month!G511</f>
        <v>0</v>
      </c>
      <c r="H511" s="69">
        <f>Month!H511</f>
        <v>53.78</v>
      </c>
      <c r="I511" s="69">
        <f>Month!I511</f>
        <v>0</v>
      </c>
      <c r="J511" s="69">
        <f>Month!J511</f>
        <v>0</v>
      </c>
      <c r="K511" s="69">
        <f>Month!K511</f>
        <v>0</v>
      </c>
      <c r="L511" s="69">
        <f>Month!L511</f>
        <v>0</v>
      </c>
      <c r="M511" s="69">
        <f>Month!M511</f>
        <v>0</v>
      </c>
      <c r="N511" s="70">
        <f>Month!N511</f>
        <v>53.78</v>
      </c>
      <c r="O511" s="70">
        <f>Month!O511</f>
        <v>53.78</v>
      </c>
      <c r="P511" s="14">
        <v>2</v>
      </c>
    </row>
    <row r="512" spans="1:16" ht="15.5">
      <c r="A512" s="14">
        <f>Month!A512</f>
        <v>2020</v>
      </c>
      <c r="B512" s="59" t="str">
        <f>Month!B512</f>
        <v>May</v>
      </c>
      <c r="C512" s="59" t="str">
        <f>Month!C512</f>
        <v>China, People's Republic of</v>
      </c>
      <c r="D512" s="69">
        <f>Month!D512</f>
        <v>237.03</v>
      </c>
      <c r="E512" s="69">
        <f>Month!E512</f>
        <v>0</v>
      </c>
      <c r="F512" s="70">
        <f>Month!F512</f>
        <v>237.03</v>
      </c>
      <c r="G512" s="69">
        <f>Month!G512</f>
        <v>0</v>
      </c>
      <c r="H512" s="69">
        <f>Month!H512</f>
        <v>0</v>
      </c>
      <c r="I512" s="69">
        <f>Month!I512</f>
        <v>0</v>
      </c>
      <c r="J512" s="69">
        <f>Month!J512</f>
        <v>0</v>
      </c>
      <c r="K512" s="69">
        <f>Month!K512</f>
        <v>0</v>
      </c>
      <c r="L512" s="69">
        <f>Month!L512</f>
        <v>0</v>
      </c>
      <c r="M512" s="69">
        <f>Month!M512</f>
        <v>10.69</v>
      </c>
      <c r="N512" s="70">
        <f>Month!N512</f>
        <v>10.69</v>
      </c>
      <c r="O512" s="70">
        <f>Month!O512</f>
        <v>247.71</v>
      </c>
      <c r="P512" s="14">
        <v>2</v>
      </c>
    </row>
    <row r="513" spans="1:16" ht="15.5">
      <c r="A513" s="14">
        <f>Month!A513</f>
        <v>2020</v>
      </c>
      <c r="B513" s="59" t="str">
        <f>Month!B513</f>
        <v>May</v>
      </c>
      <c r="C513" s="59" t="str">
        <f>Month!C513</f>
        <v>Denmark</v>
      </c>
      <c r="D513" s="69">
        <f>Month!D513</f>
        <v>0</v>
      </c>
      <c r="E513" s="69">
        <f>Month!E513</f>
        <v>0</v>
      </c>
      <c r="F513" s="70">
        <f>Month!F513</f>
        <v>0</v>
      </c>
      <c r="G513" s="69">
        <f>Month!G513</f>
        <v>0</v>
      </c>
      <c r="H513" s="69">
        <f>Month!H513</f>
        <v>4.76</v>
      </c>
      <c r="I513" s="69">
        <f>Month!I513</f>
        <v>0</v>
      </c>
      <c r="J513" s="69">
        <f>Month!J513</f>
        <v>0</v>
      </c>
      <c r="K513" s="69">
        <f>Month!K513</f>
        <v>14.27</v>
      </c>
      <c r="L513" s="69">
        <f>Month!L513</f>
        <v>0</v>
      </c>
      <c r="M513" s="69">
        <f>Month!M513</f>
        <v>6.92</v>
      </c>
      <c r="N513" s="70">
        <f>Month!N513</f>
        <v>25.95</v>
      </c>
      <c r="O513" s="70">
        <f>Month!O513</f>
        <v>25.95</v>
      </c>
      <c r="P513" s="14">
        <v>2</v>
      </c>
    </row>
    <row r="514" spans="1:16" ht="15.5">
      <c r="A514" s="14">
        <f>Month!A514</f>
        <v>2020</v>
      </c>
      <c r="B514" s="59" t="str">
        <f>Month!B514</f>
        <v>May</v>
      </c>
      <c r="C514" s="59" t="str">
        <f>Month!C514</f>
        <v>France</v>
      </c>
      <c r="D514" s="69">
        <f>Month!D514</f>
        <v>75.06</v>
      </c>
      <c r="E514" s="69">
        <f>Month!E514</f>
        <v>16.5</v>
      </c>
      <c r="F514" s="70">
        <f>Month!F514</f>
        <v>91.56</v>
      </c>
      <c r="G514" s="69">
        <f>Month!G514</f>
        <v>11.18</v>
      </c>
      <c r="H514" s="69">
        <f>Month!H514</f>
        <v>0</v>
      </c>
      <c r="I514" s="69">
        <f>Month!I514</f>
        <v>0</v>
      </c>
      <c r="J514" s="69">
        <f>Month!J514</f>
        <v>0</v>
      </c>
      <c r="K514" s="69">
        <f>Month!K514</f>
        <v>7.99</v>
      </c>
      <c r="L514" s="69">
        <f>Month!L514</f>
        <v>26.46</v>
      </c>
      <c r="M514" s="69">
        <f>Month!M514</f>
        <v>6.15</v>
      </c>
      <c r="N514" s="70">
        <f>Month!N514</f>
        <v>51.79</v>
      </c>
      <c r="O514" s="70">
        <f>Month!O514</f>
        <v>143.35</v>
      </c>
      <c r="P514" s="14">
        <v>2</v>
      </c>
    </row>
    <row r="515" spans="1:16" ht="15.5">
      <c r="A515" s="14">
        <f>Month!A515</f>
        <v>2020</v>
      </c>
      <c r="B515" s="59" t="str">
        <f>Month!B515</f>
        <v>May</v>
      </c>
      <c r="C515" s="59" t="str">
        <f>Month!C515</f>
        <v>Germany</v>
      </c>
      <c r="D515" s="69">
        <f>Month!D515</f>
        <v>334.05</v>
      </c>
      <c r="E515" s="69">
        <f>Month!E515</f>
        <v>0</v>
      </c>
      <c r="F515" s="70">
        <f>Month!F515</f>
        <v>334.05</v>
      </c>
      <c r="G515" s="69">
        <f>Month!G515</f>
        <v>0</v>
      </c>
      <c r="H515" s="69">
        <f>Month!H515</f>
        <v>0</v>
      </c>
      <c r="I515" s="69">
        <f>Month!I515</f>
        <v>0</v>
      </c>
      <c r="J515" s="69">
        <f>Month!J515</f>
        <v>0</v>
      </c>
      <c r="K515" s="69">
        <f>Month!K515</f>
        <v>0</v>
      </c>
      <c r="L515" s="69">
        <f>Month!L515</f>
        <v>0</v>
      </c>
      <c r="M515" s="69">
        <f>Month!M515</f>
        <v>5.74</v>
      </c>
      <c r="N515" s="70">
        <f>Month!N515</f>
        <v>5.74</v>
      </c>
      <c r="O515" s="70">
        <f>Month!O515</f>
        <v>339.8</v>
      </c>
      <c r="P515" s="14">
        <v>2</v>
      </c>
    </row>
    <row r="516" spans="1:16" ht="15.5">
      <c r="A516" s="14">
        <f>Month!A516</f>
        <v>2020</v>
      </c>
      <c r="B516" s="59" t="str">
        <f>Month!B516</f>
        <v>May</v>
      </c>
      <c r="C516" s="59" t="str">
        <f>Month!C516</f>
        <v>Ireland</v>
      </c>
      <c r="D516" s="69">
        <f>Month!D516</f>
        <v>1</v>
      </c>
      <c r="E516" s="69">
        <f>Month!E516</f>
        <v>0</v>
      </c>
      <c r="F516" s="70">
        <f>Month!F516</f>
        <v>1</v>
      </c>
      <c r="G516" s="69">
        <f>Month!G516</f>
        <v>0</v>
      </c>
      <c r="H516" s="69">
        <f>Month!H516</f>
        <v>5.86</v>
      </c>
      <c r="I516" s="69">
        <f>Month!I516</f>
        <v>79.66</v>
      </c>
      <c r="J516" s="69">
        <f>Month!J516</f>
        <v>3.25</v>
      </c>
      <c r="K516" s="69">
        <f>Month!K516</f>
        <v>133.4</v>
      </c>
      <c r="L516" s="69">
        <f>Month!L516</f>
        <v>15.26</v>
      </c>
      <c r="M516" s="69">
        <f>Month!M516</f>
        <v>4.92</v>
      </c>
      <c r="N516" s="70">
        <f>Month!N516</f>
        <v>242.35</v>
      </c>
      <c r="O516" s="70">
        <f>Month!O516</f>
        <v>243.35</v>
      </c>
      <c r="P516" s="14">
        <v>2</v>
      </c>
    </row>
    <row r="517" spans="1:16" ht="15.5">
      <c r="A517" s="14">
        <f>Month!A517</f>
        <v>2020</v>
      </c>
      <c r="B517" s="59" t="str">
        <f>Month!B517</f>
        <v>May</v>
      </c>
      <c r="C517" s="59" t="str">
        <f>Month!C517</f>
        <v>Italy</v>
      </c>
      <c r="D517" s="69">
        <f>Month!D517</f>
        <v>0</v>
      </c>
      <c r="E517" s="69">
        <f>Month!E517</f>
        <v>0</v>
      </c>
      <c r="F517" s="70">
        <f>Month!F517</f>
        <v>0</v>
      </c>
      <c r="G517" s="69">
        <f>Month!G517</f>
        <v>0</v>
      </c>
      <c r="H517" s="69">
        <f>Month!H517</f>
        <v>0</v>
      </c>
      <c r="I517" s="69">
        <f>Month!I517</f>
        <v>0</v>
      </c>
      <c r="J517" s="69">
        <f>Month!J517</f>
        <v>0</v>
      </c>
      <c r="K517" s="69">
        <f>Month!K517</f>
        <v>0</v>
      </c>
      <c r="L517" s="69">
        <f>Month!L517</f>
        <v>0</v>
      </c>
      <c r="M517" s="69">
        <f>Month!M517</f>
        <v>7.0000000000000007E-2</v>
      </c>
      <c r="N517" s="70">
        <f>Month!N517</f>
        <v>7.0000000000000007E-2</v>
      </c>
      <c r="O517" s="70">
        <f>Month!O517</f>
        <v>7.0000000000000007E-2</v>
      </c>
      <c r="P517" s="14">
        <v>2</v>
      </c>
    </row>
    <row r="518" spans="1:16" ht="15.5">
      <c r="A518" s="14">
        <f>Month!A518</f>
        <v>2020</v>
      </c>
      <c r="B518" s="59" t="str">
        <f>Month!B518</f>
        <v>May</v>
      </c>
      <c r="C518" s="59" t="str">
        <f>Month!C518</f>
        <v>Korea</v>
      </c>
      <c r="D518" s="69">
        <f>Month!D518</f>
        <v>0</v>
      </c>
      <c r="E518" s="69">
        <f>Month!E518</f>
        <v>0</v>
      </c>
      <c r="F518" s="70">
        <f>Month!F518</f>
        <v>0</v>
      </c>
      <c r="G518" s="69">
        <f>Month!G518</f>
        <v>0</v>
      </c>
      <c r="H518" s="69">
        <f>Month!H518</f>
        <v>0</v>
      </c>
      <c r="I518" s="69">
        <f>Month!I518</f>
        <v>0</v>
      </c>
      <c r="J518" s="69">
        <f>Month!J518</f>
        <v>0</v>
      </c>
      <c r="K518" s="69">
        <f>Month!K518</f>
        <v>0</v>
      </c>
      <c r="L518" s="69">
        <f>Month!L518</f>
        <v>0</v>
      </c>
      <c r="M518" s="69">
        <f>Month!M518</f>
        <v>0</v>
      </c>
      <c r="N518" s="70">
        <f>Month!N518</f>
        <v>0</v>
      </c>
      <c r="O518" s="70">
        <f>Month!O518</f>
        <v>0</v>
      </c>
      <c r="P518" s="14">
        <v>2</v>
      </c>
    </row>
    <row r="519" spans="1:16" ht="15.5">
      <c r="A519" s="14">
        <f>Month!A519</f>
        <v>2020</v>
      </c>
      <c r="B519" s="59" t="str">
        <f>Month!B519</f>
        <v>May</v>
      </c>
      <c r="C519" s="59" t="str">
        <f>Month!C519</f>
        <v>Netherlands</v>
      </c>
      <c r="D519" s="69">
        <f>Month!D519</f>
        <v>2125.39</v>
      </c>
      <c r="E519" s="69">
        <f>Month!E519</f>
        <v>27.74</v>
      </c>
      <c r="F519" s="70">
        <f>Month!F519</f>
        <v>2153.12</v>
      </c>
      <c r="G519" s="69">
        <f>Month!G519</f>
        <v>4.1399999999999997</v>
      </c>
      <c r="H519" s="69">
        <f>Month!H519</f>
        <v>501.55</v>
      </c>
      <c r="I519" s="69">
        <f>Month!I519</f>
        <v>22.62</v>
      </c>
      <c r="J519" s="69">
        <f>Month!J519</f>
        <v>8.91</v>
      </c>
      <c r="K519" s="69">
        <f>Month!K519</f>
        <v>34.799999999999997</v>
      </c>
      <c r="L519" s="69">
        <f>Month!L519</f>
        <v>1.84</v>
      </c>
      <c r="M519" s="69">
        <f>Month!M519</f>
        <v>214.83</v>
      </c>
      <c r="N519" s="70">
        <f>Month!N519</f>
        <v>788.69</v>
      </c>
      <c r="O519" s="70">
        <f>Month!O519</f>
        <v>2941.81</v>
      </c>
      <c r="P519" s="14">
        <v>2</v>
      </c>
    </row>
    <row r="520" spans="1:16" ht="15.5">
      <c r="A520" s="14">
        <f>Month!A520</f>
        <v>2020</v>
      </c>
      <c r="B520" s="59" t="str">
        <f>Month!B520</f>
        <v>May</v>
      </c>
      <c r="C520" s="59" t="str">
        <f>Month!C520</f>
        <v>Norway</v>
      </c>
      <c r="D520" s="69">
        <f>Month!D520</f>
        <v>33.01</v>
      </c>
      <c r="E520" s="69">
        <f>Month!E520</f>
        <v>0</v>
      </c>
      <c r="F520" s="70">
        <f>Month!F520</f>
        <v>33.01</v>
      </c>
      <c r="G520" s="69">
        <f>Month!G520</f>
        <v>0</v>
      </c>
      <c r="H520" s="69">
        <f>Month!H520</f>
        <v>0</v>
      </c>
      <c r="I520" s="69">
        <f>Month!I520</f>
        <v>0</v>
      </c>
      <c r="J520" s="69">
        <f>Month!J520</f>
        <v>0</v>
      </c>
      <c r="K520" s="69">
        <f>Month!K520</f>
        <v>0</v>
      </c>
      <c r="L520" s="69">
        <f>Month!L520</f>
        <v>0</v>
      </c>
      <c r="M520" s="69">
        <f>Month!M520</f>
        <v>3.54</v>
      </c>
      <c r="N520" s="70">
        <f>Month!N520</f>
        <v>3.54</v>
      </c>
      <c r="O520" s="70">
        <f>Month!O520</f>
        <v>36.54</v>
      </c>
      <c r="P520" s="14">
        <v>2</v>
      </c>
    </row>
    <row r="521" spans="1:16" ht="15.5">
      <c r="A521" s="14">
        <f>Month!A521</f>
        <v>2020</v>
      </c>
      <c r="B521" s="59" t="str">
        <f>Month!B521</f>
        <v>May</v>
      </c>
      <c r="C521" s="59" t="str">
        <f>Month!C521</f>
        <v>Other Africa</v>
      </c>
      <c r="D521" s="69">
        <f>Month!D521</f>
        <v>0</v>
      </c>
      <c r="E521" s="69">
        <f>Month!E521</f>
        <v>0</v>
      </c>
      <c r="F521" s="70">
        <f>Month!F521</f>
        <v>0</v>
      </c>
      <c r="G521" s="69">
        <f>Month!G521</f>
        <v>0</v>
      </c>
      <c r="H521" s="69">
        <f>Month!H521</f>
        <v>108.57</v>
      </c>
      <c r="I521" s="69">
        <f>Month!I521</f>
        <v>0</v>
      </c>
      <c r="J521" s="69">
        <f>Month!J521</f>
        <v>0</v>
      </c>
      <c r="K521" s="69">
        <f>Month!K521</f>
        <v>0</v>
      </c>
      <c r="L521" s="69">
        <f>Month!L521</f>
        <v>0</v>
      </c>
      <c r="M521" s="69">
        <f>Month!M521</f>
        <v>10.58</v>
      </c>
      <c r="N521" s="70">
        <f>Month!N521</f>
        <v>119.15</v>
      </c>
      <c r="O521" s="70">
        <f>Month!O521</f>
        <v>119.15</v>
      </c>
      <c r="P521" s="14">
        <v>2</v>
      </c>
    </row>
    <row r="522" spans="1:16" ht="15.5">
      <c r="A522" s="14">
        <f>Month!A522</f>
        <v>2020</v>
      </c>
      <c r="B522" s="59" t="str">
        <f>Month!B522</f>
        <v>May</v>
      </c>
      <c r="C522" s="59" t="str">
        <f>Month!C522</f>
        <v>Spain</v>
      </c>
      <c r="D522" s="69">
        <f>Month!D522</f>
        <v>0</v>
      </c>
      <c r="E522" s="69">
        <f>Month!E522</f>
        <v>0</v>
      </c>
      <c r="F522" s="70">
        <f>Month!F522</f>
        <v>0</v>
      </c>
      <c r="G522" s="69">
        <f>Month!G522</f>
        <v>0.17</v>
      </c>
      <c r="H522" s="69">
        <f>Month!H522</f>
        <v>0</v>
      </c>
      <c r="I522" s="69">
        <f>Month!I522</f>
        <v>0</v>
      </c>
      <c r="J522" s="69">
        <f>Month!J522</f>
        <v>0</v>
      </c>
      <c r="K522" s="69">
        <f>Month!K522</f>
        <v>60.24</v>
      </c>
      <c r="L522" s="69">
        <f>Month!L522</f>
        <v>0</v>
      </c>
      <c r="M522" s="69">
        <f>Month!M522</f>
        <v>18.920000000000002</v>
      </c>
      <c r="N522" s="70">
        <f>Month!N522</f>
        <v>79.33</v>
      </c>
      <c r="O522" s="70">
        <f>Month!O522</f>
        <v>79.33</v>
      </c>
      <c r="P522" s="14">
        <v>2</v>
      </c>
    </row>
    <row r="523" spans="1:16" ht="15.5">
      <c r="A523" s="14">
        <f>Month!A523</f>
        <v>2020</v>
      </c>
      <c r="B523" s="59" t="str">
        <f>Month!B523</f>
        <v>May</v>
      </c>
      <c r="C523" s="59" t="str">
        <f>Month!C523</f>
        <v>Sweden</v>
      </c>
      <c r="D523" s="69">
        <f>Month!D523</f>
        <v>0</v>
      </c>
      <c r="E523" s="69">
        <f>Month!E523</f>
        <v>0</v>
      </c>
      <c r="F523" s="70">
        <f>Month!F523</f>
        <v>0</v>
      </c>
      <c r="G523" s="69">
        <f>Month!G523</f>
        <v>0</v>
      </c>
      <c r="H523" s="69">
        <f>Month!H523</f>
        <v>0</v>
      </c>
      <c r="I523" s="69">
        <f>Month!I523</f>
        <v>0</v>
      </c>
      <c r="J523" s="69">
        <f>Month!J523</f>
        <v>0</v>
      </c>
      <c r="K523" s="69">
        <f>Month!K523</f>
        <v>11.06</v>
      </c>
      <c r="L523" s="69">
        <f>Month!L523</f>
        <v>0</v>
      </c>
      <c r="M523" s="69">
        <f>Month!M523</f>
        <v>15.82</v>
      </c>
      <c r="N523" s="70">
        <f>Month!N523</f>
        <v>26.88</v>
      </c>
      <c r="O523" s="70">
        <f>Month!O523</f>
        <v>26.88</v>
      </c>
      <c r="P523" s="14">
        <v>2</v>
      </c>
    </row>
    <row r="524" spans="1:16" ht="15.5">
      <c r="A524" s="14">
        <f>Month!A524</f>
        <v>2020</v>
      </c>
      <c r="B524" s="59" t="str">
        <f>Month!B524</f>
        <v>May</v>
      </c>
      <c r="C524" s="59" t="str">
        <f>Month!C524</f>
        <v>United States</v>
      </c>
      <c r="D524" s="69">
        <f>Month!D524</f>
        <v>160.02000000000001</v>
      </c>
      <c r="E524" s="69">
        <f>Month!E524</f>
        <v>109.14</v>
      </c>
      <c r="F524" s="70">
        <f>Month!F524</f>
        <v>269.16000000000003</v>
      </c>
      <c r="G524" s="69">
        <f>Month!G524</f>
        <v>0</v>
      </c>
      <c r="H524" s="69">
        <f>Month!H524</f>
        <v>0</v>
      </c>
      <c r="I524" s="69">
        <f>Month!I524</f>
        <v>0</v>
      </c>
      <c r="J524" s="69">
        <f>Month!J524</f>
        <v>0</v>
      </c>
      <c r="K524" s="69">
        <f>Month!K524</f>
        <v>0</v>
      </c>
      <c r="L524" s="69">
        <f>Month!L524</f>
        <v>0</v>
      </c>
      <c r="M524" s="69">
        <f>Month!M524</f>
        <v>54.28</v>
      </c>
      <c r="N524" s="70">
        <f>Month!N524</f>
        <v>54.28</v>
      </c>
      <c r="O524" s="70">
        <f>Month!O524</f>
        <v>323.43</v>
      </c>
      <c r="P524" s="14">
        <v>2</v>
      </c>
    </row>
    <row r="525" spans="1:16" ht="15.5">
      <c r="A525" s="14">
        <f>Month!A525</f>
        <v>2020</v>
      </c>
      <c r="B525" s="59" t="str">
        <f>Month!B525</f>
        <v>May</v>
      </c>
      <c r="C525" s="59" t="str">
        <f>Month!C525</f>
        <v>Russian Federation</v>
      </c>
      <c r="D525" s="69">
        <f>Month!D525</f>
        <v>0</v>
      </c>
      <c r="E525" s="69">
        <f>Month!E525</f>
        <v>0</v>
      </c>
      <c r="F525" s="70">
        <f>Month!F525</f>
        <v>0</v>
      </c>
      <c r="G525" s="69">
        <f>Month!G525</f>
        <v>0</v>
      </c>
      <c r="H525" s="69">
        <f>Month!H525</f>
        <v>0</v>
      </c>
      <c r="I525" s="69">
        <f>Month!I525</f>
        <v>0</v>
      </c>
      <c r="J525" s="69">
        <f>Month!J525</f>
        <v>0</v>
      </c>
      <c r="K525" s="69">
        <f>Month!K525</f>
        <v>0</v>
      </c>
      <c r="L525" s="69">
        <f>Month!L525</f>
        <v>0</v>
      </c>
      <c r="M525" s="69">
        <f>Month!M525</f>
        <v>0</v>
      </c>
      <c r="N525" s="70">
        <f>Month!N525</f>
        <v>0</v>
      </c>
      <c r="O525" s="70">
        <f>Month!O525</f>
        <v>0</v>
      </c>
      <c r="P525" s="14">
        <v>2</v>
      </c>
    </row>
    <row r="526" spans="1:16" ht="15.5">
      <c r="A526" s="14">
        <f>Month!A526</f>
        <v>2020</v>
      </c>
      <c r="B526" s="59" t="str">
        <f>Month!B526</f>
        <v>May</v>
      </c>
      <c r="C526" s="59" t="str">
        <f>Month!C526</f>
        <v>Other</v>
      </c>
      <c r="D526" s="69">
        <f>Month!D526</f>
        <v>63.06</v>
      </c>
      <c r="E526" s="69">
        <f>Month!E526</f>
        <v>32.07</v>
      </c>
      <c r="F526" s="70">
        <f>Month!F526</f>
        <v>95.13</v>
      </c>
      <c r="G526" s="69">
        <f>Month!G526</f>
        <v>21.53</v>
      </c>
      <c r="H526" s="69">
        <f>Month!H526</f>
        <v>0</v>
      </c>
      <c r="I526" s="69">
        <f>Month!I526</f>
        <v>0</v>
      </c>
      <c r="J526" s="69">
        <f>Month!J526</f>
        <v>0</v>
      </c>
      <c r="K526" s="69">
        <f>Month!K526</f>
        <v>0</v>
      </c>
      <c r="L526" s="69">
        <f>Month!L526</f>
        <v>31.43</v>
      </c>
      <c r="M526" s="69">
        <f>Month!M526</f>
        <v>48.73</v>
      </c>
      <c r="N526" s="70">
        <f>Month!N526</f>
        <v>101.69</v>
      </c>
      <c r="O526" s="70">
        <f>Month!O526</f>
        <v>196.82</v>
      </c>
      <c r="P526" s="14">
        <v>2</v>
      </c>
    </row>
    <row r="527" spans="1:16" ht="15.5">
      <c r="A527" s="14">
        <f>Month!A527</f>
        <v>2020</v>
      </c>
      <c r="B527" s="62" t="str">
        <f>Month!B527</f>
        <v>May</v>
      </c>
      <c r="C527" s="60" t="str">
        <f>Month!C527</f>
        <v>Total exports</v>
      </c>
      <c r="D527" s="72">
        <f>Month!D527</f>
        <v>3058.66</v>
      </c>
      <c r="E527" s="72">
        <f>Month!E527</f>
        <v>232.48</v>
      </c>
      <c r="F527" s="71">
        <f>Month!F527</f>
        <v>3291.14</v>
      </c>
      <c r="G527" s="72">
        <f>Month!G527</f>
        <v>41.65</v>
      </c>
      <c r="H527" s="72">
        <f>Month!H527</f>
        <v>814.95</v>
      </c>
      <c r="I527" s="72">
        <f>Month!I527</f>
        <v>102.28</v>
      </c>
      <c r="J527" s="72">
        <f>Month!J527</f>
        <v>21.82</v>
      </c>
      <c r="K527" s="72">
        <f>Month!K527</f>
        <v>307.68</v>
      </c>
      <c r="L527" s="72">
        <f>Month!L527</f>
        <v>124.56</v>
      </c>
      <c r="M527" s="72">
        <f>Month!M527</f>
        <v>491.23</v>
      </c>
      <c r="N527" s="71">
        <f>Month!N527</f>
        <v>1904.15</v>
      </c>
      <c r="O527" s="91">
        <f>Month!O527</f>
        <v>5195.29</v>
      </c>
      <c r="P527" s="14">
        <v>2</v>
      </c>
    </row>
    <row r="528" spans="1:16" ht="15.5">
      <c r="A528" s="14">
        <f>Month!A528</f>
        <v>2020</v>
      </c>
      <c r="B528" s="59" t="str">
        <f>Month!B528</f>
        <v>June</v>
      </c>
      <c r="C528" s="58" t="str">
        <f>Month!C528</f>
        <v>Belgium</v>
      </c>
      <c r="D528" s="66">
        <f>Month!D528</f>
        <v>50.99</v>
      </c>
      <c r="E528" s="66">
        <f>Month!E528</f>
        <v>6.32</v>
      </c>
      <c r="F528" s="67">
        <f>Month!F528</f>
        <v>57.3</v>
      </c>
      <c r="G528" s="66">
        <f>Month!G528</f>
        <v>5.48</v>
      </c>
      <c r="H528" s="66">
        <f>Month!H528</f>
        <v>94.16</v>
      </c>
      <c r="I528" s="66">
        <f>Month!I528</f>
        <v>0</v>
      </c>
      <c r="J528" s="66">
        <f>Month!J528</f>
        <v>0</v>
      </c>
      <c r="K528" s="66">
        <f>Month!K528</f>
        <v>0</v>
      </c>
      <c r="L528" s="66">
        <f>Month!L528</f>
        <v>44.75</v>
      </c>
      <c r="M528" s="66">
        <f>Month!M528</f>
        <v>101.1</v>
      </c>
      <c r="N528" s="67">
        <f>Month!N528</f>
        <v>245.49</v>
      </c>
      <c r="O528" s="67">
        <f>Month!O528</f>
        <v>302.79000000000002</v>
      </c>
      <c r="P528" s="14">
        <v>2</v>
      </c>
    </row>
    <row r="529" spans="1:16" ht="15.5">
      <c r="A529" s="14">
        <f>Month!A529</f>
        <v>2020</v>
      </c>
      <c r="B529" s="59" t="str">
        <f>Month!B529</f>
        <v>June</v>
      </c>
      <c r="C529" s="59" t="str">
        <f>Month!C529</f>
        <v>Canada</v>
      </c>
      <c r="D529" s="69">
        <f>Month!D529</f>
        <v>0</v>
      </c>
      <c r="E529" s="69">
        <f>Month!E529</f>
        <v>0</v>
      </c>
      <c r="F529" s="70">
        <f>Month!F529</f>
        <v>0</v>
      </c>
      <c r="G529" s="69">
        <f>Month!G529</f>
        <v>0</v>
      </c>
      <c r="H529" s="69">
        <f>Month!H529</f>
        <v>0</v>
      </c>
      <c r="I529" s="69">
        <f>Month!I529</f>
        <v>0</v>
      </c>
      <c r="J529" s="69">
        <f>Month!J529</f>
        <v>0</v>
      </c>
      <c r="K529" s="69">
        <f>Month!K529</f>
        <v>0</v>
      </c>
      <c r="L529" s="69">
        <f>Month!L529</f>
        <v>0</v>
      </c>
      <c r="M529" s="69">
        <f>Month!M529</f>
        <v>0</v>
      </c>
      <c r="N529" s="70">
        <f>Month!N529</f>
        <v>0</v>
      </c>
      <c r="O529" s="70">
        <f>Month!O529</f>
        <v>0</v>
      </c>
      <c r="P529" s="14">
        <v>2</v>
      </c>
    </row>
    <row r="530" spans="1:16" ht="15.5">
      <c r="A530" s="14">
        <f>Month!A530</f>
        <v>2020</v>
      </c>
      <c r="B530" s="59" t="str">
        <f>Month!B530</f>
        <v>June</v>
      </c>
      <c r="C530" s="59" t="str">
        <f>Month!C530</f>
        <v>China, People's Republic of</v>
      </c>
      <c r="D530" s="69">
        <f>Month!D530</f>
        <v>376.16</v>
      </c>
      <c r="E530" s="69">
        <f>Month!E530</f>
        <v>0</v>
      </c>
      <c r="F530" s="70">
        <f>Month!F530</f>
        <v>376.16</v>
      </c>
      <c r="G530" s="69">
        <f>Month!G530</f>
        <v>0</v>
      </c>
      <c r="H530" s="69">
        <f>Month!H530</f>
        <v>0</v>
      </c>
      <c r="I530" s="69">
        <f>Month!I530</f>
        <v>0</v>
      </c>
      <c r="J530" s="69">
        <f>Month!J530</f>
        <v>0</v>
      </c>
      <c r="K530" s="69">
        <f>Month!K530</f>
        <v>0</v>
      </c>
      <c r="L530" s="69">
        <f>Month!L530</f>
        <v>0</v>
      </c>
      <c r="M530" s="69">
        <f>Month!M530</f>
        <v>7.22</v>
      </c>
      <c r="N530" s="70">
        <f>Month!N530</f>
        <v>7.22</v>
      </c>
      <c r="O530" s="70">
        <f>Month!O530</f>
        <v>383.38</v>
      </c>
      <c r="P530" s="14">
        <v>2</v>
      </c>
    </row>
    <row r="531" spans="1:16" ht="15.5">
      <c r="A531" s="14">
        <f>Month!A531</f>
        <v>2020</v>
      </c>
      <c r="B531" s="59" t="str">
        <f>Month!B531</f>
        <v>June</v>
      </c>
      <c r="C531" s="59" t="str">
        <f>Month!C531</f>
        <v>Denmark</v>
      </c>
      <c r="D531" s="69">
        <f>Month!D531</f>
        <v>0</v>
      </c>
      <c r="E531" s="69">
        <f>Month!E531</f>
        <v>0</v>
      </c>
      <c r="F531" s="70">
        <f>Month!F531</f>
        <v>0</v>
      </c>
      <c r="G531" s="69">
        <f>Month!G531</f>
        <v>0</v>
      </c>
      <c r="H531" s="69">
        <f>Month!H531</f>
        <v>3.65</v>
      </c>
      <c r="I531" s="69">
        <f>Month!I531</f>
        <v>0</v>
      </c>
      <c r="J531" s="69">
        <f>Month!J531</f>
        <v>0</v>
      </c>
      <c r="K531" s="69">
        <f>Month!K531</f>
        <v>25.04</v>
      </c>
      <c r="L531" s="69">
        <f>Month!L531</f>
        <v>0</v>
      </c>
      <c r="M531" s="69">
        <f>Month!M531</f>
        <v>10.65</v>
      </c>
      <c r="N531" s="70">
        <f>Month!N531</f>
        <v>39.35</v>
      </c>
      <c r="O531" s="70">
        <f>Month!O531</f>
        <v>39.35</v>
      </c>
      <c r="P531" s="14">
        <v>2</v>
      </c>
    </row>
    <row r="532" spans="1:16" ht="15.5">
      <c r="A532" s="14">
        <f>Month!A532</f>
        <v>2020</v>
      </c>
      <c r="B532" s="59" t="str">
        <f>Month!B532</f>
        <v>June</v>
      </c>
      <c r="C532" s="59" t="str">
        <f>Month!C532</f>
        <v>France</v>
      </c>
      <c r="D532" s="69">
        <f>Month!D532</f>
        <v>137.03</v>
      </c>
      <c r="E532" s="69">
        <f>Month!E532</f>
        <v>0</v>
      </c>
      <c r="F532" s="70">
        <f>Month!F532</f>
        <v>137.03</v>
      </c>
      <c r="G532" s="69">
        <f>Month!G532</f>
        <v>12.05</v>
      </c>
      <c r="H532" s="69">
        <f>Month!H532</f>
        <v>0</v>
      </c>
      <c r="I532" s="69">
        <f>Month!I532</f>
        <v>0</v>
      </c>
      <c r="J532" s="69">
        <f>Month!J532</f>
        <v>0</v>
      </c>
      <c r="K532" s="69">
        <f>Month!K532</f>
        <v>0</v>
      </c>
      <c r="L532" s="69">
        <f>Month!L532</f>
        <v>0</v>
      </c>
      <c r="M532" s="69">
        <f>Month!M532</f>
        <v>13.74</v>
      </c>
      <c r="N532" s="70">
        <f>Month!N532</f>
        <v>25.79</v>
      </c>
      <c r="O532" s="70">
        <f>Month!O532</f>
        <v>162.83000000000001</v>
      </c>
      <c r="P532" s="14">
        <v>2</v>
      </c>
    </row>
    <row r="533" spans="1:16" ht="15.5">
      <c r="A533" s="14">
        <f>Month!A533</f>
        <v>2020</v>
      </c>
      <c r="B533" s="59" t="str">
        <f>Month!B533</f>
        <v>June</v>
      </c>
      <c r="C533" s="59" t="str">
        <f>Month!C533</f>
        <v>Germany</v>
      </c>
      <c r="D533" s="69">
        <f>Month!D533</f>
        <v>377.16</v>
      </c>
      <c r="E533" s="69">
        <f>Month!E533</f>
        <v>0</v>
      </c>
      <c r="F533" s="70">
        <f>Month!F533</f>
        <v>377.16</v>
      </c>
      <c r="G533" s="69">
        <f>Month!G533</f>
        <v>0</v>
      </c>
      <c r="H533" s="69">
        <f>Month!H533</f>
        <v>0</v>
      </c>
      <c r="I533" s="69">
        <f>Month!I533</f>
        <v>0</v>
      </c>
      <c r="J533" s="69">
        <f>Month!J533</f>
        <v>0</v>
      </c>
      <c r="K533" s="69">
        <f>Month!K533</f>
        <v>0</v>
      </c>
      <c r="L533" s="69">
        <f>Month!L533</f>
        <v>0</v>
      </c>
      <c r="M533" s="69">
        <f>Month!M533</f>
        <v>4.51</v>
      </c>
      <c r="N533" s="70">
        <f>Month!N533</f>
        <v>4.51</v>
      </c>
      <c r="O533" s="70">
        <f>Month!O533</f>
        <v>381.66</v>
      </c>
      <c r="P533" s="14">
        <v>2</v>
      </c>
    </row>
    <row r="534" spans="1:16" ht="15.5">
      <c r="A534" s="14">
        <f>Month!A534</f>
        <v>2020</v>
      </c>
      <c r="B534" s="59" t="str">
        <f>Month!B534</f>
        <v>June</v>
      </c>
      <c r="C534" s="59" t="str">
        <f>Month!C534</f>
        <v>Ireland</v>
      </c>
      <c r="D534" s="69">
        <f>Month!D534</f>
        <v>0</v>
      </c>
      <c r="E534" s="69">
        <f>Month!E534</f>
        <v>0</v>
      </c>
      <c r="F534" s="70">
        <f>Month!F534</f>
        <v>0</v>
      </c>
      <c r="G534" s="69">
        <f>Month!G534</f>
        <v>2.36</v>
      </c>
      <c r="H534" s="69">
        <f>Month!H534</f>
        <v>8.27</v>
      </c>
      <c r="I534" s="69">
        <f>Month!I534</f>
        <v>45.91</v>
      </c>
      <c r="J534" s="69">
        <f>Month!J534</f>
        <v>0.04</v>
      </c>
      <c r="K534" s="69">
        <f>Month!K534</f>
        <v>156.77000000000001</v>
      </c>
      <c r="L534" s="69">
        <f>Month!L534</f>
        <v>14.84</v>
      </c>
      <c r="M534" s="69">
        <f>Month!M534</f>
        <v>29.05</v>
      </c>
      <c r="N534" s="70">
        <f>Month!N534</f>
        <v>257.25</v>
      </c>
      <c r="O534" s="70">
        <f>Month!O534</f>
        <v>257.25</v>
      </c>
      <c r="P534" s="14">
        <v>2</v>
      </c>
    </row>
    <row r="535" spans="1:16" ht="15.5">
      <c r="A535" s="14">
        <f>Month!A535</f>
        <v>2020</v>
      </c>
      <c r="B535" s="59" t="str">
        <f>Month!B535</f>
        <v>June</v>
      </c>
      <c r="C535" s="59" t="str">
        <f>Month!C535</f>
        <v>Italy</v>
      </c>
      <c r="D535" s="69">
        <f>Month!D535</f>
        <v>92.04</v>
      </c>
      <c r="E535" s="69">
        <f>Month!E535</f>
        <v>0</v>
      </c>
      <c r="F535" s="70">
        <f>Month!F535</f>
        <v>92.04</v>
      </c>
      <c r="G535" s="69">
        <f>Month!G535</f>
        <v>0</v>
      </c>
      <c r="H535" s="69">
        <f>Month!H535</f>
        <v>0</v>
      </c>
      <c r="I535" s="69">
        <f>Month!I535</f>
        <v>0</v>
      </c>
      <c r="J535" s="69">
        <f>Month!J535</f>
        <v>0</v>
      </c>
      <c r="K535" s="69">
        <f>Month!K535</f>
        <v>0</v>
      </c>
      <c r="L535" s="69">
        <f>Month!L535</f>
        <v>0</v>
      </c>
      <c r="M535" s="69">
        <f>Month!M535</f>
        <v>0.02</v>
      </c>
      <c r="N535" s="70">
        <f>Month!N535</f>
        <v>0.02</v>
      </c>
      <c r="O535" s="70">
        <f>Month!O535</f>
        <v>92.06</v>
      </c>
      <c r="P535" s="14">
        <v>2</v>
      </c>
    </row>
    <row r="536" spans="1:16" ht="15.5">
      <c r="A536" s="14">
        <f>Month!A536</f>
        <v>2020</v>
      </c>
      <c r="B536" s="59" t="str">
        <f>Month!B536</f>
        <v>June</v>
      </c>
      <c r="C536" s="59" t="str">
        <f>Month!C536</f>
        <v>Korea</v>
      </c>
      <c r="D536" s="69">
        <f>Month!D536</f>
        <v>548.24</v>
      </c>
      <c r="E536" s="69">
        <f>Month!E536</f>
        <v>0</v>
      </c>
      <c r="F536" s="70">
        <f>Month!F536</f>
        <v>548.24</v>
      </c>
      <c r="G536" s="69">
        <f>Month!G536</f>
        <v>0</v>
      </c>
      <c r="H536" s="69">
        <f>Month!H536</f>
        <v>0</v>
      </c>
      <c r="I536" s="69">
        <f>Month!I536</f>
        <v>0</v>
      </c>
      <c r="J536" s="69">
        <f>Month!J536</f>
        <v>0</v>
      </c>
      <c r="K536" s="69">
        <f>Month!K536</f>
        <v>0</v>
      </c>
      <c r="L536" s="69">
        <f>Month!L536</f>
        <v>0</v>
      </c>
      <c r="M536" s="69">
        <f>Month!M536</f>
        <v>0</v>
      </c>
      <c r="N536" s="70">
        <f>Month!N536</f>
        <v>0</v>
      </c>
      <c r="O536" s="70">
        <f>Month!O536</f>
        <v>548.24</v>
      </c>
      <c r="P536" s="14">
        <v>2</v>
      </c>
    </row>
    <row r="537" spans="1:16" ht="15.5">
      <c r="A537" s="14">
        <f>Month!A537</f>
        <v>2020</v>
      </c>
      <c r="B537" s="59" t="str">
        <f>Month!B537</f>
        <v>June</v>
      </c>
      <c r="C537" s="59" t="str">
        <f>Month!C537</f>
        <v>Netherlands</v>
      </c>
      <c r="D537" s="69">
        <f>Month!D537</f>
        <v>1075.4100000000001</v>
      </c>
      <c r="E537" s="69">
        <f>Month!E537</f>
        <v>91.71</v>
      </c>
      <c r="F537" s="70">
        <f>Month!F537</f>
        <v>1167.1099999999999</v>
      </c>
      <c r="G537" s="69">
        <f>Month!G537</f>
        <v>0</v>
      </c>
      <c r="H537" s="69">
        <f>Month!H537</f>
        <v>170.26</v>
      </c>
      <c r="I537" s="69">
        <f>Month!I537</f>
        <v>0</v>
      </c>
      <c r="J537" s="69">
        <f>Month!J537</f>
        <v>24.87</v>
      </c>
      <c r="K537" s="69">
        <f>Month!K537</f>
        <v>0</v>
      </c>
      <c r="L537" s="69">
        <f>Month!L537</f>
        <v>18.920000000000002</v>
      </c>
      <c r="M537" s="69">
        <f>Month!M537</f>
        <v>78.7</v>
      </c>
      <c r="N537" s="70">
        <f>Month!N537</f>
        <v>292.75</v>
      </c>
      <c r="O537" s="70">
        <f>Month!O537</f>
        <v>1459.87</v>
      </c>
      <c r="P537" s="14">
        <v>2</v>
      </c>
    </row>
    <row r="538" spans="1:16" ht="15.5">
      <c r="A538" s="14">
        <f>Month!A538</f>
        <v>2020</v>
      </c>
      <c r="B538" s="59" t="str">
        <f>Month!B538</f>
        <v>June</v>
      </c>
      <c r="C538" s="59" t="str">
        <f>Month!C538</f>
        <v>Norway</v>
      </c>
      <c r="D538" s="69">
        <f>Month!D538</f>
        <v>91.04</v>
      </c>
      <c r="E538" s="69">
        <f>Month!E538</f>
        <v>0</v>
      </c>
      <c r="F538" s="70">
        <f>Month!F538</f>
        <v>91.04</v>
      </c>
      <c r="G538" s="69">
        <f>Month!G538</f>
        <v>0</v>
      </c>
      <c r="H538" s="69">
        <f>Month!H538</f>
        <v>9.06</v>
      </c>
      <c r="I538" s="69">
        <f>Month!I538</f>
        <v>0</v>
      </c>
      <c r="J538" s="69">
        <f>Month!J538</f>
        <v>0</v>
      </c>
      <c r="K538" s="69">
        <f>Month!K538</f>
        <v>0</v>
      </c>
      <c r="L538" s="69">
        <f>Month!L538</f>
        <v>0</v>
      </c>
      <c r="M538" s="69">
        <f>Month!M538</f>
        <v>3.68</v>
      </c>
      <c r="N538" s="70">
        <f>Month!N538</f>
        <v>12.73</v>
      </c>
      <c r="O538" s="70">
        <f>Month!O538</f>
        <v>103.77</v>
      </c>
      <c r="P538" s="14">
        <v>2</v>
      </c>
    </row>
    <row r="539" spans="1:16" ht="15.5">
      <c r="A539" s="14">
        <f>Month!A539</f>
        <v>2020</v>
      </c>
      <c r="B539" s="59" t="str">
        <f>Month!B539</f>
        <v>June</v>
      </c>
      <c r="C539" s="59" t="str">
        <f>Month!C539</f>
        <v>Other Africa</v>
      </c>
      <c r="D539" s="69">
        <f>Month!D539</f>
        <v>0</v>
      </c>
      <c r="E539" s="69">
        <f>Month!E539</f>
        <v>0</v>
      </c>
      <c r="F539" s="70">
        <f>Month!F539</f>
        <v>0</v>
      </c>
      <c r="G539" s="69">
        <f>Month!G539</f>
        <v>0</v>
      </c>
      <c r="H539" s="69">
        <f>Month!H539</f>
        <v>37.840000000000003</v>
      </c>
      <c r="I539" s="69">
        <f>Month!I539</f>
        <v>0</v>
      </c>
      <c r="J539" s="69">
        <f>Month!J539</f>
        <v>0</v>
      </c>
      <c r="K539" s="69">
        <f>Month!K539</f>
        <v>0</v>
      </c>
      <c r="L539" s="69">
        <f>Month!L539</f>
        <v>0</v>
      </c>
      <c r="M539" s="69">
        <f>Month!M539</f>
        <v>11.77</v>
      </c>
      <c r="N539" s="70">
        <f>Month!N539</f>
        <v>49.61</v>
      </c>
      <c r="O539" s="70">
        <f>Month!O539</f>
        <v>49.61</v>
      </c>
      <c r="P539" s="14">
        <v>2</v>
      </c>
    </row>
    <row r="540" spans="1:16" ht="15.5">
      <c r="A540" s="14">
        <f>Month!A540</f>
        <v>2020</v>
      </c>
      <c r="B540" s="59" t="str">
        <f>Month!B540</f>
        <v>June</v>
      </c>
      <c r="C540" s="59" t="str">
        <f>Month!C540</f>
        <v>Spain</v>
      </c>
      <c r="D540" s="69">
        <f>Month!D540</f>
        <v>159.07</v>
      </c>
      <c r="E540" s="69">
        <f>Month!E540</f>
        <v>0</v>
      </c>
      <c r="F540" s="70">
        <f>Month!F540</f>
        <v>159.07</v>
      </c>
      <c r="G540" s="69">
        <f>Month!G540</f>
        <v>0</v>
      </c>
      <c r="H540" s="69">
        <f>Month!H540</f>
        <v>10.86</v>
      </c>
      <c r="I540" s="69">
        <f>Month!I540</f>
        <v>0</v>
      </c>
      <c r="J540" s="69">
        <f>Month!J540</f>
        <v>0</v>
      </c>
      <c r="K540" s="69">
        <f>Month!K540</f>
        <v>11.57</v>
      </c>
      <c r="L540" s="69">
        <f>Month!L540</f>
        <v>0</v>
      </c>
      <c r="M540" s="69">
        <f>Month!M540</f>
        <v>61.54</v>
      </c>
      <c r="N540" s="70">
        <f>Month!N540</f>
        <v>83.97</v>
      </c>
      <c r="O540" s="70">
        <f>Month!O540</f>
        <v>243.03</v>
      </c>
      <c r="P540" s="14">
        <v>2</v>
      </c>
    </row>
    <row r="541" spans="1:16" ht="15.5">
      <c r="A541" s="14">
        <f>Month!A541</f>
        <v>2020</v>
      </c>
      <c r="B541" s="59" t="str">
        <f>Month!B541</f>
        <v>June</v>
      </c>
      <c r="C541" s="59" t="str">
        <f>Month!C541</f>
        <v>Sweden</v>
      </c>
      <c r="D541" s="69">
        <f>Month!D541</f>
        <v>54.02</v>
      </c>
      <c r="E541" s="69">
        <f>Month!E541</f>
        <v>0</v>
      </c>
      <c r="F541" s="70">
        <f>Month!F541</f>
        <v>54.02</v>
      </c>
      <c r="G541" s="69">
        <f>Month!G541</f>
        <v>0</v>
      </c>
      <c r="H541" s="69">
        <f>Month!H541</f>
        <v>0</v>
      </c>
      <c r="I541" s="69">
        <f>Month!I541</f>
        <v>0</v>
      </c>
      <c r="J541" s="69">
        <f>Month!J541</f>
        <v>0</v>
      </c>
      <c r="K541" s="69">
        <f>Month!K541</f>
        <v>0</v>
      </c>
      <c r="L541" s="69">
        <f>Month!L541</f>
        <v>53.4</v>
      </c>
      <c r="M541" s="69">
        <f>Month!M541</f>
        <v>16</v>
      </c>
      <c r="N541" s="70">
        <f>Month!N541</f>
        <v>69.400000000000006</v>
      </c>
      <c r="O541" s="70">
        <f>Month!O541</f>
        <v>123.43</v>
      </c>
      <c r="P541" s="14">
        <v>2</v>
      </c>
    </row>
    <row r="542" spans="1:16" ht="15.5">
      <c r="A542" s="14">
        <f>Month!A542</f>
        <v>2020</v>
      </c>
      <c r="B542" s="59" t="str">
        <f>Month!B542</f>
        <v>June</v>
      </c>
      <c r="C542" s="59" t="str">
        <f>Month!C542</f>
        <v>United States</v>
      </c>
      <c r="D542" s="69">
        <f>Month!D542</f>
        <v>0</v>
      </c>
      <c r="E542" s="69">
        <f>Month!E542</f>
        <v>0</v>
      </c>
      <c r="F542" s="70">
        <f>Month!F542</f>
        <v>0</v>
      </c>
      <c r="G542" s="69">
        <f>Month!G542</f>
        <v>0</v>
      </c>
      <c r="H542" s="69">
        <f>Month!H542</f>
        <v>0</v>
      </c>
      <c r="I542" s="69">
        <f>Month!I542</f>
        <v>0</v>
      </c>
      <c r="J542" s="69">
        <f>Month!J542</f>
        <v>0</v>
      </c>
      <c r="K542" s="69">
        <f>Month!K542</f>
        <v>0</v>
      </c>
      <c r="L542" s="69">
        <f>Month!L542</f>
        <v>0</v>
      </c>
      <c r="M542" s="69">
        <f>Month!M542</f>
        <v>57.04</v>
      </c>
      <c r="N542" s="70">
        <f>Month!N542</f>
        <v>57.04</v>
      </c>
      <c r="O542" s="70">
        <f>Month!O542</f>
        <v>57.04</v>
      </c>
      <c r="P542" s="14">
        <v>2</v>
      </c>
    </row>
    <row r="543" spans="1:16" ht="15.5">
      <c r="A543" s="14">
        <f>Month!A543</f>
        <v>2020</v>
      </c>
      <c r="B543" s="59" t="str">
        <f>Month!B543</f>
        <v>June</v>
      </c>
      <c r="C543" s="59" t="str">
        <f>Month!C543</f>
        <v>Russian Federation</v>
      </c>
      <c r="D543" s="69">
        <f>Month!D543</f>
        <v>0</v>
      </c>
      <c r="E543" s="69">
        <f>Month!E543</f>
        <v>0</v>
      </c>
      <c r="F543" s="70">
        <f>Month!F543</f>
        <v>0</v>
      </c>
      <c r="G543" s="69">
        <f>Month!G543</f>
        <v>0</v>
      </c>
      <c r="H543" s="69">
        <f>Month!H543</f>
        <v>0</v>
      </c>
      <c r="I543" s="69">
        <f>Month!I543</f>
        <v>0</v>
      </c>
      <c r="J543" s="69">
        <f>Month!J543</f>
        <v>0</v>
      </c>
      <c r="K543" s="69">
        <f>Month!K543</f>
        <v>0</v>
      </c>
      <c r="L543" s="69">
        <f>Month!L543</f>
        <v>0</v>
      </c>
      <c r="M543" s="69">
        <f>Month!M543</f>
        <v>0.04</v>
      </c>
      <c r="N543" s="70">
        <f>Month!N543</f>
        <v>0.04</v>
      </c>
      <c r="O543" s="70">
        <f>Month!O543</f>
        <v>0.04</v>
      </c>
      <c r="P543" s="14">
        <v>2</v>
      </c>
    </row>
    <row r="544" spans="1:16" ht="15.5">
      <c r="A544" s="14">
        <f>Month!A544</f>
        <v>2020</v>
      </c>
      <c r="B544" s="59" t="str">
        <f>Month!B544</f>
        <v>June</v>
      </c>
      <c r="C544" s="59" t="str">
        <f>Month!C544</f>
        <v>Other</v>
      </c>
      <c r="D544" s="69">
        <f>Month!D544</f>
        <v>92.04</v>
      </c>
      <c r="E544" s="69">
        <f>Month!E544</f>
        <v>0</v>
      </c>
      <c r="F544" s="70">
        <f>Month!F544</f>
        <v>92.04</v>
      </c>
      <c r="G544" s="69">
        <f>Month!G544</f>
        <v>20.190000000000001</v>
      </c>
      <c r="H544" s="69">
        <f>Month!H544</f>
        <v>0</v>
      </c>
      <c r="I544" s="69">
        <f>Month!I544</f>
        <v>91.79</v>
      </c>
      <c r="J544" s="69">
        <f>Month!J544</f>
        <v>0</v>
      </c>
      <c r="K544" s="69">
        <f>Month!K544</f>
        <v>0</v>
      </c>
      <c r="L544" s="69">
        <f>Month!L544</f>
        <v>0</v>
      </c>
      <c r="M544" s="69">
        <f>Month!M544</f>
        <v>56.91</v>
      </c>
      <c r="N544" s="70">
        <f>Month!N544</f>
        <v>168.89</v>
      </c>
      <c r="O544" s="70">
        <f>Month!O544</f>
        <v>260.93</v>
      </c>
      <c r="P544" s="14">
        <v>2</v>
      </c>
    </row>
    <row r="545" spans="1:16" ht="15.5">
      <c r="A545" s="14">
        <f>Month!A545</f>
        <v>2020</v>
      </c>
      <c r="B545" s="62" t="str">
        <f>Month!B545</f>
        <v>June</v>
      </c>
      <c r="C545" s="60" t="str">
        <f>Month!C545</f>
        <v>Total exports</v>
      </c>
      <c r="D545" s="72">
        <f>Month!D545</f>
        <v>3053.19</v>
      </c>
      <c r="E545" s="72">
        <f>Month!E545</f>
        <v>98.02</v>
      </c>
      <c r="F545" s="71">
        <f>Month!F545</f>
        <v>3151.21</v>
      </c>
      <c r="G545" s="72">
        <f>Month!G545</f>
        <v>40.08</v>
      </c>
      <c r="H545" s="72">
        <f>Month!H545</f>
        <v>334.1</v>
      </c>
      <c r="I545" s="72">
        <f>Month!I545</f>
        <v>137.69999999999999</v>
      </c>
      <c r="J545" s="72">
        <f>Month!J545</f>
        <v>24.92</v>
      </c>
      <c r="K545" s="72">
        <f>Month!K545</f>
        <v>193.39</v>
      </c>
      <c r="L545" s="72">
        <f>Month!L545</f>
        <v>131.91</v>
      </c>
      <c r="M545" s="72">
        <f>Month!M545</f>
        <v>451.96</v>
      </c>
      <c r="N545" s="71">
        <f>Month!N545</f>
        <v>1314.06</v>
      </c>
      <c r="O545" s="91">
        <f>Month!O545</f>
        <v>4465.2700000000004</v>
      </c>
      <c r="P545" s="14">
        <v>2</v>
      </c>
    </row>
    <row r="546" spans="1:16" ht="15.5">
      <c r="A546" s="14">
        <f>Month!A546</f>
        <v>2020</v>
      </c>
      <c r="B546" s="59" t="str">
        <f>Month!B546</f>
        <v>July</v>
      </c>
      <c r="C546" s="58" t="str">
        <f>Month!C546</f>
        <v>Belgium</v>
      </c>
      <c r="D546" s="66">
        <f>Month!D546</f>
        <v>105.93</v>
      </c>
      <c r="E546" s="66">
        <f>Month!E546</f>
        <v>37.57</v>
      </c>
      <c r="F546" s="67">
        <f>Month!F546</f>
        <v>143.49</v>
      </c>
      <c r="G546" s="66">
        <f>Month!G546</f>
        <v>5.44</v>
      </c>
      <c r="H546" s="66">
        <f>Month!H546</f>
        <v>84.07</v>
      </c>
      <c r="I546" s="66">
        <f>Month!I546</f>
        <v>0</v>
      </c>
      <c r="J546" s="66">
        <f>Month!J546</f>
        <v>0</v>
      </c>
      <c r="K546" s="66">
        <f>Month!K546</f>
        <v>0</v>
      </c>
      <c r="L546" s="66">
        <f>Month!L546</f>
        <v>54.78</v>
      </c>
      <c r="M546" s="66">
        <f>Month!M546</f>
        <v>79.2</v>
      </c>
      <c r="N546" s="67">
        <f>Month!N546</f>
        <v>223.49</v>
      </c>
      <c r="O546" s="67">
        <f>Month!O546</f>
        <v>366.98</v>
      </c>
      <c r="P546" s="14">
        <v>3</v>
      </c>
    </row>
    <row r="547" spans="1:16" ht="15.5">
      <c r="A547" s="14">
        <f>Month!A547</f>
        <v>2020</v>
      </c>
      <c r="B547" s="59" t="str">
        <f>Month!B547</f>
        <v>July</v>
      </c>
      <c r="C547" s="59" t="str">
        <f>Month!C547</f>
        <v>Canada</v>
      </c>
      <c r="D547" s="69">
        <f>Month!D547</f>
        <v>0</v>
      </c>
      <c r="E547" s="69">
        <f>Month!E547</f>
        <v>0</v>
      </c>
      <c r="F547" s="70">
        <f>Month!F547</f>
        <v>0</v>
      </c>
      <c r="G547" s="69">
        <f>Month!G547</f>
        <v>0</v>
      </c>
      <c r="H547" s="69">
        <f>Month!H547</f>
        <v>0</v>
      </c>
      <c r="I547" s="69">
        <f>Month!I547</f>
        <v>0</v>
      </c>
      <c r="J547" s="69">
        <f>Month!J547</f>
        <v>0</v>
      </c>
      <c r="K547" s="69">
        <f>Month!K547</f>
        <v>0</v>
      </c>
      <c r="L547" s="69">
        <f>Month!L547</f>
        <v>0</v>
      </c>
      <c r="M547" s="69">
        <f>Month!M547</f>
        <v>0</v>
      </c>
      <c r="N547" s="70">
        <f>Month!N547</f>
        <v>0</v>
      </c>
      <c r="O547" s="70">
        <f>Month!O547</f>
        <v>0</v>
      </c>
      <c r="P547" s="14">
        <v>3</v>
      </c>
    </row>
    <row r="548" spans="1:16" ht="15.5">
      <c r="A548" s="14">
        <f>Month!A548</f>
        <v>2020</v>
      </c>
      <c r="B548" s="59" t="str">
        <f>Month!B548</f>
        <v>July</v>
      </c>
      <c r="C548" s="59" t="str">
        <f>Month!C548</f>
        <v>China, People's Republic of</v>
      </c>
      <c r="D548" s="69">
        <f>Month!D548</f>
        <v>0</v>
      </c>
      <c r="E548" s="69">
        <f>Month!E548</f>
        <v>0</v>
      </c>
      <c r="F548" s="70">
        <f>Month!F548</f>
        <v>0</v>
      </c>
      <c r="G548" s="69">
        <f>Month!G548</f>
        <v>0</v>
      </c>
      <c r="H548" s="69">
        <f>Month!H548</f>
        <v>0</v>
      </c>
      <c r="I548" s="69">
        <f>Month!I548</f>
        <v>0</v>
      </c>
      <c r="J548" s="69">
        <f>Month!J548</f>
        <v>0</v>
      </c>
      <c r="K548" s="69">
        <f>Month!K548</f>
        <v>0</v>
      </c>
      <c r="L548" s="69">
        <f>Month!L548</f>
        <v>0</v>
      </c>
      <c r="M548" s="69">
        <f>Month!M548</f>
        <v>2.21</v>
      </c>
      <c r="N548" s="70">
        <f>Month!N548</f>
        <v>2.21</v>
      </c>
      <c r="O548" s="70">
        <f>Month!O548</f>
        <v>2.21</v>
      </c>
      <c r="P548" s="14">
        <v>3</v>
      </c>
    </row>
    <row r="549" spans="1:16" ht="15.5">
      <c r="A549" s="14">
        <f>Month!A549</f>
        <v>2020</v>
      </c>
      <c r="B549" s="59" t="str">
        <f>Month!B549</f>
        <v>July</v>
      </c>
      <c r="C549" s="59" t="str">
        <f>Month!C549</f>
        <v>Denmark</v>
      </c>
      <c r="D549" s="69">
        <f>Month!D549</f>
        <v>0</v>
      </c>
      <c r="E549" s="69">
        <f>Month!E549</f>
        <v>0</v>
      </c>
      <c r="F549" s="70">
        <f>Month!F549</f>
        <v>0</v>
      </c>
      <c r="G549" s="69">
        <f>Month!G549</f>
        <v>0</v>
      </c>
      <c r="H549" s="69">
        <f>Month!H549</f>
        <v>5.94</v>
      </c>
      <c r="I549" s="69">
        <f>Month!I549</f>
        <v>0</v>
      </c>
      <c r="J549" s="69">
        <f>Month!J549</f>
        <v>0</v>
      </c>
      <c r="K549" s="69">
        <f>Month!K549</f>
        <v>0</v>
      </c>
      <c r="L549" s="69">
        <f>Month!L549</f>
        <v>0</v>
      </c>
      <c r="M549" s="69">
        <f>Month!M549</f>
        <v>10.64</v>
      </c>
      <c r="N549" s="70">
        <f>Month!N549</f>
        <v>16.59</v>
      </c>
      <c r="O549" s="70">
        <f>Month!O549</f>
        <v>16.59</v>
      </c>
      <c r="P549" s="14">
        <v>3</v>
      </c>
    </row>
    <row r="550" spans="1:16" ht="15.5">
      <c r="A550" s="14">
        <f>Month!A550</f>
        <v>2020</v>
      </c>
      <c r="B550" s="59" t="str">
        <f>Month!B550</f>
        <v>July</v>
      </c>
      <c r="C550" s="59" t="str">
        <f>Month!C550</f>
        <v>France</v>
      </c>
      <c r="D550" s="69">
        <f>Month!D550</f>
        <v>328.07</v>
      </c>
      <c r="E550" s="69">
        <f>Month!E550</f>
        <v>0</v>
      </c>
      <c r="F550" s="70">
        <f>Month!F550</f>
        <v>328.07</v>
      </c>
      <c r="G550" s="69">
        <f>Month!G550</f>
        <v>19.61</v>
      </c>
      <c r="H550" s="69">
        <f>Month!H550</f>
        <v>5.22</v>
      </c>
      <c r="I550" s="69">
        <f>Month!I550</f>
        <v>0</v>
      </c>
      <c r="J550" s="69">
        <f>Month!J550</f>
        <v>0</v>
      </c>
      <c r="K550" s="69">
        <f>Month!K550</f>
        <v>0</v>
      </c>
      <c r="L550" s="69">
        <f>Month!L550</f>
        <v>0</v>
      </c>
      <c r="M550" s="69">
        <f>Month!M550</f>
        <v>16.809999999999999</v>
      </c>
      <c r="N550" s="70">
        <f>Month!N550</f>
        <v>41.65</v>
      </c>
      <c r="O550" s="70">
        <f>Month!O550</f>
        <v>369.72</v>
      </c>
      <c r="P550" s="14">
        <v>3</v>
      </c>
    </row>
    <row r="551" spans="1:16" ht="15.5">
      <c r="A551" s="14">
        <f>Month!A551</f>
        <v>2020</v>
      </c>
      <c r="B551" s="59" t="str">
        <f>Month!B551</f>
        <v>July</v>
      </c>
      <c r="C551" s="59" t="str">
        <f>Month!C551</f>
        <v>Germany</v>
      </c>
      <c r="D551" s="69">
        <f>Month!D551</f>
        <v>657.23</v>
      </c>
      <c r="E551" s="69">
        <f>Month!E551</f>
        <v>0</v>
      </c>
      <c r="F551" s="70">
        <f>Month!F551</f>
        <v>657.23</v>
      </c>
      <c r="G551" s="69">
        <f>Month!G551</f>
        <v>0</v>
      </c>
      <c r="H551" s="69">
        <f>Month!H551</f>
        <v>0</v>
      </c>
      <c r="I551" s="69">
        <f>Month!I551</f>
        <v>0</v>
      </c>
      <c r="J551" s="69">
        <f>Month!J551</f>
        <v>0</v>
      </c>
      <c r="K551" s="69">
        <f>Month!K551</f>
        <v>0</v>
      </c>
      <c r="L551" s="69">
        <f>Month!L551</f>
        <v>0</v>
      </c>
      <c r="M551" s="69">
        <f>Month!M551</f>
        <v>4.6500000000000004</v>
      </c>
      <c r="N551" s="70">
        <f>Month!N551</f>
        <v>4.6500000000000004</v>
      </c>
      <c r="O551" s="70">
        <f>Month!O551</f>
        <v>661.88</v>
      </c>
      <c r="P551" s="14">
        <v>3</v>
      </c>
    </row>
    <row r="552" spans="1:16" ht="15.5">
      <c r="A552" s="14">
        <f>Month!A552</f>
        <v>2020</v>
      </c>
      <c r="B552" s="59" t="str">
        <f>Month!B552</f>
        <v>July</v>
      </c>
      <c r="C552" s="59" t="str">
        <f>Month!C552</f>
        <v>Ireland</v>
      </c>
      <c r="D552" s="69">
        <f>Month!D552</f>
        <v>0</v>
      </c>
      <c r="E552" s="69">
        <f>Month!E552</f>
        <v>0</v>
      </c>
      <c r="F552" s="70">
        <f>Month!F552</f>
        <v>0</v>
      </c>
      <c r="G552" s="69">
        <f>Month!G552</f>
        <v>6.68</v>
      </c>
      <c r="H552" s="69">
        <f>Month!H552</f>
        <v>10.79</v>
      </c>
      <c r="I552" s="69">
        <f>Month!I552</f>
        <v>36.64</v>
      </c>
      <c r="J552" s="69">
        <f>Month!J552</f>
        <v>0.12</v>
      </c>
      <c r="K552" s="69">
        <f>Month!K552</f>
        <v>167.01</v>
      </c>
      <c r="L552" s="69">
        <f>Month!L552</f>
        <v>14.03</v>
      </c>
      <c r="M552" s="69">
        <f>Month!M552</f>
        <v>18.02</v>
      </c>
      <c r="N552" s="70">
        <f>Month!N552</f>
        <v>253.27</v>
      </c>
      <c r="O552" s="70">
        <f>Month!O552</f>
        <v>253.27</v>
      </c>
      <c r="P552" s="14">
        <v>3</v>
      </c>
    </row>
    <row r="553" spans="1:16" ht="15.5">
      <c r="A553" s="14">
        <f>Month!A553</f>
        <v>2020</v>
      </c>
      <c r="B553" s="59" t="str">
        <f>Month!B553</f>
        <v>July</v>
      </c>
      <c r="C553" s="59" t="str">
        <f>Month!C553</f>
        <v>Italy</v>
      </c>
      <c r="D553" s="69">
        <f>Month!D553</f>
        <v>235.08</v>
      </c>
      <c r="E553" s="69">
        <f>Month!E553</f>
        <v>0</v>
      </c>
      <c r="F553" s="70">
        <f>Month!F553</f>
        <v>235.08</v>
      </c>
      <c r="G553" s="69">
        <f>Month!G553</f>
        <v>0</v>
      </c>
      <c r="H553" s="69">
        <f>Month!H553</f>
        <v>0</v>
      </c>
      <c r="I553" s="69">
        <f>Month!I553</f>
        <v>0</v>
      </c>
      <c r="J553" s="69">
        <f>Month!J553</f>
        <v>0</v>
      </c>
      <c r="K553" s="69">
        <f>Month!K553</f>
        <v>0</v>
      </c>
      <c r="L553" s="69">
        <f>Month!L553</f>
        <v>0</v>
      </c>
      <c r="M553" s="69">
        <f>Month!M553</f>
        <v>0.06</v>
      </c>
      <c r="N553" s="70">
        <f>Month!N553</f>
        <v>0.06</v>
      </c>
      <c r="O553" s="70">
        <f>Month!O553</f>
        <v>235.14</v>
      </c>
      <c r="P553" s="14">
        <v>3</v>
      </c>
    </row>
    <row r="554" spans="1:16" ht="15.5">
      <c r="A554" s="14">
        <f>Month!A554</f>
        <v>2020</v>
      </c>
      <c r="B554" s="59" t="str">
        <f>Month!B554</f>
        <v>July</v>
      </c>
      <c r="C554" s="59" t="str">
        <f>Month!C554</f>
        <v>Korea</v>
      </c>
      <c r="D554" s="69">
        <f>Month!D554</f>
        <v>0</v>
      </c>
      <c r="E554" s="69">
        <f>Month!E554</f>
        <v>0</v>
      </c>
      <c r="F554" s="70">
        <f>Month!F554</f>
        <v>0</v>
      </c>
      <c r="G554" s="69">
        <f>Month!G554</f>
        <v>0</v>
      </c>
      <c r="H554" s="69">
        <f>Month!H554</f>
        <v>0</v>
      </c>
      <c r="I554" s="69">
        <f>Month!I554</f>
        <v>0</v>
      </c>
      <c r="J554" s="69">
        <f>Month!J554</f>
        <v>0</v>
      </c>
      <c r="K554" s="69">
        <f>Month!K554</f>
        <v>0</v>
      </c>
      <c r="L554" s="69">
        <f>Month!L554</f>
        <v>0</v>
      </c>
      <c r="M554" s="69">
        <f>Month!M554</f>
        <v>0</v>
      </c>
      <c r="N554" s="70">
        <f>Month!N554</f>
        <v>0</v>
      </c>
      <c r="O554" s="70">
        <f>Month!O554</f>
        <v>0</v>
      </c>
      <c r="P554" s="14">
        <v>3</v>
      </c>
    </row>
    <row r="555" spans="1:16" ht="15.5">
      <c r="A555" s="14">
        <f>Month!A555</f>
        <v>2020</v>
      </c>
      <c r="B555" s="59" t="str">
        <f>Month!B555</f>
        <v>July</v>
      </c>
      <c r="C555" s="59" t="str">
        <f>Month!C555</f>
        <v>Netherlands</v>
      </c>
      <c r="D555" s="69">
        <f>Month!D555</f>
        <v>1670.47</v>
      </c>
      <c r="E555" s="69">
        <f>Month!E555</f>
        <v>26.25</v>
      </c>
      <c r="F555" s="70">
        <f>Month!F555</f>
        <v>1696.72</v>
      </c>
      <c r="G555" s="69">
        <f>Month!G555</f>
        <v>2.02</v>
      </c>
      <c r="H555" s="69">
        <f>Month!H555</f>
        <v>222.84</v>
      </c>
      <c r="I555" s="69">
        <f>Month!I555</f>
        <v>0</v>
      </c>
      <c r="J555" s="69">
        <f>Month!J555</f>
        <v>27.82</v>
      </c>
      <c r="K555" s="69">
        <f>Month!K555</f>
        <v>0</v>
      </c>
      <c r="L555" s="69">
        <f>Month!L555</f>
        <v>48.91</v>
      </c>
      <c r="M555" s="69">
        <f>Month!M555</f>
        <v>64.61</v>
      </c>
      <c r="N555" s="70">
        <f>Month!N555</f>
        <v>366.19</v>
      </c>
      <c r="O555" s="70">
        <f>Month!O555</f>
        <v>2062.92</v>
      </c>
      <c r="P555" s="14">
        <v>3</v>
      </c>
    </row>
    <row r="556" spans="1:16" ht="15.5">
      <c r="A556" s="14">
        <f>Month!A556</f>
        <v>2020</v>
      </c>
      <c r="B556" s="59" t="str">
        <f>Month!B556</f>
        <v>July</v>
      </c>
      <c r="C556" s="59" t="str">
        <f>Month!C556</f>
        <v>Norway</v>
      </c>
      <c r="D556" s="69">
        <f>Month!D556</f>
        <v>21.95</v>
      </c>
      <c r="E556" s="69">
        <f>Month!E556</f>
        <v>0</v>
      </c>
      <c r="F556" s="70">
        <f>Month!F556</f>
        <v>21.95</v>
      </c>
      <c r="G556" s="69">
        <f>Month!G556</f>
        <v>0</v>
      </c>
      <c r="H556" s="69">
        <f>Month!H556</f>
        <v>0</v>
      </c>
      <c r="I556" s="69">
        <f>Month!I556</f>
        <v>0</v>
      </c>
      <c r="J556" s="69">
        <f>Month!J556</f>
        <v>0</v>
      </c>
      <c r="K556" s="69">
        <f>Month!K556</f>
        <v>0</v>
      </c>
      <c r="L556" s="69">
        <f>Month!L556</f>
        <v>0</v>
      </c>
      <c r="M556" s="69">
        <f>Month!M556</f>
        <v>0</v>
      </c>
      <c r="N556" s="70">
        <f>Month!N556</f>
        <v>0</v>
      </c>
      <c r="O556" s="70">
        <f>Month!O556</f>
        <v>21.95</v>
      </c>
      <c r="P556" s="14">
        <v>3</v>
      </c>
    </row>
    <row r="557" spans="1:16" ht="15.5">
      <c r="A557" s="14">
        <f>Month!A557</f>
        <v>2020</v>
      </c>
      <c r="B557" s="59" t="str">
        <f>Month!B557</f>
        <v>July</v>
      </c>
      <c r="C557" s="59" t="str">
        <f>Month!C557</f>
        <v>Other Africa</v>
      </c>
      <c r="D557" s="69">
        <f>Month!D557</f>
        <v>0</v>
      </c>
      <c r="E557" s="69">
        <f>Month!E557</f>
        <v>0</v>
      </c>
      <c r="F557" s="70">
        <f>Month!F557</f>
        <v>0</v>
      </c>
      <c r="G557" s="69">
        <f>Month!G557</f>
        <v>0</v>
      </c>
      <c r="H557" s="69">
        <f>Month!H557</f>
        <v>0</v>
      </c>
      <c r="I557" s="69">
        <f>Month!I557</f>
        <v>0</v>
      </c>
      <c r="J557" s="69">
        <f>Month!J557</f>
        <v>0</v>
      </c>
      <c r="K557" s="69">
        <f>Month!K557</f>
        <v>0</v>
      </c>
      <c r="L557" s="69">
        <f>Month!L557</f>
        <v>0</v>
      </c>
      <c r="M557" s="69">
        <f>Month!M557</f>
        <v>1.43</v>
      </c>
      <c r="N557" s="70">
        <f>Month!N557</f>
        <v>1.43</v>
      </c>
      <c r="O557" s="70">
        <f>Month!O557</f>
        <v>1.43</v>
      </c>
      <c r="P557" s="14">
        <v>3</v>
      </c>
    </row>
    <row r="558" spans="1:16" ht="15.5">
      <c r="A558" s="14">
        <f>Month!A558</f>
        <v>2020</v>
      </c>
      <c r="B558" s="59" t="str">
        <f>Month!B558</f>
        <v>July</v>
      </c>
      <c r="C558" s="59" t="str">
        <f>Month!C558</f>
        <v>Spain</v>
      </c>
      <c r="D558" s="69">
        <f>Month!D558</f>
        <v>0</v>
      </c>
      <c r="E558" s="69">
        <f>Month!E558</f>
        <v>18.05</v>
      </c>
      <c r="F558" s="70">
        <f>Month!F558</f>
        <v>18.05</v>
      </c>
      <c r="G558" s="69">
        <f>Month!G558</f>
        <v>0</v>
      </c>
      <c r="H558" s="69">
        <f>Month!H558</f>
        <v>0</v>
      </c>
      <c r="I558" s="69">
        <f>Month!I558</f>
        <v>0</v>
      </c>
      <c r="J558" s="69">
        <f>Month!J558</f>
        <v>0</v>
      </c>
      <c r="K558" s="69">
        <f>Month!K558</f>
        <v>15.57</v>
      </c>
      <c r="L558" s="69">
        <f>Month!L558</f>
        <v>0</v>
      </c>
      <c r="M558" s="69">
        <f>Month!M558</f>
        <v>12.27</v>
      </c>
      <c r="N558" s="70">
        <f>Month!N558</f>
        <v>27.84</v>
      </c>
      <c r="O558" s="70">
        <f>Month!O558</f>
        <v>45.89</v>
      </c>
      <c r="P558" s="14">
        <v>3</v>
      </c>
    </row>
    <row r="559" spans="1:16" ht="15.5">
      <c r="A559" s="14">
        <f>Month!A559</f>
        <v>2020</v>
      </c>
      <c r="B559" s="59" t="str">
        <f>Month!B559</f>
        <v>July</v>
      </c>
      <c r="C559" s="59" t="str">
        <f>Month!C559</f>
        <v>Sweden</v>
      </c>
      <c r="D559" s="69">
        <f>Month!D559</f>
        <v>19.96</v>
      </c>
      <c r="E559" s="69">
        <f>Month!E559</f>
        <v>0</v>
      </c>
      <c r="F559" s="70">
        <f>Month!F559</f>
        <v>19.96</v>
      </c>
      <c r="G559" s="69">
        <f>Month!G559</f>
        <v>0</v>
      </c>
      <c r="H559" s="69">
        <f>Month!H559</f>
        <v>0</v>
      </c>
      <c r="I559" s="69">
        <f>Month!I559</f>
        <v>0</v>
      </c>
      <c r="J559" s="69">
        <f>Month!J559</f>
        <v>0</v>
      </c>
      <c r="K559" s="69">
        <f>Month!K559</f>
        <v>0</v>
      </c>
      <c r="L559" s="69">
        <f>Month!L559</f>
        <v>0</v>
      </c>
      <c r="M559" s="69">
        <f>Month!M559</f>
        <v>0.02</v>
      </c>
      <c r="N559" s="70">
        <f>Month!N559</f>
        <v>0.02</v>
      </c>
      <c r="O559" s="70">
        <f>Month!O559</f>
        <v>19.97</v>
      </c>
      <c r="P559" s="14">
        <v>3</v>
      </c>
    </row>
    <row r="560" spans="1:16" ht="15.5">
      <c r="A560" s="14">
        <f>Month!A560</f>
        <v>2020</v>
      </c>
      <c r="B560" s="59" t="str">
        <f>Month!B560</f>
        <v>July</v>
      </c>
      <c r="C560" s="59" t="str">
        <f>Month!C560</f>
        <v>United States</v>
      </c>
      <c r="D560" s="69">
        <f>Month!D560</f>
        <v>96.03</v>
      </c>
      <c r="E560" s="69">
        <f>Month!E560</f>
        <v>0</v>
      </c>
      <c r="F560" s="70">
        <f>Month!F560</f>
        <v>96.03</v>
      </c>
      <c r="G560" s="69">
        <f>Month!G560</f>
        <v>0</v>
      </c>
      <c r="H560" s="69">
        <f>Month!H560</f>
        <v>107.88</v>
      </c>
      <c r="I560" s="69">
        <f>Month!I560</f>
        <v>0</v>
      </c>
      <c r="J560" s="69">
        <f>Month!J560</f>
        <v>0</v>
      </c>
      <c r="K560" s="69">
        <f>Month!K560</f>
        <v>0</v>
      </c>
      <c r="L560" s="69">
        <f>Month!L560</f>
        <v>0</v>
      </c>
      <c r="M560" s="69">
        <f>Month!M560</f>
        <v>56.1</v>
      </c>
      <c r="N560" s="70">
        <f>Month!N560</f>
        <v>163.99</v>
      </c>
      <c r="O560" s="70">
        <f>Month!O560</f>
        <v>260.02</v>
      </c>
      <c r="P560" s="14">
        <v>3</v>
      </c>
    </row>
    <row r="561" spans="1:16" ht="15.5">
      <c r="A561" s="14">
        <f>Month!A561</f>
        <v>2020</v>
      </c>
      <c r="B561" s="59" t="str">
        <f>Month!B561</f>
        <v>July</v>
      </c>
      <c r="C561" s="59" t="str">
        <f>Month!C561</f>
        <v>Russian Federation</v>
      </c>
      <c r="D561" s="69">
        <f>Month!D561</f>
        <v>0</v>
      </c>
      <c r="E561" s="69">
        <f>Month!E561</f>
        <v>0</v>
      </c>
      <c r="F561" s="70">
        <f>Month!F561</f>
        <v>0</v>
      </c>
      <c r="G561" s="69">
        <f>Month!G561</f>
        <v>0</v>
      </c>
      <c r="H561" s="69">
        <f>Month!H561</f>
        <v>0</v>
      </c>
      <c r="I561" s="69">
        <f>Month!I561</f>
        <v>0</v>
      </c>
      <c r="J561" s="69">
        <f>Month!J561</f>
        <v>0</v>
      </c>
      <c r="K561" s="69">
        <f>Month!K561</f>
        <v>0</v>
      </c>
      <c r="L561" s="69">
        <f>Month!L561</f>
        <v>0</v>
      </c>
      <c r="M561" s="69">
        <f>Month!M561</f>
        <v>0</v>
      </c>
      <c r="N561" s="70">
        <f>Month!N561</f>
        <v>0</v>
      </c>
      <c r="O561" s="70">
        <f>Month!O561</f>
        <v>0</v>
      </c>
      <c r="P561" s="14">
        <v>3</v>
      </c>
    </row>
    <row r="562" spans="1:16" ht="15.5">
      <c r="A562" s="14">
        <f>Month!A562</f>
        <v>2020</v>
      </c>
      <c r="B562" s="59" t="str">
        <f>Month!B562</f>
        <v>July</v>
      </c>
      <c r="C562" s="59" t="str">
        <f>Month!C562</f>
        <v>Other</v>
      </c>
      <c r="D562" s="69">
        <f>Month!D562</f>
        <v>256.05</v>
      </c>
      <c r="E562" s="69">
        <f>Month!E562</f>
        <v>8.9499999999999993</v>
      </c>
      <c r="F562" s="70">
        <f>Month!F562</f>
        <v>265</v>
      </c>
      <c r="G562" s="69">
        <f>Month!G562</f>
        <v>14.85</v>
      </c>
      <c r="H562" s="69">
        <f>Month!H562</f>
        <v>74.94</v>
      </c>
      <c r="I562" s="69">
        <f>Month!I562</f>
        <v>0</v>
      </c>
      <c r="J562" s="69">
        <f>Month!J562</f>
        <v>0</v>
      </c>
      <c r="K562" s="69">
        <f>Month!K562</f>
        <v>76.8</v>
      </c>
      <c r="L562" s="69">
        <f>Month!L562</f>
        <v>0</v>
      </c>
      <c r="M562" s="69">
        <f>Month!M562</f>
        <v>90.75</v>
      </c>
      <c r="N562" s="70">
        <f>Month!N562</f>
        <v>257.35000000000002</v>
      </c>
      <c r="O562" s="70">
        <f>Month!O562</f>
        <v>522.35</v>
      </c>
      <c r="P562" s="14">
        <v>3</v>
      </c>
    </row>
    <row r="563" spans="1:16" ht="15.5">
      <c r="A563" s="14">
        <f>Month!A563</f>
        <v>2020</v>
      </c>
      <c r="B563" s="62" t="str">
        <f>Month!B563</f>
        <v>July</v>
      </c>
      <c r="C563" s="60" t="str">
        <f>Month!C563</f>
        <v>Total exports</v>
      </c>
      <c r="D563" s="72">
        <f>Month!D563</f>
        <v>3390.76</v>
      </c>
      <c r="E563" s="72">
        <f>Month!E563</f>
        <v>90.82</v>
      </c>
      <c r="F563" s="71">
        <f>Month!F563</f>
        <v>3481.58</v>
      </c>
      <c r="G563" s="72">
        <f>Month!G563</f>
        <v>48.61</v>
      </c>
      <c r="H563" s="72">
        <f>Month!H563</f>
        <v>511.68</v>
      </c>
      <c r="I563" s="72">
        <f>Month!I563</f>
        <v>36.64</v>
      </c>
      <c r="J563" s="72">
        <f>Month!J563</f>
        <v>27.94</v>
      </c>
      <c r="K563" s="72">
        <f>Month!K563</f>
        <v>259.38</v>
      </c>
      <c r="L563" s="72">
        <f>Month!L563</f>
        <v>117.71</v>
      </c>
      <c r="M563" s="72">
        <f>Month!M563</f>
        <v>356.78</v>
      </c>
      <c r="N563" s="71">
        <f>Month!N563</f>
        <v>1358.73</v>
      </c>
      <c r="O563" s="91">
        <f>Month!O563</f>
        <v>4840.3100000000004</v>
      </c>
      <c r="P563" s="14">
        <v>3</v>
      </c>
    </row>
    <row r="564" spans="1:16" ht="15.5">
      <c r="A564" s="14">
        <f>Month!A564</f>
        <v>2020</v>
      </c>
      <c r="B564" s="59" t="str">
        <f>Month!B564</f>
        <v>August</v>
      </c>
      <c r="C564" s="58" t="str">
        <f>Month!C564</f>
        <v>Belgium</v>
      </c>
      <c r="D564" s="66">
        <f>Month!D564</f>
        <v>23.21</v>
      </c>
      <c r="E564" s="66">
        <f>Month!E564</f>
        <v>11.62</v>
      </c>
      <c r="F564" s="67">
        <f>Month!F564</f>
        <v>34.82</v>
      </c>
      <c r="G564" s="66">
        <f>Month!G564</f>
        <v>12.33</v>
      </c>
      <c r="H564" s="66">
        <f>Month!H564</f>
        <v>127.5</v>
      </c>
      <c r="I564" s="66">
        <f>Month!I564</f>
        <v>0</v>
      </c>
      <c r="J564" s="66">
        <f>Month!J564</f>
        <v>0</v>
      </c>
      <c r="K564" s="66">
        <f>Month!K564</f>
        <v>0</v>
      </c>
      <c r="L564" s="66">
        <f>Month!L564</f>
        <v>13.77</v>
      </c>
      <c r="M564" s="66">
        <f>Month!M564</f>
        <v>56.78</v>
      </c>
      <c r="N564" s="67">
        <f>Month!N564</f>
        <v>210.38</v>
      </c>
      <c r="O564" s="67">
        <f>Month!O564</f>
        <v>245.2</v>
      </c>
      <c r="P564" s="14">
        <v>3</v>
      </c>
    </row>
    <row r="565" spans="1:16" ht="15.5">
      <c r="A565" s="14">
        <f>Month!A565</f>
        <v>2020</v>
      </c>
      <c r="B565" s="59" t="str">
        <f>Month!B565</f>
        <v>August</v>
      </c>
      <c r="C565" s="59" t="str">
        <f>Month!C565</f>
        <v>Canada</v>
      </c>
      <c r="D565" s="69">
        <f>Month!D565</f>
        <v>0</v>
      </c>
      <c r="E565" s="69">
        <f>Month!E565</f>
        <v>0</v>
      </c>
      <c r="F565" s="70">
        <f>Month!F565</f>
        <v>0</v>
      </c>
      <c r="G565" s="69">
        <f>Month!G565</f>
        <v>0</v>
      </c>
      <c r="H565" s="69">
        <f>Month!H565</f>
        <v>0</v>
      </c>
      <c r="I565" s="69">
        <f>Month!I565</f>
        <v>0</v>
      </c>
      <c r="J565" s="69">
        <f>Month!J565</f>
        <v>0</v>
      </c>
      <c r="K565" s="69">
        <f>Month!K565</f>
        <v>0</v>
      </c>
      <c r="L565" s="69">
        <f>Month!L565</f>
        <v>0</v>
      </c>
      <c r="M565" s="69">
        <f>Month!M565</f>
        <v>0</v>
      </c>
      <c r="N565" s="70">
        <f>Month!N565</f>
        <v>0</v>
      </c>
      <c r="O565" s="70">
        <f>Month!O565</f>
        <v>0</v>
      </c>
      <c r="P565" s="14">
        <v>3</v>
      </c>
    </row>
    <row r="566" spans="1:16" ht="15.5">
      <c r="A566" s="14">
        <f>Month!A566</f>
        <v>2020</v>
      </c>
      <c r="B566" s="59" t="str">
        <f>Month!B566</f>
        <v>August</v>
      </c>
      <c r="C566" s="59" t="str">
        <f>Month!C566</f>
        <v>China, People's Republic of</v>
      </c>
      <c r="D566" s="69">
        <f>Month!D566</f>
        <v>0</v>
      </c>
      <c r="E566" s="69">
        <f>Month!E566</f>
        <v>0</v>
      </c>
      <c r="F566" s="70">
        <f>Month!F566</f>
        <v>0</v>
      </c>
      <c r="G566" s="69">
        <f>Month!G566</f>
        <v>0</v>
      </c>
      <c r="H566" s="69">
        <f>Month!H566</f>
        <v>0</v>
      </c>
      <c r="I566" s="69">
        <f>Month!I566</f>
        <v>0</v>
      </c>
      <c r="J566" s="69">
        <f>Month!J566</f>
        <v>0</v>
      </c>
      <c r="K566" s="69">
        <f>Month!K566</f>
        <v>0</v>
      </c>
      <c r="L566" s="69">
        <f>Month!L566</f>
        <v>0</v>
      </c>
      <c r="M566" s="69">
        <f>Month!M566</f>
        <v>9.61</v>
      </c>
      <c r="N566" s="70">
        <f>Month!N566</f>
        <v>9.61</v>
      </c>
      <c r="O566" s="70">
        <f>Month!O566</f>
        <v>9.61</v>
      </c>
      <c r="P566" s="14">
        <v>3</v>
      </c>
    </row>
    <row r="567" spans="1:16" ht="15.5">
      <c r="A567" s="14">
        <f>Month!A567</f>
        <v>2020</v>
      </c>
      <c r="B567" s="59" t="str">
        <f>Month!B567</f>
        <v>August</v>
      </c>
      <c r="C567" s="59" t="str">
        <f>Month!C567</f>
        <v>Denmark</v>
      </c>
      <c r="D567" s="69">
        <f>Month!D567</f>
        <v>0</v>
      </c>
      <c r="E567" s="69">
        <f>Month!E567</f>
        <v>0</v>
      </c>
      <c r="F567" s="70">
        <f>Month!F567</f>
        <v>0</v>
      </c>
      <c r="G567" s="69">
        <f>Month!G567</f>
        <v>0</v>
      </c>
      <c r="H567" s="69">
        <f>Month!H567</f>
        <v>9.75</v>
      </c>
      <c r="I567" s="69">
        <f>Month!I567</f>
        <v>0</v>
      </c>
      <c r="J567" s="69">
        <f>Month!J567</f>
        <v>0</v>
      </c>
      <c r="K567" s="69">
        <f>Month!K567</f>
        <v>0</v>
      </c>
      <c r="L567" s="69">
        <f>Month!L567</f>
        <v>0</v>
      </c>
      <c r="M567" s="69">
        <f>Month!M567</f>
        <v>6.97</v>
      </c>
      <c r="N567" s="70">
        <f>Month!N567</f>
        <v>16.72</v>
      </c>
      <c r="O567" s="70">
        <f>Month!O567</f>
        <v>16.72</v>
      </c>
      <c r="P567" s="14">
        <v>3</v>
      </c>
    </row>
    <row r="568" spans="1:16" ht="15.5">
      <c r="A568" s="14">
        <f>Month!A568</f>
        <v>2020</v>
      </c>
      <c r="B568" s="59" t="str">
        <f>Month!B568</f>
        <v>August</v>
      </c>
      <c r="C568" s="59" t="str">
        <f>Month!C568</f>
        <v>France</v>
      </c>
      <c r="D568" s="69">
        <f>Month!D568</f>
        <v>180.15</v>
      </c>
      <c r="E568" s="69">
        <f>Month!E568</f>
        <v>0</v>
      </c>
      <c r="F568" s="70">
        <f>Month!F568</f>
        <v>180.15</v>
      </c>
      <c r="G568" s="69">
        <f>Month!G568</f>
        <v>19.149999999999999</v>
      </c>
      <c r="H568" s="69">
        <f>Month!H568</f>
        <v>18.850000000000001</v>
      </c>
      <c r="I568" s="69">
        <f>Month!I568</f>
        <v>0</v>
      </c>
      <c r="J568" s="69">
        <f>Month!J568</f>
        <v>0</v>
      </c>
      <c r="K568" s="69">
        <f>Month!K568</f>
        <v>0</v>
      </c>
      <c r="L568" s="69">
        <f>Month!L568</f>
        <v>0</v>
      </c>
      <c r="M568" s="69">
        <f>Month!M568</f>
        <v>5.43</v>
      </c>
      <c r="N568" s="70">
        <f>Month!N568</f>
        <v>43.43</v>
      </c>
      <c r="O568" s="70">
        <f>Month!O568</f>
        <v>223.58</v>
      </c>
      <c r="P568" s="14">
        <v>3</v>
      </c>
    </row>
    <row r="569" spans="1:16" ht="15.5">
      <c r="A569" s="14">
        <f>Month!A569</f>
        <v>2020</v>
      </c>
      <c r="B569" s="59" t="str">
        <f>Month!B569</f>
        <v>August</v>
      </c>
      <c r="C569" s="59" t="str">
        <f>Month!C569</f>
        <v>Germany</v>
      </c>
      <c r="D569" s="69">
        <f>Month!D569</f>
        <v>569.12</v>
      </c>
      <c r="E569" s="69">
        <f>Month!E569</f>
        <v>0</v>
      </c>
      <c r="F569" s="70">
        <f>Month!F569</f>
        <v>569.12</v>
      </c>
      <c r="G569" s="69">
        <f>Month!G569</f>
        <v>0</v>
      </c>
      <c r="H569" s="69">
        <f>Month!H569</f>
        <v>0</v>
      </c>
      <c r="I569" s="69">
        <f>Month!I569</f>
        <v>0</v>
      </c>
      <c r="J569" s="69">
        <f>Month!J569</f>
        <v>0</v>
      </c>
      <c r="K569" s="69">
        <f>Month!K569</f>
        <v>0</v>
      </c>
      <c r="L569" s="69">
        <f>Month!L569</f>
        <v>24.92</v>
      </c>
      <c r="M569" s="69">
        <f>Month!M569</f>
        <v>2.82</v>
      </c>
      <c r="N569" s="70">
        <f>Month!N569</f>
        <v>27.74</v>
      </c>
      <c r="O569" s="70">
        <f>Month!O569</f>
        <v>596.86</v>
      </c>
      <c r="P569" s="14">
        <v>3</v>
      </c>
    </row>
    <row r="570" spans="1:16" ht="15.5">
      <c r="A570" s="14">
        <f>Month!A570</f>
        <v>2020</v>
      </c>
      <c r="B570" s="59" t="str">
        <f>Month!B570</f>
        <v>August</v>
      </c>
      <c r="C570" s="59" t="str">
        <f>Month!C570</f>
        <v>Ireland</v>
      </c>
      <c r="D570" s="69">
        <f>Month!D570</f>
        <v>0</v>
      </c>
      <c r="E570" s="69">
        <f>Month!E570</f>
        <v>0</v>
      </c>
      <c r="F570" s="70">
        <f>Month!F570</f>
        <v>0</v>
      </c>
      <c r="G570" s="69">
        <f>Month!G570</f>
        <v>4.58</v>
      </c>
      <c r="H570" s="69">
        <f>Month!H570</f>
        <v>19.010000000000002</v>
      </c>
      <c r="I570" s="69">
        <f>Month!I570</f>
        <v>25.22</v>
      </c>
      <c r="J570" s="69">
        <f>Month!J570</f>
        <v>0.21</v>
      </c>
      <c r="K570" s="69">
        <f>Month!K570</f>
        <v>136.71</v>
      </c>
      <c r="L570" s="69">
        <f>Month!L570</f>
        <v>17.809999999999999</v>
      </c>
      <c r="M570" s="69">
        <f>Month!M570</f>
        <v>0.06</v>
      </c>
      <c r="N570" s="70">
        <f>Month!N570</f>
        <v>203.6</v>
      </c>
      <c r="O570" s="70">
        <f>Month!O570</f>
        <v>203.6</v>
      </c>
      <c r="P570" s="14">
        <v>3</v>
      </c>
    </row>
    <row r="571" spans="1:16" ht="15.5">
      <c r="A571" s="14">
        <f>Month!A571</f>
        <v>2020</v>
      </c>
      <c r="B571" s="59" t="str">
        <f>Month!B571</f>
        <v>August</v>
      </c>
      <c r="C571" s="59" t="str">
        <f>Month!C571</f>
        <v>Italy</v>
      </c>
      <c r="D571" s="69">
        <f>Month!D571</f>
        <v>132.01</v>
      </c>
      <c r="E571" s="69">
        <f>Month!E571</f>
        <v>0</v>
      </c>
      <c r="F571" s="70">
        <f>Month!F571</f>
        <v>132.01</v>
      </c>
      <c r="G571" s="69">
        <f>Month!G571</f>
        <v>0</v>
      </c>
      <c r="H571" s="69">
        <f>Month!H571</f>
        <v>0</v>
      </c>
      <c r="I571" s="69">
        <f>Month!I571</f>
        <v>0</v>
      </c>
      <c r="J571" s="69">
        <f>Month!J571</f>
        <v>0</v>
      </c>
      <c r="K571" s="69">
        <f>Month!K571</f>
        <v>0</v>
      </c>
      <c r="L571" s="69">
        <f>Month!L571</f>
        <v>0</v>
      </c>
      <c r="M571" s="69">
        <f>Month!M571</f>
        <v>3.97</v>
      </c>
      <c r="N571" s="70">
        <f>Month!N571</f>
        <v>3.97</v>
      </c>
      <c r="O571" s="70">
        <f>Month!O571</f>
        <v>135.97999999999999</v>
      </c>
      <c r="P571" s="14">
        <v>3</v>
      </c>
    </row>
    <row r="572" spans="1:16" ht="15.5">
      <c r="A572" s="14">
        <f>Month!A572</f>
        <v>2020</v>
      </c>
      <c r="B572" s="59" t="str">
        <f>Month!B572</f>
        <v>August</v>
      </c>
      <c r="C572" s="59" t="str">
        <f>Month!C572</f>
        <v>Korea</v>
      </c>
      <c r="D572" s="69">
        <f>Month!D572</f>
        <v>273.02</v>
      </c>
      <c r="E572" s="69">
        <f>Month!E572</f>
        <v>0</v>
      </c>
      <c r="F572" s="70">
        <f>Month!F572</f>
        <v>273.02</v>
      </c>
      <c r="G572" s="69">
        <f>Month!G572</f>
        <v>0</v>
      </c>
      <c r="H572" s="69">
        <f>Month!H572</f>
        <v>0</v>
      </c>
      <c r="I572" s="69">
        <f>Month!I572</f>
        <v>0</v>
      </c>
      <c r="J572" s="69">
        <f>Month!J572</f>
        <v>0</v>
      </c>
      <c r="K572" s="69">
        <f>Month!K572</f>
        <v>0</v>
      </c>
      <c r="L572" s="69">
        <f>Month!L572</f>
        <v>0</v>
      </c>
      <c r="M572" s="69">
        <f>Month!M572</f>
        <v>0</v>
      </c>
      <c r="N572" s="70">
        <f>Month!N572</f>
        <v>0</v>
      </c>
      <c r="O572" s="70">
        <f>Month!O572</f>
        <v>273.02</v>
      </c>
      <c r="P572" s="14">
        <v>3</v>
      </c>
    </row>
    <row r="573" spans="1:16" ht="15.5">
      <c r="A573" s="14">
        <f>Month!A573</f>
        <v>2020</v>
      </c>
      <c r="B573" s="59" t="str">
        <f>Month!B573</f>
        <v>August</v>
      </c>
      <c r="C573" s="59" t="str">
        <f>Month!C573</f>
        <v>Netherlands</v>
      </c>
      <c r="D573" s="69">
        <f>Month!D573</f>
        <v>1170.67</v>
      </c>
      <c r="E573" s="69">
        <f>Month!E573</f>
        <v>21.36</v>
      </c>
      <c r="F573" s="70">
        <f>Month!F573</f>
        <v>1192.03</v>
      </c>
      <c r="G573" s="69">
        <f>Month!G573</f>
        <v>9.4</v>
      </c>
      <c r="H573" s="69">
        <f>Month!H573</f>
        <v>140.21</v>
      </c>
      <c r="I573" s="69">
        <f>Month!I573</f>
        <v>0</v>
      </c>
      <c r="J573" s="69">
        <f>Month!J573</f>
        <v>15.89</v>
      </c>
      <c r="K573" s="69">
        <f>Month!K573</f>
        <v>43.08</v>
      </c>
      <c r="L573" s="69">
        <f>Month!L573</f>
        <v>25.82</v>
      </c>
      <c r="M573" s="69">
        <f>Month!M573</f>
        <v>120.49</v>
      </c>
      <c r="N573" s="70">
        <f>Month!N573</f>
        <v>354.91</v>
      </c>
      <c r="O573" s="70">
        <f>Month!O573</f>
        <v>1546.94</v>
      </c>
      <c r="P573" s="14">
        <v>3</v>
      </c>
    </row>
    <row r="574" spans="1:16" ht="15.5">
      <c r="A574" s="14">
        <f>Month!A574</f>
        <v>2020</v>
      </c>
      <c r="B574" s="59" t="str">
        <f>Month!B574</f>
        <v>August</v>
      </c>
      <c r="C574" s="59" t="str">
        <f>Month!C574</f>
        <v>Norway</v>
      </c>
      <c r="D574" s="69">
        <f>Month!D574</f>
        <v>82.01</v>
      </c>
      <c r="E574" s="69">
        <f>Month!E574</f>
        <v>0</v>
      </c>
      <c r="F574" s="70">
        <f>Month!F574</f>
        <v>82.01</v>
      </c>
      <c r="G574" s="69">
        <f>Month!G574</f>
        <v>0</v>
      </c>
      <c r="H574" s="69">
        <f>Month!H574</f>
        <v>11.09</v>
      </c>
      <c r="I574" s="69">
        <f>Month!I574</f>
        <v>0</v>
      </c>
      <c r="J574" s="69">
        <f>Month!J574</f>
        <v>0</v>
      </c>
      <c r="K574" s="69">
        <f>Month!K574</f>
        <v>0</v>
      </c>
      <c r="L574" s="69">
        <f>Month!L574</f>
        <v>0</v>
      </c>
      <c r="M574" s="69">
        <f>Month!M574</f>
        <v>4.67</v>
      </c>
      <c r="N574" s="70">
        <f>Month!N574</f>
        <v>15.76</v>
      </c>
      <c r="O574" s="70">
        <f>Month!O574</f>
        <v>97.77</v>
      </c>
      <c r="P574" s="14">
        <v>3</v>
      </c>
    </row>
    <row r="575" spans="1:16" ht="15.5">
      <c r="A575" s="14">
        <f>Month!A575</f>
        <v>2020</v>
      </c>
      <c r="B575" s="59" t="str">
        <f>Month!B575</f>
        <v>August</v>
      </c>
      <c r="C575" s="59" t="str">
        <f>Month!C575</f>
        <v>Other Africa</v>
      </c>
      <c r="D575" s="69">
        <f>Month!D575</f>
        <v>0</v>
      </c>
      <c r="E575" s="69">
        <f>Month!E575</f>
        <v>0</v>
      </c>
      <c r="F575" s="70">
        <f>Month!F575</f>
        <v>0</v>
      </c>
      <c r="G575" s="69">
        <f>Month!G575</f>
        <v>0</v>
      </c>
      <c r="H575" s="69">
        <f>Month!H575</f>
        <v>38.42</v>
      </c>
      <c r="I575" s="69">
        <f>Month!I575</f>
        <v>0</v>
      </c>
      <c r="J575" s="69">
        <f>Month!J575</f>
        <v>0</v>
      </c>
      <c r="K575" s="69">
        <f>Month!K575</f>
        <v>0</v>
      </c>
      <c r="L575" s="69">
        <f>Month!L575</f>
        <v>31.54</v>
      </c>
      <c r="M575" s="69">
        <f>Month!M575</f>
        <v>0.75</v>
      </c>
      <c r="N575" s="70">
        <f>Month!N575</f>
        <v>70.709999999999994</v>
      </c>
      <c r="O575" s="70">
        <f>Month!O575</f>
        <v>70.709999999999994</v>
      </c>
      <c r="P575" s="14">
        <v>3</v>
      </c>
    </row>
    <row r="576" spans="1:16" ht="15.5">
      <c r="A576" s="14">
        <f>Month!A576</f>
        <v>2020</v>
      </c>
      <c r="B576" s="59" t="str">
        <f>Month!B576</f>
        <v>August</v>
      </c>
      <c r="C576" s="59" t="str">
        <f>Month!C576</f>
        <v>Spain</v>
      </c>
      <c r="D576" s="69">
        <f>Month!D576</f>
        <v>78.010000000000005</v>
      </c>
      <c r="E576" s="69">
        <f>Month!E576</f>
        <v>0</v>
      </c>
      <c r="F576" s="70">
        <f>Month!F576</f>
        <v>78.010000000000005</v>
      </c>
      <c r="G576" s="69">
        <f>Month!G576</f>
        <v>0</v>
      </c>
      <c r="H576" s="69">
        <f>Month!H576</f>
        <v>0</v>
      </c>
      <c r="I576" s="69">
        <f>Month!I576</f>
        <v>0</v>
      </c>
      <c r="J576" s="69">
        <f>Month!J576</f>
        <v>0</v>
      </c>
      <c r="K576" s="69">
        <f>Month!K576</f>
        <v>0</v>
      </c>
      <c r="L576" s="69">
        <f>Month!L576</f>
        <v>0</v>
      </c>
      <c r="M576" s="69">
        <f>Month!M576</f>
        <v>0.28999999999999998</v>
      </c>
      <c r="N576" s="70">
        <f>Month!N576</f>
        <v>0.28999999999999998</v>
      </c>
      <c r="O576" s="70">
        <f>Month!O576</f>
        <v>78.3</v>
      </c>
      <c r="P576" s="14">
        <v>3</v>
      </c>
    </row>
    <row r="577" spans="1:16" ht="15.5">
      <c r="A577" s="14">
        <f>Month!A577</f>
        <v>2020</v>
      </c>
      <c r="B577" s="59" t="str">
        <f>Month!B577</f>
        <v>August</v>
      </c>
      <c r="C577" s="59" t="str">
        <f>Month!C577</f>
        <v>Sweden</v>
      </c>
      <c r="D577" s="69">
        <f>Month!D577</f>
        <v>107.11</v>
      </c>
      <c r="E577" s="69">
        <f>Month!E577</f>
        <v>0</v>
      </c>
      <c r="F577" s="70">
        <f>Month!F577</f>
        <v>107.11</v>
      </c>
      <c r="G577" s="69">
        <f>Month!G577</f>
        <v>0</v>
      </c>
      <c r="H577" s="69">
        <f>Month!H577</f>
        <v>0</v>
      </c>
      <c r="I577" s="69">
        <f>Month!I577</f>
        <v>0</v>
      </c>
      <c r="J577" s="69">
        <f>Month!J577</f>
        <v>0</v>
      </c>
      <c r="K577" s="69">
        <f>Month!K577</f>
        <v>0</v>
      </c>
      <c r="L577" s="69">
        <f>Month!L577</f>
        <v>0</v>
      </c>
      <c r="M577" s="69">
        <f>Month!M577</f>
        <v>7.0000000000000007E-2</v>
      </c>
      <c r="N577" s="70">
        <f>Month!N577</f>
        <v>7.0000000000000007E-2</v>
      </c>
      <c r="O577" s="70">
        <f>Month!O577</f>
        <v>107.18</v>
      </c>
      <c r="P577" s="14">
        <v>3</v>
      </c>
    </row>
    <row r="578" spans="1:16" ht="15.5">
      <c r="A578" s="14">
        <f>Month!A578</f>
        <v>2020</v>
      </c>
      <c r="B578" s="59" t="str">
        <f>Month!B578</f>
        <v>August</v>
      </c>
      <c r="C578" s="59" t="str">
        <f>Month!C578</f>
        <v>United States</v>
      </c>
      <c r="D578" s="69">
        <f>Month!D578</f>
        <v>0</v>
      </c>
      <c r="E578" s="69">
        <f>Month!E578</f>
        <v>57.7</v>
      </c>
      <c r="F578" s="70">
        <f>Month!F578</f>
        <v>57.7</v>
      </c>
      <c r="G578" s="69">
        <f>Month!G578</f>
        <v>0</v>
      </c>
      <c r="H578" s="69">
        <f>Month!H578</f>
        <v>143.08000000000001</v>
      </c>
      <c r="I578" s="69">
        <f>Month!I578</f>
        <v>0</v>
      </c>
      <c r="J578" s="69">
        <f>Month!J578</f>
        <v>0</v>
      </c>
      <c r="K578" s="69">
        <f>Month!K578</f>
        <v>0</v>
      </c>
      <c r="L578" s="69">
        <f>Month!L578</f>
        <v>0</v>
      </c>
      <c r="M578" s="69">
        <f>Month!M578</f>
        <v>0.32</v>
      </c>
      <c r="N578" s="70">
        <f>Month!N578</f>
        <v>143.4</v>
      </c>
      <c r="O578" s="70">
        <f>Month!O578</f>
        <v>201.1</v>
      </c>
      <c r="P578" s="14">
        <v>3</v>
      </c>
    </row>
    <row r="579" spans="1:16" ht="15.5">
      <c r="A579" s="14">
        <f>Month!A579</f>
        <v>2020</v>
      </c>
      <c r="B579" s="59" t="str">
        <f>Month!B579</f>
        <v>August</v>
      </c>
      <c r="C579" s="59" t="str">
        <f>Month!C579</f>
        <v>Russian Federation</v>
      </c>
      <c r="D579" s="69">
        <f>Month!D579</f>
        <v>0</v>
      </c>
      <c r="E579" s="69">
        <f>Month!E579</f>
        <v>0</v>
      </c>
      <c r="F579" s="70">
        <f>Month!F579</f>
        <v>0</v>
      </c>
      <c r="G579" s="69">
        <f>Month!G579</f>
        <v>0</v>
      </c>
      <c r="H579" s="69">
        <f>Month!H579</f>
        <v>0</v>
      </c>
      <c r="I579" s="69">
        <f>Month!I579</f>
        <v>0</v>
      </c>
      <c r="J579" s="69">
        <f>Month!J579</f>
        <v>0</v>
      </c>
      <c r="K579" s="69">
        <f>Month!K579</f>
        <v>0</v>
      </c>
      <c r="L579" s="69">
        <f>Month!L579</f>
        <v>0</v>
      </c>
      <c r="M579" s="69">
        <f>Month!M579</f>
        <v>0</v>
      </c>
      <c r="N579" s="70">
        <f>Month!N579</f>
        <v>0</v>
      </c>
      <c r="O579" s="70">
        <f>Month!O579</f>
        <v>0</v>
      </c>
      <c r="P579" s="14">
        <v>3</v>
      </c>
    </row>
    <row r="580" spans="1:16" ht="15.5">
      <c r="A580" s="14">
        <f>Month!A580</f>
        <v>2020</v>
      </c>
      <c r="B580" s="59" t="str">
        <f>Month!B580</f>
        <v>August</v>
      </c>
      <c r="C580" s="59" t="str">
        <f>Month!C580</f>
        <v>Other</v>
      </c>
      <c r="D580" s="69">
        <f>Month!D580</f>
        <v>606.07000000000005</v>
      </c>
      <c r="E580" s="69">
        <f>Month!E580</f>
        <v>18.59</v>
      </c>
      <c r="F580" s="70">
        <f>Month!F580</f>
        <v>624.66</v>
      </c>
      <c r="G580" s="69">
        <f>Month!G580</f>
        <v>5.83</v>
      </c>
      <c r="H580" s="69">
        <f>Month!H580</f>
        <v>47.2</v>
      </c>
      <c r="I580" s="69">
        <f>Month!I580</f>
        <v>0</v>
      </c>
      <c r="J580" s="69">
        <f>Month!J580</f>
        <v>0</v>
      </c>
      <c r="K580" s="69">
        <f>Month!K580</f>
        <v>0</v>
      </c>
      <c r="L580" s="69">
        <f>Month!L580</f>
        <v>0</v>
      </c>
      <c r="M580" s="69">
        <f>Month!M580</f>
        <v>123.83</v>
      </c>
      <c r="N580" s="70">
        <f>Month!N580</f>
        <v>176.86</v>
      </c>
      <c r="O580" s="70">
        <f>Month!O580</f>
        <v>801.52</v>
      </c>
      <c r="P580" s="14">
        <v>3</v>
      </c>
    </row>
    <row r="581" spans="1:16" ht="15.5">
      <c r="A581" s="14">
        <f>Month!A581</f>
        <v>2020</v>
      </c>
      <c r="B581" s="62" t="str">
        <f>Month!B581</f>
        <v>August</v>
      </c>
      <c r="C581" s="60" t="str">
        <f>Month!C581</f>
        <v>Total exports</v>
      </c>
      <c r="D581" s="72">
        <f>Month!D581</f>
        <v>3221.36</v>
      </c>
      <c r="E581" s="72">
        <f>Month!E581</f>
        <v>109.26</v>
      </c>
      <c r="F581" s="71">
        <f>Month!F581</f>
        <v>3330.62</v>
      </c>
      <c r="G581" s="72">
        <f>Month!G581</f>
        <v>51.3</v>
      </c>
      <c r="H581" s="72">
        <f>Month!H581</f>
        <v>555.11</v>
      </c>
      <c r="I581" s="72">
        <f>Month!I581</f>
        <v>25.22</v>
      </c>
      <c r="J581" s="72">
        <f>Month!J581</f>
        <v>16.100000000000001</v>
      </c>
      <c r="K581" s="72">
        <f>Month!K581</f>
        <v>179.79</v>
      </c>
      <c r="L581" s="72">
        <f>Month!L581</f>
        <v>113.86</v>
      </c>
      <c r="M581" s="72">
        <f>Month!M581</f>
        <v>336.08</v>
      </c>
      <c r="N581" s="71">
        <f>Month!N581</f>
        <v>1277.46</v>
      </c>
      <c r="O581" s="91">
        <f>Month!O581</f>
        <v>4608.08</v>
      </c>
      <c r="P581" s="14">
        <v>3</v>
      </c>
    </row>
    <row r="582" spans="1:16" ht="15.5">
      <c r="A582" s="14">
        <f>Month!A582</f>
        <v>2020</v>
      </c>
      <c r="B582" s="59" t="str">
        <f>Month!B582</f>
        <v>September</v>
      </c>
      <c r="C582" s="58" t="str">
        <f>Month!C582</f>
        <v>Belgium</v>
      </c>
      <c r="D582" s="66">
        <f>Month!D582</f>
        <v>57.21</v>
      </c>
      <c r="E582" s="66">
        <f>Month!E582</f>
        <v>9.7899999999999991</v>
      </c>
      <c r="F582" s="67">
        <f>Month!F582</f>
        <v>67</v>
      </c>
      <c r="G582" s="66">
        <f>Month!G582</f>
        <v>18.809999999999999</v>
      </c>
      <c r="H582" s="66">
        <f>Month!H582</f>
        <v>74.41</v>
      </c>
      <c r="I582" s="66">
        <f>Month!I582</f>
        <v>0</v>
      </c>
      <c r="J582" s="66">
        <f>Month!J582</f>
        <v>0</v>
      </c>
      <c r="K582" s="66">
        <f>Month!K582</f>
        <v>0</v>
      </c>
      <c r="L582" s="66">
        <f>Month!L582</f>
        <v>41.35</v>
      </c>
      <c r="M582" s="66">
        <f>Month!M582</f>
        <v>105.87</v>
      </c>
      <c r="N582" s="67">
        <f>Month!N582</f>
        <v>240.43</v>
      </c>
      <c r="O582" s="67">
        <f>Month!O582</f>
        <v>307.43</v>
      </c>
      <c r="P582" s="14">
        <v>3</v>
      </c>
    </row>
    <row r="583" spans="1:16" ht="15.5">
      <c r="A583" s="14">
        <f>Month!A583</f>
        <v>2020</v>
      </c>
      <c r="B583" s="59" t="str">
        <f>Month!B583</f>
        <v>September</v>
      </c>
      <c r="C583" s="59" t="str">
        <f>Month!C583</f>
        <v>Canada</v>
      </c>
      <c r="D583" s="69">
        <f>Month!D583</f>
        <v>0</v>
      </c>
      <c r="E583" s="69">
        <f>Month!E583</f>
        <v>0</v>
      </c>
      <c r="F583" s="70">
        <f>Month!F583</f>
        <v>0</v>
      </c>
      <c r="G583" s="69">
        <f>Month!G583</f>
        <v>0</v>
      </c>
      <c r="H583" s="69">
        <f>Month!H583</f>
        <v>0</v>
      </c>
      <c r="I583" s="69">
        <f>Month!I583</f>
        <v>0</v>
      </c>
      <c r="J583" s="69">
        <f>Month!J583</f>
        <v>0</v>
      </c>
      <c r="K583" s="69">
        <f>Month!K583</f>
        <v>0</v>
      </c>
      <c r="L583" s="69">
        <f>Month!L583</f>
        <v>0</v>
      </c>
      <c r="M583" s="69">
        <f>Month!M583</f>
        <v>0</v>
      </c>
      <c r="N583" s="70">
        <f>Month!N583</f>
        <v>0</v>
      </c>
      <c r="O583" s="70">
        <f>Month!O583</f>
        <v>0</v>
      </c>
      <c r="P583" s="14">
        <v>3</v>
      </c>
    </row>
    <row r="584" spans="1:16" ht="15.5">
      <c r="A584" s="14">
        <f>Month!A584</f>
        <v>2020</v>
      </c>
      <c r="B584" s="59" t="str">
        <f>Month!B584</f>
        <v>September</v>
      </c>
      <c r="C584" s="59" t="str">
        <f>Month!C584</f>
        <v>China, People's Republic of</v>
      </c>
      <c r="D584" s="69">
        <f>Month!D584</f>
        <v>529.07000000000005</v>
      </c>
      <c r="E584" s="69">
        <f>Month!E584</f>
        <v>0</v>
      </c>
      <c r="F584" s="70">
        <f>Month!F584</f>
        <v>529.07000000000005</v>
      </c>
      <c r="G584" s="69">
        <f>Month!G584</f>
        <v>0</v>
      </c>
      <c r="H584" s="69">
        <f>Month!H584</f>
        <v>0</v>
      </c>
      <c r="I584" s="69">
        <f>Month!I584</f>
        <v>0</v>
      </c>
      <c r="J584" s="69">
        <f>Month!J584</f>
        <v>0</v>
      </c>
      <c r="K584" s="69">
        <f>Month!K584</f>
        <v>0</v>
      </c>
      <c r="L584" s="69">
        <f>Month!L584</f>
        <v>0</v>
      </c>
      <c r="M584" s="69">
        <f>Month!M584</f>
        <v>9.91</v>
      </c>
      <c r="N584" s="70">
        <f>Month!N584</f>
        <v>9.91</v>
      </c>
      <c r="O584" s="70">
        <f>Month!O584</f>
        <v>538.98</v>
      </c>
      <c r="P584" s="14">
        <v>3</v>
      </c>
    </row>
    <row r="585" spans="1:16" ht="15.5">
      <c r="A585" s="14">
        <f>Month!A585</f>
        <v>2020</v>
      </c>
      <c r="B585" s="59" t="str">
        <f>Month!B585</f>
        <v>September</v>
      </c>
      <c r="C585" s="59" t="str">
        <f>Month!C585</f>
        <v>Denmark</v>
      </c>
      <c r="D585" s="69">
        <f>Month!D585</f>
        <v>1</v>
      </c>
      <c r="E585" s="69">
        <f>Month!E585</f>
        <v>0</v>
      </c>
      <c r="F585" s="70">
        <f>Month!F585</f>
        <v>1</v>
      </c>
      <c r="G585" s="69">
        <f>Month!G585</f>
        <v>0</v>
      </c>
      <c r="H585" s="69">
        <f>Month!H585</f>
        <v>8.24</v>
      </c>
      <c r="I585" s="69">
        <f>Month!I585</f>
        <v>0</v>
      </c>
      <c r="J585" s="69">
        <f>Month!J585</f>
        <v>0</v>
      </c>
      <c r="K585" s="69">
        <f>Month!K585</f>
        <v>0</v>
      </c>
      <c r="L585" s="69">
        <f>Month!L585</f>
        <v>0</v>
      </c>
      <c r="M585" s="69">
        <f>Month!M585</f>
        <v>2.4</v>
      </c>
      <c r="N585" s="70">
        <f>Month!N585</f>
        <v>10.64</v>
      </c>
      <c r="O585" s="70">
        <f>Month!O585</f>
        <v>11.64</v>
      </c>
      <c r="P585" s="14">
        <v>3</v>
      </c>
    </row>
    <row r="586" spans="1:16" ht="15.5">
      <c r="A586" s="14">
        <f>Month!A586</f>
        <v>2020</v>
      </c>
      <c r="B586" s="59" t="str">
        <f>Month!B586</f>
        <v>September</v>
      </c>
      <c r="C586" s="59" t="str">
        <f>Month!C586</f>
        <v>France</v>
      </c>
      <c r="D586" s="69">
        <f>Month!D586</f>
        <v>182.12</v>
      </c>
      <c r="E586" s="69">
        <f>Month!E586</f>
        <v>0</v>
      </c>
      <c r="F586" s="70">
        <f>Month!F586</f>
        <v>182.12</v>
      </c>
      <c r="G586" s="69">
        <f>Month!G586</f>
        <v>8.5</v>
      </c>
      <c r="H586" s="69">
        <f>Month!H586</f>
        <v>2.78</v>
      </c>
      <c r="I586" s="69">
        <f>Month!I586</f>
        <v>0</v>
      </c>
      <c r="J586" s="69">
        <f>Month!J586</f>
        <v>0</v>
      </c>
      <c r="K586" s="69">
        <f>Month!K586</f>
        <v>0</v>
      </c>
      <c r="L586" s="69">
        <f>Month!L586</f>
        <v>0</v>
      </c>
      <c r="M586" s="69">
        <f>Month!M586</f>
        <v>26.35</v>
      </c>
      <c r="N586" s="70">
        <f>Month!N586</f>
        <v>37.630000000000003</v>
      </c>
      <c r="O586" s="70">
        <f>Month!O586</f>
        <v>219.75</v>
      </c>
      <c r="P586" s="14">
        <v>3</v>
      </c>
    </row>
    <row r="587" spans="1:16" ht="15.5">
      <c r="A587" s="14">
        <f>Month!A587</f>
        <v>2020</v>
      </c>
      <c r="B587" s="59" t="str">
        <f>Month!B587</f>
        <v>September</v>
      </c>
      <c r="C587" s="59" t="str">
        <f>Month!C587</f>
        <v>Germany</v>
      </c>
      <c r="D587" s="69">
        <f>Month!D587</f>
        <v>321.08</v>
      </c>
      <c r="E587" s="69">
        <f>Month!E587</f>
        <v>0</v>
      </c>
      <c r="F587" s="70">
        <f>Month!F587</f>
        <v>321.08</v>
      </c>
      <c r="G587" s="69">
        <f>Month!G587</f>
        <v>0</v>
      </c>
      <c r="H587" s="69">
        <f>Month!H587</f>
        <v>0</v>
      </c>
      <c r="I587" s="69">
        <f>Month!I587</f>
        <v>0</v>
      </c>
      <c r="J587" s="69">
        <f>Month!J587</f>
        <v>0</v>
      </c>
      <c r="K587" s="69">
        <f>Month!K587</f>
        <v>0</v>
      </c>
      <c r="L587" s="69">
        <f>Month!L587</f>
        <v>29.92</v>
      </c>
      <c r="M587" s="69">
        <f>Month!M587</f>
        <v>7.16</v>
      </c>
      <c r="N587" s="70">
        <f>Month!N587</f>
        <v>37.08</v>
      </c>
      <c r="O587" s="70">
        <f>Month!O587</f>
        <v>358.16</v>
      </c>
      <c r="P587" s="14">
        <v>3</v>
      </c>
    </row>
    <row r="588" spans="1:16" ht="15.5">
      <c r="A588" s="14">
        <f>Month!A588</f>
        <v>2020</v>
      </c>
      <c r="B588" s="59" t="str">
        <f>Month!B588</f>
        <v>September</v>
      </c>
      <c r="C588" s="59" t="str">
        <f>Month!C588</f>
        <v>Ireland</v>
      </c>
      <c r="D588" s="69">
        <f>Month!D588</f>
        <v>0</v>
      </c>
      <c r="E588" s="69">
        <f>Month!E588</f>
        <v>0</v>
      </c>
      <c r="F588" s="70">
        <f>Month!F588</f>
        <v>0</v>
      </c>
      <c r="G588" s="69">
        <f>Month!G588</f>
        <v>3.89</v>
      </c>
      <c r="H588" s="69">
        <f>Month!H588</f>
        <v>13.13</v>
      </c>
      <c r="I588" s="69">
        <f>Month!I588</f>
        <v>51.48</v>
      </c>
      <c r="J588" s="69">
        <f>Month!J588</f>
        <v>0.19</v>
      </c>
      <c r="K588" s="69">
        <f>Month!K588</f>
        <v>115.57</v>
      </c>
      <c r="L588" s="69">
        <f>Month!L588</f>
        <v>18.82</v>
      </c>
      <c r="M588" s="69">
        <f>Month!M588</f>
        <v>12.87</v>
      </c>
      <c r="N588" s="70">
        <f>Month!N588</f>
        <v>215.94</v>
      </c>
      <c r="O588" s="70">
        <f>Month!O588</f>
        <v>215.94</v>
      </c>
      <c r="P588" s="14">
        <v>3</v>
      </c>
    </row>
    <row r="589" spans="1:16" ht="15.5">
      <c r="A589" s="14">
        <f>Month!A589</f>
        <v>2020</v>
      </c>
      <c r="B589" s="59" t="str">
        <f>Month!B589</f>
        <v>September</v>
      </c>
      <c r="C589" s="59" t="str">
        <f>Month!C589</f>
        <v>Italy</v>
      </c>
      <c r="D589" s="69">
        <f>Month!D589</f>
        <v>1</v>
      </c>
      <c r="E589" s="69">
        <f>Month!E589</f>
        <v>0</v>
      </c>
      <c r="F589" s="70">
        <f>Month!F589</f>
        <v>1</v>
      </c>
      <c r="G589" s="69">
        <f>Month!G589</f>
        <v>0</v>
      </c>
      <c r="H589" s="69">
        <f>Month!H589</f>
        <v>0</v>
      </c>
      <c r="I589" s="69">
        <f>Month!I589</f>
        <v>0</v>
      </c>
      <c r="J589" s="69">
        <f>Month!J589</f>
        <v>0</v>
      </c>
      <c r="K589" s="69">
        <f>Month!K589</f>
        <v>0</v>
      </c>
      <c r="L589" s="69">
        <f>Month!L589</f>
        <v>0</v>
      </c>
      <c r="M589" s="69">
        <f>Month!M589</f>
        <v>0.13</v>
      </c>
      <c r="N589" s="70">
        <f>Month!N589</f>
        <v>0.13</v>
      </c>
      <c r="O589" s="70">
        <f>Month!O589</f>
        <v>1.1299999999999999</v>
      </c>
      <c r="P589" s="14">
        <v>3</v>
      </c>
    </row>
    <row r="590" spans="1:16" ht="15.5">
      <c r="A590" s="14">
        <f>Month!A590</f>
        <v>2020</v>
      </c>
      <c r="B590" s="59" t="str">
        <f>Month!B590</f>
        <v>September</v>
      </c>
      <c r="C590" s="59" t="str">
        <f>Month!C590</f>
        <v>Korea</v>
      </c>
      <c r="D590" s="69">
        <f>Month!D590</f>
        <v>256.04000000000002</v>
      </c>
      <c r="E590" s="69">
        <f>Month!E590</f>
        <v>0</v>
      </c>
      <c r="F590" s="70">
        <f>Month!F590</f>
        <v>256.04000000000002</v>
      </c>
      <c r="G590" s="69">
        <f>Month!G590</f>
        <v>0</v>
      </c>
      <c r="H590" s="69">
        <f>Month!H590</f>
        <v>0</v>
      </c>
      <c r="I590" s="69">
        <f>Month!I590</f>
        <v>0</v>
      </c>
      <c r="J590" s="69">
        <f>Month!J590</f>
        <v>0</v>
      </c>
      <c r="K590" s="69">
        <f>Month!K590</f>
        <v>0</v>
      </c>
      <c r="L590" s="69">
        <f>Month!L590</f>
        <v>0</v>
      </c>
      <c r="M590" s="69">
        <f>Month!M590</f>
        <v>0</v>
      </c>
      <c r="N590" s="70">
        <f>Month!N590</f>
        <v>0</v>
      </c>
      <c r="O590" s="70">
        <f>Month!O590</f>
        <v>256.04000000000002</v>
      </c>
      <c r="P590" s="14">
        <v>3</v>
      </c>
    </row>
    <row r="591" spans="1:16" ht="15.5">
      <c r="A591" s="14">
        <f>Month!A591</f>
        <v>2020</v>
      </c>
      <c r="B591" s="59" t="str">
        <f>Month!B591</f>
        <v>September</v>
      </c>
      <c r="C591" s="59" t="str">
        <f>Month!C591</f>
        <v>Netherlands</v>
      </c>
      <c r="D591" s="69">
        <f>Month!D591</f>
        <v>1262.3800000000001</v>
      </c>
      <c r="E591" s="69">
        <f>Month!E591</f>
        <v>13.94</v>
      </c>
      <c r="F591" s="70">
        <f>Month!F591</f>
        <v>1276.32</v>
      </c>
      <c r="G591" s="69">
        <f>Month!G591</f>
        <v>10.74</v>
      </c>
      <c r="H591" s="69">
        <f>Month!H591</f>
        <v>141.44999999999999</v>
      </c>
      <c r="I591" s="69">
        <f>Month!I591</f>
        <v>0</v>
      </c>
      <c r="J591" s="69">
        <f>Month!J591</f>
        <v>7.98</v>
      </c>
      <c r="K591" s="69">
        <f>Month!K591</f>
        <v>0</v>
      </c>
      <c r="L591" s="69">
        <f>Month!L591</f>
        <v>100.47</v>
      </c>
      <c r="M591" s="69">
        <f>Month!M591</f>
        <v>96.47</v>
      </c>
      <c r="N591" s="70">
        <f>Month!N591</f>
        <v>357.1</v>
      </c>
      <c r="O591" s="70">
        <f>Month!O591</f>
        <v>1633.42</v>
      </c>
      <c r="P591" s="14">
        <v>3</v>
      </c>
    </row>
    <row r="592" spans="1:16" ht="15.5">
      <c r="A592" s="14">
        <f>Month!A592</f>
        <v>2020</v>
      </c>
      <c r="B592" s="59" t="str">
        <f>Month!B592</f>
        <v>September</v>
      </c>
      <c r="C592" s="59" t="str">
        <f>Month!C592</f>
        <v>Norway</v>
      </c>
      <c r="D592" s="69">
        <f>Month!D592</f>
        <v>0</v>
      </c>
      <c r="E592" s="69">
        <f>Month!E592</f>
        <v>0</v>
      </c>
      <c r="F592" s="70">
        <f>Month!F592</f>
        <v>0</v>
      </c>
      <c r="G592" s="69">
        <f>Month!G592</f>
        <v>0</v>
      </c>
      <c r="H592" s="69">
        <f>Month!H592</f>
        <v>0</v>
      </c>
      <c r="I592" s="69">
        <f>Month!I592</f>
        <v>0</v>
      </c>
      <c r="J592" s="69">
        <f>Month!J592</f>
        <v>0</v>
      </c>
      <c r="K592" s="69">
        <f>Month!K592</f>
        <v>0</v>
      </c>
      <c r="L592" s="69">
        <f>Month!L592</f>
        <v>0</v>
      </c>
      <c r="M592" s="69">
        <f>Month!M592</f>
        <v>3.43</v>
      </c>
      <c r="N592" s="70">
        <f>Month!N592</f>
        <v>3.43</v>
      </c>
      <c r="O592" s="70">
        <f>Month!O592</f>
        <v>3.43</v>
      </c>
      <c r="P592" s="14">
        <v>3</v>
      </c>
    </row>
    <row r="593" spans="1:16" ht="15.5">
      <c r="A593" s="14">
        <f>Month!A593</f>
        <v>2020</v>
      </c>
      <c r="B593" s="59" t="str">
        <f>Month!B593</f>
        <v>September</v>
      </c>
      <c r="C593" s="59" t="str">
        <f>Month!C593</f>
        <v>Other Africa</v>
      </c>
      <c r="D593" s="69">
        <f>Month!D593</f>
        <v>0</v>
      </c>
      <c r="E593" s="69">
        <f>Month!E593</f>
        <v>0</v>
      </c>
      <c r="F593" s="70">
        <f>Month!F593</f>
        <v>0</v>
      </c>
      <c r="G593" s="69">
        <f>Month!G593</f>
        <v>0</v>
      </c>
      <c r="H593" s="69">
        <f>Month!H593</f>
        <v>108.9</v>
      </c>
      <c r="I593" s="69">
        <f>Month!I593</f>
        <v>0</v>
      </c>
      <c r="J593" s="69">
        <f>Month!J593</f>
        <v>0</v>
      </c>
      <c r="K593" s="69">
        <f>Month!K593</f>
        <v>0</v>
      </c>
      <c r="L593" s="69">
        <f>Month!L593</f>
        <v>0</v>
      </c>
      <c r="M593" s="69">
        <f>Month!M593</f>
        <v>15.49</v>
      </c>
      <c r="N593" s="70">
        <f>Month!N593</f>
        <v>124.39</v>
      </c>
      <c r="O593" s="70">
        <f>Month!O593</f>
        <v>124.39</v>
      </c>
      <c r="P593" s="14">
        <v>3</v>
      </c>
    </row>
    <row r="594" spans="1:16" ht="15.5">
      <c r="A594" s="14">
        <f>Month!A594</f>
        <v>2020</v>
      </c>
      <c r="B594" s="59" t="str">
        <f>Month!B594</f>
        <v>September</v>
      </c>
      <c r="C594" s="59" t="str">
        <f>Month!C594</f>
        <v>Spain</v>
      </c>
      <c r="D594" s="69">
        <f>Month!D594</f>
        <v>1</v>
      </c>
      <c r="E594" s="69">
        <f>Month!E594</f>
        <v>0</v>
      </c>
      <c r="F594" s="70">
        <f>Month!F594</f>
        <v>1</v>
      </c>
      <c r="G594" s="69">
        <f>Month!G594</f>
        <v>0</v>
      </c>
      <c r="H594" s="69">
        <f>Month!H594</f>
        <v>0</v>
      </c>
      <c r="I594" s="69">
        <f>Month!I594</f>
        <v>0</v>
      </c>
      <c r="J594" s="69">
        <f>Month!J594</f>
        <v>0</v>
      </c>
      <c r="K594" s="69">
        <f>Month!K594</f>
        <v>0</v>
      </c>
      <c r="L594" s="69">
        <f>Month!L594</f>
        <v>0</v>
      </c>
      <c r="M594" s="69">
        <f>Month!M594</f>
        <v>16.7</v>
      </c>
      <c r="N594" s="70">
        <f>Month!N594</f>
        <v>16.7</v>
      </c>
      <c r="O594" s="70">
        <f>Month!O594</f>
        <v>17.7</v>
      </c>
      <c r="P594" s="14">
        <v>3</v>
      </c>
    </row>
    <row r="595" spans="1:16" ht="15.5">
      <c r="A595" s="14">
        <f>Month!A595</f>
        <v>2020</v>
      </c>
      <c r="B595" s="59" t="str">
        <f>Month!B595</f>
        <v>September</v>
      </c>
      <c r="C595" s="59" t="str">
        <f>Month!C595</f>
        <v>Sweden</v>
      </c>
      <c r="D595" s="69">
        <f>Month!D595</f>
        <v>83.01</v>
      </c>
      <c r="E595" s="69">
        <f>Month!E595</f>
        <v>13.21</v>
      </c>
      <c r="F595" s="70">
        <f>Month!F595</f>
        <v>96.22</v>
      </c>
      <c r="G595" s="69">
        <f>Month!G595</f>
        <v>0</v>
      </c>
      <c r="H595" s="69">
        <f>Month!H595</f>
        <v>0</v>
      </c>
      <c r="I595" s="69">
        <f>Month!I595</f>
        <v>0</v>
      </c>
      <c r="J595" s="69">
        <f>Month!J595</f>
        <v>0</v>
      </c>
      <c r="K595" s="69">
        <f>Month!K595</f>
        <v>0</v>
      </c>
      <c r="L595" s="69">
        <f>Month!L595</f>
        <v>0</v>
      </c>
      <c r="M595" s="69">
        <f>Month!M595</f>
        <v>0.1</v>
      </c>
      <c r="N595" s="70">
        <f>Month!N595</f>
        <v>0.1</v>
      </c>
      <c r="O595" s="70">
        <f>Month!O595</f>
        <v>96.32</v>
      </c>
      <c r="P595" s="14">
        <v>3</v>
      </c>
    </row>
    <row r="596" spans="1:16" ht="15.5">
      <c r="A596" s="14">
        <f>Month!A596</f>
        <v>2020</v>
      </c>
      <c r="B596" s="59" t="str">
        <f>Month!B596</f>
        <v>September</v>
      </c>
      <c r="C596" s="59" t="str">
        <f>Month!C596</f>
        <v>United States</v>
      </c>
      <c r="D596" s="69">
        <f>Month!D596</f>
        <v>0</v>
      </c>
      <c r="E596" s="69">
        <f>Month!E596</f>
        <v>0</v>
      </c>
      <c r="F596" s="70">
        <f>Month!F596</f>
        <v>0</v>
      </c>
      <c r="G596" s="69">
        <f>Month!G596</f>
        <v>0</v>
      </c>
      <c r="H596" s="69">
        <f>Month!H596</f>
        <v>222.75</v>
      </c>
      <c r="I596" s="69">
        <f>Month!I596</f>
        <v>0</v>
      </c>
      <c r="J596" s="69">
        <f>Month!J596</f>
        <v>0</v>
      </c>
      <c r="K596" s="69">
        <f>Month!K596</f>
        <v>0</v>
      </c>
      <c r="L596" s="69">
        <f>Month!L596</f>
        <v>0</v>
      </c>
      <c r="M596" s="69">
        <f>Month!M596</f>
        <v>2.89</v>
      </c>
      <c r="N596" s="70">
        <f>Month!N596</f>
        <v>225.63</v>
      </c>
      <c r="O596" s="70">
        <f>Month!O596</f>
        <v>225.63</v>
      </c>
      <c r="P596" s="14">
        <v>3</v>
      </c>
    </row>
    <row r="597" spans="1:16" ht="15.5">
      <c r="A597" s="14">
        <f>Month!A597</f>
        <v>2020</v>
      </c>
      <c r="B597" s="59" t="str">
        <f>Month!B597</f>
        <v>September</v>
      </c>
      <c r="C597" s="59" t="str">
        <f>Month!C597</f>
        <v>Russian Federation</v>
      </c>
      <c r="D597" s="69">
        <f>Month!D597</f>
        <v>0</v>
      </c>
      <c r="E597" s="69">
        <f>Month!E597</f>
        <v>0</v>
      </c>
      <c r="F597" s="70">
        <f>Month!F597</f>
        <v>0</v>
      </c>
      <c r="G597" s="69">
        <f>Month!G597</f>
        <v>0</v>
      </c>
      <c r="H597" s="69">
        <f>Month!H597</f>
        <v>0</v>
      </c>
      <c r="I597" s="69">
        <f>Month!I597</f>
        <v>0</v>
      </c>
      <c r="J597" s="69">
        <f>Month!J597</f>
        <v>0</v>
      </c>
      <c r="K597" s="69">
        <f>Month!K597</f>
        <v>0</v>
      </c>
      <c r="L597" s="69">
        <f>Month!L597</f>
        <v>0</v>
      </c>
      <c r="M597" s="69">
        <f>Month!M597</f>
        <v>0</v>
      </c>
      <c r="N597" s="70">
        <f>Month!N597</f>
        <v>0</v>
      </c>
      <c r="O597" s="70">
        <f>Month!O597</f>
        <v>0</v>
      </c>
      <c r="P597" s="14">
        <v>3</v>
      </c>
    </row>
    <row r="598" spans="1:16" ht="15.5">
      <c r="A598" s="14">
        <f>Month!A598</f>
        <v>2020</v>
      </c>
      <c r="B598" s="59" t="str">
        <f>Month!B598</f>
        <v>September</v>
      </c>
      <c r="C598" s="59" t="str">
        <f>Month!C598</f>
        <v>Other</v>
      </c>
      <c r="D598" s="69">
        <f>Month!D598</f>
        <v>103.06</v>
      </c>
      <c r="E598" s="69">
        <f>Month!E598</f>
        <v>0</v>
      </c>
      <c r="F598" s="70">
        <f>Month!F598</f>
        <v>103.06</v>
      </c>
      <c r="G598" s="69">
        <f>Month!G598</f>
        <v>0</v>
      </c>
      <c r="H598" s="69">
        <f>Month!H598</f>
        <v>0</v>
      </c>
      <c r="I598" s="69">
        <f>Month!I598</f>
        <v>0</v>
      </c>
      <c r="J598" s="69">
        <f>Month!J598</f>
        <v>0</v>
      </c>
      <c r="K598" s="69">
        <f>Month!K598</f>
        <v>0</v>
      </c>
      <c r="L598" s="69">
        <f>Month!L598</f>
        <v>0</v>
      </c>
      <c r="M598" s="69">
        <f>Month!M598</f>
        <v>82.3</v>
      </c>
      <c r="N598" s="70">
        <f>Month!N598</f>
        <v>82.3</v>
      </c>
      <c r="O598" s="70">
        <f>Month!O598</f>
        <v>185.35</v>
      </c>
      <c r="P598" s="14">
        <v>3</v>
      </c>
    </row>
    <row r="599" spans="1:16" ht="15.5">
      <c r="A599" s="14">
        <f>Month!A599</f>
        <v>2020</v>
      </c>
      <c r="B599" s="62" t="str">
        <f>Month!B599</f>
        <v>September</v>
      </c>
      <c r="C599" s="60" t="str">
        <f>Month!C599</f>
        <v>Total exports</v>
      </c>
      <c r="D599" s="72">
        <f>Month!D599</f>
        <v>2796.97</v>
      </c>
      <c r="E599" s="72">
        <f>Month!E599</f>
        <v>36.94</v>
      </c>
      <c r="F599" s="71">
        <f>Month!F599</f>
        <v>2833.9</v>
      </c>
      <c r="G599" s="72">
        <f>Month!G599</f>
        <v>41.93</v>
      </c>
      <c r="H599" s="72">
        <f>Month!H599</f>
        <v>571.65</v>
      </c>
      <c r="I599" s="72">
        <f>Month!I599</f>
        <v>51.48</v>
      </c>
      <c r="J599" s="72">
        <f>Month!J599</f>
        <v>8.17</v>
      </c>
      <c r="K599" s="72">
        <f>Month!K599</f>
        <v>115.57</v>
      </c>
      <c r="L599" s="72">
        <f>Month!L599</f>
        <v>190.56</v>
      </c>
      <c r="M599" s="72">
        <f>Month!M599</f>
        <v>382.05</v>
      </c>
      <c r="N599" s="71">
        <f>Month!N599</f>
        <v>1361.41</v>
      </c>
      <c r="O599" s="91">
        <f>Month!O599</f>
        <v>4195.3100000000004</v>
      </c>
      <c r="P599" s="14">
        <v>3</v>
      </c>
    </row>
    <row r="600" spans="1:16" ht="15.5">
      <c r="A600" s="14">
        <f>Month!A600</f>
        <v>2020</v>
      </c>
      <c r="B600" s="59" t="str">
        <f>Month!B600</f>
        <v>October</v>
      </c>
      <c r="C600" s="58" t="str">
        <f>Month!C600</f>
        <v>Belgium</v>
      </c>
      <c r="D600" s="66">
        <f>Month!D600</f>
        <v>53.94</v>
      </c>
      <c r="E600" s="66">
        <f>Month!E600</f>
        <v>0</v>
      </c>
      <c r="F600" s="67">
        <f>Month!F600</f>
        <v>53.94</v>
      </c>
      <c r="G600" s="66">
        <f>Month!G600</f>
        <v>8.9700000000000006</v>
      </c>
      <c r="H600" s="66">
        <f>Month!H600</f>
        <v>159.6</v>
      </c>
      <c r="I600" s="66">
        <f>Month!I600</f>
        <v>0</v>
      </c>
      <c r="J600" s="66">
        <f>Month!J600</f>
        <v>0</v>
      </c>
      <c r="K600" s="66">
        <f>Month!K600</f>
        <v>0</v>
      </c>
      <c r="L600" s="66">
        <f>Month!L600</f>
        <v>64.45</v>
      </c>
      <c r="M600" s="66">
        <f>Month!M600</f>
        <v>91.65</v>
      </c>
      <c r="N600" s="67">
        <f>Month!N600</f>
        <v>324.68</v>
      </c>
      <c r="O600" s="67">
        <f>Month!O600</f>
        <v>378.62</v>
      </c>
      <c r="P600" s="14">
        <v>4</v>
      </c>
    </row>
    <row r="601" spans="1:16" ht="15.5">
      <c r="A601" s="14">
        <f>Month!A601</f>
        <v>2020</v>
      </c>
      <c r="B601" s="59" t="str">
        <f>Month!B601</f>
        <v>October</v>
      </c>
      <c r="C601" s="59" t="str">
        <f>Month!C601</f>
        <v>Canada</v>
      </c>
      <c r="D601" s="69">
        <f>Month!D601</f>
        <v>0</v>
      </c>
      <c r="E601" s="69">
        <f>Month!E601</f>
        <v>0</v>
      </c>
      <c r="F601" s="70">
        <f>Month!F601</f>
        <v>0</v>
      </c>
      <c r="G601" s="69">
        <f>Month!G601</f>
        <v>0</v>
      </c>
      <c r="H601" s="69">
        <f>Month!H601</f>
        <v>38.83</v>
      </c>
      <c r="I601" s="69">
        <f>Month!I601</f>
        <v>0</v>
      </c>
      <c r="J601" s="69">
        <f>Month!J601</f>
        <v>0</v>
      </c>
      <c r="K601" s="69">
        <f>Month!K601</f>
        <v>0</v>
      </c>
      <c r="L601" s="69">
        <f>Month!L601</f>
        <v>0</v>
      </c>
      <c r="M601" s="69">
        <f>Month!M601</f>
        <v>0</v>
      </c>
      <c r="N601" s="70">
        <f>Month!N601</f>
        <v>38.83</v>
      </c>
      <c r="O601" s="70">
        <f>Month!O601</f>
        <v>38.83</v>
      </c>
      <c r="P601" s="14">
        <v>4</v>
      </c>
    </row>
    <row r="602" spans="1:16" ht="15.5">
      <c r="A602" s="14">
        <f>Month!A602</f>
        <v>2020</v>
      </c>
      <c r="B602" s="59" t="str">
        <f>Month!B602</f>
        <v>October</v>
      </c>
      <c r="C602" s="59" t="str">
        <f>Month!C602</f>
        <v>China, People's Republic of</v>
      </c>
      <c r="D602" s="69">
        <f>Month!D602</f>
        <v>420.97</v>
      </c>
      <c r="E602" s="69">
        <f>Month!E602</f>
        <v>0</v>
      </c>
      <c r="F602" s="70">
        <f>Month!F602</f>
        <v>420.97</v>
      </c>
      <c r="G602" s="69">
        <f>Month!G602</f>
        <v>0</v>
      </c>
      <c r="H602" s="69">
        <f>Month!H602</f>
        <v>0</v>
      </c>
      <c r="I602" s="69">
        <f>Month!I602</f>
        <v>0</v>
      </c>
      <c r="J602" s="69">
        <f>Month!J602</f>
        <v>0</v>
      </c>
      <c r="K602" s="69">
        <f>Month!K602</f>
        <v>0</v>
      </c>
      <c r="L602" s="69">
        <f>Month!L602</f>
        <v>0</v>
      </c>
      <c r="M602" s="69">
        <f>Month!M602</f>
        <v>14.86</v>
      </c>
      <c r="N602" s="70">
        <f>Month!N602</f>
        <v>14.86</v>
      </c>
      <c r="O602" s="70">
        <f>Month!O602</f>
        <v>435.83</v>
      </c>
      <c r="P602" s="14">
        <v>4</v>
      </c>
    </row>
    <row r="603" spans="1:16" ht="15.5">
      <c r="A603" s="14">
        <f>Month!A603</f>
        <v>2020</v>
      </c>
      <c r="B603" s="59" t="str">
        <f>Month!B603</f>
        <v>October</v>
      </c>
      <c r="C603" s="59" t="str">
        <f>Month!C603</f>
        <v>Denmark</v>
      </c>
      <c r="D603" s="69">
        <f>Month!D603</f>
        <v>0</v>
      </c>
      <c r="E603" s="69">
        <f>Month!E603</f>
        <v>0</v>
      </c>
      <c r="F603" s="70">
        <f>Month!F603</f>
        <v>0</v>
      </c>
      <c r="G603" s="69">
        <f>Month!G603</f>
        <v>0</v>
      </c>
      <c r="H603" s="69">
        <f>Month!H603</f>
        <v>3.71</v>
      </c>
      <c r="I603" s="69">
        <f>Month!I603</f>
        <v>14.09</v>
      </c>
      <c r="J603" s="69">
        <f>Month!J603</f>
        <v>0</v>
      </c>
      <c r="K603" s="69">
        <f>Month!K603</f>
        <v>0</v>
      </c>
      <c r="L603" s="69">
        <f>Month!L603</f>
        <v>0</v>
      </c>
      <c r="M603" s="69">
        <f>Month!M603</f>
        <v>14.32</v>
      </c>
      <c r="N603" s="70">
        <f>Month!N603</f>
        <v>32.119999999999997</v>
      </c>
      <c r="O603" s="70">
        <f>Month!O603</f>
        <v>32.119999999999997</v>
      </c>
      <c r="P603" s="14">
        <v>4</v>
      </c>
    </row>
    <row r="604" spans="1:16" ht="15.5">
      <c r="A604" s="14">
        <f>Month!A604</f>
        <v>2020</v>
      </c>
      <c r="B604" s="59" t="str">
        <f>Month!B604</f>
        <v>October</v>
      </c>
      <c r="C604" s="59" t="str">
        <f>Month!C604</f>
        <v>France</v>
      </c>
      <c r="D604" s="69">
        <f>Month!D604</f>
        <v>53.94</v>
      </c>
      <c r="E604" s="69">
        <f>Month!E604</f>
        <v>0</v>
      </c>
      <c r="F604" s="70">
        <f>Month!F604</f>
        <v>53.94</v>
      </c>
      <c r="G604" s="69">
        <f>Month!G604</f>
        <v>10.32</v>
      </c>
      <c r="H604" s="69">
        <f>Month!H604</f>
        <v>1.98</v>
      </c>
      <c r="I604" s="69">
        <f>Month!I604</f>
        <v>0</v>
      </c>
      <c r="J604" s="69">
        <f>Month!J604</f>
        <v>0</v>
      </c>
      <c r="K604" s="69">
        <f>Month!K604</f>
        <v>0</v>
      </c>
      <c r="L604" s="69">
        <f>Month!L604</f>
        <v>0</v>
      </c>
      <c r="M604" s="69">
        <f>Month!M604</f>
        <v>4.0599999999999996</v>
      </c>
      <c r="N604" s="70">
        <f>Month!N604</f>
        <v>16.37</v>
      </c>
      <c r="O604" s="70">
        <f>Month!O604</f>
        <v>70.31</v>
      </c>
      <c r="P604" s="14">
        <v>4</v>
      </c>
    </row>
    <row r="605" spans="1:16" ht="15.5">
      <c r="A605" s="14">
        <f>Month!A605</f>
        <v>2020</v>
      </c>
      <c r="B605" s="59" t="str">
        <f>Month!B605</f>
        <v>October</v>
      </c>
      <c r="C605" s="59" t="str">
        <f>Month!C605</f>
        <v>Germany</v>
      </c>
      <c r="D605" s="69">
        <f>Month!D605</f>
        <v>216.98</v>
      </c>
      <c r="E605" s="69">
        <f>Month!E605</f>
        <v>0</v>
      </c>
      <c r="F605" s="70">
        <f>Month!F605</f>
        <v>216.98</v>
      </c>
      <c r="G605" s="69">
        <f>Month!G605</f>
        <v>0</v>
      </c>
      <c r="H605" s="69">
        <f>Month!H605</f>
        <v>0</v>
      </c>
      <c r="I605" s="69">
        <f>Month!I605</f>
        <v>0</v>
      </c>
      <c r="J605" s="69">
        <f>Month!J605</f>
        <v>0</v>
      </c>
      <c r="K605" s="69">
        <f>Month!K605</f>
        <v>0</v>
      </c>
      <c r="L605" s="69">
        <f>Month!L605</f>
        <v>0</v>
      </c>
      <c r="M605" s="69">
        <f>Month!M605</f>
        <v>1.76</v>
      </c>
      <c r="N605" s="70">
        <f>Month!N605</f>
        <v>1.76</v>
      </c>
      <c r="O605" s="70">
        <f>Month!O605</f>
        <v>218.74</v>
      </c>
      <c r="P605" s="14">
        <v>4</v>
      </c>
    </row>
    <row r="606" spans="1:16" ht="15.5">
      <c r="A606" s="14">
        <f>Month!A606</f>
        <v>2020</v>
      </c>
      <c r="B606" s="59" t="str">
        <f>Month!B606</f>
        <v>October</v>
      </c>
      <c r="C606" s="59" t="str">
        <f>Month!C606</f>
        <v>Ireland</v>
      </c>
      <c r="D606" s="69">
        <f>Month!D606</f>
        <v>0</v>
      </c>
      <c r="E606" s="69">
        <f>Month!E606</f>
        <v>0</v>
      </c>
      <c r="F606" s="70">
        <f>Month!F606</f>
        <v>0</v>
      </c>
      <c r="G606" s="69">
        <f>Month!G606</f>
        <v>2.52</v>
      </c>
      <c r="H606" s="69">
        <f>Month!H606</f>
        <v>9.67</v>
      </c>
      <c r="I606" s="69">
        <f>Month!I606</f>
        <v>76.97</v>
      </c>
      <c r="J606" s="69">
        <f>Month!J606</f>
        <v>0.24</v>
      </c>
      <c r="K606" s="69">
        <f>Month!K606</f>
        <v>133.1</v>
      </c>
      <c r="L606" s="69">
        <f>Month!L606</f>
        <v>17.670000000000002</v>
      </c>
      <c r="M606" s="69">
        <f>Month!M606</f>
        <v>9.48</v>
      </c>
      <c r="N606" s="70">
        <f>Month!N606</f>
        <v>249.64</v>
      </c>
      <c r="O606" s="70">
        <f>Month!O606</f>
        <v>249.64</v>
      </c>
      <c r="P606" s="14">
        <v>4</v>
      </c>
    </row>
    <row r="607" spans="1:16" ht="15.5">
      <c r="A607" s="14">
        <f>Month!A607</f>
        <v>2020</v>
      </c>
      <c r="B607" s="59" t="str">
        <f>Month!B607</f>
        <v>October</v>
      </c>
      <c r="C607" s="59" t="str">
        <f>Month!C607</f>
        <v>Italy</v>
      </c>
      <c r="D607" s="69">
        <f>Month!D607</f>
        <v>86.99</v>
      </c>
      <c r="E607" s="69">
        <f>Month!E607</f>
        <v>0</v>
      </c>
      <c r="F607" s="70">
        <f>Month!F607</f>
        <v>86.99</v>
      </c>
      <c r="G607" s="69">
        <f>Month!G607</f>
        <v>0</v>
      </c>
      <c r="H607" s="69">
        <f>Month!H607</f>
        <v>0</v>
      </c>
      <c r="I607" s="69">
        <f>Month!I607</f>
        <v>0</v>
      </c>
      <c r="J607" s="69">
        <f>Month!J607</f>
        <v>0</v>
      </c>
      <c r="K607" s="69">
        <f>Month!K607</f>
        <v>0</v>
      </c>
      <c r="L607" s="69">
        <f>Month!L607</f>
        <v>0</v>
      </c>
      <c r="M607" s="69">
        <f>Month!M607</f>
        <v>9.64</v>
      </c>
      <c r="N607" s="70">
        <f>Month!N607</f>
        <v>9.64</v>
      </c>
      <c r="O607" s="70">
        <f>Month!O607</f>
        <v>96.63</v>
      </c>
      <c r="P607" s="14">
        <v>4</v>
      </c>
    </row>
    <row r="608" spans="1:16" ht="15.5">
      <c r="A608" s="14">
        <f>Month!A608</f>
        <v>2020</v>
      </c>
      <c r="B608" s="59" t="str">
        <f>Month!B608</f>
        <v>October</v>
      </c>
      <c r="C608" s="59" t="str">
        <f>Month!C608</f>
        <v>Korea</v>
      </c>
      <c r="D608" s="69">
        <f>Month!D608</f>
        <v>0</v>
      </c>
      <c r="E608" s="69">
        <f>Month!E608</f>
        <v>0</v>
      </c>
      <c r="F608" s="70">
        <f>Month!F608</f>
        <v>0</v>
      </c>
      <c r="G608" s="69">
        <f>Month!G608</f>
        <v>0</v>
      </c>
      <c r="H608" s="69">
        <f>Month!H608</f>
        <v>0</v>
      </c>
      <c r="I608" s="69">
        <f>Month!I608</f>
        <v>0</v>
      </c>
      <c r="J608" s="69">
        <f>Month!J608</f>
        <v>0</v>
      </c>
      <c r="K608" s="69">
        <f>Month!K608</f>
        <v>0</v>
      </c>
      <c r="L608" s="69">
        <f>Month!L608</f>
        <v>0</v>
      </c>
      <c r="M608" s="69">
        <f>Month!M608</f>
        <v>0</v>
      </c>
      <c r="N608" s="70">
        <f>Month!N608</f>
        <v>0</v>
      </c>
      <c r="O608" s="70">
        <f>Month!O608</f>
        <v>0</v>
      </c>
      <c r="P608" s="14">
        <v>4</v>
      </c>
    </row>
    <row r="609" spans="1:16" ht="15.5">
      <c r="A609" s="14">
        <f>Month!A609</f>
        <v>2020</v>
      </c>
      <c r="B609" s="59" t="str">
        <f>Month!B609</f>
        <v>October</v>
      </c>
      <c r="C609" s="59" t="str">
        <f>Month!C609</f>
        <v>Netherlands</v>
      </c>
      <c r="D609" s="69">
        <f>Month!D609</f>
        <v>1883.83</v>
      </c>
      <c r="E609" s="69">
        <f>Month!E609</f>
        <v>11.92</v>
      </c>
      <c r="F609" s="70">
        <f>Month!F609</f>
        <v>1895.75</v>
      </c>
      <c r="G609" s="69">
        <f>Month!G609</f>
        <v>9.33</v>
      </c>
      <c r="H609" s="69">
        <f>Month!H609</f>
        <v>217.21</v>
      </c>
      <c r="I609" s="69">
        <f>Month!I609</f>
        <v>0</v>
      </c>
      <c r="J609" s="69">
        <f>Month!J609</f>
        <v>0</v>
      </c>
      <c r="K609" s="69">
        <f>Month!K609</f>
        <v>0</v>
      </c>
      <c r="L609" s="69">
        <f>Month!L609</f>
        <v>27.17</v>
      </c>
      <c r="M609" s="69">
        <f>Month!M609</f>
        <v>46.33</v>
      </c>
      <c r="N609" s="70">
        <f>Month!N609</f>
        <v>300.05</v>
      </c>
      <c r="O609" s="70">
        <f>Month!O609</f>
        <v>2195.8000000000002</v>
      </c>
      <c r="P609" s="14">
        <v>4</v>
      </c>
    </row>
    <row r="610" spans="1:16" ht="15.5">
      <c r="A610" s="14">
        <f>Month!A610</f>
        <v>2020</v>
      </c>
      <c r="B610" s="59" t="str">
        <f>Month!B610</f>
        <v>October</v>
      </c>
      <c r="C610" s="59" t="str">
        <f>Month!C610</f>
        <v>Norway</v>
      </c>
      <c r="D610" s="69">
        <f>Month!D610</f>
        <v>76.989999999999995</v>
      </c>
      <c r="E610" s="69">
        <f>Month!E610</f>
        <v>0</v>
      </c>
      <c r="F610" s="70">
        <f>Month!F610</f>
        <v>76.989999999999995</v>
      </c>
      <c r="G610" s="69">
        <f>Month!G610</f>
        <v>0</v>
      </c>
      <c r="H610" s="69">
        <f>Month!H610</f>
        <v>0</v>
      </c>
      <c r="I610" s="69">
        <f>Month!I610</f>
        <v>0</v>
      </c>
      <c r="J610" s="69">
        <f>Month!J610</f>
        <v>0</v>
      </c>
      <c r="K610" s="69">
        <f>Month!K610</f>
        <v>0</v>
      </c>
      <c r="L610" s="69">
        <f>Month!L610</f>
        <v>0</v>
      </c>
      <c r="M610" s="69">
        <f>Month!M610</f>
        <v>3.5</v>
      </c>
      <c r="N610" s="70">
        <f>Month!N610</f>
        <v>3.5</v>
      </c>
      <c r="O610" s="70">
        <f>Month!O610</f>
        <v>80.5</v>
      </c>
      <c r="P610" s="14">
        <v>4</v>
      </c>
    </row>
    <row r="611" spans="1:16" ht="15.5">
      <c r="A611" s="14">
        <f>Month!A611</f>
        <v>2020</v>
      </c>
      <c r="B611" s="59" t="str">
        <f>Month!B611</f>
        <v>October</v>
      </c>
      <c r="C611" s="59" t="str">
        <f>Month!C611</f>
        <v>Other Africa</v>
      </c>
      <c r="D611" s="69">
        <f>Month!D611</f>
        <v>0</v>
      </c>
      <c r="E611" s="69">
        <f>Month!E611</f>
        <v>0</v>
      </c>
      <c r="F611" s="70">
        <f>Month!F611</f>
        <v>0</v>
      </c>
      <c r="G611" s="69">
        <f>Month!G611</f>
        <v>0</v>
      </c>
      <c r="H611" s="69">
        <f>Month!H611</f>
        <v>77.75</v>
      </c>
      <c r="I611" s="69">
        <f>Month!I611</f>
        <v>0</v>
      </c>
      <c r="J611" s="69">
        <f>Month!J611</f>
        <v>0</v>
      </c>
      <c r="K611" s="69">
        <f>Month!K611</f>
        <v>0</v>
      </c>
      <c r="L611" s="69">
        <f>Month!L611</f>
        <v>0</v>
      </c>
      <c r="M611" s="69">
        <f>Month!M611</f>
        <v>4.2</v>
      </c>
      <c r="N611" s="70">
        <f>Month!N611</f>
        <v>81.95</v>
      </c>
      <c r="O611" s="70">
        <f>Month!O611</f>
        <v>81.95</v>
      </c>
      <c r="P611" s="14">
        <v>4</v>
      </c>
    </row>
    <row r="612" spans="1:16" ht="15.5">
      <c r="A612" s="14">
        <f>Month!A612</f>
        <v>2020</v>
      </c>
      <c r="B612" s="59" t="str">
        <f>Month!B612</f>
        <v>October</v>
      </c>
      <c r="C612" s="59" t="str">
        <f>Month!C612</f>
        <v>Spain</v>
      </c>
      <c r="D612" s="69">
        <f>Month!D612</f>
        <v>0</v>
      </c>
      <c r="E612" s="69">
        <f>Month!E612</f>
        <v>0</v>
      </c>
      <c r="F612" s="70">
        <f>Month!F612</f>
        <v>0</v>
      </c>
      <c r="G612" s="69">
        <f>Month!G612</f>
        <v>0</v>
      </c>
      <c r="H612" s="69">
        <f>Month!H612</f>
        <v>0</v>
      </c>
      <c r="I612" s="69">
        <f>Month!I612</f>
        <v>0</v>
      </c>
      <c r="J612" s="69">
        <f>Month!J612</f>
        <v>0</v>
      </c>
      <c r="K612" s="69">
        <f>Month!K612</f>
        <v>0</v>
      </c>
      <c r="L612" s="69">
        <f>Month!L612</f>
        <v>0</v>
      </c>
      <c r="M612" s="69">
        <f>Month!M612</f>
        <v>2.0099999999999998</v>
      </c>
      <c r="N612" s="70">
        <f>Month!N612</f>
        <v>2.0099999999999998</v>
      </c>
      <c r="O612" s="70">
        <f>Month!O612</f>
        <v>2.0099999999999998</v>
      </c>
      <c r="P612" s="14">
        <v>4</v>
      </c>
    </row>
    <row r="613" spans="1:16" ht="15.5">
      <c r="A613" s="14">
        <f>Month!A613</f>
        <v>2020</v>
      </c>
      <c r="B613" s="59" t="str">
        <f>Month!B613</f>
        <v>October</v>
      </c>
      <c r="C613" s="59" t="str">
        <f>Month!C613</f>
        <v>Sweden</v>
      </c>
      <c r="D613" s="69">
        <f>Month!D613</f>
        <v>0</v>
      </c>
      <c r="E613" s="69">
        <f>Month!E613</f>
        <v>0</v>
      </c>
      <c r="F613" s="70">
        <f>Month!F613</f>
        <v>0</v>
      </c>
      <c r="G613" s="69">
        <f>Month!G613</f>
        <v>0</v>
      </c>
      <c r="H613" s="69">
        <f>Month!H613</f>
        <v>0</v>
      </c>
      <c r="I613" s="69">
        <f>Month!I613</f>
        <v>0</v>
      </c>
      <c r="J613" s="69">
        <f>Month!J613</f>
        <v>3.95</v>
      </c>
      <c r="K613" s="69">
        <f>Month!K613</f>
        <v>0</v>
      </c>
      <c r="L613" s="69">
        <f>Month!L613</f>
        <v>0</v>
      </c>
      <c r="M613" s="69">
        <f>Month!M613</f>
        <v>0.02</v>
      </c>
      <c r="N613" s="70">
        <f>Month!N613</f>
        <v>3.98</v>
      </c>
      <c r="O613" s="70">
        <f>Month!O613</f>
        <v>3.98</v>
      </c>
      <c r="P613" s="14">
        <v>4</v>
      </c>
    </row>
    <row r="614" spans="1:16" ht="15.5">
      <c r="A614" s="14">
        <f>Month!A614</f>
        <v>2020</v>
      </c>
      <c r="B614" s="59" t="str">
        <f>Month!B614</f>
        <v>October</v>
      </c>
      <c r="C614" s="59" t="str">
        <f>Month!C614</f>
        <v>United States</v>
      </c>
      <c r="D614" s="69">
        <f>Month!D614</f>
        <v>0</v>
      </c>
      <c r="E614" s="69">
        <f>Month!E614</f>
        <v>0</v>
      </c>
      <c r="F614" s="70">
        <f>Month!F614</f>
        <v>0</v>
      </c>
      <c r="G614" s="69">
        <f>Month!G614</f>
        <v>0</v>
      </c>
      <c r="H614" s="69">
        <f>Month!H614</f>
        <v>186.33</v>
      </c>
      <c r="I614" s="69">
        <f>Month!I614</f>
        <v>0</v>
      </c>
      <c r="J614" s="69">
        <f>Month!J614</f>
        <v>0</v>
      </c>
      <c r="K614" s="69">
        <f>Month!K614</f>
        <v>0</v>
      </c>
      <c r="L614" s="69">
        <f>Month!L614</f>
        <v>0</v>
      </c>
      <c r="M614" s="69">
        <f>Month!M614</f>
        <v>2.63</v>
      </c>
      <c r="N614" s="70">
        <f>Month!N614</f>
        <v>188.96</v>
      </c>
      <c r="O614" s="70">
        <f>Month!O614</f>
        <v>188.96</v>
      </c>
      <c r="P614" s="14">
        <v>4</v>
      </c>
    </row>
    <row r="615" spans="1:16" ht="15.5">
      <c r="A615" s="14">
        <f>Month!A615</f>
        <v>2020</v>
      </c>
      <c r="B615" s="59" t="str">
        <f>Month!B615</f>
        <v>October</v>
      </c>
      <c r="C615" s="59" t="str">
        <f>Month!C615</f>
        <v>Russian Federation</v>
      </c>
      <c r="D615" s="69">
        <f>Month!D615</f>
        <v>0</v>
      </c>
      <c r="E615" s="69">
        <f>Month!E615</f>
        <v>0</v>
      </c>
      <c r="F615" s="70">
        <f>Month!F615</f>
        <v>0</v>
      </c>
      <c r="G615" s="69">
        <f>Month!G615</f>
        <v>0</v>
      </c>
      <c r="H615" s="69">
        <f>Month!H615</f>
        <v>0</v>
      </c>
      <c r="I615" s="69">
        <f>Month!I615</f>
        <v>0</v>
      </c>
      <c r="J615" s="69">
        <f>Month!J615</f>
        <v>0</v>
      </c>
      <c r="K615" s="69">
        <f>Month!K615</f>
        <v>0</v>
      </c>
      <c r="L615" s="69">
        <f>Month!L615</f>
        <v>0</v>
      </c>
      <c r="M615" s="69">
        <f>Month!M615</f>
        <v>0</v>
      </c>
      <c r="N615" s="70">
        <f>Month!N615</f>
        <v>0</v>
      </c>
      <c r="O615" s="70">
        <f>Month!O615</f>
        <v>0</v>
      </c>
      <c r="P615" s="14">
        <v>4</v>
      </c>
    </row>
    <row r="616" spans="1:16" ht="15.5">
      <c r="A616" s="14">
        <f>Month!A616</f>
        <v>2020</v>
      </c>
      <c r="B616" s="59" t="str">
        <f>Month!B616</f>
        <v>October</v>
      </c>
      <c r="C616" s="59" t="str">
        <f>Month!C616</f>
        <v>Other</v>
      </c>
      <c r="D616" s="69">
        <f>Month!D616</f>
        <v>272.98</v>
      </c>
      <c r="E616" s="69">
        <f>Month!E616</f>
        <v>25.01</v>
      </c>
      <c r="F616" s="70">
        <f>Month!F616</f>
        <v>297.99</v>
      </c>
      <c r="G616" s="69">
        <f>Month!G616</f>
        <v>3.79</v>
      </c>
      <c r="H616" s="69">
        <f>Month!H616</f>
        <v>0</v>
      </c>
      <c r="I616" s="69">
        <f>Month!I616</f>
        <v>0</v>
      </c>
      <c r="J616" s="69">
        <f>Month!J616</f>
        <v>0</v>
      </c>
      <c r="K616" s="69">
        <f>Month!K616</f>
        <v>0</v>
      </c>
      <c r="L616" s="69">
        <f>Month!L616</f>
        <v>63.52</v>
      </c>
      <c r="M616" s="69">
        <f>Month!M616</f>
        <v>63.9</v>
      </c>
      <c r="N616" s="70">
        <f>Month!N616</f>
        <v>131.21</v>
      </c>
      <c r="O616" s="70">
        <f>Month!O616</f>
        <v>429.2</v>
      </c>
      <c r="P616" s="14">
        <v>4</v>
      </c>
    </row>
    <row r="617" spans="1:16" ht="15.5">
      <c r="A617" s="14">
        <f>Month!A617</f>
        <v>2020</v>
      </c>
      <c r="B617" s="62" t="str">
        <f>Month!B617</f>
        <v>October</v>
      </c>
      <c r="C617" s="60" t="str">
        <f>Month!C617</f>
        <v>Total exports</v>
      </c>
      <c r="D617" s="72">
        <f>Month!D617</f>
        <v>3066.63</v>
      </c>
      <c r="E617" s="72">
        <f>Month!E617</f>
        <v>36.94</v>
      </c>
      <c r="F617" s="71">
        <f>Month!F617</f>
        <v>3103.56</v>
      </c>
      <c r="G617" s="72">
        <f>Month!G617</f>
        <v>34.94</v>
      </c>
      <c r="H617" s="72">
        <f>Month!H617</f>
        <v>695.09</v>
      </c>
      <c r="I617" s="72">
        <f>Month!I617</f>
        <v>91.06</v>
      </c>
      <c r="J617" s="72">
        <f>Month!J617</f>
        <v>4.1900000000000004</v>
      </c>
      <c r="K617" s="72">
        <f>Month!K617</f>
        <v>133.1</v>
      </c>
      <c r="L617" s="72">
        <f>Month!L617</f>
        <v>172.82</v>
      </c>
      <c r="M617" s="72">
        <f>Month!M617</f>
        <v>268.36</v>
      </c>
      <c r="N617" s="71">
        <f>Month!N617</f>
        <v>1399.55</v>
      </c>
      <c r="O617" s="91">
        <f>Month!O617</f>
        <v>4503.1099999999997</v>
      </c>
      <c r="P617" s="14">
        <v>4</v>
      </c>
    </row>
    <row r="618" spans="1:16" ht="15.5">
      <c r="A618" s="14">
        <f>Month!A618</f>
        <v>2020</v>
      </c>
      <c r="B618" s="59" t="str">
        <f>Month!B618</f>
        <v>November</v>
      </c>
      <c r="C618" s="58" t="str">
        <f>Month!C618</f>
        <v>Belgium</v>
      </c>
      <c r="D618" s="66">
        <f>Month!D618</f>
        <v>44.69</v>
      </c>
      <c r="E618" s="66">
        <f>Month!E618</f>
        <v>0</v>
      </c>
      <c r="F618" s="67">
        <f>Month!F618</f>
        <v>44.69</v>
      </c>
      <c r="G618" s="66">
        <f>Month!G618</f>
        <v>6.96</v>
      </c>
      <c r="H618" s="66">
        <f>Month!H618</f>
        <v>226.54</v>
      </c>
      <c r="I618" s="66">
        <f>Month!I618</f>
        <v>0</v>
      </c>
      <c r="J618" s="66">
        <f>Month!J618</f>
        <v>0</v>
      </c>
      <c r="K618" s="66">
        <f>Month!K618</f>
        <v>0</v>
      </c>
      <c r="L618" s="66">
        <f>Month!L618</f>
        <v>6.13</v>
      </c>
      <c r="M618" s="66">
        <f>Month!M618</f>
        <v>97.34</v>
      </c>
      <c r="N618" s="67">
        <f>Month!N618</f>
        <v>336.97</v>
      </c>
      <c r="O618" s="67">
        <f>Month!O618</f>
        <v>381.66</v>
      </c>
      <c r="P618" s="14">
        <v>4</v>
      </c>
    </row>
    <row r="619" spans="1:16" ht="15.5">
      <c r="A619" s="14">
        <f>Month!A619</f>
        <v>2020</v>
      </c>
      <c r="B619" s="59" t="str">
        <f>Month!B619</f>
        <v>November</v>
      </c>
      <c r="C619" s="59" t="str">
        <f>Month!C619</f>
        <v>Canada</v>
      </c>
      <c r="D619" s="69">
        <f>Month!D619</f>
        <v>0</v>
      </c>
      <c r="E619" s="69">
        <f>Month!E619</f>
        <v>0</v>
      </c>
      <c r="F619" s="70">
        <f>Month!F619</f>
        <v>0</v>
      </c>
      <c r="G619" s="69">
        <f>Month!G619</f>
        <v>0</v>
      </c>
      <c r="H619" s="69">
        <f>Month!H619</f>
        <v>0</v>
      </c>
      <c r="I619" s="69">
        <f>Month!I619</f>
        <v>0</v>
      </c>
      <c r="J619" s="69">
        <f>Month!J619</f>
        <v>0</v>
      </c>
      <c r="K619" s="69">
        <f>Month!K619</f>
        <v>0</v>
      </c>
      <c r="L619" s="69">
        <f>Month!L619</f>
        <v>0</v>
      </c>
      <c r="M619" s="69">
        <f>Month!M619</f>
        <v>0</v>
      </c>
      <c r="N619" s="70">
        <f>Month!N619</f>
        <v>0</v>
      </c>
      <c r="O619" s="70">
        <f>Month!O619</f>
        <v>0</v>
      </c>
      <c r="P619" s="14">
        <v>4</v>
      </c>
    </row>
    <row r="620" spans="1:16" ht="15.5">
      <c r="A620" s="14">
        <f>Month!A620</f>
        <v>2020</v>
      </c>
      <c r="B620" s="59" t="str">
        <f>Month!B620</f>
        <v>November</v>
      </c>
      <c r="C620" s="59" t="str">
        <f>Month!C620</f>
        <v>China, People's Republic of</v>
      </c>
      <c r="D620" s="69">
        <f>Month!D620</f>
        <v>538.03</v>
      </c>
      <c r="E620" s="69">
        <f>Month!E620</f>
        <v>0</v>
      </c>
      <c r="F620" s="70">
        <f>Month!F620</f>
        <v>538.03</v>
      </c>
      <c r="G620" s="69">
        <f>Month!G620</f>
        <v>0</v>
      </c>
      <c r="H620" s="69">
        <f>Month!H620</f>
        <v>0</v>
      </c>
      <c r="I620" s="69">
        <f>Month!I620</f>
        <v>0</v>
      </c>
      <c r="J620" s="69">
        <f>Month!J620</f>
        <v>0</v>
      </c>
      <c r="K620" s="69">
        <f>Month!K620</f>
        <v>0</v>
      </c>
      <c r="L620" s="69">
        <f>Month!L620</f>
        <v>0</v>
      </c>
      <c r="M620" s="69">
        <f>Month!M620</f>
        <v>18.53</v>
      </c>
      <c r="N620" s="70">
        <f>Month!N620</f>
        <v>18.53</v>
      </c>
      <c r="O620" s="70">
        <f>Month!O620</f>
        <v>556.55999999999995</v>
      </c>
      <c r="P620" s="14">
        <v>4</v>
      </c>
    </row>
    <row r="621" spans="1:16" ht="15.5">
      <c r="A621" s="14">
        <f>Month!A621</f>
        <v>2020</v>
      </c>
      <c r="B621" s="59" t="str">
        <f>Month!B621</f>
        <v>November</v>
      </c>
      <c r="C621" s="59" t="str">
        <f>Month!C621</f>
        <v>Denmark</v>
      </c>
      <c r="D621" s="69">
        <f>Month!D621</f>
        <v>0</v>
      </c>
      <c r="E621" s="69">
        <f>Month!E621</f>
        <v>0</v>
      </c>
      <c r="F621" s="70">
        <f>Month!F621</f>
        <v>0</v>
      </c>
      <c r="G621" s="69">
        <f>Month!G621</f>
        <v>0</v>
      </c>
      <c r="H621" s="69">
        <f>Month!H621</f>
        <v>10.27</v>
      </c>
      <c r="I621" s="69">
        <f>Month!I621</f>
        <v>0</v>
      </c>
      <c r="J621" s="69">
        <f>Month!J621</f>
        <v>0</v>
      </c>
      <c r="K621" s="69">
        <f>Month!K621</f>
        <v>0</v>
      </c>
      <c r="L621" s="69">
        <f>Month!L621</f>
        <v>29.87</v>
      </c>
      <c r="M621" s="69">
        <f>Month!M621</f>
        <v>0.05</v>
      </c>
      <c r="N621" s="70">
        <f>Month!N621</f>
        <v>40.19</v>
      </c>
      <c r="O621" s="70">
        <f>Month!O621</f>
        <v>40.19</v>
      </c>
      <c r="P621" s="14">
        <v>4</v>
      </c>
    </row>
    <row r="622" spans="1:16" ht="15.5">
      <c r="A622" s="14">
        <f>Month!A622</f>
        <v>2020</v>
      </c>
      <c r="B622" s="59" t="str">
        <f>Month!B622</f>
        <v>November</v>
      </c>
      <c r="C622" s="59" t="str">
        <f>Month!C622</f>
        <v>France</v>
      </c>
      <c r="D622" s="69">
        <f>Month!D622</f>
        <v>32.770000000000003</v>
      </c>
      <c r="E622" s="69">
        <f>Month!E622</f>
        <v>0</v>
      </c>
      <c r="F622" s="70">
        <f>Month!F622</f>
        <v>32.770000000000003</v>
      </c>
      <c r="G622" s="69">
        <f>Month!G622</f>
        <v>5.56</v>
      </c>
      <c r="H622" s="69">
        <f>Month!H622</f>
        <v>0</v>
      </c>
      <c r="I622" s="69">
        <f>Month!I622</f>
        <v>0</v>
      </c>
      <c r="J622" s="69">
        <f>Month!J622</f>
        <v>0</v>
      </c>
      <c r="K622" s="69">
        <f>Month!K622</f>
        <v>0</v>
      </c>
      <c r="L622" s="69">
        <f>Month!L622</f>
        <v>8.2799999999999994</v>
      </c>
      <c r="M622" s="69">
        <f>Month!M622</f>
        <v>12.67</v>
      </c>
      <c r="N622" s="70">
        <f>Month!N622</f>
        <v>26.51</v>
      </c>
      <c r="O622" s="70">
        <f>Month!O622</f>
        <v>59.29</v>
      </c>
      <c r="P622" s="14">
        <v>4</v>
      </c>
    </row>
    <row r="623" spans="1:16" ht="15.5">
      <c r="A623" s="14">
        <f>Month!A623</f>
        <v>2020</v>
      </c>
      <c r="B623" s="59" t="str">
        <f>Month!B623</f>
        <v>November</v>
      </c>
      <c r="C623" s="59" t="str">
        <f>Month!C623</f>
        <v>Germany</v>
      </c>
      <c r="D623" s="69">
        <f>Month!D623</f>
        <v>352.96</v>
      </c>
      <c r="E623" s="69">
        <f>Month!E623</f>
        <v>0</v>
      </c>
      <c r="F623" s="70">
        <f>Month!F623</f>
        <v>352.96</v>
      </c>
      <c r="G623" s="69">
        <f>Month!G623</f>
        <v>0</v>
      </c>
      <c r="H623" s="69">
        <f>Month!H623</f>
        <v>0</v>
      </c>
      <c r="I623" s="69">
        <f>Month!I623</f>
        <v>0</v>
      </c>
      <c r="J623" s="69">
        <f>Month!J623</f>
        <v>0</v>
      </c>
      <c r="K623" s="69">
        <f>Month!K623</f>
        <v>0</v>
      </c>
      <c r="L623" s="69">
        <f>Month!L623</f>
        <v>0</v>
      </c>
      <c r="M623" s="69">
        <f>Month!M623</f>
        <v>7.89</v>
      </c>
      <c r="N623" s="70">
        <f>Month!N623</f>
        <v>7.89</v>
      </c>
      <c r="O623" s="70">
        <f>Month!O623</f>
        <v>360.86</v>
      </c>
      <c r="P623" s="14">
        <v>4</v>
      </c>
    </row>
    <row r="624" spans="1:16" ht="15.5">
      <c r="A624" s="14">
        <f>Month!A624</f>
        <v>2020</v>
      </c>
      <c r="B624" s="59" t="str">
        <f>Month!B624</f>
        <v>November</v>
      </c>
      <c r="C624" s="59" t="str">
        <f>Month!C624</f>
        <v>Ireland</v>
      </c>
      <c r="D624" s="69">
        <f>Month!D624</f>
        <v>0</v>
      </c>
      <c r="E624" s="69">
        <f>Month!E624</f>
        <v>0</v>
      </c>
      <c r="F624" s="70">
        <f>Month!F624</f>
        <v>0</v>
      </c>
      <c r="G624" s="69">
        <f>Month!G624</f>
        <v>2.2000000000000002</v>
      </c>
      <c r="H624" s="69">
        <f>Month!H624</f>
        <v>8.56</v>
      </c>
      <c r="I624" s="69">
        <f>Month!I624</f>
        <v>72.8</v>
      </c>
      <c r="J624" s="69">
        <f>Month!J624</f>
        <v>0.15</v>
      </c>
      <c r="K624" s="69">
        <f>Month!K624</f>
        <v>151.94999999999999</v>
      </c>
      <c r="L624" s="69">
        <f>Month!L624</f>
        <v>18.149999999999999</v>
      </c>
      <c r="M624" s="69">
        <f>Month!M624</f>
        <v>8.1</v>
      </c>
      <c r="N624" s="70">
        <f>Month!N624</f>
        <v>261.91000000000003</v>
      </c>
      <c r="O624" s="70">
        <f>Month!O624</f>
        <v>261.91000000000003</v>
      </c>
      <c r="P624" s="14">
        <v>4</v>
      </c>
    </row>
    <row r="625" spans="1:16" ht="15.5">
      <c r="A625" s="14">
        <f>Month!A625</f>
        <v>2020</v>
      </c>
      <c r="B625" s="59" t="str">
        <f>Month!B625</f>
        <v>November</v>
      </c>
      <c r="C625" s="59" t="str">
        <f>Month!C625</f>
        <v>Italy</v>
      </c>
      <c r="D625" s="69">
        <f>Month!D625</f>
        <v>0</v>
      </c>
      <c r="E625" s="69">
        <f>Month!E625</f>
        <v>0</v>
      </c>
      <c r="F625" s="70">
        <f>Month!F625</f>
        <v>0</v>
      </c>
      <c r="G625" s="69">
        <f>Month!G625</f>
        <v>0</v>
      </c>
      <c r="H625" s="69">
        <f>Month!H625</f>
        <v>0</v>
      </c>
      <c r="I625" s="69">
        <f>Month!I625</f>
        <v>0</v>
      </c>
      <c r="J625" s="69">
        <f>Month!J625</f>
        <v>0</v>
      </c>
      <c r="K625" s="69">
        <f>Month!K625</f>
        <v>0</v>
      </c>
      <c r="L625" s="69">
        <f>Month!L625</f>
        <v>0</v>
      </c>
      <c r="M625" s="69">
        <f>Month!M625</f>
        <v>8.77</v>
      </c>
      <c r="N625" s="70">
        <f>Month!N625</f>
        <v>8.77</v>
      </c>
      <c r="O625" s="70">
        <f>Month!O625</f>
        <v>8.77</v>
      </c>
      <c r="P625" s="14">
        <v>4</v>
      </c>
    </row>
    <row r="626" spans="1:16" ht="15.5">
      <c r="A626" s="14">
        <f>Month!A626</f>
        <v>2020</v>
      </c>
      <c r="B626" s="59" t="str">
        <f>Month!B626</f>
        <v>November</v>
      </c>
      <c r="C626" s="59" t="str">
        <f>Month!C626</f>
        <v>Korea</v>
      </c>
      <c r="D626" s="69">
        <f>Month!D626</f>
        <v>264.01</v>
      </c>
      <c r="E626" s="69">
        <f>Month!E626</f>
        <v>0</v>
      </c>
      <c r="F626" s="70">
        <f>Month!F626</f>
        <v>264.01</v>
      </c>
      <c r="G626" s="69">
        <f>Month!G626</f>
        <v>0</v>
      </c>
      <c r="H626" s="69">
        <f>Month!H626</f>
        <v>0</v>
      </c>
      <c r="I626" s="69">
        <f>Month!I626</f>
        <v>0</v>
      </c>
      <c r="J626" s="69">
        <f>Month!J626</f>
        <v>0</v>
      </c>
      <c r="K626" s="69">
        <f>Month!K626</f>
        <v>0</v>
      </c>
      <c r="L626" s="69">
        <f>Month!L626</f>
        <v>0</v>
      </c>
      <c r="M626" s="69">
        <f>Month!M626</f>
        <v>0</v>
      </c>
      <c r="N626" s="70">
        <f>Month!N626</f>
        <v>0</v>
      </c>
      <c r="O626" s="70">
        <f>Month!O626</f>
        <v>264.01</v>
      </c>
      <c r="P626" s="14">
        <v>4</v>
      </c>
    </row>
    <row r="627" spans="1:16" ht="15.5">
      <c r="A627" s="14">
        <f>Month!A627</f>
        <v>2020</v>
      </c>
      <c r="B627" s="59" t="str">
        <f>Month!B627</f>
        <v>November</v>
      </c>
      <c r="C627" s="59" t="str">
        <f>Month!C627</f>
        <v>Netherlands</v>
      </c>
      <c r="D627" s="69">
        <f>Month!D627</f>
        <v>1396.78</v>
      </c>
      <c r="E627" s="69">
        <f>Month!E627</f>
        <v>58.28</v>
      </c>
      <c r="F627" s="70">
        <f>Month!F627</f>
        <v>1455.06</v>
      </c>
      <c r="G627" s="69">
        <f>Month!G627</f>
        <v>9.23</v>
      </c>
      <c r="H627" s="69">
        <f>Month!H627</f>
        <v>211.88</v>
      </c>
      <c r="I627" s="69">
        <f>Month!I627</f>
        <v>0</v>
      </c>
      <c r="J627" s="69">
        <f>Month!J627</f>
        <v>0</v>
      </c>
      <c r="K627" s="69">
        <f>Month!K627</f>
        <v>31.22</v>
      </c>
      <c r="L627" s="69">
        <f>Month!L627</f>
        <v>42.31</v>
      </c>
      <c r="M627" s="69">
        <f>Month!M627</f>
        <v>164.35</v>
      </c>
      <c r="N627" s="70">
        <f>Month!N627</f>
        <v>458.99</v>
      </c>
      <c r="O627" s="70">
        <f>Month!O627</f>
        <v>1914.05</v>
      </c>
      <c r="P627" s="14">
        <v>4</v>
      </c>
    </row>
    <row r="628" spans="1:16" ht="15.5">
      <c r="A628" s="14">
        <f>Month!A628</f>
        <v>2020</v>
      </c>
      <c r="B628" s="59" t="str">
        <f>Month!B628</f>
        <v>November</v>
      </c>
      <c r="C628" s="59" t="str">
        <f>Month!C628</f>
        <v>Norway</v>
      </c>
      <c r="D628" s="69">
        <f>Month!D628</f>
        <v>20.86</v>
      </c>
      <c r="E628" s="69">
        <f>Month!E628</f>
        <v>0</v>
      </c>
      <c r="F628" s="70">
        <f>Month!F628</f>
        <v>20.86</v>
      </c>
      <c r="G628" s="69">
        <f>Month!G628</f>
        <v>0</v>
      </c>
      <c r="H628" s="69">
        <f>Month!H628</f>
        <v>0</v>
      </c>
      <c r="I628" s="69">
        <f>Month!I628</f>
        <v>0</v>
      </c>
      <c r="J628" s="69">
        <f>Month!J628</f>
        <v>0</v>
      </c>
      <c r="K628" s="69">
        <f>Month!K628</f>
        <v>0</v>
      </c>
      <c r="L628" s="69">
        <f>Month!L628</f>
        <v>0</v>
      </c>
      <c r="M628" s="69">
        <f>Month!M628</f>
        <v>7.05</v>
      </c>
      <c r="N628" s="70">
        <f>Month!N628</f>
        <v>7.05</v>
      </c>
      <c r="O628" s="70">
        <f>Month!O628</f>
        <v>27.91</v>
      </c>
      <c r="P628" s="14">
        <v>4</v>
      </c>
    </row>
    <row r="629" spans="1:16" ht="15.5">
      <c r="A629" s="14">
        <f>Month!A629</f>
        <v>2020</v>
      </c>
      <c r="B629" s="59" t="str">
        <f>Month!B629</f>
        <v>November</v>
      </c>
      <c r="C629" s="59" t="str">
        <f>Month!C629</f>
        <v>Other Africa</v>
      </c>
      <c r="D629" s="69">
        <f>Month!D629</f>
        <v>0</v>
      </c>
      <c r="E629" s="69">
        <f>Month!E629</f>
        <v>0</v>
      </c>
      <c r="F629" s="70">
        <f>Month!F629</f>
        <v>0</v>
      </c>
      <c r="G629" s="69">
        <f>Month!G629</f>
        <v>0</v>
      </c>
      <c r="H629" s="69">
        <f>Month!H629</f>
        <v>79.930000000000007</v>
      </c>
      <c r="I629" s="69">
        <f>Month!I629</f>
        <v>0</v>
      </c>
      <c r="J629" s="69">
        <f>Month!J629</f>
        <v>0</v>
      </c>
      <c r="K629" s="69">
        <f>Month!K629</f>
        <v>0</v>
      </c>
      <c r="L629" s="69">
        <f>Month!L629</f>
        <v>0</v>
      </c>
      <c r="M629" s="69">
        <f>Month!M629</f>
        <v>1.18</v>
      </c>
      <c r="N629" s="70">
        <f>Month!N629</f>
        <v>81.11</v>
      </c>
      <c r="O629" s="70">
        <f>Month!O629</f>
        <v>81.11</v>
      </c>
      <c r="P629" s="14">
        <v>4</v>
      </c>
    </row>
    <row r="630" spans="1:16" ht="15.5">
      <c r="A630" s="14">
        <f>Month!A630</f>
        <v>2020</v>
      </c>
      <c r="B630" s="59" t="str">
        <f>Month!B630</f>
        <v>November</v>
      </c>
      <c r="C630" s="59" t="str">
        <f>Month!C630</f>
        <v>Spain</v>
      </c>
      <c r="D630" s="69">
        <f>Month!D630</f>
        <v>82.98</v>
      </c>
      <c r="E630" s="69">
        <f>Month!E630</f>
        <v>3.56</v>
      </c>
      <c r="F630" s="70">
        <f>Month!F630</f>
        <v>86.54</v>
      </c>
      <c r="G630" s="69">
        <f>Month!G630</f>
        <v>0</v>
      </c>
      <c r="H630" s="69">
        <f>Month!H630</f>
        <v>0</v>
      </c>
      <c r="I630" s="69">
        <f>Month!I630</f>
        <v>0</v>
      </c>
      <c r="J630" s="69">
        <f>Month!J630</f>
        <v>0</v>
      </c>
      <c r="K630" s="69">
        <f>Month!K630</f>
        <v>0</v>
      </c>
      <c r="L630" s="69">
        <f>Month!L630</f>
        <v>14.95</v>
      </c>
      <c r="M630" s="69">
        <f>Month!M630</f>
        <v>36.46</v>
      </c>
      <c r="N630" s="70">
        <f>Month!N630</f>
        <v>51.41</v>
      </c>
      <c r="O630" s="70">
        <f>Month!O630</f>
        <v>137.94999999999999</v>
      </c>
      <c r="P630" s="14">
        <v>4</v>
      </c>
    </row>
    <row r="631" spans="1:16" ht="15.5">
      <c r="A631" s="14">
        <f>Month!A631</f>
        <v>2020</v>
      </c>
      <c r="B631" s="59" t="str">
        <f>Month!B631</f>
        <v>November</v>
      </c>
      <c r="C631" s="59" t="str">
        <f>Month!C631</f>
        <v>Sweden</v>
      </c>
      <c r="D631" s="69">
        <f>Month!D631</f>
        <v>75</v>
      </c>
      <c r="E631" s="69">
        <f>Month!E631</f>
        <v>0</v>
      </c>
      <c r="F631" s="70">
        <f>Month!F631</f>
        <v>75</v>
      </c>
      <c r="G631" s="69">
        <f>Month!G631</f>
        <v>0</v>
      </c>
      <c r="H631" s="69">
        <f>Month!H631</f>
        <v>0</v>
      </c>
      <c r="I631" s="69">
        <f>Month!I631</f>
        <v>0</v>
      </c>
      <c r="J631" s="69">
        <f>Month!J631</f>
        <v>0</v>
      </c>
      <c r="K631" s="69">
        <f>Month!K631</f>
        <v>0</v>
      </c>
      <c r="L631" s="69">
        <f>Month!L631</f>
        <v>0</v>
      </c>
      <c r="M631" s="69">
        <f>Month!M631</f>
        <v>0.05</v>
      </c>
      <c r="N631" s="70">
        <f>Month!N631</f>
        <v>0.05</v>
      </c>
      <c r="O631" s="70">
        <f>Month!O631</f>
        <v>75.05</v>
      </c>
      <c r="P631" s="14">
        <v>4</v>
      </c>
    </row>
    <row r="632" spans="1:16" ht="15.5">
      <c r="A632" s="14">
        <f>Month!A632</f>
        <v>2020</v>
      </c>
      <c r="B632" s="59" t="str">
        <f>Month!B632</f>
        <v>November</v>
      </c>
      <c r="C632" s="59" t="str">
        <f>Month!C632</f>
        <v>United States</v>
      </c>
      <c r="D632" s="69">
        <f>Month!D632</f>
        <v>158.01</v>
      </c>
      <c r="E632" s="69">
        <f>Month!E632</f>
        <v>0</v>
      </c>
      <c r="F632" s="70">
        <f>Month!F632</f>
        <v>158.01</v>
      </c>
      <c r="G632" s="69">
        <f>Month!G632</f>
        <v>0</v>
      </c>
      <c r="H632" s="69">
        <f>Month!H632</f>
        <v>186.33</v>
      </c>
      <c r="I632" s="69">
        <f>Month!I632</f>
        <v>0</v>
      </c>
      <c r="J632" s="69">
        <f>Month!J632</f>
        <v>3.55</v>
      </c>
      <c r="K632" s="69">
        <f>Month!K632</f>
        <v>17.79</v>
      </c>
      <c r="L632" s="69">
        <f>Month!L632</f>
        <v>0</v>
      </c>
      <c r="M632" s="69">
        <f>Month!M632</f>
        <v>5.05</v>
      </c>
      <c r="N632" s="70">
        <f>Month!N632</f>
        <v>212.72</v>
      </c>
      <c r="O632" s="70">
        <f>Month!O632</f>
        <v>370.73</v>
      </c>
      <c r="P632" s="14">
        <v>4</v>
      </c>
    </row>
    <row r="633" spans="1:16" ht="15.5">
      <c r="A633" s="14">
        <f>Month!A633</f>
        <v>2020</v>
      </c>
      <c r="B633" s="59" t="str">
        <f>Month!B633</f>
        <v>November</v>
      </c>
      <c r="C633" s="59" t="str">
        <f>Month!C633</f>
        <v>Russian Federation</v>
      </c>
      <c r="D633" s="69">
        <f>Month!D633</f>
        <v>0</v>
      </c>
      <c r="E633" s="69">
        <f>Month!E633</f>
        <v>0</v>
      </c>
      <c r="F633" s="70">
        <f>Month!F633</f>
        <v>0</v>
      </c>
      <c r="G633" s="69">
        <f>Month!G633</f>
        <v>0</v>
      </c>
      <c r="H633" s="69">
        <f>Month!H633</f>
        <v>0</v>
      </c>
      <c r="I633" s="69">
        <f>Month!I633</f>
        <v>0</v>
      </c>
      <c r="J633" s="69">
        <f>Month!J633</f>
        <v>0</v>
      </c>
      <c r="K633" s="69">
        <f>Month!K633</f>
        <v>0</v>
      </c>
      <c r="L633" s="69">
        <f>Month!L633</f>
        <v>0</v>
      </c>
      <c r="M633" s="69">
        <f>Month!M633</f>
        <v>0</v>
      </c>
      <c r="N633" s="70">
        <f>Month!N633</f>
        <v>0</v>
      </c>
      <c r="O633" s="70">
        <f>Month!O633</f>
        <v>0</v>
      </c>
      <c r="P633" s="14">
        <v>4</v>
      </c>
    </row>
    <row r="634" spans="1:16" ht="15.5">
      <c r="A634" s="14">
        <f>Month!A634</f>
        <v>2020</v>
      </c>
      <c r="B634" s="59" t="str">
        <f>Month!B634</f>
        <v>November</v>
      </c>
      <c r="C634" s="59" t="str">
        <f>Month!C634</f>
        <v>Other</v>
      </c>
      <c r="D634" s="69">
        <f>Month!D634</f>
        <v>159.97</v>
      </c>
      <c r="E634" s="69">
        <f>Month!E634</f>
        <v>25.71</v>
      </c>
      <c r="F634" s="70">
        <f>Month!F634</f>
        <v>185.68</v>
      </c>
      <c r="G634" s="69">
        <f>Month!G634</f>
        <v>1.75</v>
      </c>
      <c r="H634" s="69">
        <f>Month!H634</f>
        <v>21.9</v>
      </c>
      <c r="I634" s="69">
        <f>Month!I634</f>
        <v>0</v>
      </c>
      <c r="J634" s="69">
        <f>Month!J634</f>
        <v>0</v>
      </c>
      <c r="K634" s="69">
        <f>Month!K634</f>
        <v>0</v>
      </c>
      <c r="L634" s="69">
        <f>Month!L634</f>
        <v>29.79</v>
      </c>
      <c r="M634" s="69">
        <f>Month!M634</f>
        <v>27.53</v>
      </c>
      <c r="N634" s="70">
        <f>Month!N634</f>
        <v>80.98</v>
      </c>
      <c r="O634" s="70">
        <f>Month!O634</f>
        <v>266.64999999999998</v>
      </c>
      <c r="P634" s="14">
        <v>4</v>
      </c>
    </row>
    <row r="635" spans="1:16" ht="15.5">
      <c r="A635" s="14">
        <f>Month!A635</f>
        <v>2020</v>
      </c>
      <c r="B635" s="62" t="str">
        <f>Month!B635</f>
        <v>November</v>
      </c>
      <c r="C635" s="60" t="str">
        <f>Month!C635</f>
        <v>Total exports</v>
      </c>
      <c r="D635" s="72">
        <f>Month!D635</f>
        <v>3126.07</v>
      </c>
      <c r="E635" s="72">
        <f>Month!E635</f>
        <v>87.54</v>
      </c>
      <c r="F635" s="71">
        <f>Month!F635</f>
        <v>3213.61</v>
      </c>
      <c r="G635" s="72">
        <f>Month!G635</f>
        <v>25.7</v>
      </c>
      <c r="H635" s="72">
        <f>Month!H635</f>
        <v>745.41</v>
      </c>
      <c r="I635" s="72">
        <f>Month!I635</f>
        <v>72.8</v>
      </c>
      <c r="J635" s="72">
        <f>Month!J635</f>
        <v>3.7</v>
      </c>
      <c r="K635" s="72">
        <f>Month!K635</f>
        <v>200.96</v>
      </c>
      <c r="L635" s="72">
        <f>Month!L635</f>
        <v>149.49</v>
      </c>
      <c r="M635" s="72">
        <f>Month!M635</f>
        <v>395.04</v>
      </c>
      <c r="N635" s="71">
        <f>Month!N635</f>
        <v>1593.1</v>
      </c>
      <c r="O635" s="91">
        <f>Month!O635</f>
        <v>4806.72</v>
      </c>
      <c r="P635" s="14">
        <v>4</v>
      </c>
    </row>
    <row r="636" spans="1:16" ht="15.5">
      <c r="A636" s="14">
        <f>Month!A636</f>
        <v>2020</v>
      </c>
      <c r="B636" s="59" t="str">
        <f>Month!B636</f>
        <v>December</v>
      </c>
      <c r="C636" s="58" t="str">
        <f>Month!C636</f>
        <v>Belgium</v>
      </c>
      <c r="D636" s="66">
        <f>Month!D636</f>
        <v>30.96</v>
      </c>
      <c r="E636" s="66">
        <f>Month!E636</f>
        <v>12.44</v>
      </c>
      <c r="F636" s="67">
        <f>Month!F636</f>
        <v>43.4</v>
      </c>
      <c r="G636" s="66">
        <f>Month!G636</f>
        <v>3.15</v>
      </c>
      <c r="H636" s="66">
        <f>Month!H636</f>
        <v>136.47</v>
      </c>
      <c r="I636" s="66">
        <f>Month!I636</f>
        <v>0</v>
      </c>
      <c r="J636" s="66">
        <f>Month!J636</f>
        <v>0</v>
      </c>
      <c r="K636" s="66">
        <f>Month!K636</f>
        <v>0</v>
      </c>
      <c r="L636" s="66">
        <f>Month!L636</f>
        <v>25.34</v>
      </c>
      <c r="M636" s="66">
        <f>Month!M636</f>
        <v>72.959999999999994</v>
      </c>
      <c r="N636" s="67">
        <f>Month!N636</f>
        <v>237.92</v>
      </c>
      <c r="O636" s="67">
        <f>Month!O636</f>
        <v>281.32</v>
      </c>
      <c r="P636" s="14">
        <v>4</v>
      </c>
    </row>
    <row r="637" spans="1:16" ht="15.5">
      <c r="A637" s="14">
        <f>Month!A637</f>
        <v>2020</v>
      </c>
      <c r="B637" s="59" t="str">
        <f>Month!B637</f>
        <v>December</v>
      </c>
      <c r="C637" s="59" t="str">
        <f>Month!C637</f>
        <v>Canada</v>
      </c>
      <c r="D637" s="69">
        <f>Month!D637</f>
        <v>0</v>
      </c>
      <c r="E637" s="69">
        <f>Month!E637</f>
        <v>0</v>
      </c>
      <c r="F637" s="70">
        <f>Month!F637</f>
        <v>0</v>
      </c>
      <c r="G637" s="69">
        <f>Month!G637</f>
        <v>0</v>
      </c>
      <c r="H637" s="69">
        <f>Month!H637</f>
        <v>0</v>
      </c>
      <c r="I637" s="69">
        <f>Month!I637</f>
        <v>0</v>
      </c>
      <c r="J637" s="69">
        <f>Month!J637</f>
        <v>0</v>
      </c>
      <c r="K637" s="69">
        <f>Month!K637</f>
        <v>0</v>
      </c>
      <c r="L637" s="69">
        <f>Month!L637</f>
        <v>0</v>
      </c>
      <c r="M637" s="69">
        <f>Month!M637</f>
        <v>0</v>
      </c>
      <c r="N637" s="70">
        <f>Month!N637</f>
        <v>0</v>
      </c>
      <c r="O637" s="70">
        <f>Month!O637</f>
        <v>0</v>
      </c>
      <c r="P637" s="14">
        <v>4</v>
      </c>
    </row>
    <row r="638" spans="1:16" ht="15.5">
      <c r="A638" s="14">
        <f>Month!A638</f>
        <v>2020</v>
      </c>
      <c r="B638" s="59" t="str">
        <f>Month!B638</f>
        <v>December</v>
      </c>
      <c r="C638" s="59" t="str">
        <f>Month!C638</f>
        <v>China, People's Republic of</v>
      </c>
      <c r="D638" s="69">
        <f>Month!D638</f>
        <v>515.02</v>
      </c>
      <c r="E638" s="69">
        <f>Month!E638</f>
        <v>0</v>
      </c>
      <c r="F638" s="70">
        <f>Month!F638</f>
        <v>515.02</v>
      </c>
      <c r="G638" s="69">
        <f>Month!G638</f>
        <v>0</v>
      </c>
      <c r="H638" s="69">
        <f>Month!H638</f>
        <v>0</v>
      </c>
      <c r="I638" s="69">
        <f>Month!I638</f>
        <v>0</v>
      </c>
      <c r="J638" s="69">
        <f>Month!J638</f>
        <v>0</v>
      </c>
      <c r="K638" s="69">
        <f>Month!K638</f>
        <v>0</v>
      </c>
      <c r="L638" s="69">
        <f>Month!L638</f>
        <v>0</v>
      </c>
      <c r="M638" s="69">
        <f>Month!M638</f>
        <v>25.73</v>
      </c>
      <c r="N638" s="70">
        <f>Month!N638</f>
        <v>25.73</v>
      </c>
      <c r="O638" s="70">
        <f>Month!O638</f>
        <v>540.75</v>
      </c>
      <c r="P638" s="14">
        <v>4</v>
      </c>
    </row>
    <row r="639" spans="1:16" ht="15.5">
      <c r="A639" s="14">
        <f>Month!A639</f>
        <v>2020</v>
      </c>
      <c r="B639" s="59" t="str">
        <f>Month!B639</f>
        <v>December</v>
      </c>
      <c r="C639" s="59" t="str">
        <f>Month!C639</f>
        <v>Denmark</v>
      </c>
      <c r="D639" s="69">
        <f>Month!D639</f>
        <v>0</v>
      </c>
      <c r="E639" s="69">
        <f>Month!E639</f>
        <v>0</v>
      </c>
      <c r="F639" s="70">
        <f>Month!F639</f>
        <v>0</v>
      </c>
      <c r="G639" s="69">
        <f>Month!G639</f>
        <v>0</v>
      </c>
      <c r="H639" s="69">
        <f>Month!H639</f>
        <v>0</v>
      </c>
      <c r="I639" s="69">
        <f>Month!I639</f>
        <v>0</v>
      </c>
      <c r="J639" s="69">
        <f>Month!J639</f>
        <v>0</v>
      </c>
      <c r="K639" s="69">
        <f>Month!K639</f>
        <v>0</v>
      </c>
      <c r="L639" s="69">
        <f>Month!L639</f>
        <v>0</v>
      </c>
      <c r="M639" s="69">
        <f>Month!M639</f>
        <v>0</v>
      </c>
      <c r="N639" s="70">
        <f>Month!N639</f>
        <v>0</v>
      </c>
      <c r="O639" s="70">
        <f>Month!O639</f>
        <v>0</v>
      </c>
      <c r="P639" s="14">
        <v>4</v>
      </c>
    </row>
    <row r="640" spans="1:16" ht="15.5">
      <c r="A640" s="14">
        <f>Month!A640</f>
        <v>2020</v>
      </c>
      <c r="B640" s="59" t="str">
        <f>Month!B640</f>
        <v>December</v>
      </c>
      <c r="C640" s="59" t="str">
        <f>Month!C640</f>
        <v>France</v>
      </c>
      <c r="D640" s="69">
        <f>Month!D640</f>
        <v>64.95</v>
      </c>
      <c r="E640" s="69">
        <f>Month!E640</f>
        <v>0</v>
      </c>
      <c r="F640" s="70">
        <f>Month!F640</f>
        <v>64.95</v>
      </c>
      <c r="G640" s="69">
        <f>Month!G640</f>
        <v>13.97</v>
      </c>
      <c r="H640" s="69">
        <f>Month!H640</f>
        <v>7.7</v>
      </c>
      <c r="I640" s="69">
        <f>Month!I640</f>
        <v>0</v>
      </c>
      <c r="J640" s="69">
        <f>Month!J640</f>
        <v>0</v>
      </c>
      <c r="K640" s="69">
        <f>Month!K640</f>
        <v>0</v>
      </c>
      <c r="L640" s="69">
        <f>Month!L640</f>
        <v>0</v>
      </c>
      <c r="M640" s="69">
        <f>Month!M640</f>
        <v>8.9700000000000006</v>
      </c>
      <c r="N640" s="70">
        <f>Month!N640</f>
        <v>30.64</v>
      </c>
      <c r="O640" s="70">
        <f>Month!O640</f>
        <v>95.59</v>
      </c>
      <c r="P640" s="14">
        <v>4</v>
      </c>
    </row>
    <row r="641" spans="1:16" ht="15.5">
      <c r="A641" s="14">
        <f>Month!A641</f>
        <v>2020</v>
      </c>
      <c r="B641" s="59" t="str">
        <f>Month!B641</f>
        <v>December</v>
      </c>
      <c r="C641" s="59" t="str">
        <f>Month!C641</f>
        <v>Germany</v>
      </c>
      <c r="D641" s="69">
        <f>Month!D641</f>
        <v>160</v>
      </c>
      <c r="E641" s="69">
        <f>Month!E641</f>
        <v>0</v>
      </c>
      <c r="F641" s="70">
        <f>Month!F641</f>
        <v>160</v>
      </c>
      <c r="G641" s="69">
        <f>Month!G641</f>
        <v>0</v>
      </c>
      <c r="H641" s="69">
        <f>Month!H641</f>
        <v>0</v>
      </c>
      <c r="I641" s="69">
        <f>Month!I641</f>
        <v>0</v>
      </c>
      <c r="J641" s="69">
        <f>Month!J641</f>
        <v>0</v>
      </c>
      <c r="K641" s="69">
        <f>Month!K641</f>
        <v>0</v>
      </c>
      <c r="L641" s="69">
        <f>Month!L641</f>
        <v>0</v>
      </c>
      <c r="M641" s="69">
        <f>Month!M641</f>
        <v>1.88</v>
      </c>
      <c r="N641" s="70">
        <f>Month!N641</f>
        <v>1.88</v>
      </c>
      <c r="O641" s="70">
        <f>Month!O641</f>
        <v>161.88999999999999</v>
      </c>
      <c r="P641" s="14">
        <v>4</v>
      </c>
    </row>
    <row r="642" spans="1:16" ht="15.5">
      <c r="A642" s="14">
        <f>Month!A642</f>
        <v>2020</v>
      </c>
      <c r="B642" s="59" t="str">
        <f>Month!B642</f>
        <v>December</v>
      </c>
      <c r="C642" s="59" t="str">
        <f>Month!C642</f>
        <v>Ireland</v>
      </c>
      <c r="D642" s="69">
        <f>Month!D642</f>
        <v>0</v>
      </c>
      <c r="E642" s="69">
        <f>Month!E642</f>
        <v>0</v>
      </c>
      <c r="F642" s="70">
        <f>Month!F642</f>
        <v>0</v>
      </c>
      <c r="G642" s="69">
        <f>Month!G642</f>
        <v>1.35</v>
      </c>
      <c r="H642" s="69">
        <f>Month!H642</f>
        <v>10.19</v>
      </c>
      <c r="I642" s="69">
        <f>Month!I642</f>
        <v>84.45</v>
      </c>
      <c r="J642" s="69">
        <f>Month!J642</f>
        <v>0</v>
      </c>
      <c r="K642" s="69">
        <f>Month!K642</f>
        <v>123.73</v>
      </c>
      <c r="L642" s="69">
        <f>Month!L642</f>
        <v>11.44</v>
      </c>
      <c r="M642" s="69">
        <f>Month!M642</f>
        <v>12.57</v>
      </c>
      <c r="N642" s="70">
        <f>Month!N642</f>
        <v>243.73</v>
      </c>
      <c r="O642" s="70">
        <f>Month!O642</f>
        <v>243.73</v>
      </c>
      <c r="P642" s="14">
        <v>4</v>
      </c>
    </row>
    <row r="643" spans="1:16" ht="15.5">
      <c r="A643" s="14">
        <f>Month!A643</f>
        <v>2020</v>
      </c>
      <c r="B643" s="59" t="str">
        <f>Month!B643</f>
        <v>December</v>
      </c>
      <c r="C643" s="59" t="str">
        <f>Month!C643</f>
        <v>Italy</v>
      </c>
      <c r="D643" s="69">
        <f>Month!D643</f>
        <v>80</v>
      </c>
      <c r="E643" s="69">
        <f>Month!E643</f>
        <v>0</v>
      </c>
      <c r="F643" s="70">
        <f>Month!F643</f>
        <v>80</v>
      </c>
      <c r="G643" s="69">
        <f>Month!G643</f>
        <v>0</v>
      </c>
      <c r="H643" s="69">
        <f>Month!H643</f>
        <v>0</v>
      </c>
      <c r="I643" s="69">
        <f>Month!I643</f>
        <v>0</v>
      </c>
      <c r="J643" s="69">
        <f>Month!J643</f>
        <v>0</v>
      </c>
      <c r="K643" s="69">
        <f>Month!K643</f>
        <v>0</v>
      </c>
      <c r="L643" s="69">
        <f>Month!L643</f>
        <v>0</v>
      </c>
      <c r="M643" s="69">
        <f>Month!M643</f>
        <v>4.03</v>
      </c>
      <c r="N643" s="70">
        <f>Month!N643</f>
        <v>4.03</v>
      </c>
      <c r="O643" s="70">
        <f>Month!O643</f>
        <v>84.04</v>
      </c>
      <c r="P643" s="14">
        <v>4</v>
      </c>
    </row>
    <row r="644" spans="1:16" ht="15.5">
      <c r="A644" s="14">
        <f>Month!A644</f>
        <v>2020</v>
      </c>
      <c r="B644" s="59" t="str">
        <f>Month!B644</f>
        <v>December</v>
      </c>
      <c r="C644" s="59" t="str">
        <f>Month!C644</f>
        <v>Korea</v>
      </c>
      <c r="D644" s="69">
        <f>Month!D644</f>
        <v>548.03</v>
      </c>
      <c r="E644" s="69">
        <f>Month!E644</f>
        <v>0</v>
      </c>
      <c r="F644" s="70">
        <f>Month!F644</f>
        <v>548.03</v>
      </c>
      <c r="G644" s="69">
        <f>Month!G644</f>
        <v>0</v>
      </c>
      <c r="H644" s="69">
        <f>Month!H644</f>
        <v>0</v>
      </c>
      <c r="I644" s="69">
        <f>Month!I644</f>
        <v>0</v>
      </c>
      <c r="J644" s="69">
        <f>Month!J644</f>
        <v>0</v>
      </c>
      <c r="K644" s="69">
        <f>Month!K644</f>
        <v>0</v>
      </c>
      <c r="L644" s="69">
        <f>Month!L644</f>
        <v>0</v>
      </c>
      <c r="M644" s="69">
        <f>Month!M644</f>
        <v>0</v>
      </c>
      <c r="N644" s="70">
        <f>Month!N644</f>
        <v>0</v>
      </c>
      <c r="O644" s="70">
        <f>Month!O644</f>
        <v>548.03</v>
      </c>
      <c r="P644" s="14">
        <v>4</v>
      </c>
    </row>
    <row r="645" spans="1:16" ht="15.5">
      <c r="A645" s="14">
        <f>Month!A645</f>
        <v>2020</v>
      </c>
      <c r="B645" s="59" t="str">
        <f>Month!B645</f>
        <v>December</v>
      </c>
      <c r="C645" s="59" t="str">
        <f>Month!C645</f>
        <v>Netherlands</v>
      </c>
      <c r="D645" s="69">
        <f>Month!D645</f>
        <v>1347.93</v>
      </c>
      <c r="E645" s="69">
        <f>Month!E645</f>
        <v>46</v>
      </c>
      <c r="F645" s="70">
        <f>Month!F645</f>
        <v>1393.94</v>
      </c>
      <c r="G645" s="69">
        <f>Month!G645</f>
        <v>17.899999999999999</v>
      </c>
      <c r="H645" s="69">
        <f>Month!H645</f>
        <v>269.47000000000003</v>
      </c>
      <c r="I645" s="69">
        <f>Month!I645</f>
        <v>0</v>
      </c>
      <c r="J645" s="69">
        <f>Month!J645</f>
        <v>0</v>
      </c>
      <c r="K645" s="69">
        <f>Month!K645</f>
        <v>44.67</v>
      </c>
      <c r="L645" s="69">
        <f>Month!L645</f>
        <v>136.88999999999999</v>
      </c>
      <c r="M645" s="69">
        <f>Month!M645</f>
        <v>106.78</v>
      </c>
      <c r="N645" s="70">
        <f>Month!N645</f>
        <v>575.72</v>
      </c>
      <c r="O645" s="70">
        <f>Month!O645</f>
        <v>1969.66</v>
      </c>
      <c r="P645" s="14">
        <v>4</v>
      </c>
    </row>
    <row r="646" spans="1:16" ht="15.5">
      <c r="A646" s="14">
        <f>Month!A646</f>
        <v>2020</v>
      </c>
      <c r="B646" s="59" t="str">
        <f>Month!B646</f>
        <v>December</v>
      </c>
      <c r="C646" s="59" t="str">
        <f>Month!C646</f>
        <v>Norway</v>
      </c>
      <c r="D646" s="69">
        <f>Month!D646</f>
        <v>143</v>
      </c>
      <c r="E646" s="69">
        <f>Month!E646</f>
        <v>0</v>
      </c>
      <c r="F646" s="70">
        <f>Month!F646</f>
        <v>143</v>
      </c>
      <c r="G646" s="69">
        <f>Month!G646</f>
        <v>0</v>
      </c>
      <c r="H646" s="69">
        <f>Month!H646</f>
        <v>0</v>
      </c>
      <c r="I646" s="69">
        <f>Month!I646</f>
        <v>0</v>
      </c>
      <c r="J646" s="69">
        <f>Month!J646</f>
        <v>0</v>
      </c>
      <c r="K646" s="69">
        <f>Month!K646</f>
        <v>0</v>
      </c>
      <c r="L646" s="69">
        <f>Month!L646</f>
        <v>0</v>
      </c>
      <c r="M646" s="69">
        <f>Month!M646</f>
        <v>0</v>
      </c>
      <c r="N646" s="70">
        <f>Month!N646</f>
        <v>0</v>
      </c>
      <c r="O646" s="70">
        <f>Month!O646</f>
        <v>143.01</v>
      </c>
      <c r="P646" s="14">
        <v>4</v>
      </c>
    </row>
    <row r="647" spans="1:16" ht="15.5">
      <c r="A647" s="14">
        <f>Month!A647</f>
        <v>2020</v>
      </c>
      <c r="B647" s="59" t="str">
        <f>Month!B647</f>
        <v>December</v>
      </c>
      <c r="C647" s="59" t="str">
        <f>Month!C647</f>
        <v>Other Africa</v>
      </c>
      <c r="D647" s="69">
        <f>Month!D647</f>
        <v>0</v>
      </c>
      <c r="E647" s="69">
        <f>Month!E647</f>
        <v>0</v>
      </c>
      <c r="F647" s="70">
        <f>Month!F647</f>
        <v>0</v>
      </c>
      <c r="G647" s="69">
        <f>Month!G647</f>
        <v>0</v>
      </c>
      <c r="H647" s="69">
        <f>Month!H647</f>
        <v>127.93</v>
      </c>
      <c r="I647" s="69">
        <f>Month!I647</f>
        <v>0</v>
      </c>
      <c r="J647" s="69">
        <f>Month!J647</f>
        <v>0</v>
      </c>
      <c r="K647" s="69">
        <f>Month!K647</f>
        <v>0</v>
      </c>
      <c r="L647" s="69">
        <f>Month!L647</f>
        <v>0</v>
      </c>
      <c r="M647" s="69">
        <f>Month!M647</f>
        <v>0.9</v>
      </c>
      <c r="N647" s="70">
        <f>Month!N647</f>
        <v>128.82</v>
      </c>
      <c r="O647" s="70">
        <f>Month!O647</f>
        <v>128.82</v>
      </c>
      <c r="P647" s="14">
        <v>4</v>
      </c>
    </row>
    <row r="648" spans="1:16" ht="15.5">
      <c r="A648" s="14">
        <f>Month!A648</f>
        <v>2020</v>
      </c>
      <c r="B648" s="59" t="str">
        <f>Month!B648</f>
        <v>December</v>
      </c>
      <c r="C648" s="59" t="str">
        <f>Month!C648</f>
        <v>Spain</v>
      </c>
      <c r="D648" s="69">
        <f>Month!D648</f>
        <v>1</v>
      </c>
      <c r="E648" s="69">
        <f>Month!E648</f>
        <v>0</v>
      </c>
      <c r="F648" s="70">
        <f>Month!F648</f>
        <v>1</v>
      </c>
      <c r="G648" s="69">
        <f>Month!G648</f>
        <v>0</v>
      </c>
      <c r="H648" s="69">
        <f>Month!H648</f>
        <v>0</v>
      </c>
      <c r="I648" s="69">
        <f>Month!I648</f>
        <v>0</v>
      </c>
      <c r="J648" s="69">
        <f>Month!J648</f>
        <v>0</v>
      </c>
      <c r="K648" s="69">
        <f>Month!K648</f>
        <v>0</v>
      </c>
      <c r="L648" s="69">
        <f>Month!L648</f>
        <v>62.98</v>
      </c>
      <c r="M648" s="69">
        <f>Month!M648</f>
        <v>20.13</v>
      </c>
      <c r="N648" s="70">
        <f>Month!N648</f>
        <v>83.11</v>
      </c>
      <c r="O648" s="70">
        <f>Month!O648</f>
        <v>84.11</v>
      </c>
      <c r="P648" s="14">
        <v>4</v>
      </c>
    </row>
    <row r="649" spans="1:16" ht="15.5">
      <c r="A649" s="14">
        <f>Month!A649</f>
        <v>2020</v>
      </c>
      <c r="B649" s="59" t="str">
        <f>Month!B649</f>
        <v>December</v>
      </c>
      <c r="C649" s="59" t="str">
        <f>Month!C649</f>
        <v>Sweden</v>
      </c>
      <c r="D649" s="69">
        <f>Month!D649</f>
        <v>75</v>
      </c>
      <c r="E649" s="69">
        <f>Month!E649</f>
        <v>0</v>
      </c>
      <c r="F649" s="70">
        <f>Month!F649</f>
        <v>75</v>
      </c>
      <c r="G649" s="69">
        <f>Month!G649</f>
        <v>0</v>
      </c>
      <c r="H649" s="69">
        <f>Month!H649</f>
        <v>0</v>
      </c>
      <c r="I649" s="69">
        <f>Month!I649</f>
        <v>0</v>
      </c>
      <c r="J649" s="69">
        <f>Month!J649</f>
        <v>0</v>
      </c>
      <c r="K649" s="69">
        <f>Month!K649</f>
        <v>0</v>
      </c>
      <c r="L649" s="69">
        <f>Month!L649</f>
        <v>0</v>
      </c>
      <c r="M649" s="69">
        <f>Month!M649</f>
        <v>3.57</v>
      </c>
      <c r="N649" s="70">
        <f>Month!N649</f>
        <v>3.57</v>
      </c>
      <c r="O649" s="70">
        <f>Month!O649</f>
        <v>78.569999999999993</v>
      </c>
      <c r="P649" s="14">
        <v>4</v>
      </c>
    </row>
    <row r="650" spans="1:16" ht="15.5">
      <c r="A650" s="14">
        <f>Month!A650</f>
        <v>2020</v>
      </c>
      <c r="B650" s="59" t="str">
        <f>Month!B650</f>
        <v>December</v>
      </c>
      <c r="C650" s="59" t="str">
        <f>Month!C650</f>
        <v>United States</v>
      </c>
      <c r="D650" s="69">
        <f>Month!D650</f>
        <v>35.950000000000003</v>
      </c>
      <c r="E650" s="69">
        <f>Month!E650</f>
        <v>0</v>
      </c>
      <c r="F650" s="70">
        <f>Month!F650</f>
        <v>35.950000000000003</v>
      </c>
      <c r="G650" s="69">
        <f>Month!G650</f>
        <v>0</v>
      </c>
      <c r="H650" s="69">
        <f>Month!H650</f>
        <v>148.12</v>
      </c>
      <c r="I650" s="69">
        <f>Month!I650</f>
        <v>0</v>
      </c>
      <c r="J650" s="69">
        <f>Month!J650</f>
        <v>0</v>
      </c>
      <c r="K650" s="69">
        <f>Month!K650</f>
        <v>0</v>
      </c>
      <c r="L650" s="69">
        <f>Month!L650</f>
        <v>0</v>
      </c>
      <c r="M650" s="69">
        <f>Month!M650</f>
        <v>1.72</v>
      </c>
      <c r="N650" s="70">
        <f>Month!N650</f>
        <v>149.84</v>
      </c>
      <c r="O650" s="70">
        <f>Month!O650</f>
        <v>185.79</v>
      </c>
      <c r="P650" s="14">
        <v>4</v>
      </c>
    </row>
    <row r="651" spans="1:16" ht="15.5">
      <c r="A651" s="14">
        <f>Month!A651</f>
        <v>2020</v>
      </c>
      <c r="B651" s="59" t="str">
        <f>Month!B651</f>
        <v>December</v>
      </c>
      <c r="C651" s="59" t="str">
        <f>Month!C651</f>
        <v>Russian Federation</v>
      </c>
      <c r="D651" s="69">
        <f>Month!D651</f>
        <v>0</v>
      </c>
      <c r="E651" s="69">
        <f>Month!E651</f>
        <v>0</v>
      </c>
      <c r="F651" s="70">
        <f>Month!F651</f>
        <v>0</v>
      </c>
      <c r="G651" s="69">
        <f>Month!G651</f>
        <v>0</v>
      </c>
      <c r="H651" s="69">
        <f>Month!H651</f>
        <v>0</v>
      </c>
      <c r="I651" s="69">
        <f>Month!I651</f>
        <v>0</v>
      </c>
      <c r="J651" s="69">
        <f>Month!J651</f>
        <v>0</v>
      </c>
      <c r="K651" s="69">
        <f>Month!K651</f>
        <v>0</v>
      </c>
      <c r="L651" s="69">
        <f>Month!L651</f>
        <v>0</v>
      </c>
      <c r="M651" s="69">
        <f>Month!M651</f>
        <v>0</v>
      </c>
      <c r="N651" s="70">
        <f>Month!N651</f>
        <v>0</v>
      </c>
      <c r="O651" s="70">
        <f>Month!O651</f>
        <v>0</v>
      </c>
      <c r="P651" s="14">
        <v>4</v>
      </c>
    </row>
    <row r="652" spans="1:16" ht="15.5">
      <c r="A652" s="14">
        <f>Month!A652</f>
        <v>2020</v>
      </c>
      <c r="B652" s="59" t="str">
        <f>Month!B652</f>
        <v>December</v>
      </c>
      <c r="C652" s="59" t="str">
        <f>Month!C652</f>
        <v>Other</v>
      </c>
      <c r="D652" s="69">
        <f>Month!D652</f>
        <v>191.99</v>
      </c>
      <c r="E652" s="69">
        <f>Month!E652</f>
        <v>9.25</v>
      </c>
      <c r="F652" s="70">
        <f>Month!F652</f>
        <v>201.24</v>
      </c>
      <c r="G652" s="69">
        <f>Month!G652</f>
        <v>12.36</v>
      </c>
      <c r="H652" s="69">
        <f>Month!H652</f>
        <v>30.46</v>
      </c>
      <c r="I652" s="69">
        <f>Month!I652</f>
        <v>0</v>
      </c>
      <c r="J652" s="69">
        <f>Month!J652</f>
        <v>0</v>
      </c>
      <c r="K652" s="69">
        <f>Month!K652</f>
        <v>0</v>
      </c>
      <c r="L652" s="69">
        <f>Month!L652</f>
        <v>0</v>
      </c>
      <c r="M652" s="69">
        <f>Month!M652</f>
        <v>127.38</v>
      </c>
      <c r="N652" s="70">
        <f>Month!N652</f>
        <v>170.2</v>
      </c>
      <c r="O652" s="70">
        <f>Month!O652</f>
        <v>371.43</v>
      </c>
      <c r="P652" s="14">
        <v>4</v>
      </c>
    </row>
    <row r="653" spans="1:16" ht="15.5">
      <c r="A653" s="14">
        <f>Month!A653</f>
        <v>2020</v>
      </c>
      <c r="B653" s="62" t="str">
        <f>Month!B653</f>
        <v>December</v>
      </c>
      <c r="C653" s="60" t="str">
        <f>Month!C653</f>
        <v>Total exports</v>
      </c>
      <c r="D653" s="72">
        <f>Month!D653</f>
        <v>3193.84</v>
      </c>
      <c r="E653" s="72">
        <f>Month!E653</f>
        <v>67.7</v>
      </c>
      <c r="F653" s="71">
        <f>Month!F653</f>
        <v>3261.53</v>
      </c>
      <c r="G653" s="72">
        <f>Month!G653</f>
        <v>48.73</v>
      </c>
      <c r="H653" s="72">
        <f>Month!H653</f>
        <v>730.34</v>
      </c>
      <c r="I653" s="72">
        <f>Month!I653</f>
        <v>84.45</v>
      </c>
      <c r="J653" s="72">
        <f>Month!J653</f>
        <v>0</v>
      </c>
      <c r="K653" s="72">
        <f>Month!K653</f>
        <v>168.41</v>
      </c>
      <c r="L653" s="72">
        <f>Month!L653</f>
        <v>236.65</v>
      </c>
      <c r="M653" s="72">
        <f>Month!M653</f>
        <v>386.63</v>
      </c>
      <c r="N653" s="71">
        <f>Month!N653</f>
        <v>1655.21</v>
      </c>
      <c r="O653" s="91">
        <f>Month!O653</f>
        <v>4916.74</v>
      </c>
      <c r="P653" s="14">
        <v>4</v>
      </c>
    </row>
    <row r="654" spans="1:16" ht="15.5">
      <c r="A654" s="14">
        <f>Month!A654</f>
        <v>2021</v>
      </c>
      <c r="B654" s="59" t="str">
        <f>Month!B654</f>
        <v>January</v>
      </c>
      <c r="C654" s="58" t="str">
        <f>Month!C654</f>
        <v>Belgium</v>
      </c>
      <c r="D654" s="66">
        <f>Month!D654</f>
        <v>42.53</v>
      </c>
      <c r="E654" s="66">
        <f>Month!E654</f>
        <v>39.85</v>
      </c>
      <c r="F654" s="67">
        <f>Month!F654</f>
        <v>82.38</v>
      </c>
      <c r="G654" s="66">
        <f>Month!G654</f>
        <v>2.06</v>
      </c>
      <c r="H654" s="66">
        <f>Month!H654</f>
        <v>92.4</v>
      </c>
      <c r="I654" s="66">
        <f>Month!I654</f>
        <v>0</v>
      </c>
      <c r="J654" s="66">
        <f>Month!J654</f>
        <v>0</v>
      </c>
      <c r="K654" s="66">
        <f>Month!K654</f>
        <v>0.2</v>
      </c>
      <c r="L654" s="66">
        <f>Month!L654</f>
        <v>0</v>
      </c>
      <c r="M654" s="66">
        <f>Month!M654</f>
        <v>82.3</v>
      </c>
      <c r="N654" s="67">
        <f>Month!N654</f>
        <v>194.16</v>
      </c>
      <c r="O654" s="67">
        <f>Month!O654</f>
        <v>276.54000000000002</v>
      </c>
      <c r="P654" s="14">
        <v>1</v>
      </c>
    </row>
    <row r="655" spans="1:16" ht="15.5">
      <c r="A655" s="14">
        <f>Month!A655</f>
        <v>2021</v>
      </c>
      <c r="B655" s="59" t="str">
        <f>Month!B655</f>
        <v>January</v>
      </c>
      <c r="C655" s="59" t="str">
        <f>Month!C655</f>
        <v>Canada</v>
      </c>
      <c r="D655" s="69">
        <f>Month!D655</f>
        <v>52.78</v>
      </c>
      <c r="E655" s="69">
        <f>Month!E655</f>
        <v>0</v>
      </c>
      <c r="F655" s="70">
        <f>Month!F655</f>
        <v>52.78</v>
      </c>
      <c r="G655" s="69">
        <f>Month!G655</f>
        <v>0</v>
      </c>
      <c r="H655" s="69">
        <f>Month!H655</f>
        <v>0</v>
      </c>
      <c r="I655" s="69">
        <f>Month!I655</f>
        <v>0</v>
      </c>
      <c r="J655" s="69">
        <f>Month!J655</f>
        <v>0</v>
      </c>
      <c r="K655" s="69">
        <f>Month!K655</f>
        <v>0</v>
      </c>
      <c r="L655" s="69">
        <f>Month!L655</f>
        <v>0</v>
      </c>
      <c r="M655" s="69">
        <f>Month!M655</f>
        <v>0</v>
      </c>
      <c r="N655" s="70">
        <f>Month!N655</f>
        <v>0</v>
      </c>
      <c r="O655" s="70">
        <f>Month!O655</f>
        <v>52.78</v>
      </c>
      <c r="P655" s="14">
        <v>1</v>
      </c>
    </row>
    <row r="656" spans="1:16" ht="15.5">
      <c r="A656" s="14">
        <f>Month!A656</f>
        <v>2021</v>
      </c>
      <c r="B656" s="59" t="str">
        <f>Month!B656</f>
        <v>January</v>
      </c>
      <c r="C656" s="59" t="str">
        <f>Month!C656</f>
        <v>China, People's Republic of</v>
      </c>
      <c r="D656" s="69">
        <f>Month!D656</f>
        <v>914.24</v>
      </c>
      <c r="E656" s="69">
        <f>Month!E656</f>
        <v>0</v>
      </c>
      <c r="F656" s="70">
        <f>Month!F656</f>
        <v>914.24</v>
      </c>
      <c r="G656" s="69">
        <f>Month!G656</f>
        <v>0</v>
      </c>
      <c r="H656" s="69">
        <f>Month!H656</f>
        <v>0</v>
      </c>
      <c r="I656" s="69">
        <f>Month!I656</f>
        <v>0</v>
      </c>
      <c r="J656" s="69">
        <f>Month!J656</f>
        <v>0</v>
      </c>
      <c r="K656" s="69">
        <f>Month!K656</f>
        <v>0</v>
      </c>
      <c r="L656" s="69">
        <f>Month!L656</f>
        <v>0</v>
      </c>
      <c r="M656" s="69">
        <f>Month!M656</f>
        <v>17.760000000000002</v>
      </c>
      <c r="N656" s="70">
        <f>Month!N656</f>
        <v>17.760000000000002</v>
      </c>
      <c r="O656" s="70">
        <f>Month!O656</f>
        <v>932</v>
      </c>
      <c r="P656" s="14">
        <v>1</v>
      </c>
    </row>
    <row r="657" spans="1:16" ht="15.5">
      <c r="A657" s="14">
        <f>Month!A657</f>
        <v>2021</v>
      </c>
      <c r="B657" s="59" t="str">
        <f>Month!B657</f>
        <v>January</v>
      </c>
      <c r="C657" s="59" t="str">
        <f>Month!C657</f>
        <v>Denmark</v>
      </c>
      <c r="D657" s="69">
        <f>Month!D657</f>
        <v>1.05</v>
      </c>
      <c r="E657" s="69">
        <f>Month!E657</f>
        <v>0</v>
      </c>
      <c r="F657" s="70">
        <f>Month!F657</f>
        <v>1.05</v>
      </c>
      <c r="G657" s="69">
        <f>Month!G657</f>
        <v>0</v>
      </c>
      <c r="H657" s="69">
        <f>Month!H657</f>
        <v>0</v>
      </c>
      <c r="I657" s="69">
        <f>Month!I657</f>
        <v>0</v>
      </c>
      <c r="J657" s="69">
        <f>Month!J657</f>
        <v>0</v>
      </c>
      <c r="K657" s="69">
        <f>Month!K657</f>
        <v>0</v>
      </c>
      <c r="L657" s="69">
        <f>Month!L657</f>
        <v>0</v>
      </c>
      <c r="M657" s="69">
        <f>Month!M657</f>
        <v>0.02</v>
      </c>
      <c r="N657" s="70">
        <f>Month!N657</f>
        <v>7.91</v>
      </c>
      <c r="O657" s="70">
        <f>Month!O657</f>
        <v>8.9600000000000009</v>
      </c>
      <c r="P657" s="14">
        <v>1</v>
      </c>
    </row>
    <row r="658" spans="1:16" ht="15.5">
      <c r="A658" s="14">
        <f>Month!A658</f>
        <v>2021</v>
      </c>
      <c r="B658" s="59" t="str">
        <f>Month!B658</f>
        <v>January</v>
      </c>
      <c r="C658" s="59" t="str">
        <f>Month!C658</f>
        <v>France</v>
      </c>
      <c r="D658" s="69">
        <f>Month!D658</f>
        <v>89.96</v>
      </c>
      <c r="E658" s="69">
        <f>Month!E658</f>
        <v>0</v>
      </c>
      <c r="F658" s="70">
        <f>Month!F658</f>
        <v>89.96</v>
      </c>
      <c r="G658" s="69">
        <f>Month!G658</f>
        <v>15.17</v>
      </c>
      <c r="H658" s="69">
        <f>Month!H658</f>
        <v>0</v>
      </c>
      <c r="I658" s="69">
        <f>Month!I658</f>
        <v>0</v>
      </c>
      <c r="J658" s="69">
        <f>Month!J658</f>
        <v>0</v>
      </c>
      <c r="K658" s="69">
        <f>Month!K658</f>
        <v>0</v>
      </c>
      <c r="L658" s="69">
        <f>Month!L658</f>
        <v>0</v>
      </c>
      <c r="M658" s="69">
        <f>Month!M658</f>
        <v>16.93</v>
      </c>
      <c r="N658" s="70">
        <f>Month!N658</f>
        <v>32.1</v>
      </c>
      <c r="O658" s="70">
        <f>Month!O658</f>
        <v>122.06</v>
      </c>
      <c r="P658" s="14">
        <v>1</v>
      </c>
    </row>
    <row r="659" spans="1:16" ht="15.5">
      <c r="A659" s="14">
        <f>Month!A659</f>
        <v>2021</v>
      </c>
      <c r="B659" s="59" t="str">
        <f>Month!B659</f>
        <v>January</v>
      </c>
      <c r="C659" s="59" t="str">
        <f>Month!C659</f>
        <v>Germany</v>
      </c>
      <c r="D659" s="69">
        <f>Month!D659</f>
        <v>380.87</v>
      </c>
      <c r="E659" s="69">
        <f>Month!E659</f>
        <v>0</v>
      </c>
      <c r="F659" s="70">
        <f>Month!F659</f>
        <v>380.87</v>
      </c>
      <c r="G659" s="69">
        <f>Month!G659</f>
        <v>0</v>
      </c>
      <c r="H659" s="69">
        <f>Month!H659</f>
        <v>0</v>
      </c>
      <c r="I659" s="69">
        <f>Month!I659</f>
        <v>0</v>
      </c>
      <c r="J659" s="69">
        <f>Month!J659</f>
        <v>0</v>
      </c>
      <c r="K659" s="69">
        <f>Month!K659</f>
        <v>0</v>
      </c>
      <c r="L659" s="69">
        <f>Month!L659</f>
        <v>0</v>
      </c>
      <c r="M659" s="69">
        <f>Month!M659</f>
        <v>1.1000000000000001</v>
      </c>
      <c r="N659" s="70">
        <f>Month!N659</f>
        <v>1.1000000000000001</v>
      </c>
      <c r="O659" s="70">
        <f>Month!O659</f>
        <v>381.97</v>
      </c>
      <c r="P659" s="14">
        <v>1</v>
      </c>
    </row>
    <row r="660" spans="1:16" ht="15.5">
      <c r="A660" s="14">
        <f>Month!A660</f>
        <v>2021</v>
      </c>
      <c r="B660" s="59" t="str">
        <f>Month!B660</f>
        <v>January</v>
      </c>
      <c r="C660" s="59" t="str">
        <f>Month!C660</f>
        <v>Ireland</v>
      </c>
      <c r="D660" s="69">
        <f>Month!D660</f>
        <v>3.28</v>
      </c>
      <c r="E660" s="69">
        <f>Month!E660</f>
        <v>0</v>
      </c>
      <c r="F660" s="70">
        <f>Month!F660</f>
        <v>3.28</v>
      </c>
      <c r="G660" s="69">
        <f>Month!G660</f>
        <v>0</v>
      </c>
      <c r="H660" s="69">
        <f>Month!H660</f>
        <v>8.56</v>
      </c>
      <c r="I660" s="69">
        <f>Month!I660</f>
        <v>109.94</v>
      </c>
      <c r="J660" s="69">
        <f>Month!J660</f>
        <v>0.27</v>
      </c>
      <c r="K660" s="69">
        <f>Month!K660</f>
        <v>92.16</v>
      </c>
      <c r="L660" s="69">
        <f>Month!L660</f>
        <v>14.12</v>
      </c>
      <c r="M660" s="69">
        <f>Month!M660</f>
        <v>8.27</v>
      </c>
      <c r="N660" s="70">
        <f>Month!N660</f>
        <v>233.32</v>
      </c>
      <c r="O660" s="70">
        <f>Month!O660</f>
        <v>236.6</v>
      </c>
      <c r="P660" s="14">
        <v>1</v>
      </c>
    </row>
    <row r="661" spans="1:16" ht="15.5">
      <c r="A661" s="14">
        <f>Month!A661</f>
        <v>2021</v>
      </c>
      <c r="B661" s="59" t="str">
        <f>Month!B661</f>
        <v>January</v>
      </c>
      <c r="C661" s="59" t="str">
        <f>Month!C661</f>
        <v>Italy</v>
      </c>
      <c r="D661" s="69">
        <f>Month!D661</f>
        <v>0</v>
      </c>
      <c r="E661" s="69">
        <f>Month!E661</f>
        <v>0</v>
      </c>
      <c r="F661" s="70">
        <f>Month!F661</f>
        <v>0</v>
      </c>
      <c r="G661" s="69">
        <f>Month!G661</f>
        <v>0</v>
      </c>
      <c r="H661" s="69">
        <f>Month!H661</f>
        <v>0</v>
      </c>
      <c r="I661" s="69">
        <f>Month!I661</f>
        <v>0</v>
      </c>
      <c r="J661" s="69">
        <f>Month!J661</f>
        <v>0</v>
      </c>
      <c r="K661" s="69">
        <f>Month!K661</f>
        <v>0</v>
      </c>
      <c r="L661" s="69">
        <f>Month!L661</f>
        <v>0</v>
      </c>
      <c r="M661" s="69">
        <f>Month!M661</f>
        <v>0.06</v>
      </c>
      <c r="N661" s="70">
        <f>Month!N661</f>
        <v>0.06</v>
      </c>
      <c r="O661" s="70">
        <f>Month!O661</f>
        <v>0.06</v>
      </c>
      <c r="P661" s="14">
        <v>1</v>
      </c>
    </row>
    <row r="662" spans="1:16" ht="15.5">
      <c r="A662" s="14">
        <f>Month!A662</f>
        <v>2021</v>
      </c>
      <c r="B662" s="59" t="str">
        <f>Month!B662</f>
        <v>January</v>
      </c>
      <c r="C662" s="59" t="str">
        <f>Month!C662</f>
        <v>Korea</v>
      </c>
      <c r="D662" s="69">
        <f>Month!D662</f>
        <v>0</v>
      </c>
      <c r="E662" s="69">
        <f>Month!E662</f>
        <v>0</v>
      </c>
      <c r="F662" s="70">
        <f>Month!F662</f>
        <v>0</v>
      </c>
      <c r="G662" s="69">
        <f>Month!G662</f>
        <v>0</v>
      </c>
      <c r="H662" s="69">
        <f>Month!H662</f>
        <v>0</v>
      </c>
      <c r="I662" s="69">
        <f>Month!I662</f>
        <v>0</v>
      </c>
      <c r="J662" s="69">
        <f>Month!J662</f>
        <v>0</v>
      </c>
      <c r="K662" s="69">
        <f>Month!K662</f>
        <v>0</v>
      </c>
      <c r="L662" s="69">
        <f>Month!L662</f>
        <v>0</v>
      </c>
      <c r="M662" s="69">
        <f>Month!M662</f>
        <v>0</v>
      </c>
      <c r="N662" s="70">
        <f>Month!N662</f>
        <v>0</v>
      </c>
      <c r="O662" s="70">
        <f>Month!O662</f>
        <v>0</v>
      </c>
      <c r="P662" s="14">
        <v>1</v>
      </c>
    </row>
    <row r="663" spans="1:16" ht="15.5">
      <c r="A663" s="14">
        <f>Month!A663</f>
        <v>2021</v>
      </c>
      <c r="B663" s="59" t="str">
        <f>Month!B663</f>
        <v>January</v>
      </c>
      <c r="C663" s="59" t="str">
        <f>Month!C663</f>
        <v>Netherlands</v>
      </c>
      <c r="D663" s="69">
        <f>Month!D663</f>
        <v>1344.84</v>
      </c>
      <c r="E663" s="69">
        <f>Month!E663</f>
        <v>46.73</v>
      </c>
      <c r="F663" s="70">
        <f>Month!F663</f>
        <v>1391.57</v>
      </c>
      <c r="G663" s="69">
        <f>Month!G663</f>
        <v>0.7</v>
      </c>
      <c r="H663" s="69">
        <f>Month!H663</f>
        <v>222.2</v>
      </c>
      <c r="I663" s="69">
        <f>Month!I663</f>
        <v>0</v>
      </c>
      <c r="J663" s="69">
        <f>Month!J663</f>
        <v>4.55</v>
      </c>
      <c r="K663" s="69">
        <f>Month!K663</f>
        <v>2.87</v>
      </c>
      <c r="L663" s="69">
        <f>Month!L663</f>
        <v>0</v>
      </c>
      <c r="M663" s="69">
        <f>Month!M663</f>
        <v>97.86</v>
      </c>
      <c r="N663" s="70">
        <f>Month!N663</f>
        <v>458.46</v>
      </c>
      <c r="O663" s="70">
        <f>Month!O663</f>
        <v>1850.03</v>
      </c>
      <c r="P663" s="14">
        <v>1</v>
      </c>
    </row>
    <row r="664" spans="1:16" ht="15.5">
      <c r="A664" s="14">
        <f>Month!A664</f>
        <v>2021</v>
      </c>
      <c r="B664" s="59" t="str">
        <f>Month!B664</f>
        <v>January</v>
      </c>
      <c r="C664" s="59" t="str">
        <f>Month!C664</f>
        <v>Norway</v>
      </c>
      <c r="D664" s="69">
        <f>Month!D664</f>
        <v>154.63999999999999</v>
      </c>
      <c r="E664" s="69">
        <f>Month!E664</f>
        <v>0</v>
      </c>
      <c r="F664" s="70">
        <f>Month!F664</f>
        <v>154.63999999999999</v>
      </c>
      <c r="G664" s="69">
        <f>Month!G664</f>
        <v>0</v>
      </c>
      <c r="H664" s="69">
        <f>Month!H664</f>
        <v>0</v>
      </c>
      <c r="I664" s="69">
        <f>Month!I664</f>
        <v>0</v>
      </c>
      <c r="J664" s="69">
        <f>Month!J664</f>
        <v>0</v>
      </c>
      <c r="K664" s="69">
        <f>Month!K664</f>
        <v>0.1</v>
      </c>
      <c r="L664" s="69">
        <f>Month!L664</f>
        <v>0</v>
      </c>
      <c r="M664" s="69">
        <f>Month!M664</f>
        <v>3.19</v>
      </c>
      <c r="N664" s="70">
        <f>Month!N664</f>
        <v>3.29</v>
      </c>
      <c r="O664" s="70">
        <f>Month!O664</f>
        <v>157.93</v>
      </c>
      <c r="P664" s="14">
        <v>1</v>
      </c>
    </row>
    <row r="665" spans="1:16" ht="15.5">
      <c r="A665" s="14">
        <f>Month!A665</f>
        <v>2021</v>
      </c>
      <c r="B665" s="59" t="str">
        <f>Month!B665</f>
        <v>January</v>
      </c>
      <c r="C665" s="59" t="str">
        <f>Month!C665</f>
        <v>Other Africa</v>
      </c>
      <c r="D665" s="69">
        <f>Month!D665</f>
        <v>0</v>
      </c>
      <c r="E665" s="69">
        <f>Month!E665</f>
        <v>0</v>
      </c>
      <c r="F665" s="70">
        <f>Month!F665</f>
        <v>0</v>
      </c>
      <c r="G665" s="69">
        <f>Month!G665</f>
        <v>0</v>
      </c>
      <c r="H665" s="69">
        <f>Month!H665</f>
        <v>107.22</v>
      </c>
      <c r="I665" s="69">
        <f>Month!I665</f>
        <v>0</v>
      </c>
      <c r="J665" s="69">
        <f>Month!J665</f>
        <v>0</v>
      </c>
      <c r="K665" s="69">
        <f>Month!K665</f>
        <v>0</v>
      </c>
      <c r="L665" s="69">
        <f>Month!L665</f>
        <v>0</v>
      </c>
      <c r="M665" s="69">
        <f>Month!M665</f>
        <v>6.95</v>
      </c>
      <c r="N665" s="70">
        <f>Month!N665</f>
        <v>114.17</v>
      </c>
      <c r="O665" s="70">
        <f>Month!O665</f>
        <v>114.17</v>
      </c>
      <c r="P665" s="14">
        <v>1</v>
      </c>
    </row>
    <row r="666" spans="1:16" ht="15.5">
      <c r="A666" s="14">
        <f>Month!A666</f>
        <v>2021</v>
      </c>
      <c r="B666" s="59" t="str">
        <f>Month!B666</f>
        <v>January</v>
      </c>
      <c r="C666" s="59" t="str">
        <f>Month!C666</f>
        <v>Spain</v>
      </c>
      <c r="D666" s="69">
        <f>Month!D666</f>
        <v>3.36</v>
      </c>
      <c r="E666" s="69">
        <f>Month!E666</f>
        <v>9</v>
      </c>
      <c r="F666" s="70">
        <f>Month!F666</f>
        <v>12.36</v>
      </c>
      <c r="G666" s="69">
        <f>Month!G666</f>
        <v>2.1</v>
      </c>
      <c r="H666" s="69">
        <f>Month!H666</f>
        <v>0</v>
      </c>
      <c r="I666" s="69">
        <f>Month!I666</f>
        <v>0</v>
      </c>
      <c r="J666" s="69">
        <f>Month!J666</f>
        <v>0</v>
      </c>
      <c r="K666" s="69">
        <f>Month!K666</f>
        <v>0</v>
      </c>
      <c r="L666" s="69">
        <f>Month!L666</f>
        <v>0</v>
      </c>
      <c r="M666" s="69">
        <f>Month!M666</f>
        <v>3.47</v>
      </c>
      <c r="N666" s="70">
        <f>Month!N666</f>
        <v>5.57</v>
      </c>
      <c r="O666" s="70">
        <f>Month!O666</f>
        <v>17.93</v>
      </c>
      <c r="P666" s="14">
        <v>1</v>
      </c>
    </row>
    <row r="667" spans="1:16" ht="15.5">
      <c r="A667" s="14">
        <f>Month!A667</f>
        <v>2021</v>
      </c>
      <c r="B667" s="59" t="str">
        <f>Month!B667</f>
        <v>January</v>
      </c>
      <c r="C667" s="59" t="str">
        <f>Month!C667</f>
        <v>Sweden</v>
      </c>
      <c r="D667" s="69">
        <f>Month!D667</f>
        <v>19.940000000000001</v>
      </c>
      <c r="E667" s="69">
        <f>Month!E667</f>
        <v>0</v>
      </c>
      <c r="F667" s="70">
        <f>Month!F667</f>
        <v>19.940000000000001</v>
      </c>
      <c r="G667" s="69">
        <f>Month!G667</f>
        <v>0</v>
      </c>
      <c r="H667" s="69">
        <f>Month!H667</f>
        <v>0</v>
      </c>
      <c r="I667" s="69">
        <f>Month!I667</f>
        <v>0</v>
      </c>
      <c r="J667" s="69">
        <f>Month!J667</f>
        <v>0</v>
      </c>
      <c r="K667" s="69">
        <f>Month!K667</f>
        <v>0</v>
      </c>
      <c r="L667" s="69">
        <f>Month!L667</f>
        <v>0</v>
      </c>
      <c r="M667" s="69">
        <f>Month!M667</f>
        <v>0.06</v>
      </c>
      <c r="N667" s="70">
        <f>Month!N667</f>
        <v>0.06</v>
      </c>
      <c r="O667" s="70">
        <f>Month!O667</f>
        <v>20</v>
      </c>
      <c r="P667" s="14">
        <v>1</v>
      </c>
    </row>
    <row r="668" spans="1:16" ht="15.5">
      <c r="A668" s="14">
        <f>Month!A668</f>
        <v>2021</v>
      </c>
      <c r="B668" s="59" t="str">
        <f>Month!B668</f>
        <v>January</v>
      </c>
      <c r="C668" s="59" t="str">
        <f>Month!C668</f>
        <v>United States</v>
      </c>
      <c r="D668" s="69">
        <f>Month!D668</f>
        <v>0</v>
      </c>
      <c r="E668" s="69">
        <f>Month!E668</f>
        <v>0</v>
      </c>
      <c r="F668" s="70">
        <f>Month!F668</f>
        <v>0</v>
      </c>
      <c r="G668" s="69">
        <f>Month!G668</f>
        <v>0</v>
      </c>
      <c r="H668" s="69">
        <f>Month!H668</f>
        <v>182.54</v>
      </c>
      <c r="I668" s="69">
        <f>Month!I668</f>
        <v>0</v>
      </c>
      <c r="J668" s="69">
        <f>Month!J668</f>
        <v>0</v>
      </c>
      <c r="K668" s="69">
        <f>Month!K668</f>
        <v>0.41</v>
      </c>
      <c r="L668" s="69">
        <f>Month!L668</f>
        <v>0</v>
      </c>
      <c r="M668" s="69">
        <f>Month!M668</f>
        <v>2.66</v>
      </c>
      <c r="N668" s="70">
        <f>Month!N668</f>
        <v>185.61</v>
      </c>
      <c r="O668" s="70">
        <f>Month!O668</f>
        <v>185.61</v>
      </c>
      <c r="P668" s="14">
        <v>1</v>
      </c>
    </row>
    <row r="669" spans="1:16" ht="15.5">
      <c r="A669" s="14">
        <f>Month!A669</f>
        <v>2021</v>
      </c>
      <c r="B669" s="59" t="str">
        <f>Month!B669</f>
        <v>January</v>
      </c>
      <c r="C669" s="59" t="str">
        <f>Month!C669</f>
        <v>Russian Federation</v>
      </c>
      <c r="D669" s="69">
        <f>Month!D669</f>
        <v>0</v>
      </c>
      <c r="E669" s="69">
        <f>Month!E669</f>
        <v>0</v>
      </c>
      <c r="F669" s="70">
        <f>Month!F669</f>
        <v>0</v>
      </c>
      <c r="G669" s="69">
        <f>Month!G669</f>
        <v>0</v>
      </c>
      <c r="H669" s="69">
        <f>Month!H669</f>
        <v>0</v>
      </c>
      <c r="I669" s="69">
        <f>Month!I669</f>
        <v>0</v>
      </c>
      <c r="J669" s="69">
        <f>Month!J669</f>
        <v>0</v>
      </c>
      <c r="K669" s="69">
        <f>Month!K669</f>
        <v>0</v>
      </c>
      <c r="L669" s="69">
        <f>Month!L669</f>
        <v>0</v>
      </c>
      <c r="M669" s="69">
        <f>Month!M669</f>
        <v>0</v>
      </c>
      <c r="N669" s="70">
        <f>Month!N669</f>
        <v>0</v>
      </c>
      <c r="O669" s="70">
        <f>Month!O669</f>
        <v>0</v>
      </c>
      <c r="P669" s="14">
        <v>1</v>
      </c>
    </row>
    <row r="670" spans="1:16" ht="15.5">
      <c r="A670" s="14">
        <f>Month!A670</f>
        <v>2021</v>
      </c>
      <c r="B670" s="59" t="str">
        <f>Month!B670</f>
        <v>January</v>
      </c>
      <c r="C670" s="59" t="str">
        <f>Month!C670</f>
        <v>Other</v>
      </c>
      <c r="D670" s="69">
        <f>Month!D670</f>
        <v>95.7</v>
      </c>
      <c r="E670" s="69">
        <f>Month!E670</f>
        <v>0</v>
      </c>
      <c r="F670" s="70">
        <f>Month!F670</f>
        <v>95.7</v>
      </c>
      <c r="G670" s="69">
        <f>Month!G670</f>
        <v>21.89</v>
      </c>
      <c r="H670" s="69">
        <f>Month!H670</f>
        <v>72.64</v>
      </c>
      <c r="I670" s="69">
        <f>Month!I670</f>
        <v>0</v>
      </c>
      <c r="J670" s="69">
        <f>Month!J670</f>
        <v>0</v>
      </c>
      <c r="K670" s="69">
        <f>Month!K670</f>
        <v>0</v>
      </c>
      <c r="L670" s="69">
        <f>Month!L670</f>
        <v>167.43</v>
      </c>
      <c r="M670" s="69">
        <f>Month!M670</f>
        <v>54.89</v>
      </c>
      <c r="N670" s="70">
        <f>Month!N670</f>
        <v>161.47999999999999</v>
      </c>
      <c r="O670" s="70">
        <f>Month!O670</f>
        <v>257.18</v>
      </c>
      <c r="P670" s="14">
        <v>1</v>
      </c>
    </row>
    <row r="671" spans="1:16" ht="15.5">
      <c r="A671" s="14">
        <f>Month!A671</f>
        <v>2021</v>
      </c>
      <c r="B671" s="62" t="str">
        <f>Month!B671</f>
        <v>January</v>
      </c>
      <c r="C671" s="60" t="str">
        <f>Month!C671</f>
        <v>Total exports</v>
      </c>
      <c r="D671" s="72">
        <f>Month!D671</f>
        <v>3103.19</v>
      </c>
      <c r="E671" s="72">
        <f>Month!E671</f>
        <v>95.58</v>
      </c>
      <c r="F671" s="71">
        <f>Month!F671</f>
        <v>3198.77</v>
      </c>
      <c r="G671" s="72">
        <f>Month!G671</f>
        <v>41.92</v>
      </c>
      <c r="H671" s="72">
        <f>Month!H671</f>
        <v>685.56</v>
      </c>
      <c r="I671" s="72">
        <f>Month!I671</f>
        <v>109.94</v>
      </c>
      <c r="J671" s="72">
        <f>Month!J671</f>
        <v>4.82</v>
      </c>
      <c r="K671" s="72">
        <f>Month!K671</f>
        <v>95.74</v>
      </c>
      <c r="L671" s="72">
        <f>Month!L671</f>
        <v>181.55</v>
      </c>
      <c r="M671" s="72">
        <f>Month!M671</f>
        <v>295.52</v>
      </c>
      <c r="N671" s="71">
        <f>Month!N671</f>
        <v>1415.05</v>
      </c>
      <c r="O671" s="91">
        <f>Month!O671</f>
        <v>4613.82</v>
      </c>
      <c r="P671" s="14">
        <v>1</v>
      </c>
    </row>
    <row r="672" spans="1:16" ht="15.5">
      <c r="A672" s="14">
        <f>Month!A672</f>
        <v>2021</v>
      </c>
      <c r="B672" s="59" t="str">
        <f>Month!B672</f>
        <v>February</v>
      </c>
      <c r="C672" s="58" t="str">
        <f>Month!C672</f>
        <v>Belgium</v>
      </c>
      <c r="D672" s="66">
        <f>Month!D672</f>
        <v>90.29</v>
      </c>
      <c r="E672" s="66">
        <f>Month!E672</f>
        <v>25.28</v>
      </c>
      <c r="F672" s="67">
        <f>Month!F672</f>
        <v>115.57</v>
      </c>
      <c r="G672" s="66">
        <f>Month!G672</f>
        <v>0</v>
      </c>
      <c r="H672" s="66">
        <f>Month!H672</f>
        <v>147.78</v>
      </c>
      <c r="I672" s="66">
        <f>Month!I672</f>
        <v>0</v>
      </c>
      <c r="J672" s="66">
        <f>Month!J672</f>
        <v>0</v>
      </c>
      <c r="K672" s="66">
        <f>Month!K672</f>
        <v>23.2</v>
      </c>
      <c r="L672" s="66">
        <f>Month!L672</f>
        <v>0</v>
      </c>
      <c r="M672" s="66">
        <f>Month!M672</f>
        <v>94.85</v>
      </c>
      <c r="N672" s="67">
        <f>Month!N672</f>
        <v>300.72000000000003</v>
      </c>
      <c r="O672" s="67">
        <f>Month!O672</f>
        <v>416.29</v>
      </c>
      <c r="P672" s="14">
        <v>1</v>
      </c>
    </row>
    <row r="673" spans="1:16" ht="15.5">
      <c r="A673" s="14">
        <f>Month!A673</f>
        <v>2021</v>
      </c>
      <c r="B673" s="59" t="str">
        <f>Month!B673</f>
        <v>February</v>
      </c>
      <c r="C673" s="59" t="str">
        <f>Month!C673</f>
        <v>Canada</v>
      </c>
      <c r="D673" s="69">
        <f>Month!D673</f>
        <v>0</v>
      </c>
      <c r="E673" s="69">
        <f>Month!E673</f>
        <v>0</v>
      </c>
      <c r="F673" s="70">
        <f>Month!F673</f>
        <v>0</v>
      </c>
      <c r="G673" s="69">
        <f>Month!G673</f>
        <v>0</v>
      </c>
      <c r="H673" s="69">
        <f>Month!H673</f>
        <v>0</v>
      </c>
      <c r="I673" s="69">
        <f>Month!I673</f>
        <v>0</v>
      </c>
      <c r="J673" s="69">
        <f>Month!J673</f>
        <v>0</v>
      </c>
      <c r="K673" s="69">
        <f>Month!K673</f>
        <v>0</v>
      </c>
      <c r="L673" s="69">
        <f>Month!L673</f>
        <v>0</v>
      </c>
      <c r="M673" s="69">
        <f>Month!M673</f>
        <v>0</v>
      </c>
      <c r="N673" s="70">
        <f>Month!N673</f>
        <v>0</v>
      </c>
      <c r="O673" s="70">
        <f>Month!O673</f>
        <v>0</v>
      </c>
      <c r="P673" s="14">
        <v>1</v>
      </c>
    </row>
    <row r="674" spans="1:16" ht="15.5">
      <c r="A674" s="14">
        <f>Month!A674</f>
        <v>2021</v>
      </c>
      <c r="B674" s="59" t="str">
        <f>Month!B674</f>
        <v>February</v>
      </c>
      <c r="C674" s="59" t="str">
        <f>Month!C674</f>
        <v>China, People's Republic of</v>
      </c>
      <c r="D674" s="69">
        <f>Month!D674</f>
        <v>0</v>
      </c>
      <c r="E674" s="69">
        <f>Month!E674</f>
        <v>0</v>
      </c>
      <c r="F674" s="70">
        <f>Month!F674</f>
        <v>0</v>
      </c>
      <c r="G674" s="69">
        <f>Month!G674</f>
        <v>0</v>
      </c>
      <c r="H674" s="69">
        <f>Month!H674</f>
        <v>0</v>
      </c>
      <c r="I674" s="69">
        <f>Month!I674</f>
        <v>0</v>
      </c>
      <c r="J674" s="69">
        <f>Month!J674</f>
        <v>0</v>
      </c>
      <c r="K674" s="69">
        <f>Month!K674</f>
        <v>0</v>
      </c>
      <c r="L674" s="69">
        <f>Month!L674</f>
        <v>0</v>
      </c>
      <c r="M674" s="69">
        <f>Month!M674</f>
        <v>15.36</v>
      </c>
      <c r="N674" s="70">
        <f>Month!N674</f>
        <v>15.36</v>
      </c>
      <c r="O674" s="70">
        <f>Month!O674</f>
        <v>15.36</v>
      </c>
      <c r="P674" s="14">
        <v>1</v>
      </c>
    </row>
    <row r="675" spans="1:16" ht="15.5">
      <c r="A675" s="14">
        <f>Month!A675</f>
        <v>2021</v>
      </c>
      <c r="B675" s="59" t="str">
        <f>Month!B675</f>
        <v>February</v>
      </c>
      <c r="C675" s="59" t="str">
        <f>Month!C675</f>
        <v>Denmark</v>
      </c>
      <c r="D675" s="69">
        <f>Month!D675</f>
        <v>0</v>
      </c>
      <c r="E675" s="69">
        <f>Month!E675</f>
        <v>0</v>
      </c>
      <c r="F675" s="70">
        <f>Month!F675</f>
        <v>0</v>
      </c>
      <c r="G675" s="69">
        <f>Month!G675</f>
        <v>0</v>
      </c>
      <c r="H675" s="69">
        <f>Month!H675</f>
        <v>0</v>
      </c>
      <c r="I675" s="69">
        <f>Month!I675</f>
        <v>0</v>
      </c>
      <c r="J675" s="69">
        <f>Month!J675</f>
        <v>0</v>
      </c>
      <c r="K675" s="69">
        <f>Month!K675</f>
        <v>0</v>
      </c>
      <c r="L675" s="69">
        <f>Month!L675</f>
        <v>0</v>
      </c>
      <c r="M675" s="69">
        <f>Month!M675</f>
        <v>0.02</v>
      </c>
      <c r="N675" s="70">
        <f>Month!N675</f>
        <v>0.02</v>
      </c>
      <c r="O675" s="70">
        <f>Month!O675</f>
        <v>0.02</v>
      </c>
      <c r="P675" s="14">
        <v>1</v>
      </c>
    </row>
    <row r="676" spans="1:16" ht="15.5">
      <c r="A676" s="14">
        <f>Month!A676</f>
        <v>2021</v>
      </c>
      <c r="B676" s="59" t="str">
        <f>Month!B676</f>
        <v>February</v>
      </c>
      <c r="C676" s="59" t="str">
        <f>Month!C676</f>
        <v>France</v>
      </c>
      <c r="D676" s="69">
        <f>Month!D676</f>
        <v>61.73</v>
      </c>
      <c r="E676" s="69">
        <f>Month!E676</f>
        <v>0</v>
      </c>
      <c r="F676" s="70">
        <f>Month!F676</f>
        <v>61.73</v>
      </c>
      <c r="G676" s="69">
        <f>Month!G676</f>
        <v>13.6</v>
      </c>
      <c r="H676" s="69">
        <f>Month!H676</f>
        <v>6.96</v>
      </c>
      <c r="I676" s="69">
        <f>Month!I676</f>
        <v>0</v>
      </c>
      <c r="J676" s="69">
        <f>Month!J676</f>
        <v>0</v>
      </c>
      <c r="K676" s="69">
        <f>Month!K676</f>
        <v>0</v>
      </c>
      <c r="L676" s="69">
        <f>Month!L676</f>
        <v>0</v>
      </c>
      <c r="M676" s="69">
        <f>Month!M676</f>
        <v>16.36</v>
      </c>
      <c r="N676" s="70">
        <f>Month!N676</f>
        <v>36.92</v>
      </c>
      <c r="O676" s="70">
        <f>Month!O676</f>
        <v>98.65</v>
      </c>
      <c r="P676" s="14">
        <v>1</v>
      </c>
    </row>
    <row r="677" spans="1:16" ht="15.5">
      <c r="A677" s="14">
        <f>Month!A677</f>
        <v>2021</v>
      </c>
      <c r="B677" s="59" t="str">
        <f>Month!B677</f>
        <v>February</v>
      </c>
      <c r="C677" s="59" t="str">
        <f>Month!C677</f>
        <v>Germany</v>
      </c>
      <c r="D677" s="69">
        <f>Month!D677</f>
        <v>296.08999999999997</v>
      </c>
      <c r="E677" s="69">
        <f>Month!E677</f>
        <v>0</v>
      </c>
      <c r="F677" s="70">
        <f>Month!F677</f>
        <v>296.08999999999997</v>
      </c>
      <c r="G677" s="69">
        <f>Month!G677</f>
        <v>0</v>
      </c>
      <c r="H677" s="69">
        <f>Month!H677</f>
        <v>0</v>
      </c>
      <c r="I677" s="69">
        <f>Month!I677</f>
        <v>0</v>
      </c>
      <c r="J677" s="69">
        <f>Month!J677</f>
        <v>0</v>
      </c>
      <c r="K677" s="69">
        <f>Month!K677</f>
        <v>0</v>
      </c>
      <c r="L677" s="69">
        <f>Month!L677</f>
        <v>0</v>
      </c>
      <c r="M677" s="69">
        <f>Month!M677</f>
        <v>4.7</v>
      </c>
      <c r="N677" s="70">
        <f>Month!N677</f>
        <v>4.7</v>
      </c>
      <c r="O677" s="70">
        <f>Month!O677</f>
        <v>300.79000000000002</v>
      </c>
      <c r="P677" s="14">
        <v>1</v>
      </c>
    </row>
    <row r="678" spans="1:16" ht="15.5">
      <c r="A678" s="14">
        <f>Month!A678</f>
        <v>2021</v>
      </c>
      <c r="B678" s="59" t="str">
        <f>Month!B678</f>
        <v>February</v>
      </c>
      <c r="C678" s="59" t="str">
        <f>Month!C678</f>
        <v>Ireland</v>
      </c>
      <c r="D678" s="69">
        <f>Month!D678</f>
        <v>0.18</v>
      </c>
      <c r="E678" s="69">
        <f>Month!E678</f>
        <v>0</v>
      </c>
      <c r="F678" s="70">
        <f>Month!F678</f>
        <v>0.18</v>
      </c>
      <c r="G678" s="69">
        <f>Month!G678</f>
        <v>0</v>
      </c>
      <c r="H678" s="69">
        <f>Month!H678</f>
        <v>1</v>
      </c>
      <c r="I678" s="69">
        <f>Month!I678</f>
        <v>90.12</v>
      </c>
      <c r="J678" s="69">
        <f>Month!J678</f>
        <v>0.18</v>
      </c>
      <c r="K678" s="69">
        <f>Month!K678</f>
        <v>60.58</v>
      </c>
      <c r="L678" s="69">
        <f>Month!L678</f>
        <v>31.46</v>
      </c>
      <c r="M678" s="69">
        <f>Month!M678</f>
        <v>2.62</v>
      </c>
      <c r="N678" s="70">
        <f>Month!N678</f>
        <v>185.96</v>
      </c>
      <c r="O678" s="70">
        <f>Month!O678</f>
        <v>186.14</v>
      </c>
      <c r="P678" s="14">
        <v>1</v>
      </c>
    </row>
    <row r="679" spans="1:16" ht="15.5">
      <c r="A679" s="14">
        <f>Month!A679</f>
        <v>2021</v>
      </c>
      <c r="B679" s="59" t="str">
        <f>Month!B679</f>
        <v>February</v>
      </c>
      <c r="C679" s="59" t="str">
        <f>Month!C679</f>
        <v>Italy</v>
      </c>
      <c r="D679" s="69">
        <f>Month!D679</f>
        <v>0</v>
      </c>
      <c r="E679" s="69">
        <f>Month!E679</f>
        <v>6.56</v>
      </c>
      <c r="F679" s="70">
        <f>Month!F679</f>
        <v>6.56</v>
      </c>
      <c r="G679" s="69">
        <f>Month!G679</f>
        <v>0</v>
      </c>
      <c r="H679" s="69">
        <f>Month!H679</f>
        <v>0</v>
      </c>
      <c r="I679" s="69">
        <f>Month!I679</f>
        <v>0</v>
      </c>
      <c r="J679" s="69">
        <f>Month!J679</f>
        <v>0</v>
      </c>
      <c r="K679" s="69">
        <f>Month!K679</f>
        <v>0</v>
      </c>
      <c r="L679" s="69">
        <f>Month!L679</f>
        <v>0</v>
      </c>
      <c r="M679" s="69">
        <f>Month!M679</f>
        <v>1.59</v>
      </c>
      <c r="N679" s="70">
        <f>Month!N679</f>
        <v>1.59</v>
      </c>
      <c r="O679" s="70">
        <f>Month!O679</f>
        <v>8.15</v>
      </c>
      <c r="P679" s="14">
        <v>1</v>
      </c>
    </row>
    <row r="680" spans="1:16" ht="15.5">
      <c r="A680" s="14">
        <f>Month!A680</f>
        <v>2021</v>
      </c>
      <c r="B680" s="59" t="str">
        <f>Month!B680</f>
        <v>February</v>
      </c>
      <c r="C680" s="59" t="str">
        <f>Month!C680</f>
        <v>Korea</v>
      </c>
      <c r="D680" s="69">
        <f>Month!D680</f>
        <v>531.92999999999995</v>
      </c>
      <c r="E680" s="69">
        <f>Month!E680</f>
        <v>0</v>
      </c>
      <c r="F680" s="70">
        <f>Month!F680</f>
        <v>531.92999999999995</v>
      </c>
      <c r="G680" s="69">
        <f>Month!G680</f>
        <v>0</v>
      </c>
      <c r="H680" s="69">
        <f>Month!H680</f>
        <v>0</v>
      </c>
      <c r="I680" s="69">
        <f>Month!I680</f>
        <v>0</v>
      </c>
      <c r="J680" s="69">
        <f>Month!J680</f>
        <v>0</v>
      </c>
      <c r="K680" s="69">
        <f>Month!K680</f>
        <v>0</v>
      </c>
      <c r="L680" s="69">
        <f>Month!L680</f>
        <v>0</v>
      </c>
      <c r="M680" s="69">
        <f>Month!M680</f>
        <v>0</v>
      </c>
      <c r="N680" s="70">
        <f>Month!N680</f>
        <v>0</v>
      </c>
      <c r="O680" s="70">
        <f>Month!O680</f>
        <v>531.92999999999995</v>
      </c>
      <c r="P680" s="14">
        <v>1</v>
      </c>
    </row>
    <row r="681" spans="1:16" ht="15.5">
      <c r="A681" s="14">
        <f>Month!A681</f>
        <v>2021</v>
      </c>
      <c r="B681" s="59" t="str">
        <f>Month!B681</f>
        <v>February</v>
      </c>
      <c r="C681" s="59" t="str">
        <f>Month!C681</f>
        <v>Netherlands</v>
      </c>
      <c r="D681" s="69">
        <f>Month!D681</f>
        <v>1442.88</v>
      </c>
      <c r="E681" s="69">
        <f>Month!E681</f>
        <v>55.12</v>
      </c>
      <c r="F681" s="70">
        <f>Month!F681</f>
        <v>1498</v>
      </c>
      <c r="G681" s="69">
        <f>Month!G681</f>
        <v>1.96</v>
      </c>
      <c r="H681" s="69">
        <f>Month!H681</f>
        <v>187.39</v>
      </c>
      <c r="I681" s="69">
        <f>Month!I681</f>
        <v>0</v>
      </c>
      <c r="J681" s="69">
        <f>Month!J681</f>
        <v>0</v>
      </c>
      <c r="K681" s="69">
        <f>Month!K681</f>
        <v>21.49</v>
      </c>
      <c r="L681" s="69">
        <f>Month!L681</f>
        <v>0</v>
      </c>
      <c r="M681" s="69">
        <f>Month!M681</f>
        <v>24.72</v>
      </c>
      <c r="N681" s="70">
        <f>Month!N681</f>
        <v>375.88</v>
      </c>
      <c r="O681" s="70">
        <f>Month!O681</f>
        <v>1873.88</v>
      </c>
      <c r="P681" s="14">
        <v>1</v>
      </c>
    </row>
    <row r="682" spans="1:16" ht="15.5">
      <c r="A682" s="14">
        <f>Month!A682</f>
        <v>2021</v>
      </c>
      <c r="B682" s="59" t="str">
        <f>Month!B682</f>
        <v>February</v>
      </c>
      <c r="C682" s="59" t="str">
        <f>Month!C682</f>
        <v>Norway</v>
      </c>
      <c r="D682" s="69">
        <f>Month!D682</f>
        <v>92.56</v>
      </c>
      <c r="E682" s="69">
        <f>Month!E682</f>
        <v>0</v>
      </c>
      <c r="F682" s="70">
        <f>Month!F682</f>
        <v>92.56</v>
      </c>
      <c r="G682" s="69">
        <f>Month!G682</f>
        <v>0</v>
      </c>
      <c r="H682" s="69">
        <f>Month!H682</f>
        <v>0</v>
      </c>
      <c r="I682" s="69">
        <f>Month!I682</f>
        <v>0</v>
      </c>
      <c r="J682" s="69">
        <f>Month!J682</f>
        <v>0</v>
      </c>
      <c r="K682" s="69">
        <f>Month!K682</f>
        <v>0</v>
      </c>
      <c r="L682" s="69">
        <f>Month!L682</f>
        <v>0</v>
      </c>
      <c r="M682" s="69">
        <f>Month!M682</f>
        <v>6.31</v>
      </c>
      <c r="N682" s="70">
        <f>Month!N682</f>
        <v>6.31</v>
      </c>
      <c r="O682" s="70">
        <f>Month!O682</f>
        <v>98.87</v>
      </c>
      <c r="P682" s="14">
        <v>1</v>
      </c>
    </row>
    <row r="683" spans="1:16" ht="15.5">
      <c r="A683" s="14">
        <f>Month!A683</f>
        <v>2021</v>
      </c>
      <c r="B683" s="59" t="str">
        <f>Month!B683</f>
        <v>February</v>
      </c>
      <c r="C683" s="59" t="str">
        <f>Month!C683</f>
        <v>Other Africa</v>
      </c>
      <c r="D683" s="69">
        <f>Month!D683</f>
        <v>0</v>
      </c>
      <c r="E683" s="69">
        <f>Month!E683</f>
        <v>0</v>
      </c>
      <c r="F683" s="70">
        <f>Month!F683</f>
        <v>0</v>
      </c>
      <c r="G683" s="69">
        <f>Month!G683</f>
        <v>0</v>
      </c>
      <c r="H683" s="69">
        <f>Month!H683</f>
        <v>37.799999999999997</v>
      </c>
      <c r="I683" s="69">
        <f>Month!I683</f>
        <v>0</v>
      </c>
      <c r="J683" s="69">
        <f>Month!J683</f>
        <v>0</v>
      </c>
      <c r="K683" s="69">
        <f>Month!K683</f>
        <v>0</v>
      </c>
      <c r="L683" s="69">
        <f>Month!L683</f>
        <v>0</v>
      </c>
      <c r="M683" s="69">
        <f>Month!M683</f>
        <v>12.15</v>
      </c>
      <c r="N683" s="70">
        <f>Month!N683</f>
        <v>49.95</v>
      </c>
      <c r="O683" s="70">
        <f>Month!O683</f>
        <v>49.95</v>
      </c>
      <c r="P683" s="14">
        <v>1</v>
      </c>
    </row>
    <row r="684" spans="1:16" ht="15.5">
      <c r="A684" s="14">
        <f>Month!A684</f>
        <v>2021</v>
      </c>
      <c r="B684" s="59" t="str">
        <f>Month!B684</f>
        <v>February</v>
      </c>
      <c r="C684" s="59" t="str">
        <f>Month!C684</f>
        <v>Spain</v>
      </c>
      <c r="D684" s="69">
        <f>Month!D684</f>
        <v>2.38</v>
      </c>
      <c r="E684" s="69">
        <f>Month!E684</f>
        <v>5.48</v>
      </c>
      <c r="F684" s="70">
        <f>Month!F684</f>
        <v>7.86</v>
      </c>
      <c r="G684" s="69">
        <f>Month!G684</f>
        <v>0</v>
      </c>
      <c r="H684" s="69">
        <f>Month!H684</f>
        <v>0</v>
      </c>
      <c r="I684" s="69">
        <f>Month!I684</f>
        <v>0</v>
      </c>
      <c r="J684" s="69">
        <f>Month!J684</f>
        <v>0</v>
      </c>
      <c r="K684" s="69">
        <f>Month!K684</f>
        <v>0</v>
      </c>
      <c r="L684" s="69">
        <f>Month!L684</f>
        <v>0</v>
      </c>
      <c r="M684" s="69">
        <f>Month!M684</f>
        <v>38.590000000000003</v>
      </c>
      <c r="N684" s="70">
        <f>Month!N684</f>
        <v>38.590000000000003</v>
      </c>
      <c r="O684" s="70">
        <f>Month!O684</f>
        <v>46.45</v>
      </c>
      <c r="P684" s="14">
        <v>1</v>
      </c>
    </row>
    <row r="685" spans="1:16" ht="15.5">
      <c r="A685" s="14">
        <f>Month!A685</f>
        <v>2021</v>
      </c>
      <c r="B685" s="59" t="str">
        <f>Month!B685</f>
        <v>February</v>
      </c>
      <c r="C685" s="59" t="str">
        <f>Month!C685</f>
        <v>Sweden</v>
      </c>
      <c r="D685" s="69">
        <f>Month!D685</f>
        <v>0</v>
      </c>
      <c r="E685" s="69">
        <f>Month!E685</f>
        <v>0</v>
      </c>
      <c r="F685" s="70">
        <f>Month!F685</f>
        <v>0</v>
      </c>
      <c r="G685" s="69">
        <f>Month!G685</f>
        <v>0</v>
      </c>
      <c r="H685" s="69">
        <f>Month!H685</f>
        <v>0</v>
      </c>
      <c r="I685" s="69">
        <f>Month!I685</f>
        <v>0</v>
      </c>
      <c r="J685" s="69">
        <f>Month!J685</f>
        <v>0</v>
      </c>
      <c r="K685" s="69">
        <f>Month!K685</f>
        <v>0</v>
      </c>
      <c r="L685" s="69">
        <f>Month!L685</f>
        <v>0</v>
      </c>
      <c r="M685" s="69">
        <f>Month!M685</f>
        <v>0.03</v>
      </c>
      <c r="N685" s="70">
        <f>Month!N685</f>
        <v>0.03</v>
      </c>
      <c r="O685" s="70">
        <f>Month!O685</f>
        <v>0.03</v>
      </c>
      <c r="P685" s="14">
        <v>1</v>
      </c>
    </row>
    <row r="686" spans="1:16" ht="15.5">
      <c r="A686" s="14">
        <f>Month!A686</f>
        <v>2021</v>
      </c>
      <c r="B686" s="59" t="str">
        <f>Month!B686</f>
        <v>February</v>
      </c>
      <c r="C686" s="59" t="str">
        <f>Month!C686</f>
        <v>United States</v>
      </c>
      <c r="D686" s="69">
        <f>Month!D686</f>
        <v>0</v>
      </c>
      <c r="E686" s="69">
        <f>Month!E686</f>
        <v>0</v>
      </c>
      <c r="F686" s="70">
        <f>Month!F686</f>
        <v>0</v>
      </c>
      <c r="G686" s="69">
        <f>Month!G686</f>
        <v>0</v>
      </c>
      <c r="H686" s="69">
        <f>Month!H686</f>
        <v>149.44999999999999</v>
      </c>
      <c r="I686" s="69">
        <f>Month!I686</f>
        <v>0</v>
      </c>
      <c r="J686" s="69">
        <f>Month!J686</f>
        <v>0</v>
      </c>
      <c r="K686" s="69">
        <f>Month!K686</f>
        <v>0</v>
      </c>
      <c r="L686" s="69">
        <f>Month!L686</f>
        <v>0</v>
      </c>
      <c r="M686" s="69">
        <f>Month!M686</f>
        <v>0.73</v>
      </c>
      <c r="N686" s="70">
        <f>Month!N686</f>
        <v>150.18</v>
      </c>
      <c r="O686" s="70">
        <f>Month!O686</f>
        <v>150.18</v>
      </c>
      <c r="P686" s="14">
        <v>1</v>
      </c>
    </row>
    <row r="687" spans="1:16" ht="15.5">
      <c r="A687" s="14">
        <f>Month!A687</f>
        <v>2021</v>
      </c>
      <c r="B687" s="59" t="str">
        <f>Month!B687</f>
        <v>February</v>
      </c>
      <c r="C687" s="59" t="str">
        <f>Month!C687</f>
        <v>Russian Federation</v>
      </c>
      <c r="D687" s="69">
        <f>Month!D687</f>
        <v>0</v>
      </c>
      <c r="E687" s="69">
        <f>Month!E687</f>
        <v>0</v>
      </c>
      <c r="F687" s="70">
        <f>Month!F687</f>
        <v>0</v>
      </c>
      <c r="G687" s="69">
        <f>Month!G687</f>
        <v>0</v>
      </c>
      <c r="H687" s="69">
        <f>Month!H687</f>
        <v>0</v>
      </c>
      <c r="I687" s="69">
        <f>Month!I687</f>
        <v>0</v>
      </c>
      <c r="J687" s="69">
        <f>Month!J687</f>
        <v>0</v>
      </c>
      <c r="K687" s="69">
        <f>Month!K687</f>
        <v>0</v>
      </c>
      <c r="L687" s="69">
        <f>Month!L687</f>
        <v>0</v>
      </c>
      <c r="M687" s="69">
        <f>Month!M687</f>
        <v>0.02</v>
      </c>
      <c r="N687" s="70">
        <f>Month!N687</f>
        <v>0.02</v>
      </c>
      <c r="O687" s="70">
        <f>Month!O687</f>
        <v>0.02</v>
      </c>
      <c r="P687" s="14">
        <v>1</v>
      </c>
    </row>
    <row r="688" spans="1:16" ht="15.5">
      <c r="A688" s="14">
        <f>Month!A688</f>
        <v>2021</v>
      </c>
      <c r="B688" s="59" t="str">
        <f>Month!B688</f>
        <v>February</v>
      </c>
      <c r="C688" s="59" t="str">
        <f>Month!C688</f>
        <v>Other</v>
      </c>
      <c r="D688" s="69">
        <f>Month!D688</f>
        <v>244.21</v>
      </c>
      <c r="E688" s="69">
        <f>Month!E688</f>
        <v>0</v>
      </c>
      <c r="F688" s="70">
        <f>Month!F688</f>
        <v>244.21</v>
      </c>
      <c r="G688" s="69">
        <f>Month!G688</f>
        <v>16.89</v>
      </c>
      <c r="H688" s="69">
        <f>Month!H688</f>
        <v>73.56</v>
      </c>
      <c r="I688" s="69">
        <f>Month!I688</f>
        <v>0</v>
      </c>
      <c r="J688" s="69">
        <f>Month!J688</f>
        <v>0</v>
      </c>
      <c r="K688" s="69">
        <f>Month!K688</f>
        <v>0</v>
      </c>
      <c r="L688" s="69">
        <f>Month!L688</f>
        <v>162.37</v>
      </c>
      <c r="M688" s="69">
        <f>Month!M688</f>
        <v>40.700000000000003</v>
      </c>
      <c r="N688" s="70">
        <f>Month!N688</f>
        <v>118.31</v>
      </c>
      <c r="O688" s="70">
        <f>Month!O688</f>
        <v>362.52</v>
      </c>
      <c r="P688" s="14">
        <v>1</v>
      </c>
    </row>
    <row r="689" spans="1:16" ht="15.5">
      <c r="A689" s="14">
        <f>Month!A689</f>
        <v>2021</v>
      </c>
      <c r="B689" s="62" t="str">
        <f>Month!B689</f>
        <v>February</v>
      </c>
      <c r="C689" s="60" t="str">
        <f>Month!C689</f>
        <v>Total exports</v>
      </c>
      <c r="D689" s="72">
        <f>Month!D689</f>
        <v>2762.25</v>
      </c>
      <c r="E689" s="72">
        <f>Month!E689</f>
        <v>92.44</v>
      </c>
      <c r="F689" s="71">
        <f>Month!F689</f>
        <v>2854.69</v>
      </c>
      <c r="G689" s="72">
        <f>Month!G689</f>
        <v>32.450000000000003</v>
      </c>
      <c r="H689" s="72">
        <f>Month!H689</f>
        <v>603.94000000000005</v>
      </c>
      <c r="I689" s="72">
        <f>Month!I689</f>
        <v>90.12</v>
      </c>
      <c r="J689" s="72">
        <f>Month!J689</f>
        <v>0.18</v>
      </c>
      <c r="K689" s="72">
        <f>Month!K689</f>
        <v>105.27</v>
      </c>
      <c r="L689" s="72">
        <f>Month!L689</f>
        <v>193.83</v>
      </c>
      <c r="M689" s="72">
        <f>Month!M689</f>
        <v>258.75</v>
      </c>
      <c r="N689" s="71">
        <f>Month!N689</f>
        <v>1284.54</v>
      </c>
      <c r="O689" s="91">
        <f>Month!O689</f>
        <v>4139.2299999999996</v>
      </c>
      <c r="P689" s="14">
        <v>1</v>
      </c>
    </row>
    <row r="690" spans="1:16" ht="15.5">
      <c r="A690" s="14">
        <f>Month!A690</f>
        <v>2021</v>
      </c>
      <c r="B690" s="59" t="str">
        <f>Month!B690</f>
        <v>March</v>
      </c>
      <c r="C690" s="58" t="str">
        <f>Month!C690</f>
        <v>Belgium</v>
      </c>
      <c r="D690" s="66">
        <f>Month!D690</f>
        <v>109.67</v>
      </c>
      <c r="E690" s="66">
        <f>Month!E690</f>
        <v>26.25</v>
      </c>
      <c r="F690" s="67">
        <f>Month!F690</f>
        <v>135.91999999999999</v>
      </c>
      <c r="G690" s="66">
        <f>Month!G690</f>
        <v>1.8</v>
      </c>
      <c r="H690" s="66">
        <f>Month!H690</f>
        <v>48.61</v>
      </c>
      <c r="I690" s="66">
        <f>Month!I690</f>
        <v>0</v>
      </c>
      <c r="J690" s="66">
        <f>Month!J690</f>
        <v>0</v>
      </c>
      <c r="K690" s="66">
        <f>Month!K690</f>
        <v>18.260000000000002</v>
      </c>
      <c r="L690" s="66">
        <f>Month!L690</f>
        <v>12.12</v>
      </c>
      <c r="M690" s="66">
        <f>Month!M690</f>
        <v>66.83</v>
      </c>
      <c r="N690" s="67">
        <f>Month!N690</f>
        <v>153.69</v>
      </c>
      <c r="O690" s="67">
        <f>Month!O690</f>
        <v>289.61</v>
      </c>
      <c r="P690" s="14">
        <v>1</v>
      </c>
    </row>
    <row r="691" spans="1:16" ht="15.5">
      <c r="A691" s="14">
        <f>Month!A691</f>
        <v>2021</v>
      </c>
      <c r="B691" s="59" t="str">
        <f>Month!B691</f>
        <v>March</v>
      </c>
      <c r="C691" s="59" t="str">
        <f>Month!C691</f>
        <v>Canada</v>
      </c>
      <c r="D691" s="69">
        <f>Month!D691</f>
        <v>0</v>
      </c>
      <c r="E691" s="69">
        <f>Month!E691</f>
        <v>0</v>
      </c>
      <c r="F691" s="70">
        <f>Month!F691</f>
        <v>0</v>
      </c>
      <c r="G691" s="69">
        <f>Month!G691</f>
        <v>0</v>
      </c>
      <c r="H691" s="69">
        <f>Month!H691</f>
        <v>0</v>
      </c>
      <c r="I691" s="69">
        <f>Month!I691</f>
        <v>0</v>
      </c>
      <c r="J691" s="69">
        <f>Month!J691</f>
        <v>0</v>
      </c>
      <c r="K691" s="69">
        <f>Month!K691</f>
        <v>0</v>
      </c>
      <c r="L691" s="69">
        <f>Month!L691</f>
        <v>0</v>
      </c>
      <c r="M691" s="69">
        <f>Month!M691</f>
        <v>0</v>
      </c>
      <c r="N691" s="70">
        <f>Month!N691</f>
        <v>0</v>
      </c>
      <c r="O691" s="70">
        <f>Month!O691</f>
        <v>0</v>
      </c>
      <c r="P691" s="14">
        <v>1</v>
      </c>
    </row>
    <row r="692" spans="1:16" ht="15.5">
      <c r="A692" s="14">
        <f>Month!A692</f>
        <v>2021</v>
      </c>
      <c r="B692" s="59" t="str">
        <f>Month!B692</f>
        <v>March</v>
      </c>
      <c r="C692" s="59" t="str">
        <f>Month!C692</f>
        <v>China, People's Republic of</v>
      </c>
      <c r="D692" s="69">
        <f>Month!D692</f>
        <v>766.83</v>
      </c>
      <c r="E692" s="69">
        <f>Month!E692</f>
        <v>0</v>
      </c>
      <c r="F692" s="70">
        <f>Month!F692</f>
        <v>766.83</v>
      </c>
      <c r="G692" s="69">
        <f>Month!G692</f>
        <v>0</v>
      </c>
      <c r="H692" s="69">
        <f>Month!H692</f>
        <v>0</v>
      </c>
      <c r="I692" s="69">
        <f>Month!I692</f>
        <v>0</v>
      </c>
      <c r="J692" s="69">
        <f>Month!J692</f>
        <v>0</v>
      </c>
      <c r="K692" s="69">
        <f>Month!K692</f>
        <v>0</v>
      </c>
      <c r="L692" s="69">
        <f>Month!L692</f>
        <v>0</v>
      </c>
      <c r="M692" s="69">
        <f>Month!M692</f>
        <v>0.67</v>
      </c>
      <c r="N692" s="70">
        <f>Month!N692</f>
        <v>0.67</v>
      </c>
      <c r="O692" s="70">
        <f>Month!O692</f>
        <v>767.5</v>
      </c>
      <c r="P692" s="14">
        <v>1</v>
      </c>
    </row>
    <row r="693" spans="1:16" ht="15.5">
      <c r="A693" s="14">
        <f>Month!A693</f>
        <v>2021</v>
      </c>
      <c r="B693" s="59" t="str">
        <f>Month!B693</f>
        <v>March</v>
      </c>
      <c r="C693" s="59" t="str">
        <f>Month!C693</f>
        <v>Denmark</v>
      </c>
      <c r="D693" s="69">
        <f>Month!D693</f>
        <v>0</v>
      </c>
      <c r="E693" s="69">
        <f>Month!E693</f>
        <v>0</v>
      </c>
      <c r="F693" s="70">
        <f>Month!F693</f>
        <v>0</v>
      </c>
      <c r="G693" s="69">
        <f>Month!G693</f>
        <v>0</v>
      </c>
      <c r="H693" s="69">
        <f>Month!H693</f>
        <v>10.07</v>
      </c>
      <c r="I693" s="69">
        <f>Month!I693</f>
        <v>0</v>
      </c>
      <c r="J693" s="69">
        <f>Month!J693</f>
        <v>0</v>
      </c>
      <c r="K693" s="69">
        <f>Month!K693</f>
        <v>0</v>
      </c>
      <c r="L693" s="69">
        <f>Month!L693</f>
        <v>0</v>
      </c>
      <c r="M693" s="69">
        <f>Month!M693</f>
        <v>0.11</v>
      </c>
      <c r="N693" s="70">
        <f>Month!N693</f>
        <v>10.18</v>
      </c>
      <c r="O693" s="70">
        <f>Month!O693</f>
        <v>10.18</v>
      </c>
      <c r="P693" s="14">
        <v>1</v>
      </c>
    </row>
    <row r="694" spans="1:16" ht="15.5">
      <c r="A694" s="14">
        <f>Month!A694</f>
        <v>2021</v>
      </c>
      <c r="B694" s="59" t="str">
        <f>Month!B694</f>
        <v>March</v>
      </c>
      <c r="C694" s="59" t="str">
        <f>Month!C694</f>
        <v>France</v>
      </c>
      <c r="D694" s="69">
        <f>Month!D694</f>
        <v>110.56</v>
      </c>
      <c r="E694" s="69">
        <f>Month!E694</f>
        <v>0</v>
      </c>
      <c r="F694" s="70">
        <f>Month!F694</f>
        <v>110.56</v>
      </c>
      <c r="G694" s="69">
        <f>Month!G694</f>
        <v>13.38</v>
      </c>
      <c r="H694" s="69">
        <f>Month!H694</f>
        <v>0</v>
      </c>
      <c r="I694" s="69">
        <f>Month!I694</f>
        <v>0</v>
      </c>
      <c r="J694" s="69">
        <f>Month!J694</f>
        <v>0</v>
      </c>
      <c r="K694" s="69">
        <f>Month!K694</f>
        <v>0</v>
      </c>
      <c r="L694" s="69">
        <f>Month!L694</f>
        <v>0</v>
      </c>
      <c r="M694" s="69">
        <f>Month!M694</f>
        <v>41.03</v>
      </c>
      <c r="N694" s="70">
        <f>Month!N694</f>
        <v>82.2</v>
      </c>
      <c r="O694" s="70">
        <f>Month!O694</f>
        <v>192.76</v>
      </c>
      <c r="P694" s="14">
        <v>1</v>
      </c>
    </row>
    <row r="695" spans="1:16" ht="15.5">
      <c r="A695" s="14">
        <f>Month!A695</f>
        <v>2021</v>
      </c>
      <c r="B695" s="59" t="str">
        <f>Month!B695</f>
        <v>March</v>
      </c>
      <c r="C695" s="59" t="str">
        <f>Month!C695</f>
        <v>Germany</v>
      </c>
      <c r="D695" s="69">
        <f>Month!D695</f>
        <v>453.68</v>
      </c>
      <c r="E695" s="69">
        <f>Month!E695</f>
        <v>0</v>
      </c>
      <c r="F695" s="70">
        <f>Month!F695</f>
        <v>453.68</v>
      </c>
      <c r="G695" s="69">
        <f>Month!G695</f>
        <v>2.81</v>
      </c>
      <c r="H695" s="69">
        <f>Month!H695</f>
        <v>0</v>
      </c>
      <c r="I695" s="69">
        <f>Month!I695</f>
        <v>0</v>
      </c>
      <c r="J695" s="69">
        <f>Month!J695</f>
        <v>0</v>
      </c>
      <c r="K695" s="69">
        <f>Month!K695</f>
        <v>0</v>
      </c>
      <c r="L695" s="69">
        <f>Month!L695</f>
        <v>0</v>
      </c>
      <c r="M695" s="69">
        <f>Month!M695</f>
        <v>2.1800000000000002</v>
      </c>
      <c r="N695" s="70">
        <f>Month!N695</f>
        <v>4.99</v>
      </c>
      <c r="O695" s="70">
        <f>Month!O695</f>
        <v>458.67</v>
      </c>
      <c r="P695" s="14">
        <v>1</v>
      </c>
    </row>
    <row r="696" spans="1:16" ht="15.5">
      <c r="A696" s="14">
        <f>Month!A696</f>
        <v>2021</v>
      </c>
      <c r="B696" s="59" t="str">
        <f>Month!B696</f>
        <v>March</v>
      </c>
      <c r="C696" s="59" t="str">
        <f>Month!C696</f>
        <v>Ireland</v>
      </c>
      <c r="D696" s="69">
        <f>Month!D696</f>
        <v>0</v>
      </c>
      <c r="E696" s="69">
        <f>Month!E696</f>
        <v>0</v>
      </c>
      <c r="F696" s="70">
        <f>Month!F696</f>
        <v>0</v>
      </c>
      <c r="G696" s="69">
        <f>Month!G696</f>
        <v>0</v>
      </c>
      <c r="H696" s="69">
        <f>Month!H696</f>
        <v>5.1100000000000003</v>
      </c>
      <c r="I696" s="69">
        <f>Month!I696</f>
        <v>153.22</v>
      </c>
      <c r="J696" s="69">
        <f>Month!J696</f>
        <v>0</v>
      </c>
      <c r="K696" s="69">
        <f>Month!K696</f>
        <v>70.84</v>
      </c>
      <c r="L696" s="69">
        <f>Month!L696</f>
        <v>14.68</v>
      </c>
      <c r="M696" s="69">
        <f>Month!M696</f>
        <v>8.16</v>
      </c>
      <c r="N696" s="70">
        <f>Month!N696</f>
        <v>252.01</v>
      </c>
      <c r="O696" s="70">
        <f>Month!O696</f>
        <v>252.01</v>
      </c>
      <c r="P696" s="14">
        <v>1</v>
      </c>
    </row>
    <row r="697" spans="1:16" ht="15.5">
      <c r="A697" s="14">
        <f>Month!A697</f>
        <v>2021</v>
      </c>
      <c r="B697" s="59" t="str">
        <f>Month!B697</f>
        <v>March</v>
      </c>
      <c r="C697" s="59" t="str">
        <f>Month!C697</f>
        <v>Italy</v>
      </c>
      <c r="D697" s="69">
        <f>Month!D697</f>
        <v>82.23</v>
      </c>
      <c r="E697" s="69">
        <f>Month!E697</f>
        <v>0</v>
      </c>
      <c r="F697" s="70">
        <f>Month!F697</f>
        <v>82.23</v>
      </c>
      <c r="G697" s="69">
        <f>Month!G697</f>
        <v>0</v>
      </c>
      <c r="H697" s="69">
        <f>Month!H697</f>
        <v>0</v>
      </c>
      <c r="I697" s="69">
        <f>Month!I697</f>
        <v>0</v>
      </c>
      <c r="J697" s="69">
        <f>Month!J697</f>
        <v>0</v>
      </c>
      <c r="K697" s="69">
        <f>Month!K697</f>
        <v>0</v>
      </c>
      <c r="L697" s="69">
        <f>Month!L697</f>
        <v>0</v>
      </c>
      <c r="M697" s="69">
        <f>Month!M697</f>
        <v>4.71</v>
      </c>
      <c r="N697" s="70">
        <f>Month!N697</f>
        <v>4.71</v>
      </c>
      <c r="O697" s="70">
        <f>Month!O697</f>
        <v>86.94</v>
      </c>
      <c r="P697" s="14">
        <v>1</v>
      </c>
    </row>
    <row r="698" spans="1:16" ht="15.5">
      <c r="A698" s="14">
        <f>Month!A698</f>
        <v>2021</v>
      </c>
      <c r="B698" s="59" t="str">
        <f>Month!B698</f>
        <v>March</v>
      </c>
      <c r="C698" s="59" t="str">
        <f>Month!C698</f>
        <v>Korea</v>
      </c>
      <c r="D698" s="69">
        <f>Month!D698</f>
        <v>270.98</v>
      </c>
      <c r="E698" s="69">
        <f>Month!E698</f>
        <v>0</v>
      </c>
      <c r="F698" s="70">
        <f>Month!F698</f>
        <v>270.98</v>
      </c>
      <c r="G698" s="69">
        <f>Month!G698</f>
        <v>0</v>
      </c>
      <c r="H698" s="69">
        <f>Month!H698</f>
        <v>0</v>
      </c>
      <c r="I698" s="69">
        <f>Month!I698</f>
        <v>0</v>
      </c>
      <c r="J698" s="69">
        <f>Month!J698</f>
        <v>0</v>
      </c>
      <c r="K698" s="69">
        <f>Month!K698</f>
        <v>0</v>
      </c>
      <c r="L698" s="69">
        <f>Month!L698</f>
        <v>0</v>
      </c>
      <c r="M698" s="69">
        <f>Month!M698</f>
        <v>0.01</v>
      </c>
      <c r="N698" s="70">
        <f>Month!N698</f>
        <v>0.01</v>
      </c>
      <c r="O698" s="70">
        <f>Month!O698</f>
        <v>270.99</v>
      </c>
      <c r="P698" s="14">
        <v>1</v>
      </c>
    </row>
    <row r="699" spans="1:16" ht="15.5">
      <c r="A699" s="14">
        <f>Month!A699</f>
        <v>2021</v>
      </c>
      <c r="B699" s="59" t="str">
        <f>Month!B699</f>
        <v>March</v>
      </c>
      <c r="C699" s="59" t="str">
        <f>Month!C699</f>
        <v>Netherlands</v>
      </c>
      <c r="D699" s="69">
        <f>Month!D699</f>
        <v>1105.29</v>
      </c>
      <c r="E699" s="69">
        <f>Month!E699</f>
        <v>60.13</v>
      </c>
      <c r="F699" s="70">
        <f>Month!F699</f>
        <v>1165.42</v>
      </c>
      <c r="G699" s="69">
        <f>Month!G699</f>
        <v>3.81</v>
      </c>
      <c r="H699" s="69">
        <f>Month!H699</f>
        <v>150.58000000000001</v>
      </c>
      <c r="I699" s="69">
        <f>Month!I699</f>
        <v>0</v>
      </c>
      <c r="J699" s="69">
        <f>Month!J699</f>
        <v>0</v>
      </c>
      <c r="K699" s="69">
        <f>Month!K699</f>
        <v>9.4600000000000009</v>
      </c>
      <c r="L699" s="69">
        <f>Month!L699</f>
        <v>0</v>
      </c>
      <c r="M699" s="69">
        <f>Month!M699</f>
        <v>90.22</v>
      </c>
      <c r="N699" s="70">
        <f>Month!N699</f>
        <v>272.88</v>
      </c>
      <c r="O699" s="70">
        <f>Month!O699</f>
        <v>1438.3</v>
      </c>
      <c r="P699" s="14">
        <v>1</v>
      </c>
    </row>
    <row r="700" spans="1:16" ht="15.5">
      <c r="A700" s="14">
        <f>Month!A700</f>
        <v>2021</v>
      </c>
      <c r="B700" s="59" t="str">
        <f>Month!B700</f>
        <v>March</v>
      </c>
      <c r="C700" s="59" t="str">
        <f>Month!C700</f>
        <v>Norway</v>
      </c>
      <c r="D700" s="69">
        <f>Month!D700</f>
        <v>2.38</v>
      </c>
      <c r="E700" s="69">
        <f>Month!E700</f>
        <v>0</v>
      </c>
      <c r="F700" s="70">
        <f>Month!F700</f>
        <v>2.38</v>
      </c>
      <c r="G700" s="69">
        <f>Month!G700</f>
        <v>0</v>
      </c>
      <c r="H700" s="69">
        <f>Month!H700</f>
        <v>0</v>
      </c>
      <c r="I700" s="69">
        <f>Month!I700</f>
        <v>0</v>
      </c>
      <c r="J700" s="69">
        <f>Month!J700</f>
        <v>0</v>
      </c>
      <c r="K700" s="69">
        <f>Month!K700</f>
        <v>0</v>
      </c>
      <c r="L700" s="69">
        <f>Month!L700</f>
        <v>0</v>
      </c>
      <c r="M700" s="69">
        <f>Month!M700</f>
        <v>6.67</v>
      </c>
      <c r="N700" s="70">
        <f>Month!N700</f>
        <v>6.67</v>
      </c>
      <c r="O700" s="70">
        <f>Month!O700</f>
        <v>9.0500000000000007</v>
      </c>
      <c r="P700" s="14">
        <v>1</v>
      </c>
    </row>
    <row r="701" spans="1:16" ht="15.5">
      <c r="A701" s="14">
        <f>Month!A701</f>
        <v>2021</v>
      </c>
      <c r="B701" s="59" t="str">
        <f>Month!B701</f>
        <v>March</v>
      </c>
      <c r="C701" s="59" t="str">
        <f>Month!C701</f>
        <v>Other Africa</v>
      </c>
      <c r="D701" s="69">
        <f>Month!D701</f>
        <v>0</v>
      </c>
      <c r="E701" s="69">
        <f>Month!E701</f>
        <v>10.53</v>
      </c>
      <c r="F701" s="70">
        <f>Month!F701</f>
        <v>10.53</v>
      </c>
      <c r="G701" s="69">
        <f>Month!G701</f>
        <v>0</v>
      </c>
      <c r="H701" s="69">
        <f>Month!H701</f>
        <v>170.85</v>
      </c>
      <c r="I701" s="69">
        <f>Month!I701</f>
        <v>0</v>
      </c>
      <c r="J701" s="69">
        <f>Month!J701</f>
        <v>0</v>
      </c>
      <c r="K701" s="69">
        <f>Month!K701</f>
        <v>0</v>
      </c>
      <c r="L701" s="69">
        <f>Month!L701</f>
        <v>0</v>
      </c>
      <c r="M701" s="69">
        <f>Month!M701</f>
        <v>4.96</v>
      </c>
      <c r="N701" s="70">
        <f>Month!N701</f>
        <v>206.33</v>
      </c>
      <c r="O701" s="70">
        <f>Month!O701</f>
        <v>216.86</v>
      </c>
      <c r="P701" s="14">
        <v>1</v>
      </c>
    </row>
    <row r="702" spans="1:16" ht="15.5">
      <c r="A702" s="14">
        <f>Month!A702</f>
        <v>2021</v>
      </c>
      <c r="B702" s="59" t="str">
        <f>Month!B702</f>
        <v>March</v>
      </c>
      <c r="C702" s="59" t="str">
        <f>Month!C702</f>
        <v>Spain</v>
      </c>
      <c r="D702" s="69">
        <f>Month!D702</f>
        <v>3.09</v>
      </c>
      <c r="E702" s="69">
        <f>Month!E702</f>
        <v>11.68</v>
      </c>
      <c r="F702" s="70">
        <f>Month!F702</f>
        <v>14.77</v>
      </c>
      <c r="G702" s="69">
        <f>Month!G702</f>
        <v>0</v>
      </c>
      <c r="H702" s="69">
        <f>Month!H702</f>
        <v>0</v>
      </c>
      <c r="I702" s="69">
        <f>Month!I702</f>
        <v>0</v>
      </c>
      <c r="J702" s="69">
        <f>Month!J702</f>
        <v>0</v>
      </c>
      <c r="K702" s="69">
        <f>Month!K702</f>
        <v>0</v>
      </c>
      <c r="L702" s="69">
        <f>Month!L702</f>
        <v>0</v>
      </c>
      <c r="M702" s="69">
        <f>Month!M702</f>
        <v>3.19</v>
      </c>
      <c r="N702" s="70">
        <f>Month!N702</f>
        <v>14.94</v>
      </c>
      <c r="O702" s="70">
        <f>Month!O702</f>
        <v>29.71</v>
      </c>
      <c r="P702" s="14">
        <v>1</v>
      </c>
    </row>
    <row r="703" spans="1:16" ht="15.5">
      <c r="A703" s="14">
        <f>Month!A703</f>
        <v>2021</v>
      </c>
      <c r="B703" s="59" t="str">
        <f>Month!B703</f>
        <v>March</v>
      </c>
      <c r="C703" s="59" t="str">
        <f>Month!C703</f>
        <v>Sweden</v>
      </c>
      <c r="D703" s="69">
        <f>Month!D703</f>
        <v>55.8</v>
      </c>
      <c r="E703" s="69">
        <f>Month!E703</f>
        <v>0</v>
      </c>
      <c r="F703" s="70">
        <f>Month!F703</f>
        <v>55.8</v>
      </c>
      <c r="G703" s="69">
        <f>Month!G703</f>
        <v>0</v>
      </c>
      <c r="H703" s="69">
        <f>Month!H703</f>
        <v>0</v>
      </c>
      <c r="I703" s="69">
        <f>Month!I703</f>
        <v>0</v>
      </c>
      <c r="J703" s="69">
        <f>Month!J703</f>
        <v>0</v>
      </c>
      <c r="K703" s="69">
        <f>Month!K703</f>
        <v>0</v>
      </c>
      <c r="L703" s="69">
        <f>Month!L703</f>
        <v>0</v>
      </c>
      <c r="M703" s="69">
        <f>Month!M703</f>
        <v>0.05</v>
      </c>
      <c r="N703" s="70">
        <f>Month!N703</f>
        <v>0.05</v>
      </c>
      <c r="O703" s="70">
        <f>Month!O703</f>
        <v>55.85</v>
      </c>
      <c r="P703" s="14">
        <v>1</v>
      </c>
    </row>
    <row r="704" spans="1:16" ht="15.5">
      <c r="A704" s="14">
        <f>Month!A704</f>
        <v>2021</v>
      </c>
      <c r="B704" s="59" t="str">
        <f>Month!B704</f>
        <v>March</v>
      </c>
      <c r="C704" s="59" t="str">
        <f>Month!C704</f>
        <v>United States</v>
      </c>
      <c r="D704" s="69">
        <f>Month!D704</f>
        <v>81.88</v>
      </c>
      <c r="E704" s="69">
        <f>Month!E704</f>
        <v>0</v>
      </c>
      <c r="F704" s="70">
        <f>Month!F704</f>
        <v>81.88</v>
      </c>
      <c r="G704" s="69">
        <f>Month!G704</f>
        <v>0</v>
      </c>
      <c r="H704" s="69">
        <f>Month!H704</f>
        <v>61.97</v>
      </c>
      <c r="I704" s="69">
        <f>Month!I704</f>
        <v>0</v>
      </c>
      <c r="J704" s="69">
        <f>Month!J704</f>
        <v>0</v>
      </c>
      <c r="K704" s="69">
        <f>Month!K704</f>
        <v>0</v>
      </c>
      <c r="L704" s="69">
        <f>Month!L704</f>
        <v>0</v>
      </c>
      <c r="M704" s="69">
        <f>Month!M704</f>
        <v>8.51</v>
      </c>
      <c r="N704" s="70">
        <f>Month!N704</f>
        <v>70.48</v>
      </c>
      <c r="O704" s="70">
        <f>Month!O704</f>
        <v>152.36000000000001</v>
      </c>
      <c r="P704" s="14">
        <v>1</v>
      </c>
    </row>
    <row r="705" spans="1:16" ht="15.5">
      <c r="A705" s="14">
        <f>Month!A705</f>
        <v>2021</v>
      </c>
      <c r="B705" s="59" t="str">
        <f>Month!B705</f>
        <v>March</v>
      </c>
      <c r="C705" s="59" t="str">
        <f>Month!C705</f>
        <v>Russian Federation</v>
      </c>
      <c r="D705" s="69">
        <f>Month!D705</f>
        <v>0</v>
      </c>
      <c r="E705" s="69">
        <f>Month!E705</f>
        <v>0</v>
      </c>
      <c r="F705" s="70">
        <f>Month!F705</f>
        <v>0</v>
      </c>
      <c r="G705" s="69">
        <f>Month!G705</f>
        <v>0</v>
      </c>
      <c r="H705" s="69">
        <f>Month!H705</f>
        <v>0</v>
      </c>
      <c r="I705" s="69">
        <f>Month!I705</f>
        <v>0</v>
      </c>
      <c r="J705" s="69">
        <f>Month!J705</f>
        <v>0</v>
      </c>
      <c r="K705" s="69">
        <f>Month!K705</f>
        <v>0</v>
      </c>
      <c r="L705" s="69">
        <f>Month!L705</f>
        <v>0</v>
      </c>
      <c r="M705" s="69">
        <f>Month!M705</f>
        <v>0.02</v>
      </c>
      <c r="N705" s="70">
        <f>Month!N705</f>
        <v>0.02</v>
      </c>
      <c r="O705" s="70">
        <f>Month!O705</f>
        <v>0.02</v>
      </c>
      <c r="P705" s="14">
        <v>1</v>
      </c>
    </row>
    <row r="706" spans="1:16" ht="15.5">
      <c r="A706" s="14">
        <f>Month!A706</f>
        <v>2021</v>
      </c>
      <c r="B706" s="59" t="str">
        <f>Month!B706</f>
        <v>March</v>
      </c>
      <c r="C706" s="59" t="str">
        <f>Month!C706</f>
        <v>Other</v>
      </c>
      <c r="D706" s="69">
        <f>Month!D706</f>
        <v>31.12</v>
      </c>
      <c r="E706" s="69">
        <f>Month!E706</f>
        <v>9.11</v>
      </c>
      <c r="F706" s="70">
        <f>Month!F706</f>
        <v>40.229999999999997</v>
      </c>
      <c r="G706" s="69">
        <f>Month!G706</f>
        <v>19.22</v>
      </c>
      <c r="H706" s="69">
        <f>Month!H706</f>
        <v>77.97</v>
      </c>
      <c r="I706" s="69">
        <f>Month!I706</f>
        <v>0</v>
      </c>
      <c r="J706" s="69">
        <f>Month!J706</f>
        <v>0.13</v>
      </c>
      <c r="K706" s="69">
        <f>Month!K706</f>
        <v>0.7</v>
      </c>
      <c r="L706" s="69">
        <f>Month!L706</f>
        <v>115.25</v>
      </c>
      <c r="M706" s="69">
        <f>Month!M706</f>
        <v>29.28</v>
      </c>
      <c r="N706" s="70">
        <f>Month!N706</f>
        <v>147.61000000000001</v>
      </c>
      <c r="O706" s="70">
        <f>Month!O706</f>
        <v>187.84</v>
      </c>
      <c r="P706" s="14">
        <v>1</v>
      </c>
    </row>
    <row r="707" spans="1:16" ht="15.5">
      <c r="A707" s="14">
        <f>Month!A707</f>
        <v>2021</v>
      </c>
      <c r="B707" s="62" t="str">
        <f>Month!B707</f>
        <v>March</v>
      </c>
      <c r="C707" s="60" t="str">
        <f>Month!C707</f>
        <v>Total exports</v>
      </c>
      <c r="D707" s="72">
        <f>Month!D707</f>
        <v>3073.51</v>
      </c>
      <c r="E707" s="72">
        <f>Month!E707</f>
        <v>117.7</v>
      </c>
      <c r="F707" s="71">
        <f>Month!F707</f>
        <v>3191.21</v>
      </c>
      <c r="G707" s="72">
        <f>Month!G707</f>
        <v>41.02</v>
      </c>
      <c r="H707" s="72">
        <f>Month!H707</f>
        <v>525.16</v>
      </c>
      <c r="I707" s="72">
        <f>Month!I707</f>
        <v>153.22</v>
      </c>
      <c r="J707" s="72">
        <f>Month!J707</f>
        <v>0.13</v>
      </c>
      <c r="K707" s="72">
        <f>Month!K707</f>
        <v>99.26</v>
      </c>
      <c r="L707" s="72">
        <f>Month!L707</f>
        <v>142.05000000000001</v>
      </c>
      <c r="M707" s="72">
        <f>Month!M707</f>
        <v>266.60000000000002</v>
      </c>
      <c r="N707" s="71">
        <f>Month!N707</f>
        <v>1227.44</v>
      </c>
      <c r="O707" s="91">
        <f>Month!O707</f>
        <v>4418.6499999999996</v>
      </c>
      <c r="P707" s="14">
        <v>1</v>
      </c>
    </row>
    <row r="708" spans="1:16" ht="15.5">
      <c r="A708" s="14">
        <f>Month!A708</f>
        <v>2021</v>
      </c>
      <c r="B708" s="59" t="str">
        <f>Month!B708</f>
        <v>April</v>
      </c>
      <c r="C708" s="58" t="str">
        <f>Month!C708</f>
        <v>Belgium</v>
      </c>
      <c r="D708" s="66">
        <f>Month!D708</f>
        <v>49.88</v>
      </c>
      <c r="E708" s="66">
        <f>Month!E708</f>
        <v>22.05</v>
      </c>
      <c r="F708" s="67">
        <f>Month!F708</f>
        <v>71.930000000000007</v>
      </c>
      <c r="G708" s="66">
        <f>Month!G708</f>
        <v>4.7300000000000004</v>
      </c>
      <c r="H708" s="66">
        <f>Month!H708</f>
        <v>134.16999999999999</v>
      </c>
      <c r="I708" s="66">
        <f>Month!I708</f>
        <v>0</v>
      </c>
      <c r="J708" s="66">
        <f>Month!J708</f>
        <v>0</v>
      </c>
      <c r="K708" s="66">
        <f>Month!K708</f>
        <v>33.479999999999997</v>
      </c>
      <c r="L708" s="66">
        <f>Month!L708</f>
        <v>0</v>
      </c>
      <c r="M708" s="66">
        <f>Month!M708</f>
        <v>148.57</v>
      </c>
      <c r="N708" s="67">
        <f>Month!N708</f>
        <v>369.44</v>
      </c>
      <c r="O708" s="67">
        <f>Month!O708</f>
        <v>441.37</v>
      </c>
      <c r="P708" s="14">
        <v>2</v>
      </c>
    </row>
    <row r="709" spans="1:16" ht="15.5">
      <c r="A709" s="14">
        <f>Month!A709</f>
        <v>2021</v>
      </c>
      <c r="B709" s="59" t="str">
        <f>Month!B709</f>
        <v>April</v>
      </c>
      <c r="C709" s="59" t="str">
        <f>Month!C709</f>
        <v>Canada</v>
      </c>
      <c r="D709" s="69">
        <f>Month!D709</f>
        <v>0</v>
      </c>
      <c r="E709" s="69">
        <f>Month!E709</f>
        <v>0</v>
      </c>
      <c r="F709" s="70">
        <f>Month!F709</f>
        <v>0</v>
      </c>
      <c r="G709" s="69">
        <f>Month!G709</f>
        <v>0</v>
      </c>
      <c r="H709" s="69">
        <f>Month!H709</f>
        <v>0</v>
      </c>
      <c r="I709" s="69">
        <f>Month!I709</f>
        <v>0</v>
      </c>
      <c r="J709" s="69">
        <f>Month!J709</f>
        <v>0</v>
      </c>
      <c r="K709" s="69">
        <f>Month!K709</f>
        <v>0</v>
      </c>
      <c r="L709" s="69">
        <f>Month!L709</f>
        <v>0</v>
      </c>
      <c r="M709" s="69">
        <f>Month!M709</f>
        <v>0</v>
      </c>
      <c r="N709" s="70">
        <f>Month!N709</f>
        <v>0</v>
      </c>
      <c r="O709" s="70">
        <f>Month!O709</f>
        <v>0</v>
      </c>
      <c r="P709" s="14">
        <v>2</v>
      </c>
    </row>
    <row r="710" spans="1:16" ht="15.5">
      <c r="A710" s="14">
        <f>Month!A710</f>
        <v>2021</v>
      </c>
      <c r="B710" s="59" t="str">
        <f>Month!B710</f>
        <v>April</v>
      </c>
      <c r="C710" s="59" t="str">
        <f>Month!C710</f>
        <v>China, People's Republic of</v>
      </c>
      <c r="D710" s="69">
        <f>Month!D710</f>
        <v>524.54</v>
      </c>
      <c r="E710" s="69">
        <f>Month!E710</f>
        <v>0</v>
      </c>
      <c r="F710" s="70">
        <f>Month!F710</f>
        <v>524.54</v>
      </c>
      <c r="G710" s="69">
        <f>Month!G710</f>
        <v>0</v>
      </c>
      <c r="H710" s="69">
        <f>Month!H710</f>
        <v>0</v>
      </c>
      <c r="I710" s="69">
        <f>Month!I710</f>
        <v>0</v>
      </c>
      <c r="J710" s="69">
        <f>Month!J710</f>
        <v>0</v>
      </c>
      <c r="K710" s="69">
        <f>Month!K710</f>
        <v>0</v>
      </c>
      <c r="L710" s="69">
        <f>Month!L710</f>
        <v>0</v>
      </c>
      <c r="M710" s="69">
        <f>Month!M710</f>
        <v>17.2</v>
      </c>
      <c r="N710" s="70">
        <f>Month!N710</f>
        <v>17.2</v>
      </c>
      <c r="O710" s="70">
        <f>Month!O710</f>
        <v>541.74</v>
      </c>
      <c r="P710" s="14">
        <v>2</v>
      </c>
    </row>
    <row r="711" spans="1:16" ht="15.5">
      <c r="A711" s="14">
        <f>Month!A711</f>
        <v>2021</v>
      </c>
      <c r="B711" s="59" t="str">
        <f>Month!B711</f>
        <v>April</v>
      </c>
      <c r="C711" s="59" t="str">
        <f>Month!C711</f>
        <v>Denmark</v>
      </c>
      <c r="D711" s="69">
        <f>Month!D711</f>
        <v>49.05</v>
      </c>
      <c r="E711" s="69">
        <f>Month!E711</f>
        <v>0</v>
      </c>
      <c r="F711" s="70">
        <f>Month!F711</f>
        <v>49.05</v>
      </c>
      <c r="G711" s="69">
        <f>Month!G711</f>
        <v>0</v>
      </c>
      <c r="H711" s="69">
        <f>Month!H711</f>
        <v>7.47</v>
      </c>
      <c r="I711" s="69">
        <f>Month!I711</f>
        <v>0</v>
      </c>
      <c r="J711" s="69">
        <f>Month!J711</f>
        <v>0</v>
      </c>
      <c r="K711" s="69">
        <f>Month!K711</f>
        <v>0</v>
      </c>
      <c r="L711" s="69">
        <f>Month!L711</f>
        <v>0</v>
      </c>
      <c r="M711" s="69">
        <f>Month!M711</f>
        <v>0</v>
      </c>
      <c r="N711" s="70">
        <f>Month!N711</f>
        <v>7.47</v>
      </c>
      <c r="O711" s="70">
        <f>Month!O711</f>
        <v>56.52</v>
      </c>
      <c r="P711" s="14">
        <v>2</v>
      </c>
    </row>
    <row r="712" spans="1:16" ht="15.5">
      <c r="A712" s="14">
        <f>Month!A712</f>
        <v>2021</v>
      </c>
      <c r="B712" s="59" t="str">
        <f>Month!B712</f>
        <v>April</v>
      </c>
      <c r="C712" s="59" t="str">
        <f>Month!C712</f>
        <v>France</v>
      </c>
      <c r="D712" s="69">
        <f>Month!D712</f>
        <v>46.83</v>
      </c>
      <c r="E712" s="69">
        <f>Month!E712</f>
        <v>0</v>
      </c>
      <c r="F712" s="70">
        <f>Month!F712</f>
        <v>46.83</v>
      </c>
      <c r="G712" s="69">
        <f>Month!G712</f>
        <v>11.28</v>
      </c>
      <c r="H712" s="69">
        <f>Month!H712</f>
        <v>3.46</v>
      </c>
      <c r="I712" s="69">
        <f>Month!I712</f>
        <v>0</v>
      </c>
      <c r="J712" s="69">
        <f>Month!J712</f>
        <v>0</v>
      </c>
      <c r="K712" s="69">
        <f>Month!K712</f>
        <v>0</v>
      </c>
      <c r="L712" s="69">
        <f>Month!L712</f>
        <v>0</v>
      </c>
      <c r="M712" s="69">
        <f>Month!M712</f>
        <v>5.72</v>
      </c>
      <c r="N712" s="70">
        <f>Month!N712</f>
        <v>20.46</v>
      </c>
      <c r="O712" s="70">
        <f>Month!O712</f>
        <v>67.290000000000006</v>
      </c>
      <c r="P712" s="14">
        <v>2</v>
      </c>
    </row>
    <row r="713" spans="1:16" ht="15.5">
      <c r="A713" s="14">
        <f>Month!A713</f>
        <v>2021</v>
      </c>
      <c r="B713" s="59" t="str">
        <f>Month!B713</f>
        <v>April</v>
      </c>
      <c r="C713" s="59" t="str">
        <f>Month!C713</f>
        <v>Germany</v>
      </c>
      <c r="D713" s="69">
        <f>Month!D713</f>
        <v>127.33</v>
      </c>
      <c r="E713" s="69">
        <f>Month!E713</f>
        <v>0</v>
      </c>
      <c r="F713" s="70">
        <f>Month!F713</f>
        <v>127.33</v>
      </c>
      <c r="G713" s="69">
        <f>Month!G713</f>
        <v>0</v>
      </c>
      <c r="H713" s="69">
        <f>Month!H713</f>
        <v>0</v>
      </c>
      <c r="I713" s="69">
        <f>Month!I713</f>
        <v>0</v>
      </c>
      <c r="J713" s="69">
        <f>Month!J713</f>
        <v>0</v>
      </c>
      <c r="K713" s="69">
        <f>Month!K713</f>
        <v>0</v>
      </c>
      <c r="L713" s="69">
        <f>Month!L713</f>
        <v>0</v>
      </c>
      <c r="M713" s="69">
        <f>Month!M713</f>
        <v>2.3199999999999998</v>
      </c>
      <c r="N713" s="70">
        <f>Month!N713</f>
        <v>2.3199999999999998</v>
      </c>
      <c r="O713" s="70">
        <f>Month!O713</f>
        <v>129.65</v>
      </c>
      <c r="P713" s="14">
        <v>2</v>
      </c>
    </row>
    <row r="714" spans="1:16" ht="15.5">
      <c r="A714" s="14">
        <f>Month!A714</f>
        <v>2021</v>
      </c>
      <c r="B714" s="59" t="str">
        <f>Month!B714</f>
        <v>April</v>
      </c>
      <c r="C714" s="59" t="str">
        <f>Month!C714</f>
        <v>Ireland</v>
      </c>
      <c r="D714" s="69">
        <f>Month!D714</f>
        <v>12.33</v>
      </c>
      <c r="E714" s="69">
        <f>Month!E714</f>
        <v>0</v>
      </c>
      <c r="F714" s="70">
        <f>Month!F714</f>
        <v>12.33</v>
      </c>
      <c r="G714" s="69">
        <f>Month!G714</f>
        <v>0</v>
      </c>
      <c r="H714" s="69">
        <f>Month!H714</f>
        <v>10.34</v>
      </c>
      <c r="I714" s="69">
        <f>Month!I714</f>
        <v>46.58</v>
      </c>
      <c r="J714" s="69">
        <f>Month!J714</f>
        <v>0.18</v>
      </c>
      <c r="K714" s="69">
        <f>Month!K714</f>
        <v>49.33</v>
      </c>
      <c r="L714" s="69">
        <f>Month!L714</f>
        <v>17.239999999999998</v>
      </c>
      <c r="M714" s="69">
        <f>Month!M714</f>
        <v>7.87</v>
      </c>
      <c r="N714" s="70">
        <f>Month!N714</f>
        <v>131.54</v>
      </c>
      <c r="O714" s="70">
        <f>Month!O714</f>
        <v>143.87</v>
      </c>
      <c r="P714" s="14">
        <v>2</v>
      </c>
    </row>
    <row r="715" spans="1:16" ht="15.5">
      <c r="A715" s="14">
        <f>Month!A715</f>
        <v>2021</v>
      </c>
      <c r="B715" s="59" t="str">
        <f>Month!B715</f>
        <v>April</v>
      </c>
      <c r="C715" s="59" t="str">
        <f>Month!C715</f>
        <v>Italy</v>
      </c>
      <c r="D715" s="69">
        <f>Month!D715</f>
        <v>79.86</v>
      </c>
      <c r="E715" s="69">
        <f>Month!E715</f>
        <v>0</v>
      </c>
      <c r="F715" s="70">
        <f>Month!F715</f>
        <v>79.86</v>
      </c>
      <c r="G715" s="69">
        <f>Month!G715</f>
        <v>0</v>
      </c>
      <c r="H715" s="69">
        <f>Month!H715</f>
        <v>0</v>
      </c>
      <c r="I715" s="69">
        <f>Month!I715</f>
        <v>0</v>
      </c>
      <c r="J715" s="69">
        <f>Month!J715</f>
        <v>0</v>
      </c>
      <c r="K715" s="69">
        <f>Month!K715</f>
        <v>0</v>
      </c>
      <c r="L715" s="69">
        <f>Month!L715</f>
        <v>0</v>
      </c>
      <c r="M715" s="69">
        <f>Month!M715</f>
        <v>4.6500000000000004</v>
      </c>
      <c r="N715" s="70">
        <f>Month!N715</f>
        <v>4.6500000000000004</v>
      </c>
      <c r="O715" s="70">
        <f>Month!O715</f>
        <v>84.51</v>
      </c>
      <c r="P715" s="14">
        <v>2</v>
      </c>
    </row>
    <row r="716" spans="1:16" ht="15.5">
      <c r="A716" s="14">
        <f>Month!A716</f>
        <v>2021</v>
      </c>
      <c r="B716" s="59" t="str">
        <f>Month!B716</f>
        <v>April</v>
      </c>
      <c r="C716" s="59" t="str">
        <f>Month!C716</f>
        <v>Korea</v>
      </c>
      <c r="D716" s="69">
        <f>Month!D716</f>
        <v>260.06</v>
      </c>
      <c r="E716" s="69">
        <f>Month!E716</f>
        <v>0</v>
      </c>
      <c r="F716" s="70">
        <f>Month!F716</f>
        <v>260.06</v>
      </c>
      <c r="G716" s="69">
        <f>Month!G716</f>
        <v>0</v>
      </c>
      <c r="H716" s="69">
        <f>Month!H716</f>
        <v>0</v>
      </c>
      <c r="I716" s="69">
        <f>Month!I716</f>
        <v>0</v>
      </c>
      <c r="J716" s="69">
        <f>Month!J716</f>
        <v>0</v>
      </c>
      <c r="K716" s="69">
        <f>Month!K716</f>
        <v>0</v>
      </c>
      <c r="L716" s="69">
        <f>Month!L716</f>
        <v>0</v>
      </c>
      <c r="M716" s="69">
        <f>Month!M716</f>
        <v>0</v>
      </c>
      <c r="N716" s="70">
        <f>Month!N716</f>
        <v>0</v>
      </c>
      <c r="O716" s="70">
        <f>Month!O716</f>
        <v>260.06</v>
      </c>
      <c r="P716" s="14">
        <v>2</v>
      </c>
    </row>
    <row r="717" spans="1:16" ht="15.5">
      <c r="A717" s="14">
        <f>Month!A717</f>
        <v>2021</v>
      </c>
      <c r="B717" s="59" t="str">
        <f>Month!B717</f>
        <v>April</v>
      </c>
      <c r="C717" s="59" t="str">
        <f>Month!C717</f>
        <v>Netherlands</v>
      </c>
      <c r="D717" s="69">
        <f>Month!D717</f>
        <v>1085.52</v>
      </c>
      <c r="E717" s="69">
        <f>Month!E717</f>
        <v>63.98</v>
      </c>
      <c r="F717" s="70">
        <f>Month!F717</f>
        <v>1149.5</v>
      </c>
      <c r="G717" s="69">
        <f>Month!G717</f>
        <v>1.89</v>
      </c>
      <c r="H717" s="69">
        <f>Month!H717</f>
        <v>187.77</v>
      </c>
      <c r="I717" s="69">
        <f>Month!I717</f>
        <v>0</v>
      </c>
      <c r="J717" s="69">
        <f>Month!J717</f>
        <v>0</v>
      </c>
      <c r="K717" s="69">
        <f>Month!K717</f>
        <v>29.46</v>
      </c>
      <c r="L717" s="69">
        <f>Month!L717</f>
        <v>8.6300000000000008</v>
      </c>
      <c r="M717" s="69">
        <f>Month!M717</f>
        <v>160.38</v>
      </c>
      <c r="N717" s="70">
        <f>Month!N717</f>
        <v>441.63</v>
      </c>
      <c r="O717" s="70">
        <f>Month!O717</f>
        <v>1591.13</v>
      </c>
      <c r="P717" s="14">
        <v>2</v>
      </c>
    </row>
    <row r="718" spans="1:16" ht="15.5">
      <c r="A718" s="14">
        <f>Month!A718</f>
        <v>2021</v>
      </c>
      <c r="B718" s="59" t="str">
        <f>Month!B718</f>
        <v>April</v>
      </c>
      <c r="C718" s="59" t="str">
        <f>Month!C718</f>
        <v>Norway</v>
      </c>
      <c r="D718" s="69">
        <f>Month!D718</f>
        <v>332.79</v>
      </c>
      <c r="E718" s="69">
        <f>Month!E718</f>
        <v>0</v>
      </c>
      <c r="F718" s="70">
        <f>Month!F718</f>
        <v>332.79</v>
      </c>
      <c r="G718" s="69">
        <f>Month!G718</f>
        <v>0</v>
      </c>
      <c r="H718" s="69">
        <f>Month!H718</f>
        <v>0</v>
      </c>
      <c r="I718" s="69">
        <f>Month!I718</f>
        <v>0</v>
      </c>
      <c r="J718" s="69">
        <f>Month!J718</f>
        <v>0</v>
      </c>
      <c r="K718" s="69">
        <f>Month!K718</f>
        <v>0</v>
      </c>
      <c r="L718" s="69">
        <f>Month!L718</f>
        <v>0</v>
      </c>
      <c r="M718" s="69">
        <f>Month!M718</f>
        <v>3.5</v>
      </c>
      <c r="N718" s="70">
        <f>Month!N718</f>
        <v>3.5</v>
      </c>
      <c r="O718" s="70">
        <f>Month!O718</f>
        <v>336.29</v>
      </c>
      <c r="P718" s="14">
        <v>2</v>
      </c>
    </row>
    <row r="719" spans="1:16" ht="15.5">
      <c r="A719" s="14">
        <f>Month!A719</f>
        <v>2021</v>
      </c>
      <c r="B719" s="59" t="str">
        <f>Month!B719</f>
        <v>April</v>
      </c>
      <c r="C719" s="59" t="str">
        <f>Month!C719</f>
        <v>Other Africa</v>
      </c>
      <c r="D719" s="69">
        <f>Month!D719</f>
        <v>0</v>
      </c>
      <c r="E719" s="69">
        <f>Month!E719</f>
        <v>0</v>
      </c>
      <c r="F719" s="70">
        <f>Month!F719</f>
        <v>0</v>
      </c>
      <c r="G719" s="69">
        <f>Month!G719</f>
        <v>0</v>
      </c>
      <c r="H719" s="69">
        <f>Month!H719</f>
        <v>108.08</v>
      </c>
      <c r="I719" s="69">
        <f>Month!I719</f>
        <v>0</v>
      </c>
      <c r="J719" s="69">
        <f>Month!J719</f>
        <v>0</v>
      </c>
      <c r="K719" s="69">
        <f>Month!K719</f>
        <v>0</v>
      </c>
      <c r="L719" s="69">
        <f>Month!L719</f>
        <v>0</v>
      </c>
      <c r="M719" s="69">
        <f>Month!M719</f>
        <v>7.38</v>
      </c>
      <c r="N719" s="70">
        <f>Month!N719</f>
        <v>115.46</v>
      </c>
      <c r="O719" s="70">
        <f>Month!O719</f>
        <v>115.46</v>
      </c>
      <c r="P719" s="14">
        <v>2</v>
      </c>
    </row>
    <row r="720" spans="1:16" ht="15.5">
      <c r="A720" s="14">
        <f>Month!A720</f>
        <v>2021</v>
      </c>
      <c r="B720" s="59" t="str">
        <f>Month!B720</f>
        <v>April</v>
      </c>
      <c r="C720" s="59" t="str">
        <f>Month!C720</f>
        <v>Spain</v>
      </c>
      <c r="D720" s="69">
        <f>Month!D720</f>
        <v>48.87</v>
      </c>
      <c r="E720" s="69">
        <f>Month!E720</f>
        <v>0</v>
      </c>
      <c r="F720" s="70">
        <f>Month!F720</f>
        <v>48.87</v>
      </c>
      <c r="G720" s="69">
        <f>Month!G720</f>
        <v>0</v>
      </c>
      <c r="H720" s="69">
        <f>Month!H720</f>
        <v>0</v>
      </c>
      <c r="I720" s="69">
        <f>Month!I720</f>
        <v>0</v>
      </c>
      <c r="J720" s="69">
        <f>Month!J720</f>
        <v>0</v>
      </c>
      <c r="K720" s="69">
        <f>Month!K720</f>
        <v>0</v>
      </c>
      <c r="L720" s="69">
        <f>Month!L720</f>
        <v>0</v>
      </c>
      <c r="M720" s="69">
        <f>Month!M720</f>
        <v>2.97</v>
      </c>
      <c r="N720" s="70">
        <f>Month!N720</f>
        <v>2.97</v>
      </c>
      <c r="O720" s="70">
        <f>Month!O720</f>
        <v>51.84</v>
      </c>
      <c r="P720" s="14">
        <v>2</v>
      </c>
    </row>
    <row r="721" spans="1:16" ht="15.5">
      <c r="A721" s="14">
        <f>Month!A721</f>
        <v>2021</v>
      </c>
      <c r="B721" s="59" t="str">
        <f>Month!B721</f>
        <v>April</v>
      </c>
      <c r="C721" s="59" t="str">
        <f>Month!C721</f>
        <v>Sweden</v>
      </c>
      <c r="D721" s="69">
        <f>Month!D721</f>
        <v>6.6</v>
      </c>
      <c r="E721" s="69">
        <f>Month!E721</f>
        <v>0</v>
      </c>
      <c r="F721" s="70">
        <f>Month!F721</f>
        <v>6.6</v>
      </c>
      <c r="G721" s="69">
        <f>Month!G721</f>
        <v>0</v>
      </c>
      <c r="H721" s="69">
        <f>Month!H721</f>
        <v>0</v>
      </c>
      <c r="I721" s="69">
        <f>Month!I721</f>
        <v>0</v>
      </c>
      <c r="J721" s="69">
        <f>Month!J721</f>
        <v>0</v>
      </c>
      <c r="K721" s="69">
        <f>Month!K721</f>
        <v>0</v>
      </c>
      <c r="L721" s="69">
        <f>Month!L721</f>
        <v>0</v>
      </c>
      <c r="M721" s="69">
        <f>Month!M721</f>
        <v>0.05</v>
      </c>
      <c r="N721" s="70">
        <f>Month!N721</f>
        <v>0.05</v>
      </c>
      <c r="O721" s="70">
        <f>Month!O721</f>
        <v>6.65</v>
      </c>
      <c r="P721" s="14">
        <v>2</v>
      </c>
    </row>
    <row r="722" spans="1:16" ht="15.5">
      <c r="A722" s="14">
        <f>Month!A722</f>
        <v>2021</v>
      </c>
      <c r="B722" s="59" t="str">
        <f>Month!B722</f>
        <v>April</v>
      </c>
      <c r="C722" s="59" t="str">
        <f>Month!C722</f>
        <v>United States</v>
      </c>
      <c r="D722" s="69">
        <f>Month!D722</f>
        <v>0</v>
      </c>
      <c r="E722" s="69">
        <f>Month!E722</f>
        <v>55.7</v>
      </c>
      <c r="F722" s="70">
        <f>Month!F722</f>
        <v>55.7</v>
      </c>
      <c r="G722" s="69">
        <f>Month!G722</f>
        <v>0</v>
      </c>
      <c r="H722" s="69">
        <f>Month!H722</f>
        <v>28.43</v>
      </c>
      <c r="I722" s="69">
        <f>Month!I722</f>
        <v>0</v>
      </c>
      <c r="J722" s="69">
        <f>Month!J722</f>
        <v>0</v>
      </c>
      <c r="K722" s="69">
        <f>Month!K722</f>
        <v>0</v>
      </c>
      <c r="L722" s="69">
        <f>Month!L722</f>
        <v>0</v>
      </c>
      <c r="M722" s="69">
        <f>Month!M722</f>
        <v>1.81</v>
      </c>
      <c r="N722" s="70">
        <f>Month!N722</f>
        <v>30.24</v>
      </c>
      <c r="O722" s="70">
        <f>Month!O722</f>
        <v>85.94</v>
      </c>
      <c r="P722" s="14">
        <v>2</v>
      </c>
    </row>
    <row r="723" spans="1:16" ht="15.5">
      <c r="A723" s="14">
        <f>Month!A723</f>
        <v>2021</v>
      </c>
      <c r="B723" s="59" t="str">
        <f>Month!B723</f>
        <v>April</v>
      </c>
      <c r="C723" s="59" t="str">
        <f>Month!C723</f>
        <v>Russian Federation</v>
      </c>
      <c r="D723" s="69">
        <f>Month!D723</f>
        <v>0</v>
      </c>
      <c r="E723" s="69">
        <f>Month!E723</f>
        <v>0</v>
      </c>
      <c r="F723" s="70">
        <f>Month!F723</f>
        <v>0</v>
      </c>
      <c r="G723" s="69">
        <f>Month!G723</f>
        <v>0</v>
      </c>
      <c r="H723" s="69">
        <f>Month!H723</f>
        <v>0</v>
      </c>
      <c r="I723" s="69">
        <f>Month!I723</f>
        <v>0</v>
      </c>
      <c r="J723" s="69">
        <f>Month!J723</f>
        <v>0</v>
      </c>
      <c r="K723" s="69">
        <f>Month!K723</f>
        <v>0</v>
      </c>
      <c r="L723" s="69">
        <f>Month!L723</f>
        <v>0</v>
      </c>
      <c r="M723" s="69">
        <f>Month!M723</f>
        <v>0</v>
      </c>
      <c r="N723" s="70">
        <f>Month!N723</f>
        <v>0</v>
      </c>
      <c r="O723" s="70">
        <f>Month!O723</f>
        <v>0</v>
      </c>
      <c r="P723" s="14">
        <v>2</v>
      </c>
    </row>
    <row r="724" spans="1:16" ht="15.5">
      <c r="A724" s="14">
        <f>Month!A724</f>
        <v>2021</v>
      </c>
      <c r="B724" s="59" t="str">
        <f>Month!B724</f>
        <v>April</v>
      </c>
      <c r="C724" s="59" t="str">
        <f>Month!C724</f>
        <v>Other</v>
      </c>
      <c r="D724" s="69">
        <f>Month!D724</f>
        <v>1.36</v>
      </c>
      <c r="E724" s="69">
        <f>Month!E724</f>
        <v>41.44</v>
      </c>
      <c r="F724" s="70">
        <f>Month!F724</f>
        <v>42.8</v>
      </c>
      <c r="G724" s="69">
        <f>Month!G724</f>
        <v>30.83</v>
      </c>
      <c r="H724" s="69">
        <f>Month!H724</f>
        <v>0</v>
      </c>
      <c r="I724" s="69">
        <f>Month!I724</f>
        <v>0</v>
      </c>
      <c r="J724" s="69">
        <f>Month!J724</f>
        <v>0</v>
      </c>
      <c r="K724" s="69">
        <f>Month!K724</f>
        <v>0</v>
      </c>
      <c r="L724" s="69">
        <f>Month!L724</f>
        <v>114.66</v>
      </c>
      <c r="M724" s="69">
        <f>Month!M724</f>
        <v>54.44</v>
      </c>
      <c r="N724" s="70">
        <f>Month!N724</f>
        <v>97.94</v>
      </c>
      <c r="O724" s="70">
        <f>Month!O724</f>
        <v>140.74</v>
      </c>
      <c r="P724" s="14">
        <v>2</v>
      </c>
    </row>
    <row r="725" spans="1:16" ht="15.5">
      <c r="A725" s="14">
        <f>Month!A725</f>
        <v>2021</v>
      </c>
      <c r="B725" s="62" t="str">
        <f>Month!B725</f>
        <v>April</v>
      </c>
      <c r="C725" s="60" t="str">
        <f>Month!C725</f>
        <v>Total exports</v>
      </c>
      <c r="D725" s="72">
        <f>Month!D725</f>
        <v>2625.02</v>
      </c>
      <c r="E725" s="72">
        <f>Month!E725</f>
        <v>183.17</v>
      </c>
      <c r="F725" s="71">
        <f>Month!F725</f>
        <v>2808.19</v>
      </c>
      <c r="G725" s="72">
        <f>Month!G725</f>
        <v>48.73</v>
      </c>
      <c r="H725" s="72">
        <f>Month!H725</f>
        <v>479.72</v>
      </c>
      <c r="I725" s="72">
        <f>Month!I725</f>
        <v>46.58</v>
      </c>
      <c r="J725" s="72">
        <f>Month!J725</f>
        <v>0.18</v>
      </c>
      <c r="K725" s="72">
        <f>Month!K725</f>
        <v>112.27</v>
      </c>
      <c r="L725" s="72">
        <f>Month!L725</f>
        <v>140.53</v>
      </c>
      <c r="M725" s="72">
        <f>Month!M725</f>
        <v>416.86</v>
      </c>
      <c r="N725" s="71">
        <f>Month!N725</f>
        <v>1244.8699999999999</v>
      </c>
      <c r="O725" s="91">
        <f>Month!O725</f>
        <v>4053.06</v>
      </c>
      <c r="P725" s="14">
        <v>2</v>
      </c>
    </row>
    <row r="726" spans="1:16" ht="15.5">
      <c r="A726" s="14">
        <f>Month!A726</f>
        <v>2021</v>
      </c>
      <c r="B726" s="59" t="str">
        <f>Month!B726</f>
        <v>May</v>
      </c>
      <c r="C726" s="58" t="str">
        <f>Month!C726</f>
        <v>Belgium</v>
      </c>
      <c r="D726" s="66">
        <f>Month!D726</f>
        <v>70.63</v>
      </c>
      <c r="E726" s="66">
        <f>Month!E726</f>
        <v>37.29</v>
      </c>
      <c r="F726" s="67">
        <f>Month!F726</f>
        <v>107.92</v>
      </c>
      <c r="G726" s="66">
        <f>Month!G726</f>
        <v>6.57</v>
      </c>
      <c r="H726" s="66">
        <f>Month!H726</f>
        <v>113.63</v>
      </c>
      <c r="I726" s="66">
        <f>Month!I726</f>
        <v>0</v>
      </c>
      <c r="J726" s="66">
        <f>Month!J726</f>
        <v>0</v>
      </c>
      <c r="K726" s="66">
        <f>Month!K726</f>
        <v>22.67</v>
      </c>
      <c r="L726" s="66">
        <f>Month!L726</f>
        <v>7.7</v>
      </c>
      <c r="M726" s="66">
        <f>Month!M726</f>
        <v>82.89</v>
      </c>
      <c r="N726" s="67">
        <f>Month!N726</f>
        <v>305.39</v>
      </c>
      <c r="O726" s="67">
        <f>Month!O726</f>
        <v>413.31</v>
      </c>
      <c r="P726" s="14">
        <v>2</v>
      </c>
    </row>
    <row r="727" spans="1:16" ht="15.5">
      <c r="A727" s="14">
        <f>Month!A727</f>
        <v>2021</v>
      </c>
      <c r="B727" s="59" t="str">
        <f>Month!B727</f>
        <v>May</v>
      </c>
      <c r="C727" s="59" t="str">
        <f>Month!C727</f>
        <v>Canada</v>
      </c>
      <c r="D727" s="69">
        <f>Month!D727</f>
        <v>0</v>
      </c>
      <c r="E727" s="69">
        <f>Month!E727</f>
        <v>0</v>
      </c>
      <c r="F727" s="70">
        <f>Month!F727</f>
        <v>0</v>
      </c>
      <c r="G727" s="69">
        <f>Month!G727</f>
        <v>0</v>
      </c>
      <c r="H727" s="69">
        <f>Month!H727</f>
        <v>0</v>
      </c>
      <c r="I727" s="69">
        <f>Month!I727</f>
        <v>0</v>
      </c>
      <c r="J727" s="69">
        <f>Month!J727</f>
        <v>0</v>
      </c>
      <c r="K727" s="69">
        <f>Month!K727</f>
        <v>0</v>
      </c>
      <c r="L727" s="69">
        <f>Month!L727</f>
        <v>0</v>
      </c>
      <c r="M727" s="69">
        <f>Month!M727</f>
        <v>16.329999999999998</v>
      </c>
      <c r="N727" s="70">
        <f>Month!N727</f>
        <v>16.329999999999998</v>
      </c>
      <c r="O727" s="70">
        <f>Month!O727</f>
        <v>16.329999999999998</v>
      </c>
      <c r="P727" s="14">
        <v>2</v>
      </c>
    </row>
    <row r="728" spans="1:16" ht="15.5">
      <c r="A728" s="14">
        <f>Month!A728</f>
        <v>2021</v>
      </c>
      <c r="B728" s="59" t="str">
        <f>Month!B728</f>
        <v>May</v>
      </c>
      <c r="C728" s="59" t="str">
        <f>Month!C728</f>
        <v>China, People's Republic of</v>
      </c>
      <c r="D728" s="69">
        <f>Month!D728</f>
        <v>262.95999999999998</v>
      </c>
      <c r="E728" s="69">
        <f>Month!E728</f>
        <v>0</v>
      </c>
      <c r="F728" s="70">
        <f>Month!F728</f>
        <v>262.95999999999998</v>
      </c>
      <c r="G728" s="69">
        <f>Month!G728</f>
        <v>0</v>
      </c>
      <c r="H728" s="69">
        <f>Month!H728</f>
        <v>0</v>
      </c>
      <c r="I728" s="69">
        <f>Month!I728</f>
        <v>0</v>
      </c>
      <c r="J728" s="69">
        <f>Month!J728</f>
        <v>0</v>
      </c>
      <c r="K728" s="69">
        <f>Month!K728</f>
        <v>0</v>
      </c>
      <c r="L728" s="69">
        <f>Month!L728</f>
        <v>0</v>
      </c>
      <c r="M728" s="69">
        <f>Month!M728</f>
        <v>11.92</v>
      </c>
      <c r="N728" s="70">
        <f>Month!N728</f>
        <v>11.92</v>
      </c>
      <c r="O728" s="70">
        <f>Month!O728</f>
        <v>274.88</v>
      </c>
      <c r="P728" s="14">
        <v>2</v>
      </c>
    </row>
    <row r="729" spans="1:16" ht="15.5">
      <c r="A729" s="14">
        <f>Month!A729</f>
        <v>2021</v>
      </c>
      <c r="B729" s="59" t="str">
        <f>Month!B729</f>
        <v>May</v>
      </c>
      <c r="C729" s="59" t="str">
        <f>Month!C729</f>
        <v>Denmark</v>
      </c>
      <c r="D729" s="69">
        <f>Month!D729</f>
        <v>96.22</v>
      </c>
      <c r="E729" s="69">
        <f>Month!E729</f>
        <v>0</v>
      </c>
      <c r="F729" s="70">
        <f>Month!F729</f>
        <v>96.22</v>
      </c>
      <c r="G729" s="69">
        <f>Month!G729</f>
        <v>0</v>
      </c>
      <c r="H729" s="69">
        <f>Month!H729</f>
        <v>7.3</v>
      </c>
      <c r="I729" s="69">
        <f>Month!I729</f>
        <v>0</v>
      </c>
      <c r="J729" s="69">
        <f>Month!J729</f>
        <v>0</v>
      </c>
      <c r="K729" s="69">
        <f>Month!K729</f>
        <v>0</v>
      </c>
      <c r="L729" s="69">
        <f>Month!L729</f>
        <v>0</v>
      </c>
      <c r="M729" s="69">
        <f>Month!M729</f>
        <v>0</v>
      </c>
      <c r="N729" s="70">
        <f>Month!N729</f>
        <v>7.3</v>
      </c>
      <c r="O729" s="70">
        <f>Month!O729</f>
        <v>103.52</v>
      </c>
      <c r="P729" s="14">
        <v>2</v>
      </c>
    </row>
    <row r="730" spans="1:16" ht="15.5">
      <c r="A730" s="14">
        <f>Month!A730</f>
        <v>2021</v>
      </c>
      <c r="B730" s="59" t="str">
        <f>Month!B730</f>
        <v>May</v>
      </c>
      <c r="C730" s="59" t="str">
        <f>Month!C730</f>
        <v>France</v>
      </c>
      <c r="D730" s="69">
        <f>Month!D730</f>
        <v>203.85</v>
      </c>
      <c r="E730" s="69">
        <f>Month!E730</f>
        <v>0</v>
      </c>
      <c r="F730" s="70">
        <f>Month!F730</f>
        <v>203.85</v>
      </c>
      <c r="G730" s="69">
        <f>Month!G730</f>
        <v>4.21</v>
      </c>
      <c r="H730" s="69">
        <f>Month!H730</f>
        <v>0</v>
      </c>
      <c r="I730" s="69">
        <f>Month!I730</f>
        <v>0</v>
      </c>
      <c r="J730" s="69">
        <f>Month!J730</f>
        <v>0</v>
      </c>
      <c r="K730" s="69">
        <f>Month!K730</f>
        <v>0</v>
      </c>
      <c r="L730" s="69">
        <f>Month!L730</f>
        <v>0</v>
      </c>
      <c r="M730" s="69">
        <f>Month!M730</f>
        <v>0.12</v>
      </c>
      <c r="N730" s="70">
        <f>Month!N730</f>
        <v>4.33</v>
      </c>
      <c r="O730" s="70">
        <f>Month!O730</f>
        <v>208.18</v>
      </c>
      <c r="P730" s="14">
        <v>2</v>
      </c>
    </row>
    <row r="731" spans="1:16" ht="15.5">
      <c r="A731" s="14">
        <f>Month!A731</f>
        <v>2021</v>
      </c>
      <c r="B731" s="59" t="str">
        <f>Month!B731</f>
        <v>May</v>
      </c>
      <c r="C731" s="59" t="str">
        <f>Month!C731</f>
        <v>Germany</v>
      </c>
      <c r="D731" s="69">
        <f>Month!D731</f>
        <v>84.11</v>
      </c>
      <c r="E731" s="69">
        <f>Month!E731</f>
        <v>0</v>
      </c>
      <c r="F731" s="70">
        <f>Month!F731</f>
        <v>84.11</v>
      </c>
      <c r="G731" s="69">
        <f>Month!G731</f>
        <v>0</v>
      </c>
      <c r="H731" s="69">
        <f>Month!H731</f>
        <v>0</v>
      </c>
      <c r="I731" s="69">
        <f>Month!I731</f>
        <v>0</v>
      </c>
      <c r="J731" s="69">
        <f>Month!J731</f>
        <v>0</v>
      </c>
      <c r="K731" s="69">
        <f>Month!K731</f>
        <v>0</v>
      </c>
      <c r="L731" s="69">
        <f>Month!L731</f>
        <v>0</v>
      </c>
      <c r="M731" s="69">
        <f>Month!M731</f>
        <v>3.95</v>
      </c>
      <c r="N731" s="70">
        <f>Month!N731</f>
        <v>3.95</v>
      </c>
      <c r="O731" s="70">
        <f>Month!O731</f>
        <v>88.06</v>
      </c>
      <c r="P731" s="14">
        <v>2</v>
      </c>
    </row>
    <row r="732" spans="1:16" ht="15.5">
      <c r="A732" s="14">
        <f>Month!A732</f>
        <v>2021</v>
      </c>
      <c r="B732" s="59" t="str">
        <f>Month!B732</f>
        <v>May</v>
      </c>
      <c r="C732" s="59" t="str">
        <f>Month!C732</f>
        <v>Ireland</v>
      </c>
      <c r="D732" s="69">
        <f>Month!D732</f>
        <v>0</v>
      </c>
      <c r="E732" s="69">
        <f>Month!E732</f>
        <v>0</v>
      </c>
      <c r="F732" s="70">
        <f>Month!F732</f>
        <v>0</v>
      </c>
      <c r="G732" s="69">
        <f>Month!G732</f>
        <v>0</v>
      </c>
      <c r="H732" s="69">
        <f>Month!H732</f>
        <v>14.29</v>
      </c>
      <c r="I732" s="69">
        <f>Month!I732</f>
        <v>48.04</v>
      </c>
      <c r="J732" s="69">
        <f>Month!J732</f>
        <v>0.04</v>
      </c>
      <c r="K732" s="69">
        <f>Month!K732</f>
        <v>121.01</v>
      </c>
      <c r="L732" s="69">
        <f>Month!L732</f>
        <v>15.28</v>
      </c>
      <c r="M732" s="69">
        <f>Month!M732</f>
        <v>22.23</v>
      </c>
      <c r="N732" s="70">
        <f>Month!N732</f>
        <v>222.19</v>
      </c>
      <c r="O732" s="70">
        <f>Month!O732</f>
        <v>222.19</v>
      </c>
      <c r="P732" s="14">
        <v>2</v>
      </c>
    </row>
    <row r="733" spans="1:16" ht="15.5">
      <c r="A733" s="14">
        <f>Month!A733</f>
        <v>2021</v>
      </c>
      <c r="B733" s="59" t="str">
        <f>Month!B733</f>
        <v>May</v>
      </c>
      <c r="C733" s="59" t="str">
        <f>Month!C733</f>
        <v>Italy</v>
      </c>
      <c r="D733" s="69">
        <f>Month!D733</f>
        <v>1.98</v>
      </c>
      <c r="E733" s="69">
        <f>Month!E733</f>
        <v>0</v>
      </c>
      <c r="F733" s="70">
        <f>Month!F733</f>
        <v>1.98</v>
      </c>
      <c r="G733" s="69">
        <f>Month!G733</f>
        <v>0</v>
      </c>
      <c r="H733" s="69">
        <f>Month!H733</f>
        <v>0</v>
      </c>
      <c r="I733" s="69">
        <f>Month!I733</f>
        <v>0</v>
      </c>
      <c r="J733" s="69">
        <f>Month!J733</f>
        <v>0</v>
      </c>
      <c r="K733" s="69">
        <f>Month!K733</f>
        <v>0</v>
      </c>
      <c r="L733" s="69">
        <f>Month!L733</f>
        <v>0</v>
      </c>
      <c r="M733" s="69">
        <f>Month!M733</f>
        <v>4.5199999999999996</v>
      </c>
      <c r="N733" s="70">
        <f>Month!N733</f>
        <v>4.5199999999999996</v>
      </c>
      <c r="O733" s="70">
        <f>Month!O733</f>
        <v>6.5</v>
      </c>
      <c r="P733" s="14">
        <v>2</v>
      </c>
    </row>
    <row r="734" spans="1:16" ht="15.5">
      <c r="A734" s="14">
        <f>Month!A734</f>
        <v>2021</v>
      </c>
      <c r="B734" s="59" t="str">
        <f>Month!B734</f>
        <v>May</v>
      </c>
      <c r="C734" s="59" t="str">
        <f>Month!C734</f>
        <v>Korea</v>
      </c>
      <c r="D734" s="69">
        <f>Month!D734</f>
        <v>0</v>
      </c>
      <c r="E734" s="69">
        <f>Month!E734</f>
        <v>0</v>
      </c>
      <c r="F734" s="70">
        <f>Month!F734</f>
        <v>0</v>
      </c>
      <c r="G734" s="69">
        <f>Month!G734</f>
        <v>0</v>
      </c>
      <c r="H734" s="69">
        <f>Month!H734</f>
        <v>0</v>
      </c>
      <c r="I734" s="69">
        <f>Month!I734</f>
        <v>0</v>
      </c>
      <c r="J734" s="69">
        <f>Month!J734</f>
        <v>0</v>
      </c>
      <c r="K734" s="69">
        <f>Month!K734</f>
        <v>0</v>
      </c>
      <c r="L734" s="69">
        <f>Month!L734</f>
        <v>0</v>
      </c>
      <c r="M734" s="69">
        <f>Month!M734</f>
        <v>0</v>
      </c>
      <c r="N734" s="70">
        <f>Month!N734</f>
        <v>0</v>
      </c>
      <c r="O734" s="70">
        <f>Month!O734</f>
        <v>0</v>
      </c>
      <c r="P734" s="14">
        <v>2</v>
      </c>
    </row>
    <row r="735" spans="1:16" ht="15.5">
      <c r="A735" s="14">
        <f>Month!A735</f>
        <v>2021</v>
      </c>
      <c r="B735" s="59" t="str">
        <f>Month!B735</f>
        <v>May</v>
      </c>
      <c r="C735" s="59" t="str">
        <f>Month!C735</f>
        <v>Netherlands</v>
      </c>
      <c r="D735" s="69">
        <f>Month!D735</f>
        <v>1340.62</v>
      </c>
      <c r="E735" s="69">
        <f>Month!E735</f>
        <v>10.34</v>
      </c>
      <c r="F735" s="70">
        <f>Month!F735</f>
        <v>1350.96</v>
      </c>
      <c r="G735" s="69">
        <f>Month!G735</f>
        <v>0</v>
      </c>
      <c r="H735" s="69">
        <f>Month!H735</f>
        <v>126.57</v>
      </c>
      <c r="I735" s="69">
        <f>Month!I735</f>
        <v>0</v>
      </c>
      <c r="J735" s="69">
        <f>Month!J735</f>
        <v>0</v>
      </c>
      <c r="K735" s="69">
        <f>Month!K735</f>
        <v>20.9</v>
      </c>
      <c r="L735" s="69">
        <f>Month!L735</f>
        <v>0</v>
      </c>
      <c r="M735" s="69">
        <f>Month!M735</f>
        <v>220.65</v>
      </c>
      <c r="N735" s="70">
        <f>Month!N735</f>
        <v>403.17</v>
      </c>
      <c r="O735" s="70">
        <f>Month!O735</f>
        <v>1754.13</v>
      </c>
      <c r="P735" s="14">
        <v>2</v>
      </c>
    </row>
    <row r="736" spans="1:16" ht="15.5">
      <c r="A736" s="14">
        <f>Month!A736</f>
        <v>2021</v>
      </c>
      <c r="B736" s="59" t="str">
        <f>Month!B736</f>
        <v>May</v>
      </c>
      <c r="C736" s="59" t="str">
        <f>Month!C736</f>
        <v>Norway</v>
      </c>
      <c r="D736" s="69">
        <f>Month!D736</f>
        <v>1.05</v>
      </c>
      <c r="E736" s="69">
        <f>Month!E736</f>
        <v>0</v>
      </c>
      <c r="F736" s="70">
        <f>Month!F736</f>
        <v>1.05</v>
      </c>
      <c r="G736" s="69">
        <f>Month!G736</f>
        <v>0</v>
      </c>
      <c r="H736" s="69">
        <f>Month!H736</f>
        <v>0</v>
      </c>
      <c r="I736" s="69">
        <f>Month!I736</f>
        <v>0</v>
      </c>
      <c r="J736" s="69">
        <f>Month!J736</f>
        <v>0</v>
      </c>
      <c r="K736" s="69">
        <f>Month!K736</f>
        <v>0</v>
      </c>
      <c r="L736" s="69">
        <f>Month!L736</f>
        <v>0</v>
      </c>
      <c r="M736" s="69">
        <f>Month!M736</f>
        <v>2.67</v>
      </c>
      <c r="N736" s="70">
        <f>Month!N736</f>
        <v>2.67</v>
      </c>
      <c r="O736" s="70">
        <f>Month!O736</f>
        <v>3.72</v>
      </c>
      <c r="P736" s="14">
        <v>2</v>
      </c>
    </row>
    <row r="737" spans="1:16" ht="15.5">
      <c r="A737" s="14">
        <f>Month!A737</f>
        <v>2021</v>
      </c>
      <c r="B737" s="59" t="str">
        <f>Month!B737</f>
        <v>May</v>
      </c>
      <c r="C737" s="59" t="str">
        <f>Month!C737</f>
        <v>Other Africa</v>
      </c>
      <c r="D737" s="69">
        <f>Month!D737</f>
        <v>0</v>
      </c>
      <c r="E737" s="69">
        <f>Month!E737</f>
        <v>0</v>
      </c>
      <c r="F737" s="70">
        <f>Month!F737</f>
        <v>0</v>
      </c>
      <c r="G737" s="69">
        <f>Month!G737</f>
        <v>12.59</v>
      </c>
      <c r="H737" s="69">
        <f>Month!H737</f>
        <v>36.96</v>
      </c>
      <c r="I737" s="69">
        <f>Month!I737</f>
        <v>0</v>
      </c>
      <c r="J737" s="69">
        <f>Month!J737</f>
        <v>0</v>
      </c>
      <c r="K737" s="69">
        <f>Month!K737</f>
        <v>0</v>
      </c>
      <c r="L737" s="69">
        <f>Month!L737</f>
        <v>0</v>
      </c>
      <c r="M737" s="69">
        <f>Month!M737</f>
        <v>5.23</v>
      </c>
      <c r="N737" s="70">
        <f>Month!N737</f>
        <v>54.78</v>
      </c>
      <c r="O737" s="70">
        <f>Month!O737</f>
        <v>54.78</v>
      </c>
      <c r="P737" s="14">
        <v>2</v>
      </c>
    </row>
    <row r="738" spans="1:16" ht="15.5">
      <c r="A738" s="14">
        <f>Month!A738</f>
        <v>2021</v>
      </c>
      <c r="B738" s="59" t="str">
        <f>Month!B738</f>
        <v>May</v>
      </c>
      <c r="C738" s="59" t="str">
        <f>Month!C738</f>
        <v>Spain</v>
      </c>
      <c r="D738" s="69">
        <f>Month!D738</f>
        <v>0</v>
      </c>
      <c r="E738" s="69">
        <f>Month!E738</f>
        <v>14.73</v>
      </c>
      <c r="F738" s="70">
        <f>Month!F738</f>
        <v>14.73</v>
      </c>
      <c r="G738" s="69">
        <f>Month!G738</f>
        <v>0</v>
      </c>
      <c r="H738" s="69">
        <f>Month!H738</f>
        <v>0</v>
      </c>
      <c r="I738" s="69">
        <f>Month!I738</f>
        <v>0</v>
      </c>
      <c r="J738" s="69">
        <f>Month!J738</f>
        <v>0</v>
      </c>
      <c r="K738" s="69">
        <f>Month!K738</f>
        <v>0</v>
      </c>
      <c r="L738" s="69">
        <f>Month!L738</f>
        <v>0</v>
      </c>
      <c r="M738" s="69">
        <f>Month!M738</f>
        <v>42.86</v>
      </c>
      <c r="N738" s="70">
        <f>Month!N738</f>
        <v>62.34</v>
      </c>
      <c r="O738" s="70">
        <f>Month!O738</f>
        <v>77.069999999999993</v>
      </c>
      <c r="P738" s="14">
        <v>2</v>
      </c>
    </row>
    <row r="739" spans="1:16" ht="15.5">
      <c r="A739" s="14">
        <f>Month!A739</f>
        <v>2021</v>
      </c>
      <c r="B739" s="59" t="str">
        <f>Month!B739</f>
        <v>May</v>
      </c>
      <c r="C739" s="59" t="str">
        <f>Month!C739</f>
        <v>Sweden</v>
      </c>
      <c r="D739" s="69">
        <f>Month!D739</f>
        <v>16.760000000000002</v>
      </c>
      <c r="E739" s="69">
        <f>Month!E739</f>
        <v>0</v>
      </c>
      <c r="F739" s="70">
        <f>Month!F739</f>
        <v>16.760000000000002</v>
      </c>
      <c r="G739" s="69">
        <f>Month!G739</f>
        <v>0</v>
      </c>
      <c r="H739" s="69">
        <f>Month!H739</f>
        <v>0</v>
      </c>
      <c r="I739" s="69">
        <f>Month!I739</f>
        <v>0</v>
      </c>
      <c r="J739" s="69">
        <f>Month!J739</f>
        <v>0</v>
      </c>
      <c r="K739" s="69">
        <f>Month!K739</f>
        <v>0</v>
      </c>
      <c r="L739" s="69">
        <f>Month!L739</f>
        <v>0</v>
      </c>
      <c r="M739" s="69">
        <f>Month!M739</f>
        <v>0.03</v>
      </c>
      <c r="N739" s="70">
        <f>Month!N739</f>
        <v>0.03</v>
      </c>
      <c r="O739" s="70">
        <f>Month!O739</f>
        <v>16.79</v>
      </c>
      <c r="P739" s="14">
        <v>2</v>
      </c>
    </row>
    <row r="740" spans="1:16" ht="15.5">
      <c r="A740" s="14">
        <f>Month!A740</f>
        <v>2021</v>
      </c>
      <c r="B740" s="59" t="str">
        <f>Month!B740</f>
        <v>May</v>
      </c>
      <c r="C740" s="59" t="str">
        <f>Month!C740</f>
        <v>United States</v>
      </c>
      <c r="D740" s="69">
        <f>Month!D740</f>
        <v>174.94</v>
      </c>
      <c r="E740" s="69">
        <f>Month!E740</f>
        <v>105.25</v>
      </c>
      <c r="F740" s="70">
        <f>Month!F740</f>
        <v>280.19</v>
      </c>
      <c r="G740" s="69">
        <f>Month!G740</f>
        <v>0</v>
      </c>
      <c r="H740" s="69">
        <f>Month!H740</f>
        <v>39.67</v>
      </c>
      <c r="I740" s="69">
        <f>Month!I740</f>
        <v>74.010000000000005</v>
      </c>
      <c r="J740" s="69">
        <f>Month!J740</f>
        <v>0</v>
      </c>
      <c r="K740" s="69">
        <f>Month!K740</f>
        <v>0</v>
      </c>
      <c r="L740" s="69">
        <f>Month!L740</f>
        <v>0</v>
      </c>
      <c r="M740" s="69">
        <f>Month!M740</f>
        <v>6.31</v>
      </c>
      <c r="N740" s="70">
        <f>Month!N740</f>
        <v>119.99</v>
      </c>
      <c r="O740" s="70">
        <f>Month!O740</f>
        <v>400.18</v>
      </c>
      <c r="P740" s="14">
        <v>2</v>
      </c>
    </row>
    <row r="741" spans="1:16" ht="15.5">
      <c r="A741" s="14">
        <f>Month!A741</f>
        <v>2021</v>
      </c>
      <c r="B741" s="59" t="str">
        <f>Month!B741</f>
        <v>May</v>
      </c>
      <c r="C741" s="59" t="str">
        <f>Month!C741</f>
        <v>Russian Federation</v>
      </c>
      <c r="D741" s="69">
        <f>Month!D741</f>
        <v>0</v>
      </c>
      <c r="E741" s="69">
        <f>Month!E741</f>
        <v>0</v>
      </c>
      <c r="F741" s="70">
        <f>Month!F741</f>
        <v>0</v>
      </c>
      <c r="G741" s="69">
        <f>Month!G741</f>
        <v>0</v>
      </c>
      <c r="H741" s="69">
        <f>Month!H741</f>
        <v>0</v>
      </c>
      <c r="I741" s="69">
        <f>Month!I741</f>
        <v>0</v>
      </c>
      <c r="J741" s="69">
        <f>Month!J741</f>
        <v>0</v>
      </c>
      <c r="K741" s="69">
        <f>Month!K741</f>
        <v>0</v>
      </c>
      <c r="L741" s="69">
        <f>Month!L741</f>
        <v>0</v>
      </c>
      <c r="M741" s="69">
        <f>Month!M741</f>
        <v>0</v>
      </c>
      <c r="N741" s="70">
        <f>Month!N741</f>
        <v>0</v>
      </c>
      <c r="O741" s="70">
        <f>Month!O741</f>
        <v>0</v>
      </c>
      <c r="P741" s="14">
        <v>2</v>
      </c>
    </row>
    <row r="742" spans="1:16" ht="15.5">
      <c r="A742" s="14">
        <f>Month!A742</f>
        <v>2021</v>
      </c>
      <c r="B742" s="59" t="str">
        <f>Month!B742</f>
        <v>May</v>
      </c>
      <c r="C742" s="59" t="str">
        <f>Month!C742</f>
        <v>Other</v>
      </c>
      <c r="D742" s="69">
        <f>Month!D742</f>
        <v>0</v>
      </c>
      <c r="E742" s="69">
        <f>Month!E742</f>
        <v>22.4</v>
      </c>
      <c r="F742" s="70">
        <f>Month!F742</f>
        <v>22.4</v>
      </c>
      <c r="G742" s="69">
        <f>Month!G742</f>
        <v>40.659999999999997</v>
      </c>
      <c r="H742" s="69">
        <f>Month!H742</f>
        <v>78.36</v>
      </c>
      <c r="I742" s="69">
        <f>Month!I742</f>
        <v>0</v>
      </c>
      <c r="J742" s="69">
        <f>Month!J742</f>
        <v>0</v>
      </c>
      <c r="K742" s="69">
        <f>Month!K742</f>
        <v>0</v>
      </c>
      <c r="L742" s="69">
        <f>Month!L742</f>
        <v>123.41</v>
      </c>
      <c r="M742" s="69">
        <f>Month!M742</f>
        <v>67.540000000000006</v>
      </c>
      <c r="N742" s="70">
        <f>Month!N742</f>
        <v>182.21</v>
      </c>
      <c r="O742" s="70">
        <f>Month!O742</f>
        <v>204.61</v>
      </c>
      <c r="P742" s="14">
        <v>2</v>
      </c>
    </row>
    <row r="743" spans="1:16" ht="15.5">
      <c r="A743" s="14">
        <f>Month!A743</f>
        <v>2021</v>
      </c>
      <c r="B743" s="62" t="str">
        <f>Month!B743</f>
        <v>May</v>
      </c>
      <c r="C743" s="60" t="str">
        <f>Month!C743</f>
        <v>Total exports</v>
      </c>
      <c r="D743" s="72">
        <f>Month!D743</f>
        <v>2253.12</v>
      </c>
      <c r="E743" s="72">
        <f>Month!E743</f>
        <v>190.01</v>
      </c>
      <c r="F743" s="71">
        <f>Month!F743</f>
        <v>2443.13</v>
      </c>
      <c r="G743" s="72">
        <f>Month!G743</f>
        <v>64.03</v>
      </c>
      <c r="H743" s="72">
        <f>Month!H743</f>
        <v>416.78</v>
      </c>
      <c r="I743" s="72">
        <f>Month!I743</f>
        <v>122.05</v>
      </c>
      <c r="J743" s="72">
        <f>Month!J743</f>
        <v>0.04</v>
      </c>
      <c r="K743" s="72">
        <f>Month!K743</f>
        <v>164.58</v>
      </c>
      <c r="L743" s="72">
        <f>Month!L743</f>
        <v>146.38999999999999</v>
      </c>
      <c r="M743" s="72">
        <f>Month!M743</f>
        <v>487.25</v>
      </c>
      <c r="N743" s="71">
        <f>Month!N743</f>
        <v>1401.12</v>
      </c>
      <c r="O743" s="91">
        <f>Month!O743</f>
        <v>3844.25</v>
      </c>
      <c r="P743" s="14">
        <v>2</v>
      </c>
    </row>
    <row r="744" spans="1:16" ht="15.5">
      <c r="A744" s="14">
        <f>Month!A744</f>
        <v>2021</v>
      </c>
      <c r="B744" s="59" t="str">
        <f>Month!B744</f>
        <v>June</v>
      </c>
      <c r="C744" s="58" t="str">
        <f>Month!C744</f>
        <v>Belgium</v>
      </c>
      <c r="D744" s="66">
        <f>Month!D744</f>
        <v>33.799999999999997</v>
      </c>
      <c r="E744" s="66">
        <f>Month!E744</f>
        <v>45.87</v>
      </c>
      <c r="F744" s="67">
        <f>Month!F744</f>
        <v>79.67</v>
      </c>
      <c r="G744" s="66">
        <f>Month!G744</f>
        <v>12.64</v>
      </c>
      <c r="H744" s="66">
        <f>Month!H744</f>
        <v>75.89</v>
      </c>
      <c r="I744" s="66">
        <f>Month!I744</f>
        <v>0</v>
      </c>
      <c r="J744" s="66">
        <f>Month!J744</f>
        <v>0</v>
      </c>
      <c r="K744" s="66">
        <f>Month!K744</f>
        <v>0</v>
      </c>
      <c r="L744" s="66">
        <f>Month!L744</f>
        <v>16.46</v>
      </c>
      <c r="M744" s="66">
        <f>Month!M744</f>
        <v>124.22</v>
      </c>
      <c r="N744" s="67">
        <f>Month!N744</f>
        <v>261.54000000000002</v>
      </c>
      <c r="O744" s="67">
        <f>Month!O744</f>
        <v>341.21</v>
      </c>
      <c r="P744" s="14">
        <v>2</v>
      </c>
    </row>
    <row r="745" spans="1:16" ht="15.5">
      <c r="A745" s="14">
        <f>Month!A745</f>
        <v>2021</v>
      </c>
      <c r="B745" s="59" t="str">
        <f>Month!B745</f>
        <v>June</v>
      </c>
      <c r="C745" s="59" t="str">
        <f>Month!C745</f>
        <v>Canada</v>
      </c>
      <c r="D745" s="69">
        <f>Month!D745</f>
        <v>0</v>
      </c>
      <c r="E745" s="69">
        <f>Month!E745</f>
        <v>0</v>
      </c>
      <c r="F745" s="70">
        <f>Month!F745</f>
        <v>0</v>
      </c>
      <c r="G745" s="69">
        <f>Month!G745</f>
        <v>0</v>
      </c>
      <c r="H745" s="69">
        <f>Month!H745</f>
        <v>32.770000000000003</v>
      </c>
      <c r="I745" s="69">
        <f>Month!I745</f>
        <v>0</v>
      </c>
      <c r="J745" s="69">
        <f>Month!J745</f>
        <v>0</v>
      </c>
      <c r="K745" s="69">
        <f>Month!K745</f>
        <v>0</v>
      </c>
      <c r="L745" s="69">
        <f>Month!L745</f>
        <v>0</v>
      </c>
      <c r="M745" s="69">
        <f>Month!M745</f>
        <v>0</v>
      </c>
      <c r="N745" s="70">
        <f>Month!N745</f>
        <v>32.770000000000003</v>
      </c>
      <c r="O745" s="70">
        <f>Month!O745</f>
        <v>32.770000000000003</v>
      </c>
      <c r="P745" s="14">
        <v>2</v>
      </c>
    </row>
    <row r="746" spans="1:16" ht="15.5">
      <c r="A746" s="14">
        <f>Month!A746</f>
        <v>2021</v>
      </c>
      <c r="B746" s="59" t="str">
        <f>Month!B746</f>
        <v>June</v>
      </c>
      <c r="C746" s="59" t="str">
        <f>Month!C746</f>
        <v>China, People's Republic of</v>
      </c>
      <c r="D746" s="69">
        <f>Month!D746</f>
        <v>0</v>
      </c>
      <c r="E746" s="69">
        <f>Month!E746</f>
        <v>0</v>
      </c>
      <c r="F746" s="70">
        <f>Month!F746</f>
        <v>0</v>
      </c>
      <c r="G746" s="69">
        <f>Month!G746</f>
        <v>0</v>
      </c>
      <c r="H746" s="69">
        <f>Month!H746</f>
        <v>0</v>
      </c>
      <c r="I746" s="69">
        <f>Month!I746</f>
        <v>0</v>
      </c>
      <c r="J746" s="69">
        <f>Month!J746</f>
        <v>0</v>
      </c>
      <c r="K746" s="69">
        <f>Month!K746</f>
        <v>0</v>
      </c>
      <c r="L746" s="69">
        <f>Month!L746</f>
        <v>0</v>
      </c>
      <c r="M746" s="69">
        <f>Month!M746</f>
        <v>12.74</v>
      </c>
      <c r="N746" s="70">
        <f>Month!N746</f>
        <v>12.74</v>
      </c>
      <c r="O746" s="70">
        <f>Month!O746</f>
        <v>12.74</v>
      </c>
      <c r="P746" s="14">
        <v>2</v>
      </c>
    </row>
    <row r="747" spans="1:16" ht="15.5">
      <c r="A747" s="14">
        <f>Month!A747</f>
        <v>2021</v>
      </c>
      <c r="B747" s="59" t="str">
        <f>Month!B747</f>
        <v>June</v>
      </c>
      <c r="C747" s="59" t="str">
        <f>Month!C747</f>
        <v>Denmark</v>
      </c>
      <c r="D747" s="69">
        <f>Month!D747</f>
        <v>28.92</v>
      </c>
      <c r="E747" s="69">
        <f>Month!E747</f>
        <v>0</v>
      </c>
      <c r="F747" s="70">
        <f>Month!F747</f>
        <v>28.92</v>
      </c>
      <c r="G747" s="69">
        <f>Month!G747</f>
        <v>0</v>
      </c>
      <c r="H747" s="69">
        <f>Month!H747</f>
        <v>0</v>
      </c>
      <c r="I747" s="69">
        <f>Month!I747</f>
        <v>0</v>
      </c>
      <c r="J747" s="69">
        <f>Month!J747</f>
        <v>0</v>
      </c>
      <c r="K747" s="69">
        <f>Month!K747</f>
        <v>0</v>
      </c>
      <c r="L747" s="69">
        <f>Month!L747</f>
        <v>0</v>
      </c>
      <c r="M747" s="69">
        <f>Month!M747</f>
        <v>0</v>
      </c>
      <c r="N747" s="70">
        <f>Month!N747</f>
        <v>0</v>
      </c>
      <c r="O747" s="70">
        <f>Month!O747</f>
        <v>28.92</v>
      </c>
      <c r="P747" s="14">
        <v>2</v>
      </c>
    </row>
    <row r="748" spans="1:16" ht="15.5">
      <c r="A748" s="14">
        <f>Month!A748</f>
        <v>2021</v>
      </c>
      <c r="B748" s="59" t="str">
        <f>Month!B748</f>
        <v>June</v>
      </c>
      <c r="C748" s="59" t="str">
        <f>Month!C748</f>
        <v>France</v>
      </c>
      <c r="D748" s="69">
        <f>Month!D748</f>
        <v>320.74</v>
      </c>
      <c r="E748" s="69">
        <f>Month!E748</f>
        <v>0</v>
      </c>
      <c r="F748" s="70">
        <f>Month!F748</f>
        <v>320.74</v>
      </c>
      <c r="G748" s="69">
        <f>Month!G748</f>
        <v>16.670000000000002</v>
      </c>
      <c r="H748" s="69">
        <f>Month!H748</f>
        <v>9.36</v>
      </c>
      <c r="I748" s="69">
        <f>Month!I748</f>
        <v>0</v>
      </c>
      <c r="J748" s="69">
        <f>Month!J748</f>
        <v>0</v>
      </c>
      <c r="K748" s="69">
        <f>Month!K748</f>
        <v>0</v>
      </c>
      <c r="L748" s="69">
        <f>Month!L748</f>
        <v>0</v>
      </c>
      <c r="M748" s="69">
        <f>Month!M748</f>
        <v>4</v>
      </c>
      <c r="N748" s="70">
        <f>Month!N748</f>
        <v>30.03</v>
      </c>
      <c r="O748" s="70">
        <f>Month!O748</f>
        <v>350.77</v>
      </c>
      <c r="P748" s="14">
        <v>2</v>
      </c>
    </row>
    <row r="749" spans="1:16" ht="15.5">
      <c r="A749" s="14">
        <f>Month!A749</f>
        <v>2021</v>
      </c>
      <c r="B749" s="59" t="str">
        <f>Month!B749</f>
        <v>June</v>
      </c>
      <c r="C749" s="59" t="str">
        <f>Month!C749</f>
        <v>Germany</v>
      </c>
      <c r="D749" s="69">
        <f>Month!D749</f>
        <v>133.62</v>
      </c>
      <c r="E749" s="69">
        <f>Month!E749</f>
        <v>0</v>
      </c>
      <c r="F749" s="70">
        <f>Month!F749</f>
        <v>133.62</v>
      </c>
      <c r="G749" s="69">
        <f>Month!G749</f>
        <v>0</v>
      </c>
      <c r="H749" s="69">
        <f>Month!H749</f>
        <v>0</v>
      </c>
      <c r="I749" s="69">
        <f>Month!I749</f>
        <v>0</v>
      </c>
      <c r="J749" s="69">
        <f>Month!J749</f>
        <v>0</v>
      </c>
      <c r="K749" s="69">
        <f>Month!K749</f>
        <v>0</v>
      </c>
      <c r="L749" s="69">
        <f>Month!L749</f>
        <v>0</v>
      </c>
      <c r="M749" s="69">
        <f>Month!M749</f>
        <v>6.64</v>
      </c>
      <c r="N749" s="70">
        <f>Month!N749</f>
        <v>6.64</v>
      </c>
      <c r="O749" s="70">
        <f>Month!O749</f>
        <v>140.26</v>
      </c>
      <c r="P749" s="14">
        <v>2</v>
      </c>
    </row>
    <row r="750" spans="1:16" ht="15.5">
      <c r="A750" s="14">
        <f>Month!A750</f>
        <v>2021</v>
      </c>
      <c r="B750" s="59" t="str">
        <f>Month!B750</f>
        <v>June</v>
      </c>
      <c r="C750" s="59" t="str">
        <f>Month!C750</f>
        <v>Ireland</v>
      </c>
      <c r="D750" s="69">
        <f>Month!D750</f>
        <v>3.59</v>
      </c>
      <c r="E750" s="69">
        <f>Month!E750</f>
        <v>0</v>
      </c>
      <c r="F750" s="70">
        <f>Month!F750</f>
        <v>3.59</v>
      </c>
      <c r="G750" s="69">
        <f>Month!G750</f>
        <v>0</v>
      </c>
      <c r="H750" s="69">
        <f>Month!H750</f>
        <v>15.75</v>
      </c>
      <c r="I750" s="69">
        <f>Month!I750</f>
        <v>24.46</v>
      </c>
      <c r="J750" s="69">
        <f>Month!J750</f>
        <v>0.05</v>
      </c>
      <c r="K750" s="69">
        <f>Month!K750</f>
        <v>146.36000000000001</v>
      </c>
      <c r="L750" s="69">
        <f>Month!L750</f>
        <v>13.66</v>
      </c>
      <c r="M750" s="69">
        <f>Month!M750</f>
        <v>23.13</v>
      </c>
      <c r="N750" s="70">
        <f>Month!N750</f>
        <v>224.68</v>
      </c>
      <c r="O750" s="70">
        <f>Month!O750</f>
        <v>228.27</v>
      </c>
      <c r="P750" s="14">
        <v>2</v>
      </c>
    </row>
    <row r="751" spans="1:16" ht="15.5">
      <c r="A751" s="14">
        <f>Month!A751</f>
        <v>2021</v>
      </c>
      <c r="B751" s="59" t="str">
        <f>Month!B751</f>
        <v>June</v>
      </c>
      <c r="C751" s="59" t="str">
        <f>Month!C751</f>
        <v>Italy</v>
      </c>
      <c r="D751" s="69">
        <f>Month!D751</f>
        <v>0</v>
      </c>
      <c r="E751" s="69">
        <f>Month!E751</f>
        <v>0</v>
      </c>
      <c r="F751" s="70">
        <f>Month!F751</f>
        <v>0</v>
      </c>
      <c r="G751" s="69">
        <f>Month!G751</f>
        <v>0</v>
      </c>
      <c r="H751" s="69">
        <f>Month!H751</f>
        <v>0</v>
      </c>
      <c r="I751" s="69">
        <f>Month!I751</f>
        <v>0</v>
      </c>
      <c r="J751" s="69">
        <f>Month!J751</f>
        <v>0</v>
      </c>
      <c r="K751" s="69">
        <f>Month!K751</f>
        <v>0</v>
      </c>
      <c r="L751" s="69">
        <f>Month!L751</f>
        <v>0</v>
      </c>
      <c r="M751" s="69">
        <f>Month!M751</f>
        <v>4.7300000000000004</v>
      </c>
      <c r="N751" s="70">
        <f>Month!N751</f>
        <v>4.7300000000000004</v>
      </c>
      <c r="O751" s="70">
        <f>Month!O751</f>
        <v>4.7300000000000004</v>
      </c>
      <c r="P751" s="14">
        <v>2</v>
      </c>
    </row>
    <row r="752" spans="1:16" ht="15.5">
      <c r="A752" s="14">
        <f>Month!A752</f>
        <v>2021</v>
      </c>
      <c r="B752" s="59" t="str">
        <f>Month!B752</f>
        <v>June</v>
      </c>
      <c r="C752" s="59" t="str">
        <f>Month!C752</f>
        <v>Korea</v>
      </c>
      <c r="D752" s="69">
        <f>Month!D752</f>
        <v>0</v>
      </c>
      <c r="E752" s="69">
        <f>Month!E752</f>
        <v>0</v>
      </c>
      <c r="F752" s="70">
        <f>Month!F752</f>
        <v>0</v>
      </c>
      <c r="G752" s="69">
        <f>Month!G752</f>
        <v>0</v>
      </c>
      <c r="H752" s="69">
        <f>Month!H752</f>
        <v>0</v>
      </c>
      <c r="I752" s="69">
        <f>Month!I752</f>
        <v>0</v>
      </c>
      <c r="J752" s="69">
        <f>Month!J752</f>
        <v>0</v>
      </c>
      <c r="K752" s="69">
        <f>Month!K752</f>
        <v>0</v>
      </c>
      <c r="L752" s="69">
        <f>Month!L752</f>
        <v>0</v>
      </c>
      <c r="M752" s="69">
        <f>Month!M752</f>
        <v>0.02</v>
      </c>
      <c r="N752" s="70">
        <f>Month!N752</f>
        <v>0.02</v>
      </c>
      <c r="O752" s="70">
        <f>Month!O752</f>
        <v>0.02</v>
      </c>
      <c r="P752" s="14">
        <v>2</v>
      </c>
    </row>
    <row r="753" spans="1:16" ht="15.5">
      <c r="A753" s="14">
        <f>Month!A753</f>
        <v>2021</v>
      </c>
      <c r="B753" s="59" t="str">
        <f>Month!B753</f>
        <v>June</v>
      </c>
      <c r="C753" s="59" t="str">
        <f>Month!C753</f>
        <v>Netherlands</v>
      </c>
      <c r="D753" s="69">
        <f>Month!D753</f>
        <v>1426.35</v>
      </c>
      <c r="E753" s="69">
        <f>Month!E753</f>
        <v>109.57</v>
      </c>
      <c r="F753" s="70">
        <f>Month!F753</f>
        <v>1535.92</v>
      </c>
      <c r="G753" s="69">
        <f>Month!G753</f>
        <v>0</v>
      </c>
      <c r="H753" s="69">
        <f>Month!H753</f>
        <v>137.83000000000001</v>
      </c>
      <c r="I753" s="69">
        <f>Month!I753</f>
        <v>0</v>
      </c>
      <c r="J753" s="69">
        <f>Month!J753</f>
        <v>12.46</v>
      </c>
      <c r="K753" s="69">
        <f>Month!K753</f>
        <v>4.97</v>
      </c>
      <c r="L753" s="69">
        <f>Month!L753</f>
        <v>0</v>
      </c>
      <c r="M753" s="69">
        <f>Month!M753</f>
        <v>124.03</v>
      </c>
      <c r="N753" s="70">
        <f>Month!N753</f>
        <v>327.66000000000003</v>
      </c>
      <c r="O753" s="70">
        <f>Month!O753</f>
        <v>1863.58</v>
      </c>
      <c r="P753" s="14">
        <v>2</v>
      </c>
    </row>
    <row r="754" spans="1:16" ht="15.5">
      <c r="A754" s="14">
        <f>Month!A754</f>
        <v>2021</v>
      </c>
      <c r="B754" s="59" t="str">
        <f>Month!B754</f>
        <v>June</v>
      </c>
      <c r="C754" s="59" t="str">
        <f>Month!C754</f>
        <v>Norway</v>
      </c>
      <c r="D754" s="69">
        <f>Month!D754</f>
        <v>0</v>
      </c>
      <c r="E754" s="69">
        <f>Month!E754</f>
        <v>0</v>
      </c>
      <c r="F754" s="70">
        <f>Month!F754</f>
        <v>0</v>
      </c>
      <c r="G754" s="69">
        <f>Month!G754</f>
        <v>0</v>
      </c>
      <c r="H754" s="69">
        <f>Month!H754</f>
        <v>12.04</v>
      </c>
      <c r="I754" s="69">
        <f>Month!I754</f>
        <v>0</v>
      </c>
      <c r="J754" s="69">
        <f>Month!J754</f>
        <v>0</v>
      </c>
      <c r="K754" s="69">
        <f>Month!K754</f>
        <v>0</v>
      </c>
      <c r="L754" s="69">
        <f>Month!L754</f>
        <v>0</v>
      </c>
      <c r="M754" s="69">
        <f>Month!M754</f>
        <v>3.72</v>
      </c>
      <c r="N754" s="70">
        <f>Month!N754</f>
        <v>15.76</v>
      </c>
      <c r="O754" s="70">
        <f>Month!O754</f>
        <v>15.76</v>
      </c>
      <c r="P754" s="14">
        <v>2</v>
      </c>
    </row>
    <row r="755" spans="1:16" ht="15.5">
      <c r="A755" s="14">
        <f>Month!A755</f>
        <v>2021</v>
      </c>
      <c r="B755" s="59" t="str">
        <f>Month!B755</f>
        <v>June</v>
      </c>
      <c r="C755" s="59" t="str">
        <f>Month!C755</f>
        <v>Other Africa</v>
      </c>
      <c r="D755" s="69">
        <f>Month!D755</f>
        <v>0</v>
      </c>
      <c r="E755" s="69">
        <f>Month!E755</f>
        <v>0</v>
      </c>
      <c r="F755" s="70">
        <f>Month!F755</f>
        <v>0</v>
      </c>
      <c r="G755" s="69">
        <f>Month!G755</f>
        <v>0</v>
      </c>
      <c r="H755" s="69">
        <f>Month!H755</f>
        <v>195.03</v>
      </c>
      <c r="I755" s="69">
        <f>Month!I755</f>
        <v>0</v>
      </c>
      <c r="J755" s="69">
        <f>Month!J755</f>
        <v>0</v>
      </c>
      <c r="K755" s="69">
        <f>Month!K755</f>
        <v>0</v>
      </c>
      <c r="L755" s="69">
        <f>Month!L755</f>
        <v>0</v>
      </c>
      <c r="M755" s="69">
        <f>Month!M755</f>
        <v>5.69</v>
      </c>
      <c r="N755" s="70">
        <f>Month!N755</f>
        <v>227.73</v>
      </c>
      <c r="O755" s="70">
        <f>Month!O755</f>
        <v>227.73</v>
      </c>
      <c r="P755" s="14">
        <v>2</v>
      </c>
    </row>
    <row r="756" spans="1:16" ht="15.5">
      <c r="A756" s="14">
        <f>Month!A756</f>
        <v>2021</v>
      </c>
      <c r="B756" s="59" t="str">
        <f>Month!B756</f>
        <v>June</v>
      </c>
      <c r="C756" s="59" t="str">
        <f>Month!C756</f>
        <v>Spain</v>
      </c>
      <c r="D756" s="69">
        <f>Month!D756</f>
        <v>0</v>
      </c>
      <c r="E756" s="69">
        <f>Month!E756</f>
        <v>13.32</v>
      </c>
      <c r="F756" s="70">
        <f>Month!F756</f>
        <v>13.32</v>
      </c>
      <c r="G756" s="69">
        <f>Month!G756</f>
        <v>0</v>
      </c>
      <c r="H756" s="69">
        <f>Month!H756</f>
        <v>0</v>
      </c>
      <c r="I756" s="69">
        <f>Month!I756</f>
        <v>0</v>
      </c>
      <c r="J756" s="69">
        <f>Month!J756</f>
        <v>0</v>
      </c>
      <c r="K756" s="69">
        <f>Month!K756</f>
        <v>0</v>
      </c>
      <c r="L756" s="69">
        <f>Month!L756</f>
        <v>0</v>
      </c>
      <c r="M756" s="69">
        <f>Month!M756</f>
        <v>5.1100000000000003</v>
      </c>
      <c r="N756" s="70">
        <f>Month!N756</f>
        <v>5.1100000000000003</v>
      </c>
      <c r="O756" s="70">
        <f>Month!O756</f>
        <v>18.43</v>
      </c>
      <c r="P756" s="14">
        <v>2</v>
      </c>
    </row>
    <row r="757" spans="1:16" ht="15.5">
      <c r="A757" s="14">
        <f>Month!A757</f>
        <v>2021</v>
      </c>
      <c r="B757" s="59" t="str">
        <f>Month!B757</f>
        <v>June</v>
      </c>
      <c r="C757" s="59" t="str">
        <f>Month!C757</f>
        <v>Sweden</v>
      </c>
      <c r="D757" s="69">
        <f>Month!D757</f>
        <v>0</v>
      </c>
      <c r="E757" s="69">
        <f>Month!E757</f>
        <v>0</v>
      </c>
      <c r="F757" s="70">
        <f>Month!F757</f>
        <v>0</v>
      </c>
      <c r="G757" s="69">
        <f>Month!G757</f>
        <v>0</v>
      </c>
      <c r="H757" s="69">
        <f>Month!H757</f>
        <v>0</v>
      </c>
      <c r="I757" s="69">
        <f>Month!I757</f>
        <v>0</v>
      </c>
      <c r="J757" s="69">
        <f>Month!J757</f>
        <v>0</v>
      </c>
      <c r="K757" s="69">
        <f>Month!K757</f>
        <v>0</v>
      </c>
      <c r="L757" s="69">
        <f>Month!L757</f>
        <v>0</v>
      </c>
      <c r="M757" s="69">
        <f>Month!M757</f>
        <v>45.43</v>
      </c>
      <c r="N757" s="70">
        <f>Month!N757</f>
        <v>45.43</v>
      </c>
      <c r="O757" s="70">
        <f>Month!O757</f>
        <v>45.43</v>
      </c>
      <c r="P757" s="14">
        <v>2</v>
      </c>
    </row>
    <row r="758" spans="1:16" ht="15.5">
      <c r="A758" s="14">
        <f>Month!A758</f>
        <v>2021</v>
      </c>
      <c r="B758" s="59" t="str">
        <f>Month!B758</f>
        <v>June</v>
      </c>
      <c r="C758" s="59" t="str">
        <f>Month!C758</f>
        <v>United States</v>
      </c>
      <c r="D758" s="69">
        <f>Month!D758</f>
        <v>180.26</v>
      </c>
      <c r="E758" s="69">
        <f>Month!E758</f>
        <v>0</v>
      </c>
      <c r="F758" s="70">
        <f>Month!F758</f>
        <v>180.26</v>
      </c>
      <c r="G758" s="69">
        <f>Month!G758</f>
        <v>0</v>
      </c>
      <c r="H758" s="69">
        <f>Month!H758</f>
        <v>252.26</v>
      </c>
      <c r="I758" s="69">
        <f>Month!I758</f>
        <v>0</v>
      </c>
      <c r="J758" s="69">
        <f>Month!J758</f>
        <v>0</v>
      </c>
      <c r="K758" s="69">
        <f>Month!K758</f>
        <v>0</v>
      </c>
      <c r="L758" s="69">
        <f>Month!L758</f>
        <v>0</v>
      </c>
      <c r="M758" s="69">
        <f>Month!M758</f>
        <v>26.59</v>
      </c>
      <c r="N758" s="70">
        <f>Month!N758</f>
        <v>278.85000000000002</v>
      </c>
      <c r="O758" s="70">
        <f>Month!O758</f>
        <v>459.11</v>
      </c>
      <c r="P758" s="14">
        <v>2</v>
      </c>
    </row>
    <row r="759" spans="1:16" ht="15.5">
      <c r="A759" s="14">
        <f>Month!A759</f>
        <v>2021</v>
      </c>
      <c r="B759" s="59" t="str">
        <f>Month!B759</f>
        <v>June</v>
      </c>
      <c r="C759" s="59" t="str">
        <f>Month!C759</f>
        <v>Russian Federation</v>
      </c>
      <c r="D759" s="69">
        <f>Month!D759</f>
        <v>0</v>
      </c>
      <c r="E759" s="69">
        <f>Month!E759</f>
        <v>0</v>
      </c>
      <c r="F759" s="70">
        <f>Month!F759</f>
        <v>0</v>
      </c>
      <c r="G759" s="69">
        <f>Month!G759</f>
        <v>0</v>
      </c>
      <c r="H759" s="69">
        <f>Month!H759</f>
        <v>0</v>
      </c>
      <c r="I759" s="69">
        <f>Month!I759</f>
        <v>0</v>
      </c>
      <c r="J759" s="69">
        <f>Month!J759</f>
        <v>0</v>
      </c>
      <c r="K759" s="69">
        <f>Month!K759</f>
        <v>0</v>
      </c>
      <c r="L759" s="69">
        <f>Month!L759</f>
        <v>0</v>
      </c>
      <c r="M759" s="69">
        <f>Month!M759</f>
        <v>0.02</v>
      </c>
      <c r="N759" s="70">
        <f>Month!N759</f>
        <v>0.02</v>
      </c>
      <c r="O759" s="70">
        <f>Month!O759</f>
        <v>0.02</v>
      </c>
      <c r="P759" s="14">
        <v>2</v>
      </c>
    </row>
    <row r="760" spans="1:16" ht="15.5">
      <c r="A760" s="14">
        <f>Month!A760</f>
        <v>2021</v>
      </c>
      <c r="B760" s="59" t="str">
        <f>Month!B760</f>
        <v>June</v>
      </c>
      <c r="C760" s="59" t="str">
        <f>Month!C760</f>
        <v>Other</v>
      </c>
      <c r="D760" s="69">
        <f>Month!D760</f>
        <v>2.4</v>
      </c>
      <c r="E760" s="69">
        <f>Month!E760</f>
        <v>0</v>
      </c>
      <c r="F760" s="70">
        <f>Month!F760</f>
        <v>2.4</v>
      </c>
      <c r="G760" s="69">
        <f>Month!G760</f>
        <v>30.38</v>
      </c>
      <c r="H760" s="69">
        <f>Month!H760</f>
        <v>0.18</v>
      </c>
      <c r="I760" s="69">
        <f>Month!I760</f>
        <v>0</v>
      </c>
      <c r="J760" s="69">
        <f>Month!J760</f>
        <v>0</v>
      </c>
      <c r="K760" s="69">
        <f>Month!K760</f>
        <v>0.81</v>
      </c>
      <c r="L760" s="69">
        <f>Month!L760</f>
        <v>129.30000000000001</v>
      </c>
      <c r="M760" s="69">
        <f>Month!M760</f>
        <v>13.74</v>
      </c>
      <c r="N760" s="70">
        <f>Month!N760</f>
        <v>65.430000000000007</v>
      </c>
      <c r="O760" s="70">
        <f>Month!O760</f>
        <v>67.83</v>
      </c>
      <c r="P760" s="14">
        <v>2</v>
      </c>
    </row>
    <row r="761" spans="1:16" ht="15.5">
      <c r="A761" s="14">
        <f>Month!A761</f>
        <v>2021</v>
      </c>
      <c r="B761" s="62" t="str">
        <f>Month!B761</f>
        <v>June</v>
      </c>
      <c r="C761" s="60" t="str">
        <f>Month!C761</f>
        <v>Total exports</v>
      </c>
      <c r="D761" s="72">
        <f>Month!D761</f>
        <v>2129.6799999999998</v>
      </c>
      <c r="E761" s="72">
        <f>Month!E761</f>
        <v>168.76</v>
      </c>
      <c r="F761" s="71">
        <f>Month!F761</f>
        <v>2298.44</v>
      </c>
      <c r="G761" s="72">
        <f>Month!G761</f>
        <v>59.69</v>
      </c>
      <c r="H761" s="72">
        <f>Month!H761</f>
        <v>731.11</v>
      </c>
      <c r="I761" s="72">
        <f>Month!I761</f>
        <v>24.46</v>
      </c>
      <c r="J761" s="72">
        <f>Month!J761</f>
        <v>12.51</v>
      </c>
      <c r="K761" s="72">
        <f>Month!K761</f>
        <v>152.13999999999999</v>
      </c>
      <c r="L761" s="72">
        <f>Month!L761</f>
        <v>159.41999999999999</v>
      </c>
      <c r="M761" s="72">
        <f>Month!M761</f>
        <v>399.81</v>
      </c>
      <c r="N761" s="71">
        <f>Month!N761</f>
        <v>1539.14</v>
      </c>
      <c r="O761" s="91">
        <f>Month!O761</f>
        <v>3837.58</v>
      </c>
      <c r="P761" s="14">
        <v>2</v>
      </c>
    </row>
    <row r="762" spans="1:16" ht="15.5">
      <c r="A762" s="14">
        <f>Month!A762</f>
        <v>2021</v>
      </c>
      <c r="B762" s="59" t="str">
        <f>Month!B762</f>
        <v>July</v>
      </c>
      <c r="C762" s="58" t="str">
        <f>Month!C762</f>
        <v>Belgium</v>
      </c>
      <c r="D762" s="66">
        <f>Month!D762</f>
        <v>32.9</v>
      </c>
      <c r="E762" s="66">
        <f>Month!E762</f>
        <v>38.479999999999997</v>
      </c>
      <c r="F762" s="67">
        <f>Month!F762</f>
        <v>71.38</v>
      </c>
      <c r="G762" s="66">
        <f>Month!G762</f>
        <v>3.78</v>
      </c>
      <c r="H762" s="66">
        <f>Month!H762</f>
        <v>215.31</v>
      </c>
      <c r="I762" s="66">
        <f>Month!I762</f>
        <v>0</v>
      </c>
      <c r="J762" s="66">
        <f>Month!J762</f>
        <v>0</v>
      </c>
      <c r="K762" s="66">
        <f>Month!K762</f>
        <v>22.7</v>
      </c>
      <c r="L762" s="66">
        <f>Month!L762</f>
        <v>15.55</v>
      </c>
      <c r="M762" s="66">
        <f>Month!M762</f>
        <v>139.32</v>
      </c>
      <c r="N762" s="67">
        <f>Month!N762</f>
        <v>459.95</v>
      </c>
      <c r="O762" s="67">
        <f>Month!O762</f>
        <v>531.33000000000004</v>
      </c>
      <c r="P762" s="14">
        <v>3</v>
      </c>
    </row>
    <row r="763" spans="1:16" ht="15.5">
      <c r="A763" s="14">
        <f>Month!A763</f>
        <v>2021</v>
      </c>
      <c r="B763" s="59" t="str">
        <f>Month!B763</f>
        <v>July</v>
      </c>
      <c r="C763" s="59" t="str">
        <f>Month!C763</f>
        <v>Canada</v>
      </c>
      <c r="D763" s="69">
        <f>Month!D763</f>
        <v>0</v>
      </c>
      <c r="E763" s="69">
        <f>Month!E763</f>
        <v>0</v>
      </c>
      <c r="F763" s="70">
        <f>Month!F763</f>
        <v>0</v>
      </c>
      <c r="G763" s="69">
        <f>Month!G763</f>
        <v>0</v>
      </c>
      <c r="H763" s="69">
        <f>Month!H763</f>
        <v>69.77</v>
      </c>
      <c r="I763" s="69">
        <f>Month!I763</f>
        <v>61.37</v>
      </c>
      <c r="J763" s="69">
        <f>Month!J763</f>
        <v>0</v>
      </c>
      <c r="K763" s="69">
        <f>Month!K763</f>
        <v>0</v>
      </c>
      <c r="L763" s="69">
        <f>Month!L763</f>
        <v>0</v>
      </c>
      <c r="M763" s="69">
        <f>Month!M763</f>
        <v>0</v>
      </c>
      <c r="N763" s="70">
        <f>Month!N763</f>
        <v>131.13999999999999</v>
      </c>
      <c r="O763" s="70">
        <f>Month!O763</f>
        <v>131.13999999999999</v>
      </c>
      <c r="P763" s="14">
        <v>3</v>
      </c>
    </row>
    <row r="764" spans="1:16" ht="15.5">
      <c r="A764" s="14">
        <f>Month!A764</f>
        <v>2021</v>
      </c>
      <c r="B764" s="59" t="str">
        <f>Month!B764</f>
        <v>July</v>
      </c>
      <c r="C764" s="59" t="str">
        <f>Month!C764</f>
        <v>China, People's Republic of</v>
      </c>
      <c r="D764" s="69">
        <f>Month!D764</f>
        <v>499.63</v>
      </c>
      <c r="E764" s="69">
        <f>Month!E764</f>
        <v>0</v>
      </c>
      <c r="F764" s="70">
        <f>Month!F764</f>
        <v>499.63</v>
      </c>
      <c r="G764" s="69">
        <f>Month!G764</f>
        <v>0</v>
      </c>
      <c r="H764" s="69">
        <f>Month!H764</f>
        <v>0</v>
      </c>
      <c r="I764" s="69">
        <f>Month!I764</f>
        <v>0</v>
      </c>
      <c r="J764" s="69">
        <f>Month!J764</f>
        <v>0</v>
      </c>
      <c r="K764" s="69">
        <f>Month!K764</f>
        <v>0</v>
      </c>
      <c r="L764" s="69">
        <f>Month!L764</f>
        <v>0</v>
      </c>
      <c r="M764" s="69">
        <f>Month!M764</f>
        <v>9.1199999999999992</v>
      </c>
      <c r="N764" s="70">
        <f>Month!N764</f>
        <v>9.1199999999999992</v>
      </c>
      <c r="O764" s="70">
        <f>Month!O764</f>
        <v>508.75</v>
      </c>
      <c r="P764" s="14">
        <v>3</v>
      </c>
    </row>
    <row r="765" spans="1:16" ht="15.5">
      <c r="A765" s="14">
        <f>Month!A765</f>
        <v>2021</v>
      </c>
      <c r="B765" s="59" t="str">
        <f>Month!B765</f>
        <v>July</v>
      </c>
      <c r="C765" s="59" t="str">
        <f>Month!C765</f>
        <v>Denmark</v>
      </c>
      <c r="D765" s="69">
        <f>Month!D765</f>
        <v>0</v>
      </c>
      <c r="E765" s="69">
        <f>Month!E765</f>
        <v>0</v>
      </c>
      <c r="F765" s="70">
        <f>Month!F765</f>
        <v>0</v>
      </c>
      <c r="G765" s="69">
        <f>Month!G765</f>
        <v>0</v>
      </c>
      <c r="H765" s="69">
        <f>Month!H765</f>
        <v>11.13</v>
      </c>
      <c r="I765" s="69">
        <f>Month!I765</f>
        <v>0</v>
      </c>
      <c r="J765" s="69">
        <f>Month!J765</f>
        <v>0</v>
      </c>
      <c r="K765" s="69">
        <f>Month!K765</f>
        <v>0</v>
      </c>
      <c r="L765" s="69">
        <f>Month!L765</f>
        <v>0</v>
      </c>
      <c r="M765" s="69">
        <f>Month!M765</f>
        <v>0</v>
      </c>
      <c r="N765" s="70">
        <f>Month!N765</f>
        <v>18.899999999999999</v>
      </c>
      <c r="O765" s="70">
        <f>Month!O765</f>
        <v>18.899999999999999</v>
      </c>
      <c r="P765" s="14">
        <v>3</v>
      </c>
    </row>
    <row r="766" spans="1:16" ht="15.5">
      <c r="A766" s="14">
        <f>Month!A766</f>
        <v>2021</v>
      </c>
      <c r="B766" s="59" t="str">
        <f>Month!B766</f>
        <v>July</v>
      </c>
      <c r="C766" s="59" t="str">
        <f>Month!C766</f>
        <v>France</v>
      </c>
      <c r="D766" s="69">
        <f>Month!D766</f>
        <v>253.72</v>
      </c>
      <c r="E766" s="69">
        <f>Month!E766</f>
        <v>0</v>
      </c>
      <c r="F766" s="70">
        <f>Month!F766</f>
        <v>253.72</v>
      </c>
      <c r="G766" s="69">
        <f>Month!G766</f>
        <v>12.44</v>
      </c>
      <c r="H766" s="69">
        <f>Month!H766</f>
        <v>8.91</v>
      </c>
      <c r="I766" s="69">
        <f>Month!I766</f>
        <v>0</v>
      </c>
      <c r="J766" s="69">
        <f>Month!J766</f>
        <v>0</v>
      </c>
      <c r="K766" s="69">
        <f>Month!K766</f>
        <v>0</v>
      </c>
      <c r="L766" s="69">
        <f>Month!L766</f>
        <v>0</v>
      </c>
      <c r="M766" s="69">
        <f>Month!M766</f>
        <v>6.27</v>
      </c>
      <c r="N766" s="70">
        <f>Month!N766</f>
        <v>29.34</v>
      </c>
      <c r="O766" s="70">
        <f>Month!O766</f>
        <v>283.06</v>
      </c>
      <c r="P766" s="14">
        <v>3</v>
      </c>
    </row>
    <row r="767" spans="1:16" ht="15.5">
      <c r="A767" s="14">
        <f>Month!A767</f>
        <v>2021</v>
      </c>
      <c r="B767" s="59" t="str">
        <f>Month!B767</f>
        <v>July</v>
      </c>
      <c r="C767" s="59" t="str">
        <f>Month!C767</f>
        <v>Germany</v>
      </c>
      <c r="D767" s="69">
        <f>Month!D767</f>
        <v>195.86</v>
      </c>
      <c r="E767" s="69">
        <f>Month!E767</f>
        <v>0</v>
      </c>
      <c r="F767" s="70">
        <f>Month!F767</f>
        <v>195.86</v>
      </c>
      <c r="G767" s="69">
        <f>Month!G767</f>
        <v>0</v>
      </c>
      <c r="H767" s="69">
        <f>Month!H767</f>
        <v>0</v>
      </c>
      <c r="I767" s="69">
        <f>Month!I767</f>
        <v>0</v>
      </c>
      <c r="J767" s="69">
        <f>Month!J767</f>
        <v>0</v>
      </c>
      <c r="K767" s="69">
        <f>Month!K767</f>
        <v>0</v>
      </c>
      <c r="L767" s="69">
        <f>Month!L767</f>
        <v>0</v>
      </c>
      <c r="M767" s="69">
        <f>Month!M767</f>
        <v>5.54</v>
      </c>
      <c r="N767" s="70">
        <f>Month!N767</f>
        <v>5.54</v>
      </c>
      <c r="O767" s="70">
        <f>Month!O767</f>
        <v>201.4</v>
      </c>
      <c r="P767" s="14">
        <v>3</v>
      </c>
    </row>
    <row r="768" spans="1:16" ht="15.5">
      <c r="A768" s="14">
        <f>Month!A768</f>
        <v>2021</v>
      </c>
      <c r="B768" s="59" t="str">
        <f>Month!B768</f>
        <v>July</v>
      </c>
      <c r="C768" s="59" t="str">
        <f>Month!C768</f>
        <v>Ireland</v>
      </c>
      <c r="D768" s="69">
        <f>Month!D768</f>
        <v>0</v>
      </c>
      <c r="E768" s="69">
        <f>Month!E768</f>
        <v>0</v>
      </c>
      <c r="F768" s="70">
        <f>Month!F768</f>
        <v>0</v>
      </c>
      <c r="G768" s="69">
        <f>Month!G768</f>
        <v>0</v>
      </c>
      <c r="H768" s="69">
        <f>Month!H768</f>
        <v>14.98</v>
      </c>
      <c r="I768" s="69">
        <f>Month!I768</f>
        <v>50.56</v>
      </c>
      <c r="J768" s="69">
        <f>Month!J768</f>
        <v>0.03</v>
      </c>
      <c r="K768" s="69">
        <f>Month!K768</f>
        <v>137.36000000000001</v>
      </c>
      <c r="L768" s="69">
        <f>Month!L768</f>
        <v>12.41</v>
      </c>
      <c r="M768" s="69">
        <f>Month!M768</f>
        <v>23.67</v>
      </c>
      <c r="N768" s="70">
        <f>Month!N768</f>
        <v>243.38</v>
      </c>
      <c r="O768" s="70">
        <f>Month!O768</f>
        <v>243.38</v>
      </c>
      <c r="P768" s="14">
        <v>3</v>
      </c>
    </row>
    <row r="769" spans="1:16" ht="15.5">
      <c r="A769" s="14">
        <f>Month!A769</f>
        <v>2021</v>
      </c>
      <c r="B769" s="59" t="str">
        <f>Month!B769</f>
        <v>July</v>
      </c>
      <c r="C769" s="59" t="str">
        <f>Month!C769</f>
        <v>Italy</v>
      </c>
      <c r="D769" s="69">
        <f>Month!D769</f>
        <v>91.06</v>
      </c>
      <c r="E769" s="69">
        <f>Month!E769</f>
        <v>0</v>
      </c>
      <c r="F769" s="70">
        <f>Month!F769</f>
        <v>91.06</v>
      </c>
      <c r="G769" s="69">
        <f>Month!G769</f>
        <v>0</v>
      </c>
      <c r="H769" s="69">
        <f>Month!H769</f>
        <v>0</v>
      </c>
      <c r="I769" s="69">
        <f>Month!I769</f>
        <v>0</v>
      </c>
      <c r="J769" s="69">
        <f>Month!J769</f>
        <v>0</v>
      </c>
      <c r="K769" s="69">
        <f>Month!K769</f>
        <v>0</v>
      </c>
      <c r="L769" s="69">
        <f>Month!L769</f>
        <v>0</v>
      </c>
      <c r="M769" s="69">
        <f>Month!M769</f>
        <v>2.57</v>
      </c>
      <c r="N769" s="70">
        <f>Month!N769</f>
        <v>2.57</v>
      </c>
      <c r="O769" s="70">
        <f>Month!O769</f>
        <v>93.63</v>
      </c>
      <c r="P769" s="14">
        <v>3</v>
      </c>
    </row>
    <row r="770" spans="1:16" ht="15.5">
      <c r="A770" s="14">
        <f>Month!A770</f>
        <v>2021</v>
      </c>
      <c r="B770" s="59" t="str">
        <f>Month!B770</f>
        <v>July</v>
      </c>
      <c r="C770" s="59" t="str">
        <f>Month!C770</f>
        <v>Korea</v>
      </c>
      <c r="D770" s="69">
        <f>Month!D770</f>
        <v>0</v>
      </c>
      <c r="E770" s="69">
        <f>Month!E770</f>
        <v>0</v>
      </c>
      <c r="F770" s="70">
        <f>Month!F770</f>
        <v>0</v>
      </c>
      <c r="G770" s="69">
        <f>Month!G770</f>
        <v>0</v>
      </c>
      <c r="H770" s="69">
        <f>Month!H770</f>
        <v>0</v>
      </c>
      <c r="I770" s="69">
        <f>Month!I770</f>
        <v>0</v>
      </c>
      <c r="J770" s="69">
        <f>Month!J770</f>
        <v>0</v>
      </c>
      <c r="K770" s="69">
        <f>Month!K770</f>
        <v>0</v>
      </c>
      <c r="L770" s="69">
        <f>Month!L770</f>
        <v>0</v>
      </c>
      <c r="M770" s="69">
        <f>Month!M770</f>
        <v>0</v>
      </c>
      <c r="N770" s="70">
        <f>Month!N770</f>
        <v>0</v>
      </c>
      <c r="O770" s="70">
        <f>Month!O770</f>
        <v>0</v>
      </c>
      <c r="P770" s="14">
        <v>3</v>
      </c>
    </row>
    <row r="771" spans="1:16" ht="15.5">
      <c r="A771" s="14">
        <f>Month!A771</f>
        <v>2021</v>
      </c>
      <c r="B771" s="59" t="str">
        <f>Month!B771</f>
        <v>July</v>
      </c>
      <c r="C771" s="59" t="str">
        <f>Month!C771</f>
        <v>Netherlands</v>
      </c>
      <c r="D771" s="69">
        <f>Month!D771</f>
        <v>1234.81</v>
      </c>
      <c r="E771" s="69">
        <f>Month!E771</f>
        <v>110.08</v>
      </c>
      <c r="F771" s="70">
        <f>Month!F771</f>
        <v>1344.89</v>
      </c>
      <c r="G771" s="69">
        <f>Month!G771</f>
        <v>0</v>
      </c>
      <c r="H771" s="69">
        <f>Month!H771</f>
        <v>68.39</v>
      </c>
      <c r="I771" s="69">
        <f>Month!I771</f>
        <v>0</v>
      </c>
      <c r="J771" s="69">
        <f>Month!J771</f>
        <v>4.0199999999999996</v>
      </c>
      <c r="K771" s="69">
        <f>Month!K771</f>
        <v>10.83</v>
      </c>
      <c r="L771" s="69">
        <f>Month!L771</f>
        <v>4.26</v>
      </c>
      <c r="M771" s="69">
        <f>Month!M771</f>
        <v>102.13</v>
      </c>
      <c r="N771" s="70">
        <f>Month!N771</f>
        <v>215.75</v>
      </c>
      <c r="O771" s="70">
        <f>Month!O771</f>
        <v>1560.64</v>
      </c>
      <c r="P771" s="14">
        <v>3</v>
      </c>
    </row>
    <row r="772" spans="1:16" ht="15.5">
      <c r="A772" s="14">
        <f>Month!A772</f>
        <v>2021</v>
      </c>
      <c r="B772" s="59" t="str">
        <f>Month!B772</f>
        <v>July</v>
      </c>
      <c r="C772" s="59" t="str">
        <f>Month!C772</f>
        <v>Norway</v>
      </c>
      <c r="D772" s="69">
        <f>Month!D772</f>
        <v>2.68</v>
      </c>
      <c r="E772" s="69">
        <f>Month!E772</f>
        <v>0</v>
      </c>
      <c r="F772" s="70">
        <f>Month!F772</f>
        <v>2.68</v>
      </c>
      <c r="G772" s="69">
        <f>Month!G772</f>
        <v>0</v>
      </c>
      <c r="H772" s="69">
        <f>Month!H772</f>
        <v>0</v>
      </c>
      <c r="I772" s="69">
        <f>Month!I772</f>
        <v>0</v>
      </c>
      <c r="J772" s="69">
        <f>Month!J772</f>
        <v>0</v>
      </c>
      <c r="K772" s="69">
        <f>Month!K772</f>
        <v>0</v>
      </c>
      <c r="L772" s="69">
        <f>Month!L772</f>
        <v>0</v>
      </c>
      <c r="M772" s="69">
        <f>Month!M772</f>
        <v>3.93</v>
      </c>
      <c r="N772" s="70">
        <f>Month!N772</f>
        <v>3.93</v>
      </c>
      <c r="O772" s="70">
        <f>Month!O772</f>
        <v>6.61</v>
      </c>
      <c r="P772" s="14">
        <v>3</v>
      </c>
    </row>
    <row r="773" spans="1:16" ht="15.5">
      <c r="A773" s="14">
        <f>Month!A773</f>
        <v>2021</v>
      </c>
      <c r="B773" s="59" t="str">
        <f>Month!B773</f>
        <v>July</v>
      </c>
      <c r="C773" s="59" t="str">
        <f>Month!C773</f>
        <v>Other Africa</v>
      </c>
      <c r="D773" s="69">
        <f>Month!D773</f>
        <v>0</v>
      </c>
      <c r="E773" s="69">
        <f>Month!E773</f>
        <v>0</v>
      </c>
      <c r="F773" s="70">
        <f>Month!F773</f>
        <v>0</v>
      </c>
      <c r="G773" s="69">
        <f>Month!G773</f>
        <v>0</v>
      </c>
      <c r="H773" s="69">
        <f>Month!H773</f>
        <v>78.06</v>
      </c>
      <c r="I773" s="69">
        <f>Month!I773</f>
        <v>0</v>
      </c>
      <c r="J773" s="69">
        <f>Month!J773</f>
        <v>0</v>
      </c>
      <c r="K773" s="69">
        <f>Month!K773</f>
        <v>0</v>
      </c>
      <c r="L773" s="69">
        <f>Month!L773</f>
        <v>0</v>
      </c>
      <c r="M773" s="69">
        <f>Month!M773</f>
        <v>7.82</v>
      </c>
      <c r="N773" s="70">
        <f>Month!N773</f>
        <v>118.85</v>
      </c>
      <c r="O773" s="70">
        <f>Month!O773</f>
        <v>118.85</v>
      </c>
      <c r="P773" s="14">
        <v>3</v>
      </c>
    </row>
    <row r="774" spans="1:16" ht="15.5">
      <c r="A774" s="14">
        <f>Month!A774</f>
        <v>2021</v>
      </c>
      <c r="B774" s="59" t="str">
        <f>Month!B774</f>
        <v>July</v>
      </c>
      <c r="C774" s="59" t="str">
        <f>Month!C774</f>
        <v>Spain</v>
      </c>
      <c r="D774" s="69">
        <f>Month!D774</f>
        <v>0</v>
      </c>
      <c r="E774" s="69">
        <f>Month!E774</f>
        <v>0</v>
      </c>
      <c r="F774" s="70">
        <f>Month!F774</f>
        <v>0</v>
      </c>
      <c r="G774" s="69">
        <f>Month!G774</f>
        <v>0</v>
      </c>
      <c r="H774" s="69">
        <f>Month!H774</f>
        <v>0</v>
      </c>
      <c r="I774" s="69">
        <f>Month!I774</f>
        <v>0</v>
      </c>
      <c r="J774" s="69">
        <f>Month!J774</f>
        <v>0</v>
      </c>
      <c r="K774" s="69">
        <f>Month!K774</f>
        <v>0</v>
      </c>
      <c r="L774" s="69">
        <f>Month!L774</f>
        <v>0</v>
      </c>
      <c r="M774" s="69">
        <f>Month!M774</f>
        <v>11.09</v>
      </c>
      <c r="N774" s="70">
        <f>Month!N774</f>
        <v>11.09</v>
      </c>
      <c r="O774" s="70">
        <f>Month!O774</f>
        <v>11.09</v>
      </c>
      <c r="P774" s="14">
        <v>3</v>
      </c>
    </row>
    <row r="775" spans="1:16" ht="15.5">
      <c r="A775" s="14">
        <f>Month!A775</f>
        <v>2021</v>
      </c>
      <c r="B775" s="59" t="str">
        <f>Month!B775</f>
        <v>July</v>
      </c>
      <c r="C775" s="59" t="str">
        <f>Month!C775</f>
        <v>Sweden</v>
      </c>
      <c r="D775" s="69">
        <f>Month!D775</f>
        <v>0</v>
      </c>
      <c r="E775" s="69">
        <f>Month!E775</f>
        <v>0</v>
      </c>
      <c r="F775" s="70">
        <f>Month!F775</f>
        <v>0</v>
      </c>
      <c r="G775" s="69">
        <f>Month!G775</f>
        <v>0</v>
      </c>
      <c r="H775" s="69">
        <f>Month!H775</f>
        <v>0</v>
      </c>
      <c r="I775" s="69">
        <f>Month!I775</f>
        <v>0</v>
      </c>
      <c r="J775" s="69">
        <f>Month!J775</f>
        <v>0</v>
      </c>
      <c r="K775" s="69">
        <f>Month!K775</f>
        <v>0</v>
      </c>
      <c r="L775" s="69">
        <f>Month!L775</f>
        <v>0</v>
      </c>
      <c r="M775" s="69">
        <f>Month!M775</f>
        <v>0</v>
      </c>
      <c r="N775" s="70">
        <f>Month!N775</f>
        <v>14.94</v>
      </c>
      <c r="O775" s="70">
        <f>Month!O775</f>
        <v>14.94</v>
      </c>
      <c r="P775" s="14">
        <v>3</v>
      </c>
    </row>
    <row r="776" spans="1:16" ht="15.5">
      <c r="A776" s="14">
        <f>Month!A776</f>
        <v>2021</v>
      </c>
      <c r="B776" s="59" t="str">
        <f>Month!B776</f>
        <v>July</v>
      </c>
      <c r="C776" s="59" t="str">
        <f>Month!C776</f>
        <v>United States</v>
      </c>
      <c r="D776" s="69">
        <f>Month!D776</f>
        <v>79.83</v>
      </c>
      <c r="E776" s="69">
        <f>Month!E776</f>
        <v>0</v>
      </c>
      <c r="F776" s="70">
        <f>Month!F776</f>
        <v>79.83</v>
      </c>
      <c r="G776" s="69">
        <f>Month!G776</f>
        <v>0</v>
      </c>
      <c r="H776" s="69">
        <f>Month!H776</f>
        <v>254.44</v>
      </c>
      <c r="I776" s="69">
        <f>Month!I776</f>
        <v>38.21</v>
      </c>
      <c r="J776" s="69">
        <f>Month!J776</f>
        <v>0</v>
      </c>
      <c r="K776" s="69">
        <f>Month!K776</f>
        <v>0</v>
      </c>
      <c r="L776" s="69">
        <f>Month!L776</f>
        <v>15.18</v>
      </c>
      <c r="M776" s="69">
        <f>Month!M776</f>
        <v>15.23</v>
      </c>
      <c r="N776" s="70">
        <f>Month!N776</f>
        <v>323.06</v>
      </c>
      <c r="O776" s="70">
        <f>Month!O776</f>
        <v>402.89</v>
      </c>
      <c r="P776" s="14">
        <v>3</v>
      </c>
    </row>
    <row r="777" spans="1:16" ht="15.5">
      <c r="A777" s="14">
        <f>Month!A777</f>
        <v>2021</v>
      </c>
      <c r="B777" s="59" t="str">
        <f>Month!B777</f>
        <v>July</v>
      </c>
      <c r="C777" s="59" t="str">
        <f>Month!C777</f>
        <v>Russian Federation</v>
      </c>
      <c r="D777" s="69">
        <f>Month!D777</f>
        <v>0</v>
      </c>
      <c r="E777" s="69">
        <f>Month!E777</f>
        <v>0</v>
      </c>
      <c r="F777" s="70">
        <f>Month!F777</f>
        <v>0</v>
      </c>
      <c r="G777" s="69">
        <f>Month!G777</f>
        <v>0</v>
      </c>
      <c r="H777" s="69">
        <f>Month!H777</f>
        <v>0</v>
      </c>
      <c r="I777" s="69">
        <f>Month!I777</f>
        <v>0</v>
      </c>
      <c r="J777" s="69">
        <f>Month!J777</f>
        <v>0</v>
      </c>
      <c r="K777" s="69">
        <f>Month!K777</f>
        <v>0</v>
      </c>
      <c r="L777" s="69">
        <f>Month!L777</f>
        <v>0</v>
      </c>
      <c r="M777" s="69">
        <f>Month!M777</f>
        <v>0.02</v>
      </c>
      <c r="N777" s="70">
        <f>Month!N777</f>
        <v>0.02</v>
      </c>
      <c r="O777" s="70">
        <f>Month!O777</f>
        <v>0.02</v>
      </c>
      <c r="P777" s="14">
        <v>3</v>
      </c>
    </row>
    <row r="778" spans="1:16" ht="15.5">
      <c r="A778" s="14">
        <f>Month!A778</f>
        <v>2021</v>
      </c>
      <c r="B778" s="59" t="str">
        <f>Month!B778</f>
        <v>July</v>
      </c>
      <c r="C778" s="59" t="str">
        <f>Month!C778</f>
        <v>Other</v>
      </c>
      <c r="D778" s="69">
        <f>Month!D778</f>
        <v>81.25</v>
      </c>
      <c r="E778" s="69">
        <f>Month!E778</f>
        <v>33.67</v>
      </c>
      <c r="F778" s="70">
        <f>Month!F778</f>
        <v>114.92</v>
      </c>
      <c r="G778" s="69">
        <f>Month!G778</f>
        <v>44.13</v>
      </c>
      <c r="H778" s="69">
        <f>Month!H778</f>
        <v>0</v>
      </c>
      <c r="I778" s="69">
        <f>Month!I778</f>
        <v>0</v>
      </c>
      <c r="J778" s="69">
        <f>Month!J778</f>
        <v>0</v>
      </c>
      <c r="K778" s="69">
        <f>Month!K778</f>
        <v>0</v>
      </c>
      <c r="L778" s="69">
        <f>Month!L778</f>
        <v>131.4</v>
      </c>
      <c r="M778" s="69">
        <f>Month!M778</f>
        <v>139.44</v>
      </c>
      <c r="N778" s="70">
        <f>Month!N778</f>
        <v>163.79</v>
      </c>
      <c r="O778" s="70">
        <f>Month!O778</f>
        <v>278.70999999999998</v>
      </c>
      <c r="P778" s="14">
        <v>3</v>
      </c>
    </row>
    <row r="779" spans="1:16" ht="15.5">
      <c r="A779" s="14">
        <f>Month!A779</f>
        <v>2021</v>
      </c>
      <c r="B779" s="62" t="str">
        <f>Month!B779</f>
        <v>July</v>
      </c>
      <c r="C779" s="60" t="str">
        <f>Month!C779</f>
        <v>Total exports</v>
      </c>
      <c r="D779" s="72">
        <f>Month!D779</f>
        <v>2471.7399999999998</v>
      </c>
      <c r="E779" s="72">
        <f>Month!E779</f>
        <v>182.23</v>
      </c>
      <c r="F779" s="71">
        <f>Month!F779</f>
        <v>2653.97</v>
      </c>
      <c r="G779" s="72">
        <f>Month!G779</f>
        <v>60.35</v>
      </c>
      <c r="H779" s="72">
        <f>Month!H779</f>
        <v>720.99</v>
      </c>
      <c r="I779" s="72">
        <f>Month!I779</f>
        <v>150.13999999999999</v>
      </c>
      <c r="J779" s="72">
        <f>Month!J779</f>
        <v>4.05</v>
      </c>
      <c r="K779" s="72">
        <f>Month!K779</f>
        <v>170.89</v>
      </c>
      <c r="L779" s="72">
        <f>Month!L779</f>
        <v>178.8</v>
      </c>
      <c r="M779" s="72">
        <f>Month!M779</f>
        <v>466.15</v>
      </c>
      <c r="N779" s="71">
        <f>Month!N779</f>
        <v>1751.37</v>
      </c>
      <c r="O779" s="91">
        <f>Month!O779</f>
        <v>4405.34</v>
      </c>
      <c r="P779" s="14">
        <v>3</v>
      </c>
    </row>
    <row r="780" spans="1:16" ht="15.5">
      <c r="A780" s="14">
        <f>Month!A780</f>
        <v>2021</v>
      </c>
      <c r="B780" s="59" t="str">
        <f>Month!B780</f>
        <v>August</v>
      </c>
      <c r="C780" s="58" t="str">
        <f>Month!C780</f>
        <v>Belgium</v>
      </c>
      <c r="D780" s="66">
        <f>Month!D780</f>
        <v>65.989999999999995</v>
      </c>
      <c r="E780" s="66">
        <f>Month!E780</f>
        <v>33.28</v>
      </c>
      <c r="F780" s="67">
        <f>Month!F780</f>
        <v>99.27</v>
      </c>
      <c r="G780" s="66">
        <f>Month!G780</f>
        <v>1.97</v>
      </c>
      <c r="H780" s="66">
        <f>Month!H780</f>
        <v>90.86</v>
      </c>
      <c r="I780" s="66">
        <f>Month!I780</f>
        <v>0</v>
      </c>
      <c r="J780" s="66">
        <f>Month!J780</f>
        <v>8.06</v>
      </c>
      <c r="K780" s="66">
        <f>Month!K780</f>
        <v>11.82</v>
      </c>
      <c r="L780" s="66">
        <f>Month!L780</f>
        <v>0</v>
      </c>
      <c r="M780" s="66">
        <f>Month!M780</f>
        <v>111.23</v>
      </c>
      <c r="N780" s="67">
        <f>Month!N780</f>
        <v>288.20999999999998</v>
      </c>
      <c r="O780" s="67">
        <f>Month!O780</f>
        <v>387.48</v>
      </c>
      <c r="P780" s="14">
        <v>3</v>
      </c>
    </row>
    <row r="781" spans="1:16" ht="15.5">
      <c r="A781" s="14">
        <f>Month!A781</f>
        <v>2021</v>
      </c>
      <c r="B781" s="59" t="str">
        <f>Month!B781</f>
        <v>August</v>
      </c>
      <c r="C781" s="59" t="str">
        <f>Month!C781</f>
        <v>Canada</v>
      </c>
      <c r="D781" s="69">
        <f>Month!D781</f>
        <v>0</v>
      </c>
      <c r="E781" s="69">
        <f>Month!E781</f>
        <v>0</v>
      </c>
      <c r="F781" s="70">
        <f>Month!F781</f>
        <v>0</v>
      </c>
      <c r="G781" s="69">
        <f>Month!G781</f>
        <v>0</v>
      </c>
      <c r="H781" s="69">
        <f>Month!H781</f>
        <v>32.72</v>
      </c>
      <c r="I781" s="69">
        <f>Month!I781</f>
        <v>0</v>
      </c>
      <c r="J781" s="69">
        <f>Month!J781</f>
        <v>0</v>
      </c>
      <c r="K781" s="69">
        <f>Month!K781</f>
        <v>0</v>
      </c>
      <c r="L781" s="69">
        <f>Month!L781</f>
        <v>0</v>
      </c>
      <c r="M781" s="69">
        <f>Month!M781</f>
        <v>0</v>
      </c>
      <c r="N781" s="70">
        <f>Month!N781</f>
        <v>32.72</v>
      </c>
      <c r="O781" s="70">
        <f>Month!O781</f>
        <v>32.72</v>
      </c>
      <c r="P781" s="14">
        <v>3</v>
      </c>
    </row>
    <row r="782" spans="1:16" ht="15.5">
      <c r="A782" s="14">
        <f>Month!A782</f>
        <v>2021</v>
      </c>
      <c r="B782" s="59" t="str">
        <f>Month!B782</f>
        <v>August</v>
      </c>
      <c r="C782" s="59" t="str">
        <f>Month!C782</f>
        <v>China, People's Republic of</v>
      </c>
      <c r="D782" s="69">
        <f>Month!D782</f>
        <v>784.45</v>
      </c>
      <c r="E782" s="69">
        <f>Month!E782</f>
        <v>0</v>
      </c>
      <c r="F782" s="70">
        <f>Month!F782</f>
        <v>784.45</v>
      </c>
      <c r="G782" s="69">
        <f>Month!G782</f>
        <v>0</v>
      </c>
      <c r="H782" s="69">
        <f>Month!H782</f>
        <v>0</v>
      </c>
      <c r="I782" s="69">
        <f>Month!I782</f>
        <v>0</v>
      </c>
      <c r="J782" s="69">
        <f>Month!J782</f>
        <v>0</v>
      </c>
      <c r="K782" s="69">
        <f>Month!K782</f>
        <v>0</v>
      </c>
      <c r="L782" s="69">
        <f>Month!L782</f>
        <v>0</v>
      </c>
      <c r="M782" s="69">
        <f>Month!M782</f>
        <v>7.12</v>
      </c>
      <c r="N782" s="70">
        <f>Month!N782</f>
        <v>7.12</v>
      </c>
      <c r="O782" s="70">
        <f>Month!O782</f>
        <v>791.57</v>
      </c>
      <c r="P782" s="14">
        <v>3</v>
      </c>
    </row>
    <row r="783" spans="1:16" ht="15.5">
      <c r="A783" s="14">
        <f>Month!A783</f>
        <v>2021</v>
      </c>
      <c r="B783" s="59" t="str">
        <f>Month!B783</f>
        <v>August</v>
      </c>
      <c r="C783" s="59" t="str">
        <f>Month!C783</f>
        <v>Denmark</v>
      </c>
      <c r="D783" s="69">
        <f>Month!D783</f>
        <v>143.24</v>
      </c>
      <c r="E783" s="69">
        <f>Month!E783</f>
        <v>0</v>
      </c>
      <c r="F783" s="70">
        <f>Month!F783</f>
        <v>143.24</v>
      </c>
      <c r="G783" s="69">
        <f>Month!G783</f>
        <v>0</v>
      </c>
      <c r="H783" s="69">
        <f>Month!H783</f>
        <v>9.65</v>
      </c>
      <c r="I783" s="69">
        <f>Month!I783</f>
        <v>0</v>
      </c>
      <c r="J783" s="69">
        <f>Month!J783</f>
        <v>0</v>
      </c>
      <c r="K783" s="69">
        <f>Month!K783</f>
        <v>0</v>
      </c>
      <c r="L783" s="69">
        <f>Month!L783</f>
        <v>0</v>
      </c>
      <c r="M783" s="69">
        <f>Month!M783</f>
        <v>0</v>
      </c>
      <c r="N783" s="70">
        <f>Month!N783</f>
        <v>9.65</v>
      </c>
      <c r="O783" s="70">
        <f>Month!O783</f>
        <v>152.88999999999999</v>
      </c>
      <c r="P783" s="14">
        <v>3</v>
      </c>
    </row>
    <row r="784" spans="1:16" ht="15.5">
      <c r="A784" s="14">
        <f>Month!A784</f>
        <v>2021</v>
      </c>
      <c r="B784" s="59" t="str">
        <f>Month!B784</f>
        <v>August</v>
      </c>
      <c r="C784" s="59" t="str">
        <f>Month!C784</f>
        <v>France</v>
      </c>
      <c r="D784" s="69">
        <f>Month!D784</f>
        <v>183.76</v>
      </c>
      <c r="E784" s="69">
        <f>Month!E784</f>
        <v>0</v>
      </c>
      <c r="F784" s="70">
        <f>Month!F784</f>
        <v>183.76</v>
      </c>
      <c r="G784" s="69">
        <f>Month!G784</f>
        <v>4.63</v>
      </c>
      <c r="H784" s="69">
        <f>Month!H784</f>
        <v>8.3000000000000007</v>
      </c>
      <c r="I784" s="69">
        <f>Month!I784</f>
        <v>0</v>
      </c>
      <c r="J784" s="69">
        <f>Month!J784</f>
        <v>0</v>
      </c>
      <c r="K784" s="69">
        <f>Month!K784</f>
        <v>0</v>
      </c>
      <c r="L784" s="69">
        <f>Month!L784</f>
        <v>0</v>
      </c>
      <c r="M784" s="69">
        <f>Month!M784</f>
        <v>7.88</v>
      </c>
      <c r="N784" s="70">
        <f>Month!N784</f>
        <v>35.81</v>
      </c>
      <c r="O784" s="70">
        <f>Month!O784</f>
        <v>219.57</v>
      </c>
      <c r="P784" s="14">
        <v>3</v>
      </c>
    </row>
    <row r="785" spans="1:16" ht="15.5">
      <c r="A785" s="14">
        <f>Month!A785</f>
        <v>2021</v>
      </c>
      <c r="B785" s="59" t="str">
        <f>Month!B785</f>
        <v>August</v>
      </c>
      <c r="C785" s="59" t="str">
        <f>Month!C785</f>
        <v>Germany</v>
      </c>
      <c r="D785" s="69">
        <f>Month!D785</f>
        <v>173.56</v>
      </c>
      <c r="E785" s="69">
        <f>Month!E785</f>
        <v>0</v>
      </c>
      <c r="F785" s="70">
        <f>Month!F785</f>
        <v>173.56</v>
      </c>
      <c r="G785" s="69">
        <f>Month!G785</f>
        <v>0</v>
      </c>
      <c r="H785" s="69">
        <f>Month!H785</f>
        <v>0</v>
      </c>
      <c r="I785" s="69">
        <f>Month!I785</f>
        <v>0</v>
      </c>
      <c r="J785" s="69">
        <f>Month!J785</f>
        <v>0</v>
      </c>
      <c r="K785" s="69">
        <f>Month!K785</f>
        <v>0</v>
      </c>
      <c r="L785" s="69">
        <f>Month!L785</f>
        <v>0</v>
      </c>
      <c r="M785" s="69">
        <f>Month!M785</f>
        <v>1.71</v>
      </c>
      <c r="N785" s="70">
        <f>Month!N785</f>
        <v>1.71</v>
      </c>
      <c r="O785" s="70">
        <f>Month!O785</f>
        <v>175.27</v>
      </c>
      <c r="P785" s="14">
        <v>3</v>
      </c>
    </row>
    <row r="786" spans="1:16" ht="15.5">
      <c r="A786" s="14">
        <f>Month!A786</f>
        <v>2021</v>
      </c>
      <c r="B786" s="59" t="str">
        <f>Month!B786</f>
        <v>August</v>
      </c>
      <c r="C786" s="59" t="str">
        <f>Month!C786</f>
        <v>Ireland</v>
      </c>
      <c r="D786" s="69">
        <f>Month!D786</f>
        <v>0</v>
      </c>
      <c r="E786" s="69">
        <f>Month!E786</f>
        <v>0</v>
      </c>
      <c r="F786" s="70">
        <f>Month!F786</f>
        <v>0</v>
      </c>
      <c r="G786" s="69">
        <f>Month!G786</f>
        <v>0</v>
      </c>
      <c r="H786" s="69">
        <f>Month!H786</f>
        <v>13.79</v>
      </c>
      <c r="I786" s="69">
        <f>Month!I786</f>
        <v>59.71</v>
      </c>
      <c r="J786" s="69">
        <f>Month!J786</f>
        <v>0</v>
      </c>
      <c r="K786" s="69">
        <f>Month!K786</f>
        <v>118.82</v>
      </c>
      <c r="L786" s="69">
        <f>Month!L786</f>
        <v>16.95</v>
      </c>
      <c r="M786" s="69">
        <f>Month!M786</f>
        <v>1.7</v>
      </c>
      <c r="N786" s="70">
        <f>Month!N786</f>
        <v>216.88</v>
      </c>
      <c r="O786" s="70">
        <f>Month!O786</f>
        <v>216.88</v>
      </c>
      <c r="P786" s="14">
        <v>3</v>
      </c>
    </row>
    <row r="787" spans="1:16" ht="15.5">
      <c r="A787" s="14">
        <f>Month!A787</f>
        <v>2021</v>
      </c>
      <c r="B787" s="59" t="str">
        <f>Month!B787</f>
        <v>August</v>
      </c>
      <c r="C787" s="59" t="str">
        <f>Month!C787</f>
        <v>Italy</v>
      </c>
      <c r="D787" s="69">
        <f>Month!D787</f>
        <v>91.1</v>
      </c>
      <c r="E787" s="69">
        <f>Month!E787</f>
        <v>13.25</v>
      </c>
      <c r="F787" s="70">
        <f>Month!F787</f>
        <v>104.35</v>
      </c>
      <c r="G787" s="69">
        <f>Month!G787</f>
        <v>0</v>
      </c>
      <c r="H787" s="69">
        <f>Month!H787</f>
        <v>0</v>
      </c>
      <c r="I787" s="69">
        <f>Month!I787</f>
        <v>0</v>
      </c>
      <c r="J787" s="69">
        <f>Month!J787</f>
        <v>0</v>
      </c>
      <c r="K787" s="69">
        <f>Month!K787</f>
        <v>0</v>
      </c>
      <c r="L787" s="69">
        <f>Month!L787</f>
        <v>0</v>
      </c>
      <c r="M787" s="69">
        <f>Month!M787</f>
        <v>2.06</v>
      </c>
      <c r="N787" s="70">
        <f>Month!N787</f>
        <v>2.06</v>
      </c>
      <c r="O787" s="70">
        <f>Month!O787</f>
        <v>106.41</v>
      </c>
      <c r="P787" s="14">
        <v>3</v>
      </c>
    </row>
    <row r="788" spans="1:16" ht="15.5">
      <c r="A788" s="14">
        <f>Month!A788</f>
        <v>2021</v>
      </c>
      <c r="B788" s="59" t="str">
        <f>Month!B788</f>
        <v>August</v>
      </c>
      <c r="C788" s="59" t="str">
        <f>Month!C788</f>
        <v>Korea</v>
      </c>
      <c r="D788" s="69">
        <f>Month!D788</f>
        <v>0</v>
      </c>
      <c r="E788" s="69">
        <f>Month!E788</f>
        <v>0</v>
      </c>
      <c r="F788" s="70">
        <f>Month!F788</f>
        <v>0</v>
      </c>
      <c r="G788" s="69">
        <f>Month!G788</f>
        <v>0</v>
      </c>
      <c r="H788" s="69">
        <f>Month!H788</f>
        <v>0</v>
      </c>
      <c r="I788" s="69">
        <f>Month!I788</f>
        <v>0</v>
      </c>
      <c r="J788" s="69">
        <f>Month!J788</f>
        <v>0</v>
      </c>
      <c r="K788" s="69">
        <f>Month!K788</f>
        <v>0</v>
      </c>
      <c r="L788" s="69">
        <f>Month!L788</f>
        <v>0</v>
      </c>
      <c r="M788" s="69">
        <f>Month!M788</f>
        <v>0</v>
      </c>
      <c r="N788" s="70">
        <f>Month!N788</f>
        <v>0</v>
      </c>
      <c r="O788" s="70">
        <f>Month!O788</f>
        <v>0</v>
      </c>
      <c r="P788" s="14">
        <v>3</v>
      </c>
    </row>
    <row r="789" spans="1:16" ht="15.5">
      <c r="A789" s="14">
        <f>Month!A789</f>
        <v>2021</v>
      </c>
      <c r="B789" s="59" t="str">
        <f>Month!B789</f>
        <v>August</v>
      </c>
      <c r="C789" s="59" t="str">
        <f>Month!C789</f>
        <v>Netherlands</v>
      </c>
      <c r="D789" s="69">
        <f>Month!D789</f>
        <v>1305</v>
      </c>
      <c r="E789" s="69">
        <f>Month!E789</f>
        <v>61.85</v>
      </c>
      <c r="F789" s="70">
        <f>Month!F789</f>
        <v>1366.85</v>
      </c>
      <c r="G789" s="69">
        <f>Month!G789</f>
        <v>1.86</v>
      </c>
      <c r="H789" s="69">
        <f>Month!H789</f>
        <v>186.12</v>
      </c>
      <c r="I789" s="69">
        <f>Month!I789</f>
        <v>0</v>
      </c>
      <c r="J789" s="69">
        <f>Month!J789</f>
        <v>3.52</v>
      </c>
      <c r="K789" s="69">
        <f>Month!K789</f>
        <v>16.600000000000001</v>
      </c>
      <c r="L789" s="69">
        <f>Month!L789</f>
        <v>4.04</v>
      </c>
      <c r="M789" s="69">
        <f>Month!M789</f>
        <v>141.28</v>
      </c>
      <c r="N789" s="70">
        <f>Month!N789</f>
        <v>405.26</v>
      </c>
      <c r="O789" s="70">
        <f>Month!O789</f>
        <v>1772.11</v>
      </c>
      <c r="P789" s="14">
        <v>3</v>
      </c>
    </row>
    <row r="790" spans="1:16" ht="15.5">
      <c r="A790" s="14">
        <f>Month!A790</f>
        <v>2021</v>
      </c>
      <c r="B790" s="59" t="str">
        <f>Month!B790</f>
        <v>August</v>
      </c>
      <c r="C790" s="59" t="str">
        <f>Month!C790</f>
        <v>Norway</v>
      </c>
      <c r="D790" s="69">
        <f>Month!D790</f>
        <v>4.01</v>
      </c>
      <c r="E790" s="69">
        <f>Month!E790</f>
        <v>0</v>
      </c>
      <c r="F790" s="70">
        <f>Month!F790</f>
        <v>4.01</v>
      </c>
      <c r="G790" s="69">
        <f>Month!G790</f>
        <v>0</v>
      </c>
      <c r="H790" s="69">
        <f>Month!H790</f>
        <v>26.62</v>
      </c>
      <c r="I790" s="69">
        <f>Month!I790</f>
        <v>0</v>
      </c>
      <c r="J790" s="69">
        <f>Month!J790</f>
        <v>0</v>
      </c>
      <c r="K790" s="69">
        <f>Month!K790</f>
        <v>0</v>
      </c>
      <c r="L790" s="69">
        <f>Month!L790</f>
        <v>0</v>
      </c>
      <c r="M790" s="69">
        <f>Month!M790</f>
        <v>3.15</v>
      </c>
      <c r="N790" s="70">
        <f>Month!N790</f>
        <v>29.77</v>
      </c>
      <c r="O790" s="70">
        <f>Month!O790</f>
        <v>33.78</v>
      </c>
      <c r="P790" s="14">
        <v>3</v>
      </c>
    </row>
    <row r="791" spans="1:16" ht="15.5">
      <c r="A791" s="14">
        <f>Month!A791</f>
        <v>2021</v>
      </c>
      <c r="B791" s="59" t="str">
        <f>Month!B791</f>
        <v>August</v>
      </c>
      <c r="C791" s="59" t="str">
        <f>Month!C791</f>
        <v>Other Africa</v>
      </c>
      <c r="D791" s="69">
        <f>Month!D791</f>
        <v>0</v>
      </c>
      <c r="E791" s="69">
        <f>Month!E791</f>
        <v>0</v>
      </c>
      <c r="F791" s="70">
        <f>Month!F791</f>
        <v>0</v>
      </c>
      <c r="G791" s="69">
        <f>Month!G791</f>
        <v>3.9</v>
      </c>
      <c r="H791" s="69">
        <f>Month!H791</f>
        <v>151.5</v>
      </c>
      <c r="I791" s="69">
        <f>Month!I791</f>
        <v>0</v>
      </c>
      <c r="J791" s="69">
        <f>Month!J791</f>
        <v>0</v>
      </c>
      <c r="K791" s="69">
        <f>Month!K791</f>
        <v>0</v>
      </c>
      <c r="L791" s="69">
        <f>Month!L791</f>
        <v>0</v>
      </c>
      <c r="M791" s="69">
        <f>Month!M791</f>
        <v>10.48</v>
      </c>
      <c r="N791" s="70">
        <f>Month!N791</f>
        <v>165.88</v>
      </c>
      <c r="O791" s="70">
        <f>Month!O791</f>
        <v>165.88</v>
      </c>
      <c r="P791" s="14">
        <v>3</v>
      </c>
    </row>
    <row r="792" spans="1:16" ht="15.5">
      <c r="A792" s="14">
        <f>Month!A792</f>
        <v>2021</v>
      </c>
      <c r="B792" s="59" t="str">
        <f>Month!B792</f>
        <v>August</v>
      </c>
      <c r="C792" s="59" t="str">
        <f>Month!C792</f>
        <v>Spain</v>
      </c>
      <c r="D792" s="69">
        <f>Month!D792</f>
        <v>0</v>
      </c>
      <c r="E792" s="69">
        <f>Month!E792</f>
        <v>0</v>
      </c>
      <c r="F792" s="70">
        <f>Month!F792</f>
        <v>0</v>
      </c>
      <c r="G792" s="69">
        <f>Month!G792</f>
        <v>0</v>
      </c>
      <c r="H792" s="69">
        <f>Month!H792</f>
        <v>0</v>
      </c>
      <c r="I792" s="69">
        <f>Month!I792</f>
        <v>0</v>
      </c>
      <c r="J792" s="69">
        <f>Month!J792</f>
        <v>0</v>
      </c>
      <c r="K792" s="69">
        <f>Month!K792</f>
        <v>0</v>
      </c>
      <c r="L792" s="69">
        <f>Month!L792</f>
        <v>0</v>
      </c>
      <c r="M792" s="69">
        <f>Month!M792</f>
        <v>20.13</v>
      </c>
      <c r="N792" s="70">
        <f>Month!N792</f>
        <v>45.61</v>
      </c>
      <c r="O792" s="70">
        <f>Month!O792</f>
        <v>45.61</v>
      </c>
      <c r="P792" s="14">
        <v>3</v>
      </c>
    </row>
    <row r="793" spans="1:16" ht="15.5">
      <c r="A793" s="14">
        <f>Month!A793</f>
        <v>2021</v>
      </c>
      <c r="B793" s="59" t="str">
        <f>Month!B793</f>
        <v>August</v>
      </c>
      <c r="C793" s="59" t="str">
        <f>Month!C793</f>
        <v>Sweden</v>
      </c>
      <c r="D793" s="69">
        <f>Month!D793</f>
        <v>0</v>
      </c>
      <c r="E793" s="69">
        <f>Month!E793</f>
        <v>0</v>
      </c>
      <c r="F793" s="70">
        <f>Month!F793</f>
        <v>0</v>
      </c>
      <c r="G793" s="69">
        <f>Month!G793</f>
        <v>0</v>
      </c>
      <c r="H793" s="69">
        <f>Month!H793</f>
        <v>0</v>
      </c>
      <c r="I793" s="69">
        <f>Month!I793</f>
        <v>0</v>
      </c>
      <c r="J793" s="69">
        <f>Month!J793</f>
        <v>0</v>
      </c>
      <c r="K793" s="69">
        <f>Month!K793</f>
        <v>0</v>
      </c>
      <c r="L793" s="69">
        <f>Month!L793</f>
        <v>0</v>
      </c>
      <c r="M793" s="69">
        <f>Month!M793</f>
        <v>7.0000000000000007E-2</v>
      </c>
      <c r="N793" s="70">
        <f>Month!N793</f>
        <v>7.0000000000000007E-2</v>
      </c>
      <c r="O793" s="70">
        <f>Month!O793</f>
        <v>7.0000000000000007E-2</v>
      </c>
      <c r="P793" s="14">
        <v>3</v>
      </c>
    </row>
    <row r="794" spans="1:16" ht="15.5">
      <c r="A794" s="14">
        <f>Month!A794</f>
        <v>2021</v>
      </c>
      <c r="B794" s="59" t="str">
        <f>Month!B794</f>
        <v>August</v>
      </c>
      <c r="C794" s="59" t="str">
        <f>Month!C794</f>
        <v>United States</v>
      </c>
      <c r="D794" s="69">
        <f>Month!D794</f>
        <v>0</v>
      </c>
      <c r="E794" s="69">
        <f>Month!E794</f>
        <v>0</v>
      </c>
      <c r="F794" s="70">
        <f>Month!F794</f>
        <v>0</v>
      </c>
      <c r="G794" s="69">
        <f>Month!G794</f>
        <v>0</v>
      </c>
      <c r="H794" s="69">
        <f>Month!H794</f>
        <v>290.95</v>
      </c>
      <c r="I794" s="69">
        <f>Month!I794</f>
        <v>0</v>
      </c>
      <c r="J794" s="69">
        <f>Month!J794</f>
        <v>0</v>
      </c>
      <c r="K794" s="69">
        <f>Month!K794</f>
        <v>0</v>
      </c>
      <c r="L794" s="69">
        <f>Month!L794</f>
        <v>0</v>
      </c>
      <c r="M794" s="69">
        <f>Month!M794</f>
        <v>0.23</v>
      </c>
      <c r="N794" s="70">
        <f>Month!N794</f>
        <v>291.18</v>
      </c>
      <c r="O794" s="70">
        <f>Month!O794</f>
        <v>291.18</v>
      </c>
      <c r="P794" s="14">
        <v>3</v>
      </c>
    </row>
    <row r="795" spans="1:16" ht="15.5">
      <c r="A795" s="14">
        <f>Month!A795</f>
        <v>2021</v>
      </c>
      <c r="B795" s="59" t="str">
        <f>Month!B795</f>
        <v>August</v>
      </c>
      <c r="C795" s="59" t="str">
        <f>Month!C795</f>
        <v>Russian Federation</v>
      </c>
      <c r="D795" s="69">
        <f>Month!D795</f>
        <v>0</v>
      </c>
      <c r="E795" s="69">
        <f>Month!E795</f>
        <v>0</v>
      </c>
      <c r="F795" s="70">
        <f>Month!F795</f>
        <v>0</v>
      </c>
      <c r="G795" s="69">
        <f>Month!G795</f>
        <v>0</v>
      </c>
      <c r="H795" s="69">
        <f>Month!H795</f>
        <v>0</v>
      </c>
      <c r="I795" s="69">
        <f>Month!I795</f>
        <v>0</v>
      </c>
      <c r="J795" s="69">
        <f>Month!J795</f>
        <v>0</v>
      </c>
      <c r="K795" s="69">
        <f>Month!K795</f>
        <v>0</v>
      </c>
      <c r="L795" s="69">
        <f>Month!L795</f>
        <v>0</v>
      </c>
      <c r="M795" s="69">
        <f>Month!M795</f>
        <v>0</v>
      </c>
      <c r="N795" s="70">
        <f>Month!N795</f>
        <v>0</v>
      </c>
      <c r="O795" s="70">
        <f>Month!O795</f>
        <v>0</v>
      </c>
      <c r="P795" s="14">
        <v>3</v>
      </c>
    </row>
    <row r="796" spans="1:16" ht="15.5">
      <c r="A796" s="14">
        <f>Month!A796</f>
        <v>2021</v>
      </c>
      <c r="B796" s="59" t="str">
        <f>Month!B796</f>
        <v>August</v>
      </c>
      <c r="C796" s="59" t="str">
        <f>Month!C796</f>
        <v>Other</v>
      </c>
      <c r="D796" s="69">
        <f>Month!D796</f>
        <v>90.39</v>
      </c>
      <c r="E796" s="69">
        <f>Month!E796</f>
        <v>4.09</v>
      </c>
      <c r="F796" s="70">
        <f>Month!F796</f>
        <v>94.48</v>
      </c>
      <c r="G796" s="69">
        <f>Month!G796</f>
        <v>45.61</v>
      </c>
      <c r="H796" s="69">
        <f>Month!H796</f>
        <v>0</v>
      </c>
      <c r="I796" s="69">
        <f>Month!I796</f>
        <v>0</v>
      </c>
      <c r="J796" s="69">
        <f>Month!J796</f>
        <v>0</v>
      </c>
      <c r="K796" s="69">
        <f>Month!K796</f>
        <v>0</v>
      </c>
      <c r="L796" s="69">
        <f>Month!L796</f>
        <v>184.12</v>
      </c>
      <c r="M796" s="69">
        <f>Month!M796</f>
        <v>118.92</v>
      </c>
      <c r="N796" s="70">
        <f>Month!N796</f>
        <v>186.15</v>
      </c>
      <c r="O796" s="70">
        <f>Month!O796</f>
        <v>280.63</v>
      </c>
      <c r="P796" s="14">
        <v>3</v>
      </c>
    </row>
    <row r="797" spans="1:16" ht="15.5">
      <c r="A797" s="14">
        <f>Month!A797</f>
        <v>2021</v>
      </c>
      <c r="B797" s="62" t="str">
        <f>Month!B797</f>
        <v>August</v>
      </c>
      <c r="C797" s="60" t="str">
        <f>Month!C797</f>
        <v>Total exports</v>
      </c>
      <c r="D797" s="72">
        <f>Month!D797</f>
        <v>2841.5</v>
      </c>
      <c r="E797" s="72">
        <f>Month!E797</f>
        <v>112.47</v>
      </c>
      <c r="F797" s="71">
        <f>Month!F797</f>
        <v>2953.97</v>
      </c>
      <c r="G797" s="72">
        <f>Month!G797</f>
        <v>57.97</v>
      </c>
      <c r="H797" s="72">
        <f>Month!H797</f>
        <v>810.51</v>
      </c>
      <c r="I797" s="72">
        <f>Month!I797</f>
        <v>59.71</v>
      </c>
      <c r="J797" s="72">
        <f>Month!J797</f>
        <v>11.58</v>
      </c>
      <c r="K797" s="72">
        <f>Month!K797</f>
        <v>147.24</v>
      </c>
      <c r="L797" s="72">
        <f>Month!L797</f>
        <v>205.11</v>
      </c>
      <c r="M797" s="72">
        <f>Month!M797</f>
        <v>425.96</v>
      </c>
      <c r="N797" s="71">
        <f>Month!N797</f>
        <v>1718.08</v>
      </c>
      <c r="O797" s="91">
        <f>Month!O797</f>
        <v>4672.05</v>
      </c>
      <c r="P797" s="14">
        <v>3</v>
      </c>
    </row>
    <row r="798" spans="1:16" ht="15.5">
      <c r="A798" s="14">
        <f>Month!A798</f>
        <v>2021</v>
      </c>
      <c r="B798" s="59" t="str">
        <f>Month!B798</f>
        <v>September</v>
      </c>
      <c r="C798" s="58" t="str">
        <f>Month!C798</f>
        <v>Belgium</v>
      </c>
      <c r="D798" s="66">
        <f>Month!D798</f>
        <v>24</v>
      </c>
      <c r="E798" s="66">
        <f>Month!E798</f>
        <v>5.6</v>
      </c>
      <c r="F798" s="67">
        <f>Month!F798</f>
        <v>29.6</v>
      </c>
      <c r="G798" s="66">
        <f>Month!G798</f>
        <v>1.93</v>
      </c>
      <c r="H798" s="66">
        <f>Month!H798</f>
        <v>123.25</v>
      </c>
      <c r="I798" s="66">
        <f>Month!I798</f>
        <v>0</v>
      </c>
      <c r="J798" s="66">
        <f>Month!J798</f>
        <v>0</v>
      </c>
      <c r="K798" s="66">
        <f>Month!K798</f>
        <v>0</v>
      </c>
      <c r="L798" s="66">
        <f>Month!L798</f>
        <v>0</v>
      </c>
      <c r="M798" s="66">
        <f>Month!M798</f>
        <v>180.71</v>
      </c>
      <c r="N798" s="67">
        <f>Month!N798</f>
        <v>371.43</v>
      </c>
      <c r="O798" s="67">
        <f>Month!O798</f>
        <v>401.03</v>
      </c>
      <c r="P798" s="14">
        <v>3</v>
      </c>
    </row>
    <row r="799" spans="1:16" ht="15.5">
      <c r="A799" s="14">
        <f>Month!A799</f>
        <v>2021</v>
      </c>
      <c r="B799" s="59" t="str">
        <f>Month!B799</f>
        <v>September</v>
      </c>
      <c r="C799" s="59" t="str">
        <f>Month!C799</f>
        <v>Canada</v>
      </c>
      <c r="D799" s="69">
        <f>Month!D799</f>
        <v>0</v>
      </c>
      <c r="E799" s="69">
        <f>Month!E799</f>
        <v>0</v>
      </c>
      <c r="F799" s="70">
        <f>Month!F799</f>
        <v>0</v>
      </c>
      <c r="G799" s="69">
        <f>Month!G799</f>
        <v>0</v>
      </c>
      <c r="H799" s="69">
        <f>Month!H799</f>
        <v>0</v>
      </c>
      <c r="I799" s="69">
        <f>Month!I799</f>
        <v>0</v>
      </c>
      <c r="J799" s="69">
        <f>Month!J799</f>
        <v>0</v>
      </c>
      <c r="K799" s="69">
        <f>Month!K799</f>
        <v>0</v>
      </c>
      <c r="L799" s="69">
        <f>Month!L799</f>
        <v>0</v>
      </c>
      <c r="M799" s="69">
        <f>Month!M799</f>
        <v>0</v>
      </c>
      <c r="N799" s="70">
        <f>Month!N799</f>
        <v>0</v>
      </c>
      <c r="O799" s="70">
        <f>Month!O799</f>
        <v>0</v>
      </c>
      <c r="P799" s="14">
        <v>3</v>
      </c>
    </row>
    <row r="800" spans="1:16" ht="15.5">
      <c r="A800" s="14">
        <f>Month!A800</f>
        <v>2021</v>
      </c>
      <c r="B800" s="59" t="str">
        <f>Month!B800</f>
        <v>September</v>
      </c>
      <c r="C800" s="59" t="str">
        <f>Month!C800</f>
        <v>China, People's Republic of</v>
      </c>
      <c r="D800" s="69">
        <f>Month!D800</f>
        <v>0</v>
      </c>
      <c r="E800" s="69">
        <f>Month!E800</f>
        <v>0</v>
      </c>
      <c r="F800" s="70">
        <f>Month!F800</f>
        <v>0</v>
      </c>
      <c r="G800" s="69">
        <f>Month!G800</f>
        <v>0</v>
      </c>
      <c r="H800" s="69">
        <f>Month!H800</f>
        <v>0</v>
      </c>
      <c r="I800" s="69">
        <f>Month!I800</f>
        <v>0</v>
      </c>
      <c r="J800" s="69">
        <f>Month!J800</f>
        <v>0</v>
      </c>
      <c r="K800" s="69">
        <f>Month!K800</f>
        <v>0</v>
      </c>
      <c r="L800" s="69">
        <f>Month!L800</f>
        <v>0</v>
      </c>
      <c r="M800" s="69">
        <f>Month!M800</f>
        <v>6.27</v>
      </c>
      <c r="N800" s="70">
        <f>Month!N800</f>
        <v>6.27</v>
      </c>
      <c r="O800" s="70">
        <f>Month!O800</f>
        <v>6.27</v>
      </c>
      <c r="P800" s="14">
        <v>3</v>
      </c>
    </row>
    <row r="801" spans="1:16" ht="15.5">
      <c r="A801" s="14">
        <f>Month!A801</f>
        <v>2021</v>
      </c>
      <c r="B801" s="59" t="str">
        <f>Month!B801</f>
        <v>September</v>
      </c>
      <c r="C801" s="59" t="str">
        <f>Month!C801</f>
        <v>Denmark</v>
      </c>
      <c r="D801" s="69">
        <f>Month!D801</f>
        <v>27.83</v>
      </c>
      <c r="E801" s="69">
        <f>Month!E801</f>
        <v>0</v>
      </c>
      <c r="F801" s="70">
        <f>Month!F801</f>
        <v>27.83</v>
      </c>
      <c r="G801" s="69">
        <f>Month!G801</f>
        <v>0</v>
      </c>
      <c r="H801" s="69">
        <f>Month!H801</f>
        <v>2.08</v>
      </c>
      <c r="I801" s="69">
        <f>Month!I801</f>
        <v>0</v>
      </c>
      <c r="J801" s="69">
        <f>Month!J801</f>
        <v>0</v>
      </c>
      <c r="K801" s="69">
        <f>Month!K801</f>
        <v>0</v>
      </c>
      <c r="L801" s="69">
        <f>Month!L801</f>
        <v>0</v>
      </c>
      <c r="M801" s="69">
        <f>Month!M801</f>
        <v>0.08</v>
      </c>
      <c r="N801" s="70">
        <f>Month!N801</f>
        <v>2.16</v>
      </c>
      <c r="O801" s="70">
        <f>Month!O801</f>
        <v>29.99</v>
      </c>
      <c r="P801" s="14">
        <v>3</v>
      </c>
    </row>
    <row r="802" spans="1:16" ht="15.5">
      <c r="A802" s="14">
        <f>Month!A802</f>
        <v>2021</v>
      </c>
      <c r="B802" s="59" t="str">
        <f>Month!B802</f>
        <v>September</v>
      </c>
      <c r="C802" s="59" t="str">
        <f>Month!C802</f>
        <v>France</v>
      </c>
      <c r="D802" s="69">
        <f>Month!D802</f>
        <v>208.62</v>
      </c>
      <c r="E802" s="69">
        <f>Month!E802</f>
        <v>0</v>
      </c>
      <c r="F802" s="70">
        <f>Month!F802</f>
        <v>208.62</v>
      </c>
      <c r="G802" s="69">
        <f>Month!G802</f>
        <v>15.98</v>
      </c>
      <c r="H802" s="69">
        <f>Month!H802</f>
        <v>5.88</v>
      </c>
      <c r="I802" s="69">
        <f>Month!I802</f>
        <v>31.7</v>
      </c>
      <c r="J802" s="69">
        <f>Month!J802</f>
        <v>0</v>
      </c>
      <c r="K802" s="69">
        <f>Month!K802</f>
        <v>0</v>
      </c>
      <c r="L802" s="69">
        <f>Month!L802</f>
        <v>0</v>
      </c>
      <c r="M802" s="69">
        <f>Month!M802</f>
        <v>6.72</v>
      </c>
      <c r="N802" s="70">
        <f>Month!N802</f>
        <v>73.05</v>
      </c>
      <c r="O802" s="70">
        <f>Month!O802</f>
        <v>281.67</v>
      </c>
      <c r="P802" s="14">
        <v>3</v>
      </c>
    </row>
    <row r="803" spans="1:16" ht="15.5">
      <c r="A803" s="14">
        <f>Month!A803</f>
        <v>2021</v>
      </c>
      <c r="B803" s="59" t="str">
        <f>Month!B803</f>
        <v>September</v>
      </c>
      <c r="C803" s="59" t="str">
        <f>Month!C803</f>
        <v>Germany</v>
      </c>
      <c r="D803" s="69">
        <f>Month!D803</f>
        <v>310.33</v>
      </c>
      <c r="E803" s="69">
        <f>Month!E803</f>
        <v>0</v>
      </c>
      <c r="F803" s="70">
        <f>Month!F803</f>
        <v>310.33</v>
      </c>
      <c r="G803" s="69">
        <f>Month!G803</f>
        <v>0</v>
      </c>
      <c r="H803" s="69">
        <f>Month!H803</f>
        <v>0</v>
      </c>
      <c r="I803" s="69">
        <f>Month!I803</f>
        <v>0</v>
      </c>
      <c r="J803" s="69">
        <f>Month!J803</f>
        <v>0</v>
      </c>
      <c r="K803" s="69">
        <f>Month!K803</f>
        <v>0</v>
      </c>
      <c r="L803" s="69">
        <f>Month!L803</f>
        <v>0</v>
      </c>
      <c r="M803" s="69">
        <f>Month!M803</f>
        <v>5.13</v>
      </c>
      <c r="N803" s="70">
        <f>Month!N803</f>
        <v>5.13</v>
      </c>
      <c r="O803" s="70">
        <f>Month!O803</f>
        <v>315.45999999999998</v>
      </c>
      <c r="P803" s="14">
        <v>3</v>
      </c>
    </row>
    <row r="804" spans="1:16" ht="15.5">
      <c r="A804" s="14">
        <f>Month!A804</f>
        <v>2021</v>
      </c>
      <c r="B804" s="59" t="str">
        <f>Month!B804</f>
        <v>September</v>
      </c>
      <c r="C804" s="59" t="str">
        <f>Month!C804</f>
        <v>Ireland</v>
      </c>
      <c r="D804" s="69">
        <f>Month!D804</f>
        <v>0.2</v>
      </c>
      <c r="E804" s="69">
        <f>Month!E804</f>
        <v>0</v>
      </c>
      <c r="F804" s="70">
        <f>Month!F804</f>
        <v>0.2</v>
      </c>
      <c r="G804" s="69">
        <f>Month!G804</f>
        <v>0</v>
      </c>
      <c r="H804" s="69">
        <f>Month!H804</f>
        <v>12.93</v>
      </c>
      <c r="I804" s="69">
        <f>Month!I804</f>
        <v>81.59</v>
      </c>
      <c r="J804" s="69">
        <f>Month!J804</f>
        <v>0.23</v>
      </c>
      <c r="K804" s="69">
        <f>Month!K804</f>
        <v>90.73</v>
      </c>
      <c r="L804" s="69">
        <f>Month!L804</f>
        <v>16.559999999999999</v>
      </c>
      <c r="M804" s="69">
        <f>Month!M804</f>
        <v>19.89</v>
      </c>
      <c r="N804" s="70">
        <f>Month!N804</f>
        <v>225.45</v>
      </c>
      <c r="O804" s="70">
        <f>Month!O804</f>
        <v>225.65</v>
      </c>
      <c r="P804" s="14">
        <v>3</v>
      </c>
    </row>
    <row r="805" spans="1:16" ht="15.5">
      <c r="A805" s="14">
        <f>Month!A805</f>
        <v>2021</v>
      </c>
      <c r="B805" s="59" t="str">
        <f>Month!B805</f>
        <v>September</v>
      </c>
      <c r="C805" s="59" t="str">
        <f>Month!C805</f>
        <v>Italy</v>
      </c>
      <c r="D805" s="69">
        <f>Month!D805</f>
        <v>78.28</v>
      </c>
      <c r="E805" s="69">
        <f>Month!E805</f>
        <v>0</v>
      </c>
      <c r="F805" s="70">
        <f>Month!F805</f>
        <v>78.28</v>
      </c>
      <c r="G805" s="69">
        <f>Month!G805</f>
        <v>0</v>
      </c>
      <c r="H805" s="69">
        <f>Month!H805</f>
        <v>0</v>
      </c>
      <c r="I805" s="69">
        <f>Month!I805</f>
        <v>0</v>
      </c>
      <c r="J805" s="69">
        <f>Month!J805</f>
        <v>0</v>
      </c>
      <c r="K805" s="69">
        <f>Month!K805</f>
        <v>0</v>
      </c>
      <c r="L805" s="69">
        <f>Month!L805</f>
        <v>0</v>
      </c>
      <c r="M805" s="69">
        <f>Month!M805</f>
        <v>3.06</v>
      </c>
      <c r="N805" s="70">
        <f>Month!N805</f>
        <v>3.06</v>
      </c>
      <c r="O805" s="70">
        <f>Month!O805</f>
        <v>81.34</v>
      </c>
      <c r="P805" s="14">
        <v>3</v>
      </c>
    </row>
    <row r="806" spans="1:16" ht="15.5">
      <c r="A806" s="14">
        <f>Month!A806</f>
        <v>2021</v>
      </c>
      <c r="B806" s="59" t="str">
        <f>Month!B806</f>
        <v>September</v>
      </c>
      <c r="C806" s="59" t="str">
        <f>Month!C806</f>
        <v>Korea</v>
      </c>
      <c r="D806" s="69">
        <f>Month!D806</f>
        <v>233.04</v>
      </c>
      <c r="E806" s="69">
        <f>Month!E806</f>
        <v>0</v>
      </c>
      <c r="F806" s="70">
        <f>Month!F806</f>
        <v>233.04</v>
      </c>
      <c r="G806" s="69">
        <f>Month!G806</f>
        <v>0</v>
      </c>
      <c r="H806" s="69">
        <f>Month!H806</f>
        <v>0</v>
      </c>
      <c r="I806" s="69">
        <f>Month!I806</f>
        <v>0</v>
      </c>
      <c r="J806" s="69">
        <f>Month!J806</f>
        <v>0</v>
      </c>
      <c r="K806" s="69">
        <f>Month!K806</f>
        <v>0</v>
      </c>
      <c r="L806" s="69">
        <f>Month!L806</f>
        <v>0</v>
      </c>
      <c r="M806" s="69">
        <f>Month!M806</f>
        <v>0</v>
      </c>
      <c r="N806" s="70">
        <f>Month!N806</f>
        <v>0</v>
      </c>
      <c r="O806" s="70">
        <f>Month!O806</f>
        <v>233.04</v>
      </c>
      <c r="P806" s="14">
        <v>3</v>
      </c>
    </row>
    <row r="807" spans="1:16" ht="15.5">
      <c r="A807" s="14">
        <f>Month!A807</f>
        <v>2021</v>
      </c>
      <c r="B807" s="59" t="str">
        <f>Month!B807</f>
        <v>September</v>
      </c>
      <c r="C807" s="59" t="str">
        <f>Month!C807</f>
        <v>Netherlands</v>
      </c>
      <c r="D807" s="69">
        <f>Month!D807</f>
        <v>1590.32</v>
      </c>
      <c r="E807" s="69">
        <f>Month!E807</f>
        <v>63.14</v>
      </c>
      <c r="F807" s="70">
        <f>Month!F807</f>
        <v>1653.46</v>
      </c>
      <c r="G807" s="69">
        <f>Month!G807</f>
        <v>0</v>
      </c>
      <c r="H807" s="69">
        <f>Month!H807</f>
        <v>154.15</v>
      </c>
      <c r="I807" s="69">
        <f>Month!I807</f>
        <v>0</v>
      </c>
      <c r="J807" s="69">
        <f>Month!J807</f>
        <v>0</v>
      </c>
      <c r="K807" s="69">
        <f>Month!K807</f>
        <v>7.11</v>
      </c>
      <c r="L807" s="69">
        <f>Month!L807</f>
        <v>18.61</v>
      </c>
      <c r="M807" s="69">
        <f>Month!M807</f>
        <v>124.13</v>
      </c>
      <c r="N807" s="70">
        <f>Month!N807</f>
        <v>311.89</v>
      </c>
      <c r="O807" s="70">
        <f>Month!O807</f>
        <v>1965.35</v>
      </c>
      <c r="P807" s="14">
        <v>3</v>
      </c>
    </row>
    <row r="808" spans="1:16" ht="15.5">
      <c r="A808" s="14">
        <f>Month!A808</f>
        <v>2021</v>
      </c>
      <c r="B808" s="59" t="str">
        <f>Month!B808</f>
        <v>September</v>
      </c>
      <c r="C808" s="59" t="str">
        <f>Month!C808</f>
        <v>Norway</v>
      </c>
      <c r="D808" s="69">
        <f>Month!D808</f>
        <v>4.3</v>
      </c>
      <c r="E808" s="69">
        <f>Month!E808</f>
        <v>0</v>
      </c>
      <c r="F808" s="70">
        <f>Month!F808</f>
        <v>4.3</v>
      </c>
      <c r="G808" s="69">
        <f>Month!G808</f>
        <v>0</v>
      </c>
      <c r="H808" s="69">
        <f>Month!H808</f>
        <v>12.03</v>
      </c>
      <c r="I808" s="69">
        <f>Month!I808</f>
        <v>0</v>
      </c>
      <c r="J808" s="69">
        <f>Month!J808</f>
        <v>0</v>
      </c>
      <c r="K808" s="69">
        <f>Month!K808</f>
        <v>0</v>
      </c>
      <c r="L808" s="69">
        <f>Month!L808</f>
        <v>0</v>
      </c>
      <c r="M808" s="69">
        <f>Month!M808</f>
        <v>0.56000000000000005</v>
      </c>
      <c r="N808" s="70">
        <f>Month!N808</f>
        <v>23.51</v>
      </c>
      <c r="O808" s="70">
        <f>Month!O808</f>
        <v>27.81</v>
      </c>
      <c r="P808" s="14">
        <v>3</v>
      </c>
    </row>
    <row r="809" spans="1:16" ht="15.5">
      <c r="A809" s="14">
        <f>Month!A809</f>
        <v>2021</v>
      </c>
      <c r="B809" s="59" t="str">
        <f>Month!B809</f>
        <v>September</v>
      </c>
      <c r="C809" s="59" t="str">
        <f>Month!C809</f>
        <v>Other Africa</v>
      </c>
      <c r="D809" s="69">
        <f>Month!D809</f>
        <v>0</v>
      </c>
      <c r="E809" s="69">
        <f>Month!E809</f>
        <v>0</v>
      </c>
      <c r="F809" s="70">
        <f>Month!F809</f>
        <v>0</v>
      </c>
      <c r="G809" s="69">
        <f>Month!G809</f>
        <v>0</v>
      </c>
      <c r="H809" s="69">
        <f>Month!H809</f>
        <v>74.05</v>
      </c>
      <c r="I809" s="69">
        <f>Month!I809</f>
        <v>0</v>
      </c>
      <c r="J809" s="69">
        <f>Month!J809</f>
        <v>0</v>
      </c>
      <c r="K809" s="69">
        <f>Month!K809</f>
        <v>0</v>
      </c>
      <c r="L809" s="69">
        <f>Month!L809</f>
        <v>0</v>
      </c>
      <c r="M809" s="69">
        <f>Month!M809</f>
        <v>4</v>
      </c>
      <c r="N809" s="70">
        <f>Month!N809</f>
        <v>110.69</v>
      </c>
      <c r="O809" s="70">
        <f>Month!O809</f>
        <v>110.69</v>
      </c>
      <c r="P809" s="14">
        <v>3</v>
      </c>
    </row>
    <row r="810" spans="1:16" ht="15.5">
      <c r="A810" s="14">
        <f>Month!A810</f>
        <v>2021</v>
      </c>
      <c r="B810" s="59" t="str">
        <f>Month!B810</f>
        <v>September</v>
      </c>
      <c r="C810" s="59" t="str">
        <f>Month!C810</f>
        <v>Spain</v>
      </c>
      <c r="D810" s="69">
        <f>Month!D810</f>
        <v>171.83</v>
      </c>
      <c r="E810" s="69">
        <f>Month!E810</f>
        <v>0</v>
      </c>
      <c r="F810" s="70">
        <f>Month!F810</f>
        <v>171.83</v>
      </c>
      <c r="G810" s="69">
        <f>Month!G810</f>
        <v>0</v>
      </c>
      <c r="H810" s="69">
        <f>Month!H810</f>
        <v>0</v>
      </c>
      <c r="I810" s="69">
        <f>Month!I810</f>
        <v>0</v>
      </c>
      <c r="J810" s="69">
        <f>Month!J810</f>
        <v>0</v>
      </c>
      <c r="K810" s="69">
        <f>Month!K810</f>
        <v>0</v>
      </c>
      <c r="L810" s="69">
        <f>Month!L810</f>
        <v>0</v>
      </c>
      <c r="M810" s="69">
        <f>Month!M810</f>
        <v>31.73</v>
      </c>
      <c r="N810" s="70">
        <f>Month!N810</f>
        <v>31.73</v>
      </c>
      <c r="O810" s="70">
        <f>Month!O810</f>
        <v>203.56</v>
      </c>
      <c r="P810" s="14">
        <v>3</v>
      </c>
    </row>
    <row r="811" spans="1:16" ht="15.5">
      <c r="A811" s="14">
        <f>Month!A811</f>
        <v>2021</v>
      </c>
      <c r="B811" s="59" t="str">
        <f>Month!B811</f>
        <v>September</v>
      </c>
      <c r="C811" s="59" t="str">
        <f>Month!C811</f>
        <v>Sweden</v>
      </c>
      <c r="D811" s="69">
        <f>Month!D811</f>
        <v>39.32</v>
      </c>
      <c r="E811" s="69">
        <f>Month!E811</f>
        <v>0</v>
      </c>
      <c r="F811" s="70">
        <f>Month!F811</f>
        <v>39.32</v>
      </c>
      <c r="G811" s="69">
        <f>Month!G811</f>
        <v>0</v>
      </c>
      <c r="H811" s="69">
        <f>Month!H811</f>
        <v>0</v>
      </c>
      <c r="I811" s="69">
        <f>Month!I811</f>
        <v>0</v>
      </c>
      <c r="J811" s="69">
        <f>Month!J811</f>
        <v>0</v>
      </c>
      <c r="K811" s="69">
        <f>Month!K811</f>
        <v>0</v>
      </c>
      <c r="L811" s="69">
        <f>Month!L811</f>
        <v>0</v>
      </c>
      <c r="M811" s="69">
        <f>Month!M811</f>
        <v>0.03</v>
      </c>
      <c r="N811" s="70">
        <f>Month!N811</f>
        <v>0.03</v>
      </c>
      <c r="O811" s="70">
        <f>Month!O811</f>
        <v>39.35</v>
      </c>
      <c r="P811" s="14">
        <v>3</v>
      </c>
    </row>
    <row r="812" spans="1:16" ht="15.5">
      <c r="A812" s="14">
        <f>Month!A812</f>
        <v>2021</v>
      </c>
      <c r="B812" s="59" t="str">
        <f>Month!B812</f>
        <v>September</v>
      </c>
      <c r="C812" s="59" t="str">
        <f>Month!C812</f>
        <v>United States</v>
      </c>
      <c r="D812" s="69">
        <f>Month!D812</f>
        <v>86.56</v>
      </c>
      <c r="E812" s="69">
        <f>Month!E812</f>
        <v>0</v>
      </c>
      <c r="F812" s="70">
        <f>Month!F812</f>
        <v>86.56</v>
      </c>
      <c r="G812" s="69">
        <f>Month!G812</f>
        <v>0</v>
      </c>
      <c r="H812" s="69">
        <f>Month!H812</f>
        <v>262.85000000000002</v>
      </c>
      <c r="I812" s="69">
        <f>Month!I812</f>
        <v>0</v>
      </c>
      <c r="J812" s="69">
        <f>Month!J812</f>
        <v>0</v>
      </c>
      <c r="K812" s="69">
        <f>Month!K812</f>
        <v>0</v>
      </c>
      <c r="L812" s="69">
        <f>Month!L812</f>
        <v>0</v>
      </c>
      <c r="M812" s="69">
        <f>Month!M812</f>
        <v>0.14000000000000001</v>
      </c>
      <c r="N812" s="70">
        <f>Month!N812</f>
        <v>262.99</v>
      </c>
      <c r="O812" s="70">
        <f>Month!O812</f>
        <v>349.55</v>
      </c>
      <c r="P812" s="14">
        <v>3</v>
      </c>
    </row>
    <row r="813" spans="1:16" ht="15.5">
      <c r="A813" s="14">
        <f>Month!A813</f>
        <v>2021</v>
      </c>
      <c r="B813" s="59" t="str">
        <f>Month!B813</f>
        <v>September</v>
      </c>
      <c r="C813" s="59" t="str">
        <f>Month!C813</f>
        <v>Russian Federation</v>
      </c>
      <c r="D813" s="69">
        <f>Month!D813</f>
        <v>0</v>
      </c>
      <c r="E813" s="69">
        <f>Month!E813</f>
        <v>0</v>
      </c>
      <c r="F813" s="70">
        <f>Month!F813</f>
        <v>0</v>
      </c>
      <c r="G813" s="69">
        <f>Month!G813</f>
        <v>0</v>
      </c>
      <c r="H813" s="69">
        <f>Month!H813</f>
        <v>0</v>
      </c>
      <c r="I813" s="69">
        <f>Month!I813</f>
        <v>0</v>
      </c>
      <c r="J813" s="69">
        <f>Month!J813</f>
        <v>0</v>
      </c>
      <c r="K813" s="69">
        <f>Month!K813</f>
        <v>0</v>
      </c>
      <c r="L813" s="69">
        <f>Month!L813</f>
        <v>0</v>
      </c>
      <c r="M813" s="69">
        <f>Month!M813</f>
        <v>0</v>
      </c>
      <c r="N813" s="70">
        <f>Month!N813</f>
        <v>0</v>
      </c>
      <c r="O813" s="70">
        <f>Month!O813</f>
        <v>0</v>
      </c>
      <c r="P813" s="14">
        <v>3</v>
      </c>
    </row>
    <row r="814" spans="1:16" ht="15.5">
      <c r="A814" s="14">
        <f>Month!A814</f>
        <v>2021</v>
      </c>
      <c r="B814" s="59" t="str">
        <f>Month!B814</f>
        <v>September</v>
      </c>
      <c r="C814" s="59" t="str">
        <f>Month!C814</f>
        <v>Other</v>
      </c>
      <c r="D814" s="69">
        <f>Month!D814</f>
        <v>7.69</v>
      </c>
      <c r="E814" s="69">
        <f>Month!E814</f>
        <v>0</v>
      </c>
      <c r="F814" s="70">
        <f>Month!F814</f>
        <v>7.69</v>
      </c>
      <c r="G814" s="69">
        <f>Month!G814</f>
        <v>14.75</v>
      </c>
      <c r="H814" s="69">
        <f>Month!H814</f>
        <v>0</v>
      </c>
      <c r="I814" s="69">
        <f>Month!I814</f>
        <v>0</v>
      </c>
      <c r="J814" s="69">
        <f>Month!J814</f>
        <v>0</v>
      </c>
      <c r="K814" s="69">
        <f>Month!K814</f>
        <v>0</v>
      </c>
      <c r="L814" s="69">
        <f>Month!L814</f>
        <v>145.69</v>
      </c>
      <c r="M814" s="69">
        <f>Month!M814</f>
        <v>78.69</v>
      </c>
      <c r="N814" s="70">
        <f>Month!N814</f>
        <v>105.85</v>
      </c>
      <c r="O814" s="70">
        <f>Month!O814</f>
        <v>113.54</v>
      </c>
      <c r="P814" s="14">
        <v>3</v>
      </c>
    </row>
    <row r="815" spans="1:16" ht="15.5">
      <c r="A815" s="14">
        <f>Month!A815</f>
        <v>2021</v>
      </c>
      <c r="B815" s="62" t="str">
        <f>Month!B815</f>
        <v>September</v>
      </c>
      <c r="C815" s="60" t="str">
        <f>Month!C815</f>
        <v>Total exports</v>
      </c>
      <c r="D815" s="72">
        <f>Month!D815</f>
        <v>2782.32</v>
      </c>
      <c r="E815" s="72">
        <f>Month!E815</f>
        <v>68.739999999999995</v>
      </c>
      <c r="F815" s="71">
        <f>Month!F815</f>
        <v>2851.06</v>
      </c>
      <c r="G815" s="72">
        <f>Month!G815</f>
        <v>32.659999999999997</v>
      </c>
      <c r="H815" s="72">
        <f>Month!H815</f>
        <v>647.22</v>
      </c>
      <c r="I815" s="72">
        <f>Month!I815</f>
        <v>113.29</v>
      </c>
      <c r="J815" s="72">
        <f>Month!J815</f>
        <v>0.23</v>
      </c>
      <c r="K815" s="72">
        <f>Month!K815</f>
        <v>97.84</v>
      </c>
      <c r="L815" s="72">
        <f>Month!L815</f>
        <v>180.86</v>
      </c>
      <c r="M815" s="72">
        <f>Month!M815</f>
        <v>461.14</v>
      </c>
      <c r="N815" s="71">
        <f>Month!N815</f>
        <v>1533.24</v>
      </c>
      <c r="O815" s="91">
        <f>Month!O815</f>
        <v>4384.3</v>
      </c>
      <c r="P815" s="14">
        <v>3</v>
      </c>
    </row>
    <row r="816" spans="1:16" ht="15.5">
      <c r="A816" s="14">
        <f>Month!A816</f>
        <v>2021</v>
      </c>
      <c r="B816" s="59" t="str">
        <f>Month!B816</f>
        <v>October</v>
      </c>
      <c r="C816" s="58" t="str">
        <f>Month!C816</f>
        <v>Belgium</v>
      </c>
      <c r="D816" s="66">
        <f>Month!D816</f>
        <v>52</v>
      </c>
      <c r="E816" s="66">
        <f>Month!E816</f>
        <v>34.799999999999997</v>
      </c>
      <c r="F816" s="67">
        <f>Month!F816</f>
        <v>86.8</v>
      </c>
      <c r="G816" s="66">
        <f>Month!G816</f>
        <v>0</v>
      </c>
      <c r="H816" s="66">
        <f>Month!H816</f>
        <v>160.76</v>
      </c>
      <c r="I816" s="66">
        <f>Month!I816</f>
        <v>0</v>
      </c>
      <c r="J816" s="66">
        <f>Month!J816</f>
        <v>0</v>
      </c>
      <c r="K816" s="66">
        <f>Month!K816</f>
        <v>0</v>
      </c>
      <c r="L816" s="66">
        <f>Month!L816</f>
        <v>4.97</v>
      </c>
      <c r="M816" s="66">
        <f>Month!M816</f>
        <v>107.78</v>
      </c>
      <c r="N816" s="67">
        <f>Month!N816</f>
        <v>275.41000000000003</v>
      </c>
      <c r="O816" s="67">
        <f>Month!O816</f>
        <v>362.21</v>
      </c>
      <c r="P816" s="14">
        <v>4</v>
      </c>
    </row>
    <row r="817" spans="1:16" ht="15.5">
      <c r="A817" s="14">
        <f>Month!A817</f>
        <v>2021</v>
      </c>
      <c r="B817" s="59" t="str">
        <f>Month!B817</f>
        <v>October</v>
      </c>
      <c r="C817" s="59" t="str">
        <f>Month!C817</f>
        <v>Canada</v>
      </c>
      <c r="D817" s="69">
        <f>Month!D817</f>
        <v>0</v>
      </c>
      <c r="E817" s="69">
        <f>Month!E817</f>
        <v>0</v>
      </c>
      <c r="F817" s="70">
        <f>Month!F817</f>
        <v>0</v>
      </c>
      <c r="G817" s="69">
        <f>Month!G817</f>
        <v>0</v>
      </c>
      <c r="H817" s="69">
        <f>Month!H817</f>
        <v>33.04</v>
      </c>
      <c r="I817" s="69">
        <f>Month!I817</f>
        <v>0</v>
      </c>
      <c r="J817" s="69">
        <f>Month!J817</f>
        <v>0</v>
      </c>
      <c r="K817" s="69">
        <f>Month!K817</f>
        <v>0</v>
      </c>
      <c r="L817" s="69">
        <f>Month!L817</f>
        <v>30.27</v>
      </c>
      <c r="M817" s="69">
        <f>Month!M817</f>
        <v>0</v>
      </c>
      <c r="N817" s="70">
        <f>Month!N817</f>
        <v>63.31</v>
      </c>
      <c r="O817" s="70">
        <f>Month!O817</f>
        <v>63.31</v>
      </c>
      <c r="P817" s="14">
        <v>4</v>
      </c>
    </row>
    <row r="818" spans="1:16" ht="15.5">
      <c r="A818" s="14">
        <f>Month!A818</f>
        <v>2021</v>
      </c>
      <c r="B818" s="59" t="str">
        <f>Month!B818</f>
        <v>October</v>
      </c>
      <c r="C818" s="59" t="str">
        <f>Month!C818</f>
        <v>China, People's Republic of</v>
      </c>
      <c r="D818" s="69">
        <f>Month!D818</f>
        <v>264.69</v>
      </c>
      <c r="E818" s="69">
        <f>Month!E818</f>
        <v>0</v>
      </c>
      <c r="F818" s="70">
        <f>Month!F818</f>
        <v>264.69</v>
      </c>
      <c r="G818" s="69">
        <f>Month!G818</f>
        <v>0</v>
      </c>
      <c r="H818" s="69">
        <f>Month!H818</f>
        <v>0</v>
      </c>
      <c r="I818" s="69">
        <f>Month!I818</f>
        <v>0</v>
      </c>
      <c r="J818" s="69">
        <f>Month!J818</f>
        <v>0</v>
      </c>
      <c r="K818" s="69">
        <f>Month!K818</f>
        <v>0</v>
      </c>
      <c r="L818" s="69">
        <f>Month!L818</f>
        <v>0</v>
      </c>
      <c r="M818" s="69">
        <f>Month!M818</f>
        <v>8.89</v>
      </c>
      <c r="N818" s="70">
        <f>Month!N818</f>
        <v>8.89</v>
      </c>
      <c r="O818" s="70">
        <f>Month!O818</f>
        <v>273.58</v>
      </c>
      <c r="P818" s="14">
        <v>4</v>
      </c>
    </row>
    <row r="819" spans="1:16" ht="15.5">
      <c r="A819" s="14">
        <f>Month!A819</f>
        <v>2021</v>
      </c>
      <c r="B819" s="59" t="str">
        <f>Month!B819</f>
        <v>October</v>
      </c>
      <c r="C819" s="59" t="str">
        <f>Month!C819</f>
        <v>Denmark</v>
      </c>
      <c r="D819" s="69">
        <f>Month!D819</f>
        <v>0</v>
      </c>
      <c r="E819" s="69">
        <f>Month!E819</f>
        <v>0</v>
      </c>
      <c r="F819" s="70">
        <f>Month!F819</f>
        <v>0</v>
      </c>
      <c r="G819" s="69">
        <f>Month!G819</f>
        <v>0</v>
      </c>
      <c r="H819" s="69">
        <f>Month!H819</f>
        <v>3.97</v>
      </c>
      <c r="I819" s="69">
        <f>Month!I819</f>
        <v>0</v>
      </c>
      <c r="J819" s="69">
        <f>Month!J819</f>
        <v>0</v>
      </c>
      <c r="K819" s="69">
        <f>Month!K819</f>
        <v>0</v>
      </c>
      <c r="L819" s="69">
        <f>Month!L819</f>
        <v>0</v>
      </c>
      <c r="M819" s="69">
        <f>Month!M819</f>
        <v>0.1</v>
      </c>
      <c r="N819" s="70">
        <f>Month!N819</f>
        <v>4.07</v>
      </c>
      <c r="O819" s="70">
        <f>Month!O819</f>
        <v>4.07</v>
      </c>
      <c r="P819" s="14">
        <v>4</v>
      </c>
    </row>
    <row r="820" spans="1:16" ht="15.5">
      <c r="A820" s="14">
        <f>Month!A820</f>
        <v>2021</v>
      </c>
      <c r="B820" s="59" t="str">
        <f>Month!B820</f>
        <v>October</v>
      </c>
      <c r="C820" s="59" t="str">
        <f>Month!C820</f>
        <v>France</v>
      </c>
      <c r="D820" s="69">
        <f>Month!D820</f>
        <v>256.39999999999998</v>
      </c>
      <c r="E820" s="69">
        <f>Month!E820</f>
        <v>0</v>
      </c>
      <c r="F820" s="70">
        <f>Month!F820</f>
        <v>256.39999999999998</v>
      </c>
      <c r="G820" s="69">
        <f>Month!G820</f>
        <v>3.38</v>
      </c>
      <c r="H820" s="69">
        <f>Month!H820</f>
        <v>7.7</v>
      </c>
      <c r="I820" s="69">
        <f>Month!I820</f>
        <v>0</v>
      </c>
      <c r="J820" s="69">
        <f>Month!J820</f>
        <v>0</v>
      </c>
      <c r="K820" s="69">
        <f>Month!K820</f>
        <v>0</v>
      </c>
      <c r="L820" s="69">
        <f>Month!L820</f>
        <v>0</v>
      </c>
      <c r="M820" s="69">
        <f>Month!M820</f>
        <v>6.44</v>
      </c>
      <c r="N820" s="70">
        <f>Month!N820</f>
        <v>17.52</v>
      </c>
      <c r="O820" s="70">
        <f>Month!O820</f>
        <v>273.92</v>
      </c>
      <c r="P820" s="14">
        <v>4</v>
      </c>
    </row>
    <row r="821" spans="1:16" ht="15.5">
      <c r="A821" s="14">
        <f>Month!A821</f>
        <v>2021</v>
      </c>
      <c r="B821" s="59" t="str">
        <f>Month!B821</f>
        <v>October</v>
      </c>
      <c r="C821" s="59" t="str">
        <f>Month!C821</f>
        <v>Germany</v>
      </c>
      <c r="D821" s="69">
        <f>Month!D821</f>
        <v>262.7</v>
      </c>
      <c r="E821" s="69">
        <f>Month!E821</f>
        <v>0</v>
      </c>
      <c r="F821" s="70">
        <f>Month!F821</f>
        <v>262.7</v>
      </c>
      <c r="G821" s="69">
        <f>Month!G821</f>
        <v>0</v>
      </c>
      <c r="H821" s="69">
        <f>Month!H821</f>
        <v>0</v>
      </c>
      <c r="I821" s="69">
        <f>Month!I821</f>
        <v>0</v>
      </c>
      <c r="J821" s="69">
        <f>Month!J821</f>
        <v>0</v>
      </c>
      <c r="K821" s="69">
        <f>Month!K821</f>
        <v>0</v>
      </c>
      <c r="L821" s="69">
        <f>Month!L821</f>
        <v>0</v>
      </c>
      <c r="M821" s="69">
        <f>Month!M821</f>
        <v>6.25</v>
      </c>
      <c r="N821" s="70">
        <f>Month!N821</f>
        <v>6.25</v>
      </c>
      <c r="O821" s="70">
        <f>Month!O821</f>
        <v>268.95</v>
      </c>
      <c r="P821" s="14">
        <v>4</v>
      </c>
    </row>
    <row r="822" spans="1:16" ht="15.5">
      <c r="A822" s="14">
        <f>Month!A822</f>
        <v>2021</v>
      </c>
      <c r="B822" s="59" t="str">
        <f>Month!B822</f>
        <v>October</v>
      </c>
      <c r="C822" s="59" t="str">
        <f>Month!C822</f>
        <v>Ireland</v>
      </c>
      <c r="D822" s="69">
        <f>Month!D822</f>
        <v>0</v>
      </c>
      <c r="E822" s="69">
        <f>Month!E822</f>
        <v>0</v>
      </c>
      <c r="F822" s="70">
        <f>Month!F822</f>
        <v>0</v>
      </c>
      <c r="G822" s="69">
        <f>Month!G822</f>
        <v>0</v>
      </c>
      <c r="H822" s="69">
        <f>Month!H822</f>
        <v>9.9</v>
      </c>
      <c r="I822" s="69">
        <f>Month!I822</f>
        <v>109.96</v>
      </c>
      <c r="J822" s="69">
        <f>Month!J822</f>
        <v>0.44</v>
      </c>
      <c r="K822" s="69">
        <f>Month!K822</f>
        <v>90.05</v>
      </c>
      <c r="L822" s="69">
        <f>Month!L822</f>
        <v>18.3</v>
      </c>
      <c r="M822" s="69">
        <f>Month!M822</f>
        <v>8.1300000000000008</v>
      </c>
      <c r="N822" s="70">
        <f>Month!N822</f>
        <v>237.99</v>
      </c>
      <c r="O822" s="70">
        <f>Month!O822</f>
        <v>237.99</v>
      </c>
      <c r="P822" s="14">
        <v>4</v>
      </c>
    </row>
    <row r="823" spans="1:16" ht="15.5">
      <c r="A823" s="14">
        <f>Month!A823</f>
        <v>2021</v>
      </c>
      <c r="B823" s="59" t="str">
        <f>Month!B823</f>
        <v>October</v>
      </c>
      <c r="C823" s="59" t="str">
        <f>Month!C823</f>
        <v>Italy</v>
      </c>
      <c r="D823" s="69">
        <f>Month!D823</f>
        <v>104.69</v>
      </c>
      <c r="E823" s="69">
        <f>Month!E823</f>
        <v>9.4499999999999993</v>
      </c>
      <c r="F823" s="70">
        <f>Month!F823</f>
        <v>114.14</v>
      </c>
      <c r="G823" s="69">
        <f>Month!G823</f>
        <v>0</v>
      </c>
      <c r="H823" s="69">
        <f>Month!H823</f>
        <v>0</v>
      </c>
      <c r="I823" s="69">
        <f>Month!I823</f>
        <v>0</v>
      </c>
      <c r="J823" s="69">
        <f>Month!J823</f>
        <v>0</v>
      </c>
      <c r="K823" s="69">
        <f>Month!K823</f>
        <v>0</v>
      </c>
      <c r="L823" s="69">
        <f>Month!L823</f>
        <v>0</v>
      </c>
      <c r="M823" s="69">
        <f>Month!M823</f>
        <v>4.2</v>
      </c>
      <c r="N823" s="70">
        <f>Month!N823</f>
        <v>4.2</v>
      </c>
      <c r="O823" s="70">
        <f>Month!O823</f>
        <v>118.34</v>
      </c>
      <c r="P823" s="14">
        <v>4</v>
      </c>
    </row>
    <row r="824" spans="1:16" ht="15.5">
      <c r="A824" s="14">
        <f>Month!A824</f>
        <v>2021</v>
      </c>
      <c r="B824" s="59" t="str">
        <f>Month!B824</f>
        <v>October</v>
      </c>
      <c r="C824" s="59" t="str">
        <f>Month!C824</f>
        <v>Korea</v>
      </c>
      <c r="D824" s="69">
        <f>Month!D824</f>
        <v>513.63</v>
      </c>
      <c r="E824" s="69">
        <f>Month!E824</f>
        <v>0</v>
      </c>
      <c r="F824" s="70">
        <f>Month!F824</f>
        <v>513.63</v>
      </c>
      <c r="G824" s="69">
        <f>Month!G824</f>
        <v>0</v>
      </c>
      <c r="H824" s="69">
        <f>Month!H824</f>
        <v>0</v>
      </c>
      <c r="I824" s="69">
        <f>Month!I824</f>
        <v>0</v>
      </c>
      <c r="J824" s="69">
        <f>Month!J824</f>
        <v>0</v>
      </c>
      <c r="K824" s="69">
        <f>Month!K824</f>
        <v>0</v>
      </c>
      <c r="L824" s="69">
        <f>Month!L824</f>
        <v>0</v>
      </c>
      <c r="M824" s="69">
        <f>Month!M824</f>
        <v>0</v>
      </c>
      <c r="N824" s="70">
        <f>Month!N824</f>
        <v>0</v>
      </c>
      <c r="O824" s="70">
        <f>Month!O824</f>
        <v>513.63</v>
      </c>
      <c r="P824" s="14">
        <v>4</v>
      </c>
    </row>
    <row r="825" spans="1:16" ht="15.5">
      <c r="A825" s="14">
        <f>Month!A825</f>
        <v>2021</v>
      </c>
      <c r="B825" s="59" t="str">
        <f>Month!B825</f>
        <v>October</v>
      </c>
      <c r="C825" s="59" t="str">
        <f>Month!C825</f>
        <v>Netherlands</v>
      </c>
      <c r="D825" s="69">
        <f>Month!D825</f>
        <v>1599.63</v>
      </c>
      <c r="E825" s="69">
        <f>Month!E825</f>
        <v>136.56</v>
      </c>
      <c r="F825" s="70">
        <f>Month!F825</f>
        <v>1736.19</v>
      </c>
      <c r="G825" s="69">
        <f>Month!G825</f>
        <v>0</v>
      </c>
      <c r="H825" s="69">
        <f>Month!H825</f>
        <v>187.24</v>
      </c>
      <c r="I825" s="69">
        <f>Month!I825</f>
        <v>0</v>
      </c>
      <c r="J825" s="69">
        <f>Month!J825</f>
        <v>0</v>
      </c>
      <c r="K825" s="69">
        <f>Month!K825</f>
        <v>10.48</v>
      </c>
      <c r="L825" s="69">
        <f>Month!L825</f>
        <v>13.74</v>
      </c>
      <c r="M825" s="69">
        <f>Month!M825</f>
        <v>186.62</v>
      </c>
      <c r="N825" s="70">
        <f>Month!N825</f>
        <v>448.72</v>
      </c>
      <c r="O825" s="70">
        <f>Month!O825</f>
        <v>2184.91</v>
      </c>
      <c r="P825" s="14">
        <v>4</v>
      </c>
    </row>
    <row r="826" spans="1:16" ht="15.5">
      <c r="A826" s="14">
        <f>Month!A826</f>
        <v>2021</v>
      </c>
      <c r="B826" s="59" t="str">
        <f>Month!B826</f>
        <v>October</v>
      </c>
      <c r="C826" s="59" t="str">
        <f>Month!C826</f>
        <v>Norway</v>
      </c>
      <c r="D826" s="69">
        <f>Month!D826</f>
        <v>1.76</v>
      </c>
      <c r="E826" s="69">
        <f>Month!E826</f>
        <v>0</v>
      </c>
      <c r="F826" s="70">
        <f>Month!F826</f>
        <v>1.76</v>
      </c>
      <c r="G826" s="69">
        <f>Month!G826</f>
        <v>0</v>
      </c>
      <c r="H826" s="69">
        <f>Month!H826</f>
        <v>0</v>
      </c>
      <c r="I826" s="69">
        <f>Month!I826</f>
        <v>0</v>
      </c>
      <c r="J826" s="69">
        <f>Month!J826</f>
        <v>0</v>
      </c>
      <c r="K826" s="69">
        <f>Month!K826</f>
        <v>0</v>
      </c>
      <c r="L826" s="69">
        <f>Month!L826</f>
        <v>0</v>
      </c>
      <c r="M826" s="69">
        <f>Month!M826</f>
        <v>4.5</v>
      </c>
      <c r="N826" s="70">
        <f>Month!N826</f>
        <v>4.5</v>
      </c>
      <c r="O826" s="70">
        <f>Month!O826</f>
        <v>6.26</v>
      </c>
      <c r="P826" s="14">
        <v>4</v>
      </c>
    </row>
    <row r="827" spans="1:16" ht="15.5">
      <c r="A827" s="14">
        <f>Month!A827</f>
        <v>2021</v>
      </c>
      <c r="B827" s="59" t="str">
        <f>Month!B827</f>
        <v>October</v>
      </c>
      <c r="C827" s="59" t="str">
        <f>Month!C827</f>
        <v>Other Africa</v>
      </c>
      <c r="D827" s="69">
        <f>Month!D827</f>
        <v>0</v>
      </c>
      <c r="E827" s="69">
        <f>Month!E827</f>
        <v>0</v>
      </c>
      <c r="F827" s="70">
        <f>Month!F827</f>
        <v>0</v>
      </c>
      <c r="G827" s="69">
        <f>Month!G827</f>
        <v>0</v>
      </c>
      <c r="H827" s="69">
        <f>Month!H827</f>
        <v>0</v>
      </c>
      <c r="I827" s="69">
        <f>Month!I827</f>
        <v>0</v>
      </c>
      <c r="J827" s="69">
        <f>Month!J827</f>
        <v>0</v>
      </c>
      <c r="K827" s="69">
        <f>Month!K827</f>
        <v>0</v>
      </c>
      <c r="L827" s="69">
        <f>Month!L827</f>
        <v>0</v>
      </c>
      <c r="M827" s="69">
        <f>Month!M827</f>
        <v>4</v>
      </c>
      <c r="N827" s="70">
        <f>Month!N827</f>
        <v>4</v>
      </c>
      <c r="O827" s="70">
        <f>Month!O827</f>
        <v>4</v>
      </c>
      <c r="P827" s="14">
        <v>4</v>
      </c>
    </row>
    <row r="828" spans="1:16" ht="15.5">
      <c r="A828" s="14">
        <f>Month!A828</f>
        <v>2021</v>
      </c>
      <c r="B828" s="59" t="str">
        <f>Month!B828</f>
        <v>October</v>
      </c>
      <c r="C828" s="59" t="str">
        <f>Month!C828</f>
        <v>Spain</v>
      </c>
      <c r="D828" s="69">
        <f>Month!D828</f>
        <v>1.73</v>
      </c>
      <c r="E828" s="69">
        <f>Month!E828</f>
        <v>3.5</v>
      </c>
      <c r="F828" s="70">
        <f>Month!F828</f>
        <v>5.23</v>
      </c>
      <c r="G828" s="69">
        <f>Month!G828</f>
        <v>0</v>
      </c>
      <c r="H828" s="69">
        <f>Month!H828</f>
        <v>0</v>
      </c>
      <c r="I828" s="69">
        <f>Month!I828</f>
        <v>0</v>
      </c>
      <c r="J828" s="69">
        <f>Month!J828</f>
        <v>0</v>
      </c>
      <c r="K828" s="69">
        <f>Month!K828</f>
        <v>0</v>
      </c>
      <c r="L828" s="69">
        <f>Month!L828</f>
        <v>0</v>
      </c>
      <c r="M828" s="69">
        <f>Month!M828</f>
        <v>33.99</v>
      </c>
      <c r="N828" s="70">
        <f>Month!N828</f>
        <v>44.99</v>
      </c>
      <c r="O828" s="70">
        <f>Month!O828</f>
        <v>50.22</v>
      </c>
      <c r="P828" s="14">
        <v>4</v>
      </c>
    </row>
    <row r="829" spans="1:16" ht="15.5">
      <c r="A829" s="14">
        <f>Month!A829</f>
        <v>2021</v>
      </c>
      <c r="B829" s="59" t="str">
        <f>Month!B829</f>
        <v>October</v>
      </c>
      <c r="C829" s="59" t="str">
        <f>Month!C829</f>
        <v>Sweden</v>
      </c>
      <c r="D829" s="69">
        <f>Month!D829</f>
        <v>59.94</v>
      </c>
      <c r="E829" s="69">
        <f>Month!E829</f>
        <v>0</v>
      </c>
      <c r="F829" s="70">
        <f>Month!F829</f>
        <v>59.94</v>
      </c>
      <c r="G829" s="69">
        <f>Month!G829</f>
        <v>0</v>
      </c>
      <c r="H829" s="69">
        <f>Month!H829</f>
        <v>0</v>
      </c>
      <c r="I829" s="69">
        <f>Month!I829</f>
        <v>0</v>
      </c>
      <c r="J829" s="69">
        <f>Month!J829</f>
        <v>0</v>
      </c>
      <c r="K829" s="69">
        <f>Month!K829</f>
        <v>0</v>
      </c>
      <c r="L829" s="69">
        <f>Month!L829</f>
        <v>0</v>
      </c>
      <c r="M829" s="69">
        <f>Month!M829</f>
        <v>0.05</v>
      </c>
      <c r="N829" s="70">
        <f>Month!N829</f>
        <v>0.05</v>
      </c>
      <c r="O829" s="70">
        <f>Month!O829</f>
        <v>59.99</v>
      </c>
      <c r="P829" s="14">
        <v>4</v>
      </c>
    </row>
    <row r="830" spans="1:16" ht="15.5">
      <c r="A830" s="14">
        <f>Month!A830</f>
        <v>2021</v>
      </c>
      <c r="B830" s="59" t="str">
        <f>Month!B830</f>
        <v>October</v>
      </c>
      <c r="C830" s="59" t="str">
        <f>Month!C830</f>
        <v>United States</v>
      </c>
      <c r="D830" s="69">
        <f>Month!D830</f>
        <v>71.12</v>
      </c>
      <c r="E830" s="69">
        <f>Month!E830</f>
        <v>0</v>
      </c>
      <c r="F830" s="70">
        <f>Month!F830</f>
        <v>71.12</v>
      </c>
      <c r="G830" s="69">
        <f>Month!G830</f>
        <v>0</v>
      </c>
      <c r="H830" s="69">
        <f>Month!H830</f>
        <v>195.66</v>
      </c>
      <c r="I830" s="69">
        <f>Month!I830</f>
        <v>0</v>
      </c>
      <c r="J830" s="69">
        <f>Month!J830</f>
        <v>0</v>
      </c>
      <c r="K830" s="69">
        <f>Month!K830</f>
        <v>0</v>
      </c>
      <c r="L830" s="69">
        <f>Month!L830</f>
        <v>0</v>
      </c>
      <c r="M830" s="69">
        <f>Month!M830</f>
        <v>60.61</v>
      </c>
      <c r="N830" s="70">
        <f>Month!N830</f>
        <v>256.27</v>
      </c>
      <c r="O830" s="70">
        <f>Month!O830</f>
        <v>327.39</v>
      </c>
      <c r="P830" s="14">
        <v>4</v>
      </c>
    </row>
    <row r="831" spans="1:16" ht="15.5">
      <c r="A831" s="14">
        <f>Month!A831</f>
        <v>2021</v>
      </c>
      <c r="B831" s="59" t="str">
        <f>Month!B831</f>
        <v>October</v>
      </c>
      <c r="C831" s="59" t="str">
        <f>Month!C831</f>
        <v>Russian Federation</v>
      </c>
      <c r="D831" s="69">
        <f>Month!D831</f>
        <v>0</v>
      </c>
      <c r="E831" s="69">
        <f>Month!E831</f>
        <v>0</v>
      </c>
      <c r="F831" s="70">
        <f>Month!F831</f>
        <v>0</v>
      </c>
      <c r="G831" s="69">
        <f>Month!G831</f>
        <v>0</v>
      </c>
      <c r="H831" s="69">
        <f>Month!H831</f>
        <v>0</v>
      </c>
      <c r="I831" s="69">
        <f>Month!I831</f>
        <v>0</v>
      </c>
      <c r="J831" s="69">
        <f>Month!J831</f>
        <v>0</v>
      </c>
      <c r="K831" s="69">
        <f>Month!K831</f>
        <v>0</v>
      </c>
      <c r="L831" s="69">
        <f>Month!L831</f>
        <v>0</v>
      </c>
      <c r="M831" s="69">
        <f>Month!M831</f>
        <v>0.02</v>
      </c>
      <c r="N831" s="70">
        <f>Month!N831</f>
        <v>0.02</v>
      </c>
      <c r="O831" s="70">
        <f>Month!O831</f>
        <v>0.02</v>
      </c>
      <c r="P831" s="14">
        <v>4</v>
      </c>
    </row>
    <row r="832" spans="1:16" ht="15.5">
      <c r="A832" s="14">
        <f>Month!A832</f>
        <v>2021</v>
      </c>
      <c r="B832" s="59" t="str">
        <f>Month!B832</f>
        <v>October</v>
      </c>
      <c r="C832" s="59" t="str">
        <f>Month!C832</f>
        <v>Other</v>
      </c>
      <c r="D832" s="69">
        <f>Month!D832</f>
        <v>1.4</v>
      </c>
      <c r="E832" s="69">
        <f>Month!E832</f>
        <v>13.27</v>
      </c>
      <c r="F832" s="70">
        <f>Month!F832</f>
        <v>14.67</v>
      </c>
      <c r="G832" s="69">
        <f>Month!G832</f>
        <v>13.41</v>
      </c>
      <c r="H832" s="69">
        <f>Month!H832</f>
        <v>0</v>
      </c>
      <c r="I832" s="69">
        <f>Month!I832</f>
        <v>0</v>
      </c>
      <c r="J832" s="69">
        <f>Month!J832</f>
        <v>0</v>
      </c>
      <c r="K832" s="69">
        <f>Month!K832</f>
        <v>0</v>
      </c>
      <c r="L832" s="69">
        <f>Month!L832</f>
        <v>131.56</v>
      </c>
      <c r="M832" s="69">
        <f>Month!M832</f>
        <v>34.65</v>
      </c>
      <c r="N832" s="70">
        <f>Month!N832</f>
        <v>114.87</v>
      </c>
      <c r="O832" s="70">
        <f>Month!O832</f>
        <v>129.54</v>
      </c>
      <c r="P832" s="14">
        <v>4</v>
      </c>
    </row>
    <row r="833" spans="1:16" ht="15.5">
      <c r="A833" s="14">
        <f>Month!A833</f>
        <v>2021</v>
      </c>
      <c r="B833" s="62" t="str">
        <f>Month!B833</f>
        <v>October</v>
      </c>
      <c r="C833" s="60" t="str">
        <f>Month!C833</f>
        <v>Total exports</v>
      </c>
      <c r="D833" s="72">
        <f>Month!D833</f>
        <v>3189.69</v>
      </c>
      <c r="E833" s="72">
        <f>Month!E833</f>
        <v>197.58</v>
      </c>
      <c r="F833" s="71">
        <f>Month!F833</f>
        <v>3387.27</v>
      </c>
      <c r="G833" s="72">
        <f>Month!G833</f>
        <v>16.79</v>
      </c>
      <c r="H833" s="72">
        <f>Month!H833</f>
        <v>598.27</v>
      </c>
      <c r="I833" s="72">
        <f>Month!I833</f>
        <v>109.96</v>
      </c>
      <c r="J833" s="72">
        <f>Month!J833</f>
        <v>0.44</v>
      </c>
      <c r="K833" s="72">
        <f>Month!K833</f>
        <v>100.53</v>
      </c>
      <c r="L833" s="72">
        <f>Month!L833</f>
        <v>198.84</v>
      </c>
      <c r="M833" s="72">
        <f>Month!M833</f>
        <v>466.23</v>
      </c>
      <c r="N833" s="71">
        <f>Month!N833</f>
        <v>1491.06</v>
      </c>
      <c r="O833" s="91">
        <f>Month!O833</f>
        <v>4878.33</v>
      </c>
      <c r="P833" s="14">
        <v>4</v>
      </c>
    </row>
    <row r="834" spans="1:16" ht="15.5">
      <c r="A834" s="14">
        <f>Month!A834</f>
        <v>2021</v>
      </c>
      <c r="B834" s="59" t="str">
        <f>Month!B834</f>
        <v>November</v>
      </c>
      <c r="C834" s="58" t="str">
        <f>Month!C834</f>
        <v>Belgium</v>
      </c>
      <c r="D834" s="66">
        <f>Month!D834</f>
        <v>87.1</v>
      </c>
      <c r="E834" s="66">
        <f>Month!E834</f>
        <v>19.82</v>
      </c>
      <c r="F834" s="67">
        <f>Month!F834</f>
        <v>106.92</v>
      </c>
      <c r="G834" s="66">
        <f>Month!G834</f>
        <v>0</v>
      </c>
      <c r="H834" s="66">
        <f>Month!H834</f>
        <v>239.29</v>
      </c>
      <c r="I834" s="66">
        <f>Month!I834</f>
        <v>0</v>
      </c>
      <c r="J834" s="66">
        <f>Month!J834</f>
        <v>0</v>
      </c>
      <c r="K834" s="66">
        <f>Month!K834</f>
        <v>0</v>
      </c>
      <c r="L834" s="66">
        <f>Month!L834</f>
        <v>0</v>
      </c>
      <c r="M834" s="66">
        <f>Month!M834</f>
        <v>184.81</v>
      </c>
      <c r="N834" s="67">
        <f>Month!N834</f>
        <v>470.88</v>
      </c>
      <c r="O834" s="67">
        <f>Month!O834</f>
        <v>577.79999999999995</v>
      </c>
      <c r="P834" s="14">
        <v>4</v>
      </c>
    </row>
    <row r="835" spans="1:16" ht="15.5">
      <c r="A835" s="14">
        <f>Month!A835</f>
        <v>2021</v>
      </c>
      <c r="B835" s="59" t="str">
        <f>Month!B835</f>
        <v>November</v>
      </c>
      <c r="C835" s="59" t="str">
        <f>Month!C835</f>
        <v>Canada</v>
      </c>
      <c r="D835" s="69">
        <f>Month!D835</f>
        <v>0</v>
      </c>
      <c r="E835" s="69">
        <f>Month!E835</f>
        <v>0</v>
      </c>
      <c r="F835" s="70">
        <f>Month!F835</f>
        <v>0</v>
      </c>
      <c r="G835" s="69">
        <f>Month!G835</f>
        <v>0</v>
      </c>
      <c r="H835" s="69">
        <f>Month!H835</f>
        <v>0</v>
      </c>
      <c r="I835" s="69">
        <f>Month!I835</f>
        <v>0</v>
      </c>
      <c r="J835" s="69">
        <f>Month!J835</f>
        <v>0</v>
      </c>
      <c r="K835" s="69">
        <f>Month!K835</f>
        <v>0</v>
      </c>
      <c r="L835" s="69">
        <f>Month!L835</f>
        <v>0</v>
      </c>
      <c r="M835" s="69">
        <f>Month!M835</f>
        <v>0</v>
      </c>
      <c r="N835" s="70">
        <f>Month!N835</f>
        <v>0</v>
      </c>
      <c r="O835" s="70">
        <f>Month!O835</f>
        <v>0</v>
      </c>
      <c r="P835" s="14">
        <v>4</v>
      </c>
    </row>
    <row r="836" spans="1:16" ht="15.5">
      <c r="A836" s="14">
        <f>Month!A836</f>
        <v>2021</v>
      </c>
      <c r="B836" s="59" t="str">
        <f>Month!B836</f>
        <v>November</v>
      </c>
      <c r="C836" s="59" t="str">
        <f>Month!C836</f>
        <v>China, People's Republic of</v>
      </c>
      <c r="D836" s="69">
        <f>Month!D836</f>
        <v>0</v>
      </c>
      <c r="E836" s="69">
        <f>Month!E836</f>
        <v>0</v>
      </c>
      <c r="F836" s="70">
        <f>Month!F836</f>
        <v>0</v>
      </c>
      <c r="G836" s="69">
        <f>Month!G836</f>
        <v>0</v>
      </c>
      <c r="H836" s="69">
        <f>Month!H836</f>
        <v>0</v>
      </c>
      <c r="I836" s="69">
        <f>Month!I836</f>
        <v>0</v>
      </c>
      <c r="J836" s="69">
        <f>Month!J836</f>
        <v>0</v>
      </c>
      <c r="K836" s="69">
        <f>Month!K836</f>
        <v>0</v>
      </c>
      <c r="L836" s="69">
        <f>Month!L836</f>
        <v>0</v>
      </c>
      <c r="M836" s="69">
        <f>Month!M836</f>
        <v>20.55</v>
      </c>
      <c r="N836" s="70">
        <f>Month!N836</f>
        <v>20.55</v>
      </c>
      <c r="O836" s="70">
        <f>Month!O836</f>
        <v>20.55</v>
      </c>
      <c r="P836" s="14">
        <v>4</v>
      </c>
    </row>
    <row r="837" spans="1:16" ht="15.5">
      <c r="A837" s="14">
        <f>Month!A837</f>
        <v>2021</v>
      </c>
      <c r="B837" s="59" t="str">
        <f>Month!B837</f>
        <v>November</v>
      </c>
      <c r="C837" s="59" t="str">
        <f>Month!C837</f>
        <v>Denmark</v>
      </c>
      <c r="D837" s="69">
        <f>Month!D837</f>
        <v>0</v>
      </c>
      <c r="E837" s="69">
        <f>Month!E837</f>
        <v>0</v>
      </c>
      <c r="F837" s="70">
        <f>Month!F837</f>
        <v>0</v>
      </c>
      <c r="G837" s="69">
        <f>Month!G837</f>
        <v>0</v>
      </c>
      <c r="H837" s="69">
        <f>Month!H837</f>
        <v>6.86</v>
      </c>
      <c r="I837" s="69">
        <f>Month!I837</f>
        <v>0</v>
      </c>
      <c r="J837" s="69">
        <f>Month!J837</f>
        <v>0</v>
      </c>
      <c r="K837" s="69">
        <f>Month!K837</f>
        <v>0</v>
      </c>
      <c r="L837" s="69">
        <f>Month!L837</f>
        <v>0</v>
      </c>
      <c r="M837" s="69">
        <f>Month!M837</f>
        <v>0</v>
      </c>
      <c r="N837" s="70">
        <f>Month!N837</f>
        <v>6.86</v>
      </c>
      <c r="O837" s="70">
        <f>Month!O837</f>
        <v>6.86</v>
      </c>
      <c r="P837" s="14">
        <v>4</v>
      </c>
    </row>
    <row r="838" spans="1:16" ht="15.5">
      <c r="A838" s="14">
        <f>Month!A838</f>
        <v>2021</v>
      </c>
      <c r="B838" s="59" t="str">
        <f>Month!B838</f>
        <v>November</v>
      </c>
      <c r="C838" s="59" t="str">
        <f>Month!C838</f>
        <v>France</v>
      </c>
      <c r="D838" s="69">
        <f>Month!D838</f>
        <v>55.1</v>
      </c>
      <c r="E838" s="69">
        <f>Month!E838</f>
        <v>0</v>
      </c>
      <c r="F838" s="70">
        <f>Month!F838</f>
        <v>55.1</v>
      </c>
      <c r="G838" s="69">
        <f>Month!G838</f>
        <v>11.22</v>
      </c>
      <c r="H838" s="69">
        <f>Month!H838</f>
        <v>3.37</v>
      </c>
      <c r="I838" s="69">
        <f>Month!I838</f>
        <v>0</v>
      </c>
      <c r="J838" s="69">
        <f>Month!J838</f>
        <v>0</v>
      </c>
      <c r="K838" s="69">
        <f>Month!K838</f>
        <v>0</v>
      </c>
      <c r="L838" s="69">
        <f>Month!L838</f>
        <v>0</v>
      </c>
      <c r="M838" s="69">
        <f>Month!M838</f>
        <v>4.6100000000000003</v>
      </c>
      <c r="N838" s="70">
        <f>Month!N838</f>
        <v>19.2</v>
      </c>
      <c r="O838" s="70">
        <f>Month!O838</f>
        <v>74.3</v>
      </c>
      <c r="P838" s="14">
        <v>4</v>
      </c>
    </row>
    <row r="839" spans="1:16" ht="15.5">
      <c r="A839" s="14">
        <f>Month!A839</f>
        <v>2021</v>
      </c>
      <c r="B839" s="59" t="str">
        <f>Month!B839</f>
        <v>November</v>
      </c>
      <c r="C839" s="59" t="str">
        <f>Month!C839</f>
        <v>Germany</v>
      </c>
      <c r="D839" s="69">
        <f>Month!D839</f>
        <v>288.37</v>
      </c>
      <c r="E839" s="69">
        <f>Month!E839</f>
        <v>0</v>
      </c>
      <c r="F839" s="70">
        <f>Month!F839</f>
        <v>288.37</v>
      </c>
      <c r="G839" s="69">
        <f>Month!G839</f>
        <v>0</v>
      </c>
      <c r="H839" s="69">
        <f>Month!H839</f>
        <v>0</v>
      </c>
      <c r="I839" s="69">
        <f>Month!I839</f>
        <v>0</v>
      </c>
      <c r="J839" s="69">
        <f>Month!J839</f>
        <v>0</v>
      </c>
      <c r="K839" s="69">
        <f>Month!K839</f>
        <v>0</v>
      </c>
      <c r="L839" s="69">
        <f>Month!L839</f>
        <v>0</v>
      </c>
      <c r="M839" s="69">
        <f>Month!M839</f>
        <v>2.68</v>
      </c>
      <c r="N839" s="70">
        <f>Month!N839</f>
        <v>2.68</v>
      </c>
      <c r="O839" s="70">
        <f>Month!O839</f>
        <v>291.05</v>
      </c>
      <c r="P839" s="14">
        <v>4</v>
      </c>
    </row>
    <row r="840" spans="1:16" ht="15.5">
      <c r="A840" s="14">
        <f>Month!A840</f>
        <v>2021</v>
      </c>
      <c r="B840" s="59" t="str">
        <f>Month!B840</f>
        <v>November</v>
      </c>
      <c r="C840" s="59" t="str">
        <f>Month!C840</f>
        <v>Ireland</v>
      </c>
      <c r="D840" s="69">
        <f>Month!D840</f>
        <v>0</v>
      </c>
      <c r="E840" s="69">
        <f>Month!E840</f>
        <v>0</v>
      </c>
      <c r="F840" s="70">
        <f>Month!F840</f>
        <v>0</v>
      </c>
      <c r="G840" s="69">
        <f>Month!G840</f>
        <v>0</v>
      </c>
      <c r="H840" s="69">
        <f>Month!H840</f>
        <v>0.53</v>
      </c>
      <c r="I840" s="69">
        <f>Month!I840</f>
        <v>81.25</v>
      </c>
      <c r="J840" s="69">
        <f>Month!J840</f>
        <v>0.21</v>
      </c>
      <c r="K840" s="69">
        <f>Month!K840</f>
        <v>143.47999999999999</v>
      </c>
      <c r="L840" s="69">
        <f>Month!L840</f>
        <v>16.739999999999998</v>
      </c>
      <c r="M840" s="69">
        <f>Month!M840</f>
        <v>9.09</v>
      </c>
      <c r="N840" s="70">
        <f>Month!N840</f>
        <v>252.51</v>
      </c>
      <c r="O840" s="70">
        <f>Month!O840</f>
        <v>252.51</v>
      </c>
      <c r="P840" s="14">
        <v>4</v>
      </c>
    </row>
    <row r="841" spans="1:16" ht="15.5">
      <c r="A841" s="14">
        <f>Month!A841</f>
        <v>2021</v>
      </c>
      <c r="B841" s="59" t="str">
        <f>Month!B841</f>
        <v>November</v>
      </c>
      <c r="C841" s="59" t="str">
        <f>Month!C841</f>
        <v>Italy</v>
      </c>
      <c r="D841" s="69">
        <f>Month!D841</f>
        <v>90.91</v>
      </c>
      <c r="E841" s="69">
        <f>Month!E841</f>
        <v>0</v>
      </c>
      <c r="F841" s="70">
        <f>Month!F841</f>
        <v>90.91</v>
      </c>
      <c r="G841" s="69">
        <f>Month!G841</f>
        <v>0</v>
      </c>
      <c r="H841" s="69">
        <f>Month!H841</f>
        <v>0</v>
      </c>
      <c r="I841" s="69">
        <f>Month!I841</f>
        <v>0</v>
      </c>
      <c r="J841" s="69">
        <f>Month!J841</f>
        <v>0</v>
      </c>
      <c r="K841" s="69">
        <f>Month!K841</f>
        <v>0</v>
      </c>
      <c r="L841" s="69">
        <f>Month!L841</f>
        <v>0</v>
      </c>
      <c r="M841" s="69">
        <f>Month!M841</f>
        <v>0.14000000000000001</v>
      </c>
      <c r="N841" s="70">
        <f>Month!N841</f>
        <v>0.14000000000000001</v>
      </c>
      <c r="O841" s="70">
        <f>Month!O841</f>
        <v>91.05</v>
      </c>
      <c r="P841" s="14">
        <v>4</v>
      </c>
    </row>
    <row r="842" spans="1:16" ht="15.5">
      <c r="A842" s="14">
        <f>Month!A842</f>
        <v>2021</v>
      </c>
      <c r="B842" s="59" t="str">
        <f>Month!B842</f>
        <v>November</v>
      </c>
      <c r="C842" s="59" t="str">
        <f>Month!C842</f>
        <v>Korea</v>
      </c>
      <c r="D842" s="69">
        <f>Month!D842</f>
        <v>778.8</v>
      </c>
      <c r="E842" s="69">
        <f>Month!E842</f>
        <v>0</v>
      </c>
      <c r="F842" s="70">
        <f>Month!F842</f>
        <v>778.8</v>
      </c>
      <c r="G842" s="69">
        <f>Month!G842</f>
        <v>0</v>
      </c>
      <c r="H842" s="69">
        <f>Month!H842</f>
        <v>0</v>
      </c>
      <c r="I842" s="69">
        <f>Month!I842</f>
        <v>0</v>
      </c>
      <c r="J842" s="69">
        <f>Month!J842</f>
        <v>0</v>
      </c>
      <c r="K842" s="69">
        <f>Month!K842</f>
        <v>0</v>
      </c>
      <c r="L842" s="69">
        <f>Month!L842</f>
        <v>0</v>
      </c>
      <c r="M842" s="69">
        <f>Month!M842</f>
        <v>0.03</v>
      </c>
      <c r="N842" s="70">
        <f>Month!N842</f>
        <v>0.03</v>
      </c>
      <c r="O842" s="70">
        <f>Month!O842</f>
        <v>778.83</v>
      </c>
      <c r="P842" s="14">
        <v>4</v>
      </c>
    </row>
    <row r="843" spans="1:16" ht="15.5">
      <c r="A843" s="14">
        <f>Month!A843</f>
        <v>2021</v>
      </c>
      <c r="B843" s="59" t="str">
        <f>Month!B843</f>
        <v>November</v>
      </c>
      <c r="C843" s="59" t="str">
        <f>Month!C843</f>
        <v>Netherlands</v>
      </c>
      <c r="D843" s="69">
        <f>Month!D843</f>
        <v>1397.23</v>
      </c>
      <c r="E843" s="69">
        <f>Month!E843</f>
        <v>91.91</v>
      </c>
      <c r="F843" s="70">
        <f>Month!F843</f>
        <v>1489.14</v>
      </c>
      <c r="G843" s="69">
        <f>Month!G843</f>
        <v>0</v>
      </c>
      <c r="H843" s="69">
        <f>Month!H843</f>
        <v>260.87</v>
      </c>
      <c r="I843" s="69">
        <f>Month!I843</f>
        <v>0</v>
      </c>
      <c r="J843" s="69">
        <f>Month!J843</f>
        <v>0</v>
      </c>
      <c r="K843" s="69">
        <f>Month!K843</f>
        <v>18.760000000000002</v>
      </c>
      <c r="L843" s="69">
        <f>Month!L843</f>
        <v>0</v>
      </c>
      <c r="M843" s="69">
        <f>Month!M843</f>
        <v>126.33</v>
      </c>
      <c r="N843" s="70">
        <f>Month!N843</f>
        <v>441.17</v>
      </c>
      <c r="O843" s="70">
        <f>Month!O843</f>
        <v>1930.31</v>
      </c>
      <c r="P843" s="14">
        <v>4</v>
      </c>
    </row>
    <row r="844" spans="1:16" ht="15.5">
      <c r="A844" s="14">
        <f>Month!A844</f>
        <v>2021</v>
      </c>
      <c r="B844" s="59" t="str">
        <f>Month!B844</f>
        <v>November</v>
      </c>
      <c r="C844" s="59" t="str">
        <f>Month!C844</f>
        <v>Norway</v>
      </c>
      <c r="D844" s="69">
        <f>Month!D844</f>
        <v>0.87</v>
      </c>
      <c r="E844" s="69">
        <f>Month!E844</f>
        <v>0</v>
      </c>
      <c r="F844" s="70">
        <f>Month!F844</f>
        <v>0.87</v>
      </c>
      <c r="G844" s="69">
        <f>Month!G844</f>
        <v>0</v>
      </c>
      <c r="H844" s="69">
        <f>Month!H844</f>
        <v>0</v>
      </c>
      <c r="I844" s="69">
        <f>Month!I844</f>
        <v>0</v>
      </c>
      <c r="J844" s="69">
        <f>Month!J844</f>
        <v>0</v>
      </c>
      <c r="K844" s="69">
        <f>Month!K844</f>
        <v>0</v>
      </c>
      <c r="L844" s="69">
        <f>Month!L844</f>
        <v>0</v>
      </c>
      <c r="M844" s="69">
        <f>Month!M844</f>
        <v>1.89</v>
      </c>
      <c r="N844" s="70">
        <f>Month!N844</f>
        <v>1.89</v>
      </c>
      <c r="O844" s="70">
        <f>Month!O844</f>
        <v>2.76</v>
      </c>
      <c r="P844" s="14">
        <v>4</v>
      </c>
    </row>
    <row r="845" spans="1:16" ht="15.5">
      <c r="A845" s="14">
        <f>Month!A845</f>
        <v>2021</v>
      </c>
      <c r="B845" s="59" t="str">
        <f>Month!B845</f>
        <v>November</v>
      </c>
      <c r="C845" s="59" t="str">
        <f>Month!C845</f>
        <v>Other Africa</v>
      </c>
      <c r="D845" s="69">
        <f>Month!D845</f>
        <v>0</v>
      </c>
      <c r="E845" s="69">
        <f>Month!E845</f>
        <v>0</v>
      </c>
      <c r="F845" s="70">
        <f>Month!F845</f>
        <v>0</v>
      </c>
      <c r="G845" s="69">
        <f>Month!G845</f>
        <v>0</v>
      </c>
      <c r="H845" s="69">
        <f>Month!H845</f>
        <v>36.79</v>
      </c>
      <c r="I845" s="69">
        <f>Month!I845</f>
        <v>0</v>
      </c>
      <c r="J845" s="69">
        <f>Month!J845</f>
        <v>0</v>
      </c>
      <c r="K845" s="69">
        <f>Month!K845</f>
        <v>0</v>
      </c>
      <c r="L845" s="69">
        <f>Month!L845</f>
        <v>0</v>
      </c>
      <c r="M845" s="69">
        <f>Month!M845</f>
        <v>3.87</v>
      </c>
      <c r="N845" s="70">
        <f>Month!N845</f>
        <v>70.540000000000006</v>
      </c>
      <c r="O845" s="70">
        <f>Month!O845</f>
        <v>70.540000000000006</v>
      </c>
      <c r="P845" s="14">
        <v>4</v>
      </c>
    </row>
    <row r="846" spans="1:16" ht="15.5">
      <c r="A846" s="14">
        <f>Month!A846</f>
        <v>2021</v>
      </c>
      <c r="B846" s="59" t="str">
        <f>Month!B846</f>
        <v>November</v>
      </c>
      <c r="C846" s="59" t="str">
        <f>Month!C846</f>
        <v>Spain</v>
      </c>
      <c r="D846" s="69">
        <f>Month!D846</f>
        <v>71.09</v>
      </c>
      <c r="E846" s="69">
        <f>Month!E846</f>
        <v>4.42</v>
      </c>
      <c r="F846" s="70">
        <f>Month!F846</f>
        <v>75.510000000000005</v>
      </c>
      <c r="G846" s="69">
        <f>Month!G846</f>
        <v>0</v>
      </c>
      <c r="H846" s="69">
        <f>Month!H846</f>
        <v>0</v>
      </c>
      <c r="I846" s="69">
        <f>Month!I846</f>
        <v>0</v>
      </c>
      <c r="J846" s="69">
        <f>Month!J846</f>
        <v>0</v>
      </c>
      <c r="K846" s="69">
        <f>Month!K846</f>
        <v>0</v>
      </c>
      <c r="L846" s="69">
        <f>Month!L846</f>
        <v>0</v>
      </c>
      <c r="M846" s="69">
        <f>Month!M846</f>
        <v>60.37</v>
      </c>
      <c r="N846" s="70">
        <f>Month!N846</f>
        <v>60.37</v>
      </c>
      <c r="O846" s="70">
        <f>Month!O846</f>
        <v>135.88</v>
      </c>
      <c r="P846" s="14">
        <v>4</v>
      </c>
    </row>
    <row r="847" spans="1:16" ht="15.5">
      <c r="A847" s="14">
        <f>Month!A847</f>
        <v>2021</v>
      </c>
      <c r="B847" s="59" t="str">
        <f>Month!B847</f>
        <v>November</v>
      </c>
      <c r="C847" s="59" t="str">
        <f>Month!C847</f>
        <v>Sweden</v>
      </c>
      <c r="D847" s="69">
        <f>Month!D847</f>
        <v>0</v>
      </c>
      <c r="E847" s="69">
        <f>Month!E847</f>
        <v>0</v>
      </c>
      <c r="F847" s="70">
        <f>Month!F847</f>
        <v>0</v>
      </c>
      <c r="G847" s="69">
        <f>Month!G847</f>
        <v>0</v>
      </c>
      <c r="H847" s="69">
        <f>Month!H847</f>
        <v>0</v>
      </c>
      <c r="I847" s="69">
        <f>Month!I847</f>
        <v>0</v>
      </c>
      <c r="J847" s="69">
        <f>Month!J847</f>
        <v>0</v>
      </c>
      <c r="K847" s="69">
        <f>Month!K847</f>
        <v>0</v>
      </c>
      <c r="L847" s="69">
        <f>Month!L847</f>
        <v>0</v>
      </c>
      <c r="M847" s="69">
        <f>Month!M847</f>
        <v>0.12</v>
      </c>
      <c r="N847" s="70">
        <f>Month!N847</f>
        <v>0.12</v>
      </c>
      <c r="O847" s="70">
        <f>Month!O847</f>
        <v>0.12</v>
      </c>
      <c r="P847" s="14">
        <v>4</v>
      </c>
    </row>
    <row r="848" spans="1:16" ht="15.5">
      <c r="A848" s="14">
        <f>Month!A848</f>
        <v>2021</v>
      </c>
      <c r="B848" s="59" t="str">
        <f>Month!B848</f>
        <v>November</v>
      </c>
      <c r="C848" s="59" t="str">
        <f>Month!C848</f>
        <v>United States</v>
      </c>
      <c r="D848" s="69">
        <f>Month!D848</f>
        <v>44.43</v>
      </c>
      <c r="E848" s="69">
        <f>Month!E848</f>
        <v>0</v>
      </c>
      <c r="F848" s="70">
        <f>Month!F848</f>
        <v>44.43</v>
      </c>
      <c r="G848" s="69">
        <f>Month!G848</f>
        <v>0</v>
      </c>
      <c r="H848" s="69">
        <f>Month!H848</f>
        <v>307.25</v>
      </c>
      <c r="I848" s="69">
        <f>Month!I848</f>
        <v>0</v>
      </c>
      <c r="J848" s="69">
        <f>Month!J848</f>
        <v>0</v>
      </c>
      <c r="K848" s="69">
        <f>Month!K848</f>
        <v>0</v>
      </c>
      <c r="L848" s="69">
        <f>Month!L848</f>
        <v>0</v>
      </c>
      <c r="M848" s="69">
        <f>Month!M848</f>
        <v>3.46</v>
      </c>
      <c r="N848" s="70">
        <f>Month!N848</f>
        <v>310.70999999999998</v>
      </c>
      <c r="O848" s="70">
        <f>Month!O848</f>
        <v>355.14</v>
      </c>
      <c r="P848" s="14">
        <v>4</v>
      </c>
    </row>
    <row r="849" spans="1:16" ht="15.5">
      <c r="A849" s="14">
        <f>Month!A849</f>
        <v>2021</v>
      </c>
      <c r="B849" s="59" t="str">
        <f>Month!B849</f>
        <v>November</v>
      </c>
      <c r="C849" s="59" t="str">
        <f>Month!C849</f>
        <v>Russian Federation</v>
      </c>
      <c r="D849" s="69">
        <f>Month!D849</f>
        <v>0</v>
      </c>
      <c r="E849" s="69">
        <f>Month!E849</f>
        <v>0</v>
      </c>
      <c r="F849" s="70">
        <f>Month!F849</f>
        <v>0</v>
      </c>
      <c r="G849" s="69">
        <f>Month!G849</f>
        <v>0</v>
      </c>
      <c r="H849" s="69">
        <f>Month!H849</f>
        <v>0</v>
      </c>
      <c r="I849" s="69">
        <f>Month!I849</f>
        <v>0</v>
      </c>
      <c r="J849" s="69">
        <f>Month!J849</f>
        <v>0</v>
      </c>
      <c r="K849" s="69">
        <f>Month!K849</f>
        <v>0</v>
      </c>
      <c r="L849" s="69">
        <f>Month!L849</f>
        <v>0</v>
      </c>
      <c r="M849" s="69">
        <f>Month!M849</f>
        <v>0.02</v>
      </c>
      <c r="N849" s="70">
        <f>Month!N849</f>
        <v>0.02</v>
      </c>
      <c r="O849" s="70">
        <f>Month!O849</f>
        <v>0.02</v>
      </c>
      <c r="P849" s="14">
        <v>4</v>
      </c>
    </row>
    <row r="850" spans="1:16" ht="15.5">
      <c r="A850" s="14">
        <f>Month!A850</f>
        <v>2021</v>
      </c>
      <c r="B850" s="59" t="str">
        <f>Month!B850</f>
        <v>November</v>
      </c>
      <c r="C850" s="59" t="str">
        <f>Month!C850</f>
        <v>Other</v>
      </c>
      <c r="D850" s="69">
        <f>Month!D850</f>
        <v>6.57</v>
      </c>
      <c r="E850" s="69">
        <f>Month!E850</f>
        <v>8.86</v>
      </c>
      <c r="F850" s="70">
        <f>Month!F850</f>
        <v>15.43</v>
      </c>
      <c r="G850" s="69">
        <f>Month!G850</f>
        <v>12.71</v>
      </c>
      <c r="H850" s="69">
        <f>Month!H850</f>
        <v>0</v>
      </c>
      <c r="I850" s="69">
        <f>Month!I850</f>
        <v>0</v>
      </c>
      <c r="J850" s="69">
        <f>Month!J850</f>
        <v>0</v>
      </c>
      <c r="K850" s="69">
        <f>Month!K850</f>
        <v>0</v>
      </c>
      <c r="L850" s="69">
        <f>Month!L850</f>
        <v>127.54</v>
      </c>
      <c r="M850" s="69">
        <f>Month!M850</f>
        <v>53.58</v>
      </c>
      <c r="N850" s="70">
        <f>Month!N850</f>
        <v>80.75</v>
      </c>
      <c r="O850" s="70">
        <f>Month!O850</f>
        <v>96.18</v>
      </c>
      <c r="P850" s="14">
        <v>4</v>
      </c>
    </row>
    <row r="851" spans="1:16" ht="15.5">
      <c r="A851" s="14">
        <f>Month!A851</f>
        <v>2021</v>
      </c>
      <c r="B851" s="62" t="str">
        <f>Month!B851</f>
        <v>November</v>
      </c>
      <c r="C851" s="60" t="str">
        <f>Month!C851</f>
        <v>Total exports</v>
      </c>
      <c r="D851" s="72">
        <f>Month!D851</f>
        <v>2820.47</v>
      </c>
      <c r="E851" s="72">
        <f>Month!E851</f>
        <v>125.01</v>
      </c>
      <c r="F851" s="71">
        <f>Month!F851</f>
        <v>2945.48</v>
      </c>
      <c r="G851" s="72">
        <f>Month!G851</f>
        <v>23.93</v>
      </c>
      <c r="H851" s="72">
        <f>Month!H851</f>
        <v>854.96</v>
      </c>
      <c r="I851" s="72">
        <f>Month!I851</f>
        <v>81.25</v>
      </c>
      <c r="J851" s="72">
        <f>Month!J851</f>
        <v>0.21</v>
      </c>
      <c r="K851" s="72">
        <f>Month!K851</f>
        <v>162.24</v>
      </c>
      <c r="L851" s="72">
        <f>Month!L851</f>
        <v>144.28</v>
      </c>
      <c r="M851" s="72">
        <f>Month!M851</f>
        <v>471.55</v>
      </c>
      <c r="N851" s="71">
        <f>Month!N851</f>
        <v>1738.42</v>
      </c>
      <c r="O851" s="91">
        <f>Month!O851</f>
        <v>4683.8999999999996</v>
      </c>
      <c r="P851" s="14">
        <v>4</v>
      </c>
    </row>
    <row r="852" spans="1:16" ht="15.5">
      <c r="A852" s="14">
        <f>Month!A852</f>
        <v>2021</v>
      </c>
      <c r="B852" s="59" t="str">
        <f>Month!B852</f>
        <v>December</v>
      </c>
      <c r="C852" s="58" t="str">
        <f>Month!C852</f>
        <v>Belgium</v>
      </c>
      <c r="D852" s="66">
        <f>Month!D852</f>
        <v>80.73</v>
      </c>
      <c r="E852" s="66">
        <f>Month!E852</f>
        <v>150.58000000000001</v>
      </c>
      <c r="F852" s="67">
        <f>Month!F852</f>
        <v>231.31</v>
      </c>
      <c r="G852" s="66">
        <f>Month!G852</f>
        <v>1.81</v>
      </c>
      <c r="H852" s="66">
        <f>Month!H852</f>
        <v>215.12</v>
      </c>
      <c r="I852" s="66">
        <f>Month!I852</f>
        <v>0</v>
      </c>
      <c r="J852" s="66">
        <f>Month!J852</f>
        <v>0</v>
      </c>
      <c r="K852" s="66">
        <f>Month!K852</f>
        <v>20.09</v>
      </c>
      <c r="L852" s="66">
        <f>Month!L852</f>
        <v>20.85</v>
      </c>
      <c r="M852" s="66">
        <f>Month!M852</f>
        <v>257.44</v>
      </c>
      <c r="N852" s="67">
        <f>Month!N852</f>
        <v>579.44000000000005</v>
      </c>
      <c r="O852" s="67">
        <f>Month!O852</f>
        <v>810.75</v>
      </c>
      <c r="P852" s="14">
        <v>4</v>
      </c>
    </row>
    <row r="853" spans="1:16" ht="15.5">
      <c r="A853" s="14">
        <f>Month!A853</f>
        <v>2021</v>
      </c>
      <c r="B853" s="59" t="str">
        <f>Month!B853</f>
        <v>December</v>
      </c>
      <c r="C853" s="59" t="str">
        <f>Month!C853</f>
        <v>Canada</v>
      </c>
      <c r="D853" s="69">
        <f>Month!D853</f>
        <v>0</v>
      </c>
      <c r="E853" s="69">
        <f>Month!E853</f>
        <v>0</v>
      </c>
      <c r="F853" s="70">
        <f>Month!F853</f>
        <v>0</v>
      </c>
      <c r="G853" s="69">
        <f>Month!G853</f>
        <v>0</v>
      </c>
      <c r="H853" s="69">
        <f>Month!H853</f>
        <v>0</v>
      </c>
      <c r="I853" s="69">
        <f>Month!I853</f>
        <v>0</v>
      </c>
      <c r="J853" s="69">
        <f>Month!J853</f>
        <v>0</v>
      </c>
      <c r="K853" s="69">
        <f>Month!K853</f>
        <v>0</v>
      </c>
      <c r="L853" s="69">
        <f>Month!L853</f>
        <v>0</v>
      </c>
      <c r="M853" s="69">
        <f>Month!M853</f>
        <v>0</v>
      </c>
      <c r="N853" s="70">
        <f>Month!N853</f>
        <v>0</v>
      </c>
      <c r="O853" s="70">
        <f>Month!O853</f>
        <v>0</v>
      </c>
      <c r="P853" s="14">
        <v>4</v>
      </c>
    </row>
    <row r="854" spans="1:16" ht="15.5">
      <c r="A854" s="14">
        <f>Month!A854</f>
        <v>2021</v>
      </c>
      <c r="B854" s="59" t="str">
        <f>Month!B854</f>
        <v>December</v>
      </c>
      <c r="C854" s="59" t="str">
        <f>Month!C854</f>
        <v>China, People's Republic of</v>
      </c>
      <c r="D854" s="69">
        <f>Month!D854</f>
        <v>661.1</v>
      </c>
      <c r="E854" s="69">
        <f>Month!E854</f>
        <v>0</v>
      </c>
      <c r="F854" s="70">
        <f>Month!F854</f>
        <v>661.1</v>
      </c>
      <c r="G854" s="69">
        <f>Month!G854</f>
        <v>0</v>
      </c>
      <c r="H854" s="69">
        <f>Month!H854</f>
        <v>0</v>
      </c>
      <c r="I854" s="69">
        <f>Month!I854</f>
        <v>0</v>
      </c>
      <c r="J854" s="69">
        <f>Month!J854</f>
        <v>0</v>
      </c>
      <c r="K854" s="69">
        <f>Month!K854</f>
        <v>0</v>
      </c>
      <c r="L854" s="69">
        <f>Month!L854</f>
        <v>0</v>
      </c>
      <c r="M854" s="69">
        <f>Month!M854</f>
        <v>16.399999999999999</v>
      </c>
      <c r="N854" s="70">
        <f>Month!N854</f>
        <v>16.399999999999999</v>
      </c>
      <c r="O854" s="70">
        <f>Month!O854</f>
        <v>677.5</v>
      </c>
      <c r="P854" s="14">
        <v>4</v>
      </c>
    </row>
    <row r="855" spans="1:16" ht="15.5">
      <c r="A855" s="14">
        <f>Month!A855</f>
        <v>2021</v>
      </c>
      <c r="B855" s="59" t="str">
        <f>Month!B855</f>
        <v>December</v>
      </c>
      <c r="C855" s="59" t="str">
        <f>Month!C855</f>
        <v>Denmark</v>
      </c>
      <c r="D855" s="69">
        <f>Month!D855</f>
        <v>28.86</v>
      </c>
      <c r="E855" s="69">
        <f>Month!E855</f>
        <v>0</v>
      </c>
      <c r="F855" s="70">
        <f>Month!F855</f>
        <v>28.86</v>
      </c>
      <c r="G855" s="69">
        <f>Month!G855</f>
        <v>0</v>
      </c>
      <c r="H855" s="69">
        <f>Month!H855</f>
        <v>0</v>
      </c>
      <c r="I855" s="69">
        <f>Month!I855</f>
        <v>0</v>
      </c>
      <c r="J855" s="69">
        <f>Month!J855</f>
        <v>0</v>
      </c>
      <c r="K855" s="69">
        <f>Month!K855</f>
        <v>0</v>
      </c>
      <c r="L855" s="69">
        <f>Month!L855</f>
        <v>0</v>
      </c>
      <c r="M855" s="69">
        <f>Month!M855</f>
        <v>0</v>
      </c>
      <c r="N855" s="70">
        <f>Month!N855</f>
        <v>0</v>
      </c>
      <c r="O855" s="70">
        <f>Month!O855</f>
        <v>28.86</v>
      </c>
      <c r="P855" s="14">
        <v>4</v>
      </c>
    </row>
    <row r="856" spans="1:16" ht="15.5">
      <c r="A856" s="14">
        <f>Month!A856</f>
        <v>2021</v>
      </c>
      <c r="B856" s="59" t="str">
        <f>Month!B856</f>
        <v>December</v>
      </c>
      <c r="C856" s="59" t="str">
        <f>Month!C856</f>
        <v>France</v>
      </c>
      <c r="D856" s="69">
        <f>Month!D856</f>
        <v>65.45</v>
      </c>
      <c r="E856" s="69">
        <f>Month!E856</f>
        <v>0</v>
      </c>
      <c r="F856" s="70">
        <f>Month!F856</f>
        <v>65.45</v>
      </c>
      <c r="G856" s="69">
        <f>Month!G856</f>
        <v>3.97</v>
      </c>
      <c r="H856" s="69">
        <f>Month!H856</f>
        <v>37.67</v>
      </c>
      <c r="I856" s="69">
        <f>Month!I856</f>
        <v>0</v>
      </c>
      <c r="J856" s="69">
        <f>Month!J856</f>
        <v>0</v>
      </c>
      <c r="K856" s="69">
        <f>Month!K856</f>
        <v>0</v>
      </c>
      <c r="L856" s="69">
        <f>Month!L856</f>
        <v>0</v>
      </c>
      <c r="M856" s="69">
        <f>Month!M856</f>
        <v>4.3899999999999997</v>
      </c>
      <c r="N856" s="70">
        <f>Month!N856</f>
        <v>47.28</v>
      </c>
      <c r="O856" s="70">
        <f>Month!O856</f>
        <v>112.73</v>
      </c>
      <c r="P856" s="14">
        <v>4</v>
      </c>
    </row>
    <row r="857" spans="1:16" ht="15.5">
      <c r="A857" s="14">
        <f>Month!A857</f>
        <v>2021</v>
      </c>
      <c r="B857" s="59" t="str">
        <f>Month!B857</f>
        <v>December</v>
      </c>
      <c r="C857" s="59" t="str">
        <f>Month!C857</f>
        <v>Germany</v>
      </c>
      <c r="D857" s="69">
        <f>Month!D857</f>
        <v>168.84</v>
      </c>
      <c r="E857" s="69">
        <f>Month!E857</f>
        <v>0</v>
      </c>
      <c r="F857" s="70">
        <f>Month!F857</f>
        <v>168.84</v>
      </c>
      <c r="G857" s="69">
        <f>Month!G857</f>
        <v>0</v>
      </c>
      <c r="H857" s="69">
        <f>Month!H857</f>
        <v>0</v>
      </c>
      <c r="I857" s="69">
        <f>Month!I857</f>
        <v>0</v>
      </c>
      <c r="J857" s="69">
        <f>Month!J857</f>
        <v>0</v>
      </c>
      <c r="K857" s="69">
        <f>Month!K857</f>
        <v>0</v>
      </c>
      <c r="L857" s="69">
        <f>Month!L857</f>
        <v>0</v>
      </c>
      <c r="M857" s="69">
        <f>Month!M857</f>
        <v>4.5</v>
      </c>
      <c r="N857" s="70">
        <f>Month!N857</f>
        <v>4.5</v>
      </c>
      <c r="O857" s="70">
        <f>Month!O857</f>
        <v>173.34</v>
      </c>
      <c r="P857" s="14">
        <v>4</v>
      </c>
    </row>
    <row r="858" spans="1:16" ht="15.5">
      <c r="A858" s="14">
        <f>Month!A858</f>
        <v>2021</v>
      </c>
      <c r="B858" s="59" t="str">
        <f>Month!B858</f>
        <v>December</v>
      </c>
      <c r="C858" s="59" t="str">
        <f>Month!C858</f>
        <v>Ireland</v>
      </c>
      <c r="D858" s="69">
        <f>Month!D858</f>
        <v>3.31</v>
      </c>
      <c r="E858" s="69">
        <f>Month!E858</f>
        <v>0</v>
      </c>
      <c r="F858" s="70">
        <f>Month!F858</f>
        <v>3.31</v>
      </c>
      <c r="G858" s="69">
        <f>Month!G858</f>
        <v>0</v>
      </c>
      <c r="H858" s="69">
        <f>Month!H858</f>
        <v>11.54</v>
      </c>
      <c r="I858" s="69">
        <f>Month!I858</f>
        <v>111.69</v>
      </c>
      <c r="J858" s="69">
        <f>Month!J858</f>
        <v>0</v>
      </c>
      <c r="K858" s="69">
        <f>Month!K858</f>
        <v>128.44</v>
      </c>
      <c r="L858" s="69">
        <f>Month!L858</f>
        <v>11.38</v>
      </c>
      <c r="M858" s="69">
        <f>Month!M858</f>
        <v>4.76</v>
      </c>
      <c r="N858" s="70">
        <f>Month!N858</f>
        <v>269.14</v>
      </c>
      <c r="O858" s="70">
        <f>Month!O858</f>
        <v>272.45</v>
      </c>
      <c r="P858" s="14">
        <v>4</v>
      </c>
    </row>
    <row r="859" spans="1:16" ht="15.5">
      <c r="A859" s="14">
        <f>Month!A859</f>
        <v>2021</v>
      </c>
      <c r="B859" s="59" t="str">
        <f>Month!B859</f>
        <v>December</v>
      </c>
      <c r="C859" s="59" t="str">
        <f>Month!C859</f>
        <v>Italy</v>
      </c>
      <c r="D859" s="69">
        <f>Month!D859</f>
        <v>0</v>
      </c>
      <c r="E859" s="69">
        <f>Month!E859</f>
        <v>0</v>
      </c>
      <c r="F859" s="70">
        <f>Month!F859</f>
        <v>0</v>
      </c>
      <c r="G859" s="69">
        <f>Month!G859</f>
        <v>0</v>
      </c>
      <c r="H859" s="69">
        <f>Month!H859</f>
        <v>0</v>
      </c>
      <c r="I859" s="69">
        <f>Month!I859</f>
        <v>0</v>
      </c>
      <c r="J859" s="69">
        <f>Month!J859</f>
        <v>0</v>
      </c>
      <c r="K859" s="69">
        <f>Month!K859</f>
        <v>0</v>
      </c>
      <c r="L859" s="69">
        <f>Month!L859</f>
        <v>0</v>
      </c>
      <c r="M859" s="69">
        <f>Month!M859</f>
        <v>3.6</v>
      </c>
      <c r="N859" s="70">
        <f>Month!N859</f>
        <v>3.6</v>
      </c>
      <c r="O859" s="70">
        <f>Month!O859</f>
        <v>3.6</v>
      </c>
      <c r="P859" s="14">
        <v>4</v>
      </c>
    </row>
    <row r="860" spans="1:16" ht="15.5">
      <c r="A860" s="14">
        <f>Month!A860</f>
        <v>2021</v>
      </c>
      <c r="B860" s="59" t="str">
        <f>Month!B860</f>
        <v>December</v>
      </c>
      <c r="C860" s="59" t="str">
        <f>Month!C860</f>
        <v>Korea</v>
      </c>
      <c r="D860" s="69">
        <f>Month!D860</f>
        <v>0</v>
      </c>
      <c r="E860" s="69">
        <f>Month!E860</f>
        <v>0</v>
      </c>
      <c r="F860" s="70">
        <f>Month!F860</f>
        <v>0</v>
      </c>
      <c r="G860" s="69">
        <f>Month!G860</f>
        <v>0</v>
      </c>
      <c r="H860" s="69">
        <f>Month!H860</f>
        <v>0</v>
      </c>
      <c r="I860" s="69">
        <f>Month!I860</f>
        <v>0</v>
      </c>
      <c r="J860" s="69">
        <f>Month!J860</f>
        <v>0</v>
      </c>
      <c r="K860" s="69">
        <f>Month!K860</f>
        <v>0</v>
      </c>
      <c r="L860" s="69">
        <f>Month!L860</f>
        <v>0</v>
      </c>
      <c r="M860" s="69">
        <f>Month!M860</f>
        <v>0.05</v>
      </c>
      <c r="N860" s="70">
        <f>Month!N860</f>
        <v>0.05</v>
      </c>
      <c r="O860" s="70">
        <f>Month!O860</f>
        <v>0.05</v>
      </c>
      <c r="P860" s="14">
        <v>4</v>
      </c>
    </row>
    <row r="861" spans="1:16" ht="15.5">
      <c r="A861" s="14">
        <f>Month!A861</f>
        <v>2021</v>
      </c>
      <c r="B861" s="59" t="str">
        <f>Month!B861</f>
        <v>December</v>
      </c>
      <c r="C861" s="59" t="str">
        <f>Month!C861</f>
        <v>Netherlands</v>
      </c>
      <c r="D861" s="69">
        <f>Month!D861</f>
        <v>1427.81</v>
      </c>
      <c r="E861" s="69">
        <f>Month!E861</f>
        <v>94.5</v>
      </c>
      <c r="F861" s="70">
        <f>Month!F861</f>
        <v>1522.31</v>
      </c>
      <c r="G861" s="69">
        <f>Month!G861</f>
        <v>0</v>
      </c>
      <c r="H861" s="69">
        <f>Month!H861</f>
        <v>161.88999999999999</v>
      </c>
      <c r="I861" s="69">
        <f>Month!I861</f>
        <v>0</v>
      </c>
      <c r="J861" s="69">
        <f>Month!J861</f>
        <v>0</v>
      </c>
      <c r="K861" s="69">
        <f>Month!K861</f>
        <v>18.77</v>
      </c>
      <c r="L861" s="69">
        <f>Month!L861</f>
        <v>2.9</v>
      </c>
      <c r="M861" s="69">
        <f>Month!M861</f>
        <v>133.02000000000001</v>
      </c>
      <c r="N861" s="70">
        <f>Month!N861</f>
        <v>327.51</v>
      </c>
      <c r="O861" s="70">
        <f>Month!O861</f>
        <v>1849.82</v>
      </c>
      <c r="P861" s="14">
        <v>4</v>
      </c>
    </row>
    <row r="862" spans="1:16" ht="15.5">
      <c r="A862" s="14">
        <f>Month!A862</f>
        <v>2021</v>
      </c>
      <c r="B862" s="59" t="str">
        <f>Month!B862</f>
        <v>December</v>
      </c>
      <c r="C862" s="59" t="str">
        <f>Month!C862</f>
        <v>Norway</v>
      </c>
      <c r="D862" s="69">
        <f>Month!D862</f>
        <v>0.69</v>
      </c>
      <c r="E862" s="69">
        <f>Month!E862</f>
        <v>0</v>
      </c>
      <c r="F862" s="70">
        <f>Month!F862</f>
        <v>0.69</v>
      </c>
      <c r="G862" s="69">
        <f>Month!G862</f>
        <v>1.61</v>
      </c>
      <c r="H862" s="69">
        <f>Month!H862</f>
        <v>0</v>
      </c>
      <c r="I862" s="69">
        <f>Month!I862</f>
        <v>0</v>
      </c>
      <c r="J862" s="69">
        <f>Month!J862</f>
        <v>0</v>
      </c>
      <c r="K862" s="69">
        <f>Month!K862</f>
        <v>0</v>
      </c>
      <c r="L862" s="69">
        <f>Month!L862</f>
        <v>0</v>
      </c>
      <c r="M862" s="69">
        <f>Month!M862</f>
        <v>0</v>
      </c>
      <c r="N862" s="70">
        <f>Month!N862</f>
        <v>1.61</v>
      </c>
      <c r="O862" s="70">
        <f>Month!O862</f>
        <v>2.2999999999999998</v>
      </c>
      <c r="P862" s="14">
        <v>4</v>
      </c>
    </row>
    <row r="863" spans="1:16" ht="15.5">
      <c r="A863" s="14">
        <f>Month!A863</f>
        <v>2021</v>
      </c>
      <c r="B863" s="59" t="str">
        <f>Month!B863</f>
        <v>December</v>
      </c>
      <c r="C863" s="59" t="str">
        <f>Month!C863</f>
        <v>Other Africa</v>
      </c>
      <c r="D863" s="69">
        <f>Month!D863</f>
        <v>0</v>
      </c>
      <c r="E863" s="69">
        <f>Month!E863</f>
        <v>0</v>
      </c>
      <c r="F863" s="70">
        <f>Month!F863</f>
        <v>0</v>
      </c>
      <c r="G863" s="69">
        <f>Month!G863</f>
        <v>0</v>
      </c>
      <c r="H863" s="69">
        <f>Month!H863</f>
        <v>134.41999999999999</v>
      </c>
      <c r="I863" s="69">
        <f>Month!I863</f>
        <v>0</v>
      </c>
      <c r="J863" s="69">
        <f>Month!J863</f>
        <v>0</v>
      </c>
      <c r="K863" s="69">
        <f>Month!K863</f>
        <v>0</v>
      </c>
      <c r="L863" s="69">
        <f>Month!L863</f>
        <v>0</v>
      </c>
      <c r="M863" s="69">
        <f>Month!M863</f>
        <v>4.41</v>
      </c>
      <c r="N863" s="70">
        <f>Month!N863</f>
        <v>138.83000000000001</v>
      </c>
      <c r="O863" s="70">
        <f>Month!O863</f>
        <v>138.83000000000001</v>
      </c>
      <c r="P863" s="14">
        <v>4</v>
      </c>
    </row>
    <row r="864" spans="1:16" ht="15.5">
      <c r="A864" s="14">
        <f>Month!A864</f>
        <v>2021</v>
      </c>
      <c r="B864" s="59" t="str">
        <f>Month!B864</f>
        <v>December</v>
      </c>
      <c r="C864" s="59" t="str">
        <f>Month!C864</f>
        <v>Spain</v>
      </c>
      <c r="D864" s="69">
        <f>Month!D864</f>
        <v>0.51</v>
      </c>
      <c r="E864" s="69">
        <f>Month!E864</f>
        <v>8.8699999999999992</v>
      </c>
      <c r="F864" s="70">
        <f>Month!F864</f>
        <v>9.3800000000000008</v>
      </c>
      <c r="G864" s="69">
        <f>Month!G864</f>
        <v>0</v>
      </c>
      <c r="H864" s="69">
        <f>Month!H864</f>
        <v>0</v>
      </c>
      <c r="I864" s="69">
        <f>Month!I864</f>
        <v>0</v>
      </c>
      <c r="J864" s="69">
        <f>Month!J864</f>
        <v>0</v>
      </c>
      <c r="K864" s="69">
        <f>Month!K864</f>
        <v>0</v>
      </c>
      <c r="L864" s="69">
        <f>Month!L864</f>
        <v>0</v>
      </c>
      <c r="M864" s="69">
        <f>Month!M864</f>
        <v>67.28</v>
      </c>
      <c r="N864" s="70">
        <f>Month!N864</f>
        <v>100.3</v>
      </c>
      <c r="O864" s="70">
        <f>Month!O864</f>
        <v>109.68</v>
      </c>
      <c r="P864" s="14">
        <v>4</v>
      </c>
    </row>
    <row r="865" spans="1:16" ht="15.5">
      <c r="A865" s="14">
        <f>Month!A865</f>
        <v>2021</v>
      </c>
      <c r="B865" s="59" t="str">
        <f>Month!B865</f>
        <v>December</v>
      </c>
      <c r="C865" s="59" t="str">
        <f>Month!C865</f>
        <v>Sweden</v>
      </c>
      <c r="D865" s="69">
        <f>Month!D865</f>
        <v>161.41999999999999</v>
      </c>
      <c r="E865" s="69">
        <f>Month!E865</f>
        <v>0</v>
      </c>
      <c r="F865" s="70">
        <f>Month!F865</f>
        <v>161.41999999999999</v>
      </c>
      <c r="G865" s="69">
        <f>Month!G865</f>
        <v>0</v>
      </c>
      <c r="H865" s="69">
        <f>Month!H865</f>
        <v>0</v>
      </c>
      <c r="I865" s="69">
        <f>Month!I865</f>
        <v>0</v>
      </c>
      <c r="J865" s="69">
        <f>Month!J865</f>
        <v>0</v>
      </c>
      <c r="K865" s="69">
        <f>Month!K865</f>
        <v>0</v>
      </c>
      <c r="L865" s="69">
        <f>Month!L865</f>
        <v>0</v>
      </c>
      <c r="M865" s="69">
        <f>Month!M865</f>
        <v>0.03</v>
      </c>
      <c r="N865" s="70">
        <f>Month!N865</f>
        <v>0.03</v>
      </c>
      <c r="O865" s="70">
        <f>Month!O865</f>
        <v>161.44999999999999</v>
      </c>
      <c r="P865" s="14">
        <v>4</v>
      </c>
    </row>
    <row r="866" spans="1:16" ht="15.5">
      <c r="A866" s="14">
        <f>Month!A866</f>
        <v>2021</v>
      </c>
      <c r="B866" s="59" t="str">
        <f>Month!B866</f>
        <v>December</v>
      </c>
      <c r="C866" s="59" t="str">
        <f>Month!C866</f>
        <v>United States</v>
      </c>
      <c r="D866" s="69">
        <f>Month!D866</f>
        <v>60.37</v>
      </c>
      <c r="E866" s="69">
        <f>Month!E866</f>
        <v>0</v>
      </c>
      <c r="F866" s="70">
        <f>Month!F866</f>
        <v>60.37</v>
      </c>
      <c r="G866" s="69">
        <f>Month!G866</f>
        <v>0</v>
      </c>
      <c r="H866" s="69">
        <f>Month!H866</f>
        <v>293.02999999999997</v>
      </c>
      <c r="I866" s="69">
        <f>Month!I866</f>
        <v>0</v>
      </c>
      <c r="J866" s="69">
        <f>Month!J866</f>
        <v>0</v>
      </c>
      <c r="K866" s="69">
        <f>Month!K866</f>
        <v>0</v>
      </c>
      <c r="L866" s="69">
        <f>Month!L866</f>
        <v>0</v>
      </c>
      <c r="M866" s="69">
        <f>Month!M866</f>
        <v>1.99</v>
      </c>
      <c r="N866" s="70">
        <f>Month!N866</f>
        <v>295.02</v>
      </c>
      <c r="O866" s="70">
        <f>Month!O866</f>
        <v>355.39</v>
      </c>
      <c r="P866" s="14">
        <v>4</v>
      </c>
    </row>
    <row r="867" spans="1:16" ht="15.5">
      <c r="A867" s="14">
        <f>Month!A867</f>
        <v>2021</v>
      </c>
      <c r="B867" s="59" t="str">
        <f>Month!B867</f>
        <v>December</v>
      </c>
      <c r="C867" s="59" t="str">
        <f>Month!C867</f>
        <v>Russian Federation</v>
      </c>
      <c r="D867" s="69">
        <f>Month!D867</f>
        <v>0</v>
      </c>
      <c r="E867" s="69">
        <f>Month!E867</f>
        <v>0</v>
      </c>
      <c r="F867" s="70">
        <f>Month!F867</f>
        <v>0</v>
      </c>
      <c r="G867" s="69">
        <f>Month!G867</f>
        <v>0</v>
      </c>
      <c r="H867" s="69">
        <f>Month!H867</f>
        <v>0</v>
      </c>
      <c r="I867" s="69">
        <f>Month!I867</f>
        <v>0</v>
      </c>
      <c r="J867" s="69">
        <f>Month!J867</f>
        <v>0</v>
      </c>
      <c r="K867" s="69">
        <f>Month!K867</f>
        <v>0</v>
      </c>
      <c r="L867" s="69">
        <f>Month!L867</f>
        <v>0</v>
      </c>
      <c r="M867" s="69">
        <f>Month!M867</f>
        <v>0</v>
      </c>
      <c r="N867" s="70">
        <f>Month!N867</f>
        <v>0</v>
      </c>
      <c r="O867" s="70">
        <f>Month!O867</f>
        <v>0</v>
      </c>
      <c r="P867" s="14">
        <v>4</v>
      </c>
    </row>
    <row r="868" spans="1:16" ht="15.5">
      <c r="A868" s="14">
        <f>Month!A868</f>
        <v>2021</v>
      </c>
      <c r="B868" s="59" t="str">
        <f>Month!B868</f>
        <v>December</v>
      </c>
      <c r="C868" s="59" t="str">
        <f>Month!C868</f>
        <v>Other</v>
      </c>
      <c r="D868" s="69">
        <f>Month!D868</f>
        <v>94.86</v>
      </c>
      <c r="E868" s="69">
        <f>Month!E868</f>
        <v>8.6300000000000008</v>
      </c>
      <c r="F868" s="70">
        <f>Month!F868</f>
        <v>103.49</v>
      </c>
      <c r="G868" s="69">
        <f>Month!G868</f>
        <v>25.61</v>
      </c>
      <c r="H868" s="69">
        <f>Month!H868</f>
        <v>0</v>
      </c>
      <c r="I868" s="69">
        <f>Month!I868</f>
        <v>0</v>
      </c>
      <c r="J868" s="69">
        <f>Month!J868</f>
        <v>0.2</v>
      </c>
      <c r="K868" s="69">
        <f>Month!K868</f>
        <v>0</v>
      </c>
      <c r="L868" s="69">
        <f>Month!L868</f>
        <v>159.5</v>
      </c>
      <c r="M868" s="69">
        <f>Month!M868</f>
        <v>35.840000000000003</v>
      </c>
      <c r="N868" s="70">
        <f>Month!N868</f>
        <v>110.49</v>
      </c>
      <c r="O868" s="70">
        <f>Month!O868</f>
        <v>213.98</v>
      </c>
      <c r="P868" s="14">
        <v>4</v>
      </c>
    </row>
    <row r="869" spans="1:16" ht="15.5">
      <c r="A869" s="14">
        <f>Month!A869</f>
        <v>2021</v>
      </c>
      <c r="B869" s="62" t="str">
        <f>Month!B869</f>
        <v>December</v>
      </c>
      <c r="C869" s="60" t="str">
        <f>Month!C869</f>
        <v>Total exports</v>
      </c>
      <c r="D869" s="72">
        <f>Month!D869</f>
        <v>2753.95</v>
      </c>
      <c r="E869" s="72">
        <f>Month!E869</f>
        <v>262.58</v>
      </c>
      <c r="F869" s="71">
        <f>Month!F869</f>
        <v>3016.53</v>
      </c>
      <c r="G869" s="72">
        <f>Month!G869</f>
        <v>33</v>
      </c>
      <c r="H869" s="72">
        <f>Month!H869</f>
        <v>853.67</v>
      </c>
      <c r="I869" s="72">
        <f>Month!I869</f>
        <v>111.69</v>
      </c>
      <c r="J869" s="72">
        <f>Month!J869</f>
        <v>0.2</v>
      </c>
      <c r="K869" s="72">
        <f>Month!K869</f>
        <v>167.3</v>
      </c>
      <c r="L869" s="72">
        <f>Month!L869</f>
        <v>194.63</v>
      </c>
      <c r="M869" s="72">
        <f>Month!M869</f>
        <v>533.71</v>
      </c>
      <c r="N869" s="71">
        <f>Month!N869</f>
        <v>1894.2</v>
      </c>
      <c r="O869" s="91">
        <f>Month!O869</f>
        <v>4910.7299999999996</v>
      </c>
      <c r="P869" s="14">
        <v>4</v>
      </c>
    </row>
    <row r="870" spans="1:16" ht="15.5">
      <c r="A870" s="14">
        <f>Month!A870</f>
        <v>2022</v>
      </c>
      <c r="B870" s="59" t="str">
        <f>Month!B870</f>
        <v>January</v>
      </c>
      <c r="C870" s="58" t="str">
        <f>Month!C870</f>
        <v>Belgium</v>
      </c>
      <c r="D870" s="66">
        <f>Month!D870</f>
        <v>27.31</v>
      </c>
      <c r="E870" s="66">
        <f>Month!E870</f>
        <v>99.94</v>
      </c>
      <c r="F870" s="67">
        <f>Month!F870</f>
        <v>127.25</v>
      </c>
      <c r="G870" s="66">
        <f>Month!G870</f>
        <v>3.83</v>
      </c>
      <c r="H870" s="66">
        <f>Month!H870</f>
        <v>181.7</v>
      </c>
      <c r="I870" s="66">
        <f>Month!I870</f>
        <v>0</v>
      </c>
      <c r="J870" s="66">
        <f>Month!J870</f>
        <v>0</v>
      </c>
      <c r="K870" s="66">
        <f>Month!K870</f>
        <v>0</v>
      </c>
      <c r="L870" s="66">
        <f>Month!L870</f>
        <v>119.7</v>
      </c>
      <c r="M870" s="66">
        <f>Month!M870</f>
        <v>153.54</v>
      </c>
      <c r="N870" s="67">
        <f>Month!N870</f>
        <v>458.77</v>
      </c>
      <c r="O870" s="67">
        <f>Month!O870</f>
        <v>586.02</v>
      </c>
      <c r="P870" s="14">
        <v>1</v>
      </c>
    </row>
    <row r="871" spans="1:16" ht="15.5">
      <c r="A871" s="14">
        <f>Month!A871</f>
        <v>2022</v>
      </c>
      <c r="B871" s="59" t="str">
        <f>Month!B871</f>
        <v>January</v>
      </c>
      <c r="C871" s="59" t="str">
        <f>Month!C871</f>
        <v>Canada</v>
      </c>
      <c r="D871" s="69">
        <f>Month!D871</f>
        <v>0</v>
      </c>
      <c r="E871" s="69">
        <f>Month!E871</f>
        <v>0</v>
      </c>
      <c r="F871" s="70">
        <f>Month!F871</f>
        <v>0</v>
      </c>
      <c r="G871" s="69">
        <f>Month!G871</f>
        <v>0</v>
      </c>
      <c r="H871" s="69">
        <f>Month!H871</f>
        <v>14.12</v>
      </c>
      <c r="I871" s="69">
        <f>Month!I871</f>
        <v>0</v>
      </c>
      <c r="J871" s="69">
        <f>Month!J871</f>
        <v>0</v>
      </c>
      <c r="K871" s="69">
        <f>Month!K871</f>
        <v>0</v>
      </c>
      <c r="L871" s="69">
        <f>Month!L871</f>
        <v>0</v>
      </c>
      <c r="M871" s="69">
        <f>Month!M871</f>
        <v>0</v>
      </c>
      <c r="N871" s="70">
        <f>Month!N871</f>
        <v>14.12</v>
      </c>
      <c r="O871" s="70">
        <f>Month!O871</f>
        <v>14.12</v>
      </c>
      <c r="P871" s="14">
        <v>1</v>
      </c>
    </row>
    <row r="872" spans="1:16" ht="15.5">
      <c r="A872" s="14">
        <f>Month!A872</f>
        <v>2022</v>
      </c>
      <c r="B872" s="59" t="str">
        <f>Month!B872</f>
        <v>January</v>
      </c>
      <c r="C872" s="59" t="str">
        <f>Month!C872</f>
        <v>China, People's Republic of</v>
      </c>
      <c r="D872" s="69">
        <f>Month!D872</f>
        <v>252.86</v>
      </c>
      <c r="E872" s="69">
        <f>Month!E872</f>
        <v>0</v>
      </c>
      <c r="F872" s="70">
        <f>Month!F872</f>
        <v>252.86</v>
      </c>
      <c r="G872" s="69">
        <f>Month!G872</f>
        <v>0</v>
      </c>
      <c r="H872" s="69">
        <f>Month!H872</f>
        <v>0</v>
      </c>
      <c r="I872" s="69">
        <f>Month!I872</f>
        <v>0</v>
      </c>
      <c r="J872" s="69">
        <f>Month!J872</f>
        <v>0</v>
      </c>
      <c r="K872" s="69">
        <f>Month!K872</f>
        <v>0</v>
      </c>
      <c r="L872" s="69">
        <f>Month!L872</f>
        <v>0</v>
      </c>
      <c r="M872" s="69">
        <f>Month!M872</f>
        <v>5.23</v>
      </c>
      <c r="N872" s="70">
        <f>Month!N872</f>
        <v>5.23</v>
      </c>
      <c r="O872" s="70">
        <f>Month!O872</f>
        <v>258.08999999999997</v>
      </c>
      <c r="P872" s="14">
        <v>1</v>
      </c>
    </row>
    <row r="873" spans="1:16" ht="15.5">
      <c r="A873" s="14">
        <f>Month!A873</f>
        <v>2022</v>
      </c>
      <c r="B873" s="59" t="str">
        <f>Month!B873</f>
        <v>January</v>
      </c>
      <c r="C873" s="59" t="str">
        <f>Month!C873</f>
        <v>Denmark</v>
      </c>
      <c r="D873" s="69">
        <f>Month!D873</f>
        <v>0</v>
      </c>
      <c r="E873" s="69">
        <f>Month!E873</f>
        <v>26.4</v>
      </c>
      <c r="F873" s="70">
        <f>Month!F873</f>
        <v>26.4</v>
      </c>
      <c r="G873" s="69">
        <f>Month!G873</f>
        <v>0</v>
      </c>
      <c r="H873" s="69">
        <f>Month!H873</f>
        <v>0</v>
      </c>
      <c r="I873" s="69">
        <f>Month!I873</f>
        <v>0</v>
      </c>
      <c r="J873" s="69">
        <f>Month!J873</f>
        <v>0</v>
      </c>
      <c r="K873" s="69">
        <f>Month!K873</f>
        <v>0</v>
      </c>
      <c r="L873" s="69">
        <f>Month!L873</f>
        <v>0</v>
      </c>
      <c r="M873" s="69">
        <f>Month!M873</f>
        <v>0</v>
      </c>
      <c r="N873" s="70">
        <f>Month!N873</f>
        <v>0</v>
      </c>
      <c r="O873" s="70">
        <f>Month!O873</f>
        <v>26.4</v>
      </c>
      <c r="P873" s="14">
        <v>1</v>
      </c>
    </row>
    <row r="874" spans="1:16" ht="15.5">
      <c r="A874" s="14">
        <f>Month!A874</f>
        <v>2022</v>
      </c>
      <c r="B874" s="59" t="str">
        <f>Month!B874</f>
        <v>January</v>
      </c>
      <c r="C874" s="59" t="str">
        <f>Month!C874</f>
        <v>France</v>
      </c>
      <c r="D874" s="69">
        <f>Month!D874</f>
        <v>210.41</v>
      </c>
      <c r="E874" s="69">
        <f>Month!E874</f>
        <v>0</v>
      </c>
      <c r="F874" s="70">
        <f>Month!F874</f>
        <v>210.41</v>
      </c>
      <c r="G874" s="69">
        <f>Month!G874</f>
        <v>0</v>
      </c>
      <c r="H874" s="69">
        <f>Month!H874</f>
        <v>3.38</v>
      </c>
      <c r="I874" s="69">
        <f>Month!I874</f>
        <v>0</v>
      </c>
      <c r="J874" s="69">
        <f>Month!J874</f>
        <v>0</v>
      </c>
      <c r="K874" s="69">
        <f>Month!K874</f>
        <v>21.99</v>
      </c>
      <c r="L874" s="69">
        <f>Month!L874</f>
        <v>0</v>
      </c>
      <c r="M874" s="69">
        <f>Month!M874</f>
        <v>3.99</v>
      </c>
      <c r="N874" s="70">
        <f>Month!N874</f>
        <v>29.36</v>
      </c>
      <c r="O874" s="70">
        <f>Month!O874</f>
        <v>239.77</v>
      </c>
      <c r="P874" s="14">
        <v>1</v>
      </c>
    </row>
    <row r="875" spans="1:16" ht="15.5">
      <c r="A875" s="14">
        <f>Month!A875</f>
        <v>2022</v>
      </c>
      <c r="B875" s="59" t="str">
        <f>Month!B875</f>
        <v>January</v>
      </c>
      <c r="C875" s="59" t="str">
        <f>Month!C875</f>
        <v>Germany</v>
      </c>
      <c r="D875" s="69">
        <f>Month!D875</f>
        <v>261.99</v>
      </c>
      <c r="E875" s="69">
        <f>Month!E875</f>
        <v>0</v>
      </c>
      <c r="F875" s="70">
        <f>Month!F875</f>
        <v>261.99</v>
      </c>
      <c r="G875" s="69">
        <f>Month!G875</f>
        <v>0</v>
      </c>
      <c r="H875" s="69">
        <f>Month!H875</f>
        <v>0</v>
      </c>
      <c r="I875" s="69">
        <f>Month!I875</f>
        <v>0</v>
      </c>
      <c r="J875" s="69">
        <f>Month!J875</f>
        <v>0</v>
      </c>
      <c r="K875" s="69">
        <f>Month!K875</f>
        <v>0</v>
      </c>
      <c r="L875" s="69">
        <f>Month!L875</f>
        <v>0</v>
      </c>
      <c r="M875" s="69">
        <f>Month!M875</f>
        <v>5.03</v>
      </c>
      <c r="N875" s="70">
        <f>Month!N875</f>
        <v>5.03</v>
      </c>
      <c r="O875" s="70">
        <f>Month!O875</f>
        <v>267.02</v>
      </c>
      <c r="P875" s="14">
        <v>1</v>
      </c>
    </row>
    <row r="876" spans="1:16" ht="15.5">
      <c r="A876" s="14">
        <f>Month!A876</f>
        <v>2022</v>
      </c>
      <c r="B876" s="59" t="str">
        <f>Month!B876</f>
        <v>January</v>
      </c>
      <c r="C876" s="59" t="str">
        <f>Month!C876</f>
        <v>Ireland</v>
      </c>
      <c r="D876" s="69">
        <f>Month!D876</f>
        <v>0</v>
      </c>
      <c r="E876" s="69">
        <f>Month!E876</f>
        <v>0</v>
      </c>
      <c r="F876" s="70">
        <f>Month!F876</f>
        <v>0</v>
      </c>
      <c r="G876" s="69">
        <f>Month!G876</f>
        <v>1.31</v>
      </c>
      <c r="H876" s="69">
        <f>Month!H876</f>
        <v>23.3</v>
      </c>
      <c r="I876" s="69">
        <f>Month!I876</f>
        <v>59.14</v>
      </c>
      <c r="J876" s="69">
        <f>Month!J876</f>
        <v>34.909999999999997</v>
      </c>
      <c r="K876" s="69">
        <f>Month!K876</f>
        <v>126.86</v>
      </c>
      <c r="L876" s="69">
        <f>Month!L876</f>
        <v>13.98</v>
      </c>
      <c r="M876" s="69">
        <f>Month!M876</f>
        <v>4.8099999999999996</v>
      </c>
      <c r="N876" s="70">
        <f>Month!N876</f>
        <v>264.31</v>
      </c>
      <c r="O876" s="70">
        <f>Month!O876</f>
        <v>264.31</v>
      </c>
      <c r="P876" s="14">
        <v>1</v>
      </c>
    </row>
    <row r="877" spans="1:16" ht="15.5">
      <c r="A877" s="14">
        <f>Month!A877</f>
        <v>2022</v>
      </c>
      <c r="B877" s="59" t="str">
        <f>Month!B877</f>
        <v>January</v>
      </c>
      <c r="C877" s="59" t="str">
        <f>Month!C877</f>
        <v>Italy</v>
      </c>
      <c r="D877" s="69">
        <f>Month!D877</f>
        <v>17.920000000000002</v>
      </c>
      <c r="E877" s="69">
        <f>Month!E877</f>
        <v>0</v>
      </c>
      <c r="F877" s="70">
        <f>Month!F877</f>
        <v>17.920000000000002</v>
      </c>
      <c r="G877" s="69">
        <f>Month!G877</f>
        <v>0</v>
      </c>
      <c r="H877" s="69">
        <f>Month!H877</f>
        <v>0</v>
      </c>
      <c r="I877" s="69">
        <f>Month!I877</f>
        <v>0</v>
      </c>
      <c r="J877" s="69">
        <f>Month!J877</f>
        <v>0</v>
      </c>
      <c r="K877" s="69">
        <f>Month!K877</f>
        <v>0</v>
      </c>
      <c r="L877" s="69">
        <f>Month!L877</f>
        <v>0</v>
      </c>
      <c r="M877" s="69">
        <f>Month!M877</f>
        <v>3.73</v>
      </c>
      <c r="N877" s="70">
        <f>Month!N877</f>
        <v>3.73</v>
      </c>
      <c r="O877" s="70">
        <f>Month!O877</f>
        <v>21.65</v>
      </c>
      <c r="P877" s="14">
        <v>1</v>
      </c>
    </row>
    <row r="878" spans="1:16" ht="15.5">
      <c r="A878" s="14">
        <f>Month!A878</f>
        <v>2022</v>
      </c>
      <c r="B878" s="59" t="str">
        <f>Month!B878</f>
        <v>January</v>
      </c>
      <c r="C878" s="59" t="str">
        <f>Month!C878</f>
        <v>Korea</v>
      </c>
      <c r="D878" s="69">
        <f>Month!D878</f>
        <v>280.72000000000003</v>
      </c>
      <c r="E878" s="69">
        <f>Month!E878</f>
        <v>0</v>
      </c>
      <c r="F878" s="70">
        <f>Month!F878</f>
        <v>280.72000000000003</v>
      </c>
      <c r="G878" s="69">
        <f>Month!G878</f>
        <v>0</v>
      </c>
      <c r="H878" s="69">
        <f>Month!H878</f>
        <v>0</v>
      </c>
      <c r="I878" s="69">
        <f>Month!I878</f>
        <v>0</v>
      </c>
      <c r="J878" s="69">
        <f>Month!J878</f>
        <v>0</v>
      </c>
      <c r="K878" s="69">
        <f>Month!K878</f>
        <v>0</v>
      </c>
      <c r="L878" s="69">
        <f>Month!L878</f>
        <v>0</v>
      </c>
      <c r="M878" s="69">
        <f>Month!M878</f>
        <v>0.02</v>
      </c>
      <c r="N878" s="70">
        <f>Month!N878</f>
        <v>0.02</v>
      </c>
      <c r="O878" s="70">
        <f>Month!O878</f>
        <v>280.74</v>
      </c>
      <c r="P878" s="14">
        <v>1</v>
      </c>
    </row>
    <row r="879" spans="1:16" ht="15.5">
      <c r="A879" s="14">
        <f>Month!A879</f>
        <v>2022</v>
      </c>
      <c r="B879" s="59" t="str">
        <f>Month!B879</f>
        <v>January</v>
      </c>
      <c r="C879" s="59" t="str">
        <f>Month!C879</f>
        <v>Netherlands</v>
      </c>
      <c r="D879" s="69">
        <f>Month!D879</f>
        <v>1560</v>
      </c>
      <c r="E879" s="69">
        <f>Month!E879</f>
        <v>97.52</v>
      </c>
      <c r="F879" s="70">
        <f>Month!F879</f>
        <v>1657.52</v>
      </c>
      <c r="G879" s="69">
        <f>Month!G879</f>
        <v>11.91</v>
      </c>
      <c r="H879" s="69">
        <f>Month!H879</f>
        <v>269.64</v>
      </c>
      <c r="I879" s="69">
        <f>Month!I879</f>
        <v>0</v>
      </c>
      <c r="J879" s="69">
        <f>Month!J879</f>
        <v>0</v>
      </c>
      <c r="K879" s="69">
        <f>Month!K879</f>
        <v>10.029999999999999</v>
      </c>
      <c r="L879" s="69">
        <f>Month!L879</f>
        <v>52.91</v>
      </c>
      <c r="M879" s="69">
        <f>Month!M879</f>
        <v>158.77000000000001</v>
      </c>
      <c r="N879" s="70">
        <f>Month!N879</f>
        <v>503.26</v>
      </c>
      <c r="O879" s="70">
        <f>Month!O879</f>
        <v>2160.7800000000002</v>
      </c>
      <c r="P879" s="14">
        <v>1</v>
      </c>
    </row>
    <row r="880" spans="1:16" ht="15.5">
      <c r="A880" s="14">
        <f>Month!A880</f>
        <v>2022</v>
      </c>
      <c r="B880" s="59" t="str">
        <f>Month!B880</f>
        <v>January</v>
      </c>
      <c r="C880" s="59" t="str">
        <f>Month!C880</f>
        <v>Norway</v>
      </c>
      <c r="D880" s="69">
        <f>Month!D880</f>
        <v>0</v>
      </c>
      <c r="E880" s="69">
        <f>Month!E880</f>
        <v>0</v>
      </c>
      <c r="F880" s="70">
        <f>Month!F880</f>
        <v>0</v>
      </c>
      <c r="G880" s="69">
        <f>Month!G880</f>
        <v>1.7</v>
      </c>
      <c r="H880" s="69">
        <f>Month!H880</f>
        <v>0</v>
      </c>
      <c r="I880" s="69">
        <f>Month!I880</f>
        <v>0</v>
      </c>
      <c r="J880" s="69">
        <f>Month!J880</f>
        <v>0</v>
      </c>
      <c r="K880" s="69">
        <f>Month!K880</f>
        <v>0</v>
      </c>
      <c r="L880" s="69">
        <f>Month!L880</f>
        <v>0</v>
      </c>
      <c r="M880" s="69">
        <f>Month!M880</f>
        <v>18.91</v>
      </c>
      <c r="N880" s="70">
        <f>Month!N880</f>
        <v>20.61</v>
      </c>
      <c r="O880" s="70">
        <f>Month!O880</f>
        <v>20.61</v>
      </c>
      <c r="P880" s="14">
        <v>1</v>
      </c>
    </row>
    <row r="881" spans="1:16" ht="15.5">
      <c r="A881" s="14">
        <f>Month!A881</f>
        <v>2022</v>
      </c>
      <c r="B881" s="59" t="str">
        <f>Month!B881</f>
        <v>January</v>
      </c>
      <c r="C881" s="59" t="str">
        <f>Month!C881</f>
        <v>Other Africa</v>
      </c>
      <c r="D881" s="69">
        <f>Month!D881</f>
        <v>0</v>
      </c>
      <c r="E881" s="69">
        <f>Month!E881</f>
        <v>0</v>
      </c>
      <c r="F881" s="70">
        <f>Month!F881</f>
        <v>0</v>
      </c>
      <c r="G881" s="69">
        <f>Month!G881</f>
        <v>0</v>
      </c>
      <c r="H881" s="69">
        <f>Month!H881</f>
        <v>38.4</v>
      </c>
      <c r="I881" s="69">
        <f>Month!I881</f>
        <v>0</v>
      </c>
      <c r="J881" s="69">
        <f>Month!J881</f>
        <v>0</v>
      </c>
      <c r="K881" s="69">
        <f>Month!K881</f>
        <v>0</v>
      </c>
      <c r="L881" s="69">
        <f>Month!L881</f>
        <v>0</v>
      </c>
      <c r="M881" s="69">
        <f>Month!M881</f>
        <v>4.37</v>
      </c>
      <c r="N881" s="70">
        <f>Month!N881</f>
        <v>42.77</v>
      </c>
      <c r="O881" s="70">
        <f>Month!O881</f>
        <v>42.77</v>
      </c>
      <c r="P881" s="14">
        <v>1</v>
      </c>
    </row>
    <row r="882" spans="1:16" ht="15.5">
      <c r="A882" s="14">
        <f>Month!A882</f>
        <v>2022</v>
      </c>
      <c r="B882" s="59" t="str">
        <f>Month!B882</f>
        <v>January</v>
      </c>
      <c r="C882" s="59" t="str">
        <f>Month!C882</f>
        <v>Spain</v>
      </c>
      <c r="D882" s="69">
        <f>Month!D882</f>
        <v>95.03</v>
      </c>
      <c r="E882" s="69">
        <f>Month!E882</f>
        <v>0</v>
      </c>
      <c r="F882" s="70">
        <f>Month!F882</f>
        <v>95.03</v>
      </c>
      <c r="G882" s="69">
        <f>Month!G882</f>
        <v>0</v>
      </c>
      <c r="H882" s="69">
        <f>Month!H882</f>
        <v>0</v>
      </c>
      <c r="I882" s="69">
        <f>Month!I882</f>
        <v>0</v>
      </c>
      <c r="J882" s="69">
        <f>Month!J882</f>
        <v>0</v>
      </c>
      <c r="K882" s="69">
        <f>Month!K882</f>
        <v>0</v>
      </c>
      <c r="L882" s="69">
        <f>Month!L882</f>
        <v>32.950000000000003</v>
      </c>
      <c r="M882" s="69">
        <f>Month!M882</f>
        <v>44.59</v>
      </c>
      <c r="N882" s="70">
        <f>Month!N882</f>
        <v>77.540000000000006</v>
      </c>
      <c r="O882" s="70">
        <f>Month!O882</f>
        <v>172.57</v>
      </c>
      <c r="P882" s="14">
        <v>1</v>
      </c>
    </row>
    <row r="883" spans="1:16" ht="15.5">
      <c r="A883" s="14">
        <f>Month!A883</f>
        <v>2022</v>
      </c>
      <c r="B883" s="59" t="str">
        <f>Month!B883</f>
        <v>January</v>
      </c>
      <c r="C883" s="59" t="str">
        <f>Month!C883</f>
        <v>Sweden</v>
      </c>
      <c r="D883" s="69">
        <f>Month!D883</f>
        <v>22.61</v>
      </c>
      <c r="E883" s="69">
        <f>Month!E883</f>
        <v>0</v>
      </c>
      <c r="F883" s="70">
        <f>Month!F883</f>
        <v>22.61</v>
      </c>
      <c r="G883" s="69">
        <f>Month!G883</f>
        <v>0</v>
      </c>
      <c r="H883" s="69">
        <f>Month!H883</f>
        <v>0</v>
      </c>
      <c r="I883" s="69">
        <f>Month!I883</f>
        <v>0</v>
      </c>
      <c r="J883" s="69">
        <f>Month!J883</f>
        <v>0</v>
      </c>
      <c r="K883" s="69">
        <f>Month!K883</f>
        <v>0</v>
      </c>
      <c r="L883" s="69">
        <f>Month!L883</f>
        <v>0</v>
      </c>
      <c r="M883" s="69">
        <f>Month!M883</f>
        <v>0.03</v>
      </c>
      <c r="N883" s="70">
        <f>Month!N883</f>
        <v>0.03</v>
      </c>
      <c r="O883" s="70">
        <f>Month!O883</f>
        <v>22.64</v>
      </c>
      <c r="P883" s="14">
        <v>1</v>
      </c>
    </row>
    <row r="884" spans="1:16" ht="15.5">
      <c r="A884" s="14">
        <f>Month!A884</f>
        <v>2022</v>
      </c>
      <c r="B884" s="59" t="str">
        <f>Month!B884</f>
        <v>January</v>
      </c>
      <c r="C884" s="59" t="str">
        <f>Month!C884</f>
        <v>United States</v>
      </c>
      <c r="D884" s="69">
        <f>Month!D884</f>
        <v>0</v>
      </c>
      <c r="E884" s="69">
        <f>Month!E884</f>
        <v>0</v>
      </c>
      <c r="F884" s="70">
        <f>Month!F884</f>
        <v>0</v>
      </c>
      <c r="G884" s="69">
        <f>Month!G884</f>
        <v>0</v>
      </c>
      <c r="H884" s="69">
        <f>Month!H884</f>
        <v>226.64</v>
      </c>
      <c r="I884" s="69">
        <f>Month!I884</f>
        <v>0</v>
      </c>
      <c r="J884" s="69">
        <f>Month!J884</f>
        <v>0</v>
      </c>
      <c r="K884" s="69">
        <f>Month!K884</f>
        <v>0</v>
      </c>
      <c r="L884" s="69">
        <f>Month!L884</f>
        <v>0</v>
      </c>
      <c r="M884" s="69">
        <f>Month!M884</f>
        <v>3.14</v>
      </c>
      <c r="N884" s="70">
        <f>Month!N884</f>
        <v>229.78</v>
      </c>
      <c r="O884" s="70">
        <f>Month!O884</f>
        <v>229.78</v>
      </c>
      <c r="P884" s="14">
        <v>1</v>
      </c>
    </row>
    <row r="885" spans="1:16" ht="15.5">
      <c r="A885" s="14">
        <f>Month!A885</f>
        <v>2022</v>
      </c>
      <c r="B885" s="59" t="str">
        <f>Month!B885</f>
        <v>January</v>
      </c>
      <c r="C885" s="59" t="str">
        <f>Month!C885</f>
        <v>Russian Federation</v>
      </c>
      <c r="D885" s="69">
        <f>Month!D885</f>
        <v>0</v>
      </c>
      <c r="E885" s="69">
        <f>Month!E885</f>
        <v>0</v>
      </c>
      <c r="F885" s="70">
        <f>Month!F885</f>
        <v>0</v>
      </c>
      <c r="G885" s="69">
        <f>Month!G885</f>
        <v>0</v>
      </c>
      <c r="H885" s="69">
        <f>Month!H885</f>
        <v>0</v>
      </c>
      <c r="I885" s="69">
        <f>Month!I885</f>
        <v>0</v>
      </c>
      <c r="J885" s="69">
        <f>Month!J885</f>
        <v>0</v>
      </c>
      <c r="K885" s="69">
        <f>Month!K885</f>
        <v>0</v>
      </c>
      <c r="L885" s="69">
        <f>Month!L885</f>
        <v>0</v>
      </c>
      <c r="M885" s="69">
        <f>Month!M885</f>
        <v>0.02</v>
      </c>
      <c r="N885" s="70">
        <f>Month!N885</f>
        <v>0.02</v>
      </c>
      <c r="O885" s="70">
        <f>Month!O885</f>
        <v>0.02</v>
      </c>
      <c r="P885" s="14">
        <v>1</v>
      </c>
    </row>
    <row r="886" spans="1:16" ht="15.5">
      <c r="A886" s="14">
        <f>Month!A886</f>
        <v>2022</v>
      </c>
      <c r="B886" s="59" t="str">
        <f>Month!B886</f>
        <v>January</v>
      </c>
      <c r="C886" s="59" t="str">
        <f>Month!C886</f>
        <v>Other</v>
      </c>
      <c r="D886" s="69">
        <f>Month!D886</f>
        <v>154.69999999999999</v>
      </c>
      <c r="E886" s="69">
        <f>Month!E886</f>
        <v>0</v>
      </c>
      <c r="F886" s="70">
        <f>Month!F886</f>
        <v>154.69999999999999</v>
      </c>
      <c r="G886" s="69">
        <f>Month!G886</f>
        <v>23.31</v>
      </c>
      <c r="H886" s="69">
        <f>Month!H886</f>
        <v>144.38999999999999</v>
      </c>
      <c r="I886" s="69">
        <f>Month!I886</f>
        <v>0</v>
      </c>
      <c r="J886" s="69">
        <f>Month!J886</f>
        <v>0</v>
      </c>
      <c r="K886" s="69">
        <f>Month!K886</f>
        <v>0</v>
      </c>
      <c r="L886" s="69">
        <f>Month!L886</f>
        <v>0</v>
      </c>
      <c r="M886" s="69">
        <f>Month!M886</f>
        <v>86.4</v>
      </c>
      <c r="N886" s="70">
        <f>Month!N886</f>
        <v>254.1</v>
      </c>
      <c r="O886" s="70">
        <f>Month!O886</f>
        <v>408.8</v>
      </c>
      <c r="P886" s="14">
        <v>1</v>
      </c>
    </row>
    <row r="887" spans="1:16" ht="15.5">
      <c r="A887" s="14">
        <f>Month!A887</f>
        <v>2022</v>
      </c>
      <c r="B887" s="62" t="str">
        <f>Month!B887</f>
        <v>January</v>
      </c>
      <c r="C887" s="60" t="str">
        <f>Month!C887</f>
        <v>Total exports</v>
      </c>
      <c r="D887" s="72">
        <f>Month!D887</f>
        <v>2883.55</v>
      </c>
      <c r="E887" s="72">
        <f>Month!E887</f>
        <v>223.86</v>
      </c>
      <c r="F887" s="71">
        <f>Month!F887</f>
        <v>3107.41</v>
      </c>
      <c r="G887" s="72">
        <f>Month!G887</f>
        <v>42.06</v>
      </c>
      <c r="H887" s="72">
        <f>Month!H887</f>
        <v>901.57</v>
      </c>
      <c r="I887" s="72">
        <f>Month!I887</f>
        <v>59.14</v>
      </c>
      <c r="J887" s="72">
        <f>Month!J887</f>
        <v>34.909999999999997</v>
      </c>
      <c r="K887" s="72">
        <f>Month!K887</f>
        <v>158.88</v>
      </c>
      <c r="L887" s="72">
        <f>Month!L887</f>
        <v>219.54</v>
      </c>
      <c r="M887" s="72">
        <f>Month!M887</f>
        <v>492.58</v>
      </c>
      <c r="N887" s="71">
        <f>Month!N887</f>
        <v>1908.68</v>
      </c>
      <c r="O887" s="91">
        <f>Month!O887</f>
        <v>5016.09</v>
      </c>
      <c r="P887" s="14">
        <v>1</v>
      </c>
    </row>
    <row r="888" spans="1:16" ht="15.5">
      <c r="A888" s="14">
        <f>Month!A888</f>
        <v>2022</v>
      </c>
      <c r="B888" s="59" t="str">
        <f>Month!B888</f>
        <v>February</v>
      </c>
      <c r="C888" s="58" t="str">
        <f>Month!C888</f>
        <v>Belgium</v>
      </c>
      <c r="D888" s="66">
        <f>Month!D888</f>
        <v>18.62</v>
      </c>
      <c r="E888" s="66">
        <f>Month!E888</f>
        <v>37</v>
      </c>
      <c r="F888" s="67">
        <f>Month!F888</f>
        <v>55.62</v>
      </c>
      <c r="G888" s="66">
        <f>Month!G888</f>
        <v>11.6</v>
      </c>
      <c r="H888" s="66">
        <f>Month!H888</f>
        <v>254.99</v>
      </c>
      <c r="I888" s="66">
        <f>Month!I888</f>
        <v>0</v>
      </c>
      <c r="J888" s="66">
        <f>Month!J888</f>
        <v>0</v>
      </c>
      <c r="K888" s="66">
        <f>Month!K888</f>
        <v>0</v>
      </c>
      <c r="L888" s="66">
        <f>Month!L888</f>
        <v>78.87</v>
      </c>
      <c r="M888" s="66">
        <f>Month!M888</f>
        <v>134.97</v>
      </c>
      <c r="N888" s="67">
        <f>Month!N888</f>
        <v>480.43</v>
      </c>
      <c r="O888" s="67">
        <f>Month!O888</f>
        <v>536.04999999999995</v>
      </c>
      <c r="P888" s="14">
        <v>1</v>
      </c>
    </row>
    <row r="889" spans="1:16" ht="15.5">
      <c r="A889" s="14">
        <f>Month!A889</f>
        <v>2022</v>
      </c>
      <c r="B889" s="59" t="str">
        <f>Month!B889</f>
        <v>February</v>
      </c>
      <c r="C889" s="59" t="str">
        <f>Month!C889</f>
        <v>Canada</v>
      </c>
      <c r="D889" s="69">
        <f>Month!D889</f>
        <v>0</v>
      </c>
      <c r="E889" s="69">
        <f>Month!E889</f>
        <v>0</v>
      </c>
      <c r="F889" s="70">
        <f>Month!F889</f>
        <v>0</v>
      </c>
      <c r="G889" s="69">
        <f>Month!G889</f>
        <v>0</v>
      </c>
      <c r="H889" s="69">
        <f>Month!H889</f>
        <v>0</v>
      </c>
      <c r="I889" s="69">
        <f>Month!I889</f>
        <v>0</v>
      </c>
      <c r="J889" s="69">
        <f>Month!J889</f>
        <v>0</v>
      </c>
      <c r="K889" s="69">
        <f>Month!K889</f>
        <v>0</v>
      </c>
      <c r="L889" s="69">
        <f>Month!L889</f>
        <v>0</v>
      </c>
      <c r="M889" s="69">
        <f>Month!M889</f>
        <v>0</v>
      </c>
      <c r="N889" s="70">
        <f>Month!N889</f>
        <v>0</v>
      </c>
      <c r="O889" s="70">
        <f>Month!O889</f>
        <v>0</v>
      </c>
      <c r="P889" s="14">
        <v>1</v>
      </c>
    </row>
    <row r="890" spans="1:16" ht="15.5">
      <c r="A890" s="14">
        <f>Month!A890</f>
        <v>2022</v>
      </c>
      <c r="B890" s="59" t="str">
        <f>Month!B890</f>
        <v>February</v>
      </c>
      <c r="C890" s="59" t="str">
        <f>Month!C890</f>
        <v>China, People's Republic of</v>
      </c>
      <c r="D890" s="69">
        <f>Month!D890</f>
        <v>259.62</v>
      </c>
      <c r="E890" s="69">
        <f>Month!E890</f>
        <v>0</v>
      </c>
      <c r="F890" s="70">
        <f>Month!F890</f>
        <v>259.62</v>
      </c>
      <c r="G890" s="69">
        <f>Month!G890</f>
        <v>0</v>
      </c>
      <c r="H890" s="69">
        <f>Month!H890</f>
        <v>0</v>
      </c>
      <c r="I890" s="69">
        <f>Month!I890</f>
        <v>0</v>
      </c>
      <c r="J890" s="69">
        <f>Month!J890</f>
        <v>0</v>
      </c>
      <c r="K890" s="69">
        <f>Month!K890</f>
        <v>0</v>
      </c>
      <c r="L890" s="69">
        <f>Month!L890</f>
        <v>0</v>
      </c>
      <c r="M890" s="69">
        <f>Month!M890</f>
        <v>5.73</v>
      </c>
      <c r="N890" s="70">
        <f>Month!N890</f>
        <v>5.73</v>
      </c>
      <c r="O890" s="70">
        <f>Month!O890</f>
        <v>265.35000000000002</v>
      </c>
      <c r="P890" s="14">
        <v>1</v>
      </c>
    </row>
    <row r="891" spans="1:16" ht="15.5">
      <c r="A891" s="14">
        <f>Month!A891</f>
        <v>2022</v>
      </c>
      <c r="B891" s="59" t="str">
        <f>Month!B891</f>
        <v>February</v>
      </c>
      <c r="C891" s="59" t="str">
        <f>Month!C891</f>
        <v>Denmark</v>
      </c>
      <c r="D891" s="69">
        <f>Month!D891</f>
        <v>17.2</v>
      </c>
      <c r="E891" s="69">
        <f>Month!E891</f>
        <v>0</v>
      </c>
      <c r="F891" s="70">
        <f>Month!F891</f>
        <v>17.2</v>
      </c>
      <c r="G891" s="69">
        <f>Month!G891</f>
        <v>0</v>
      </c>
      <c r="H891" s="69">
        <f>Month!H891</f>
        <v>0</v>
      </c>
      <c r="I891" s="69">
        <f>Month!I891</f>
        <v>0</v>
      </c>
      <c r="J891" s="69">
        <f>Month!J891</f>
        <v>0</v>
      </c>
      <c r="K891" s="69">
        <f>Month!K891</f>
        <v>0</v>
      </c>
      <c r="L891" s="69">
        <f>Month!L891</f>
        <v>0</v>
      </c>
      <c r="M891" s="69">
        <f>Month!M891</f>
        <v>0.05</v>
      </c>
      <c r="N891" s="70">
        <f>Month!N891</f>
        <v>0.05</v>
      </c>
      <c r="O891" s="70">
        <f>Month!O891</f>
        <v>17.25</v>
      </c>
      <c r="P891" s="14">
        <v>1</v>
      </c>
    </row>
    <row r="892" spans="1:16" ht="15.5">
      <c r="A892" s="14">
        <f>Month!A892</f>
        <v>2022</v>
      </c>
      <c r="B892" s="59" t="str">
        <f>Month!B892</f>
        <v>February</v>
      </c>
      <c r="C892" s="59" t="str">
        <f>Month!C892</f>
        <v>France</v>
      </c>
      <c r="D892" s="69">
        <f>Month!D892</f>
        <v>41.11</v>
      </c>
      <c r="E892" s="69">
        <f>Month!E892</f>
        <v>0</v>
      </c>
      <c r="F892" s="70">
        <f>Month!F892</f>
        <v>41.11</v>
      </c>
      <c r="G892" s="69">
        <f>Month!G892</f>
        <v>4.29</v>
      </c>
      <c r="H892" s="69">
        <f>Month!H892</f>
        <v>6.75</v>
      </c>
      <c r="I892" s="69">
        <f>Month!I892</f>
        <v>0</v>
      </c>
      <c r="J892" s="69">
        <f>Month!J892</f>
        <v>0</v>
      </c>
      <c r="K892" s="69">
        <f>Month!K892</f>
        <v>0</v>
      </c>
      <c r="L892" s="69">
        <f>Month!L892</f>
        <v>0</v>
      </c>
      <c r="M892" s="69">
        <f>Month!M892</f>
        <v>5.41</v>
      </c>
      <c r="N892" s="70">
        <f>Month!N892</f>
        <v>16.45</v>
      </c>
      <c r="O892" s="70">
        <f>Month!O892</f>
        <v>57.56</v>
      </c>
      <c r="P892" s="14">
        <v>1</v>
      </c>
    </row>
    <row r="893" spans="1:16" ht="15.5">
      <c r="A893" s="14">
        <f>Month!A893</f>
        <v>2022</v>
      </c>
      <c r="B893" s="59" t="str">
        <f>Month!B893</f>
        <v>February</v>
      </c>
      <c r="C893" s="59" t="str">
        <f>Month!C893</f>
        <v>Germany</v>
      </c>
      <c r="D893" s="69">
        <f>Month!D893</f>
        <v>125.21</v>
      </c>
      <c r="E893" s="69">
        <f>Month!E893</f>
        <v>0</v>
      </c>
      <c r="F893" s="70">
        <f>Month!F893</f>
        <v>125.21</v>
      </c>
      <c r="G893" s="69">
        <f>Month!G893</f>
        <v>0</v>
      </c>
      <c r="H893" s="69">
        <f>Month!H893</f>
        <v>0</v>
      </c>
      <c r="I893" s="69">
        <f>Month!I893</f>
        <v>0</v>
      </c>
      <c r="J893" s="69">
        <f>Month!J893</f>
        <v>0</v>
      </c>
      <c r="K893" s="69">
        <f>Month!K893</f>
        <v>0</v>
      </c>
      <c r="L893" s="69">
        <f>Month!L893</f>
        <v>0</v>
      </c>
      <c r="M893" s="69">
        <f>Month!M893</f>
        <v>9.1300000000000008</v>
      </c>
      <c r="N893" s="70">
        <f>Month!N893</f>
        <v>9.1300000000000008</v>
      </c>
      <c r="O893" s="70">
        <f>Month!O893</f>
        <v>134.34</v>
      </c>
      <c r="P893" s="14">
        <v>1</v>
      </c>
    </row>
    <row r="894" spans="1:16" ht="15.5">
      <c r="A894" s="14">
        <f>Month!A894</f>
        <v>2022</v>
      </c>
      <c r="B894" s="59" t="str">
        <f>Month!B894</f>
        <v>February</v>
      </c>
      <c r="C894" s="59" t="str">
        <f>Month!C894</f>
        <v>Ireland</v>
      </c>
      <c r="D894" s="69">
        <f>Month!D894</f>
        <v>0</v>
      </c>
      <c r="E894" s="69">
        <f>Month!E894</f>
        <v>0</v>
      </c>
      <c r="F894" s="70">
        <f>Month!F894</f>
        <v>0</v>
      </c>
      <c r="G894" s="69">
        <f>Month!G894</f>
        <v>1.21</v>
      </c>
      <c r="H894" s="69">
        <f>Month!H894</f>
        <v>17.5</v>
      </c>
      <c r="I894" s="69">
        <f>Month!I894</f>
        <v>96.95</v>
      </c>
      <c r="J894" s="69">
        <f>Month!J894</f>
        <v>20.420000000000002</v>
      </c>
      <c r="K894" s="69">
        <f>Month!K894</f>
        <v>95.35</v>
      </c>
      <c r="L894" s="69">
        <f>Month!L894</f>
        <v>14.07</v>
      </c>
      <c r="M894" s="69">
        <f>Month!M894</f>
        <v>7.71</v>
      </c>
      <c r="N894" s="70">
        <f>Month!N894</f>
        <v>253.21</v>
      </c>
      <c r="O894" s="70">
        <f>Month!O894</f>
        <v>253.21</v>
      </c>
      <c r="P894" s="14">
        <v>1</v>
      </c>
    </row>
    <row r="895" spans="1:16" ht="15.5">
      <c r="A895" s="14">
        <f>Month!A895</f>
        <v>2022</v>
      </c>
      <c r="B895" s="59" t="str">
        <f>Month!B895</f>
        <v>February</v>
      </c>
      <c r="C895" s="59" t="str">
        <f>Month!C895</f>
        <v>Italy</v>
      </c>
      <c r="D895" s="69">
        <f>Month!D895</f>
        <v>90.92</v>
      </c>
      <c r="E895" s="69">
        <f>Month!E895</f>
        <v>0</v>
      </c>
      <c r="F895" s="70">
        <f>Month!F895</f>
        <v>90.92</v>
      </c>
      <c r="G895" s="69">
        <f>Month!G895</f>
        <v>0</v>
      </c>
      <c r="H895" s="69">
        <f>Month!H895</f>
        <v>0</v>
      </c>
      <c r="I895" s="69">
        <f>Month!I895</f>
        <v>0</v>
      </c>
      <c r="J895" s="69">
        <f>Month!J895</f>
        <v>0</v>
      </c>
      <c r="K895" s="69">
        <f>Month!K895</f>
        <v>0</v>
      </c>
      <c r="L895" s="69">
        <f>Month!L895</f>
        <v>0</v>
      </c>
      <c r="M895" s="69">
        <f>Month!M895</f>
        <v>1.78</v>
      </c>
      <c r="N895" s="70">
        <f>Month!N895</f>
        <v>1.78</v>
      </c>
      <c r="O895" s="70">
        <f>Month!O895</f>
        <v>92.7</v>
      </c>
      <c r="P895" s="14">
        <v>1</v>
      </c>
    </row>
    <row r="896" spans="1:16" ht="15.5">
      <c r="A896" s="14">
        <f>Month!A896</f>
        <v>2022</v>
      </c>
      <c r="B896" s="59" t="str">
        <f>Month!B896</f>
        <v>February</v>
      </c>
      <c r="C896" s="59" t="str">
        <f>Month!C896</f>
        <v>Korea</v>
      </c>
      <c r="D896" s="69">
        <f>Month!D896</f>
        <v>268.41000000000003</v>
      </c>
      <c r="E896" s="69">
        <f>Month!E896</f>
        <v>0</v>
      </c>
      <c r="F896" s="70">
        <f>Month!F896</f>
        <v>268.41000000000003</v>
      </c>
      <c r="G896" s="69">
        <f>Month!G896</f>
        <v>0</v>
      </c>
      <c r="H896" s="69">
        <f>Month!H896</f>
        <v>0</v>
      </c>
      <c r="I896" s="69">
        <f>Month!I896</f>
        <v>0</v>
      </c>
      <c r="J896" s="69">
        <f>Month!J896</f>
        <v>0</v>
      </c>
      <c r="K896" s="69">
        <f>Month!K896</f>
        <v>0</v>
      </c>
      <c r="L896" s="69">
        <f>Month!L896</f>
        <v>0</v>
      </c>
      <c r="M896" s="69">
        <f>Month!M896</f>
        <v>0</v>
      </c>
      <c r="N896" s="70">
        <f>Month!N896</f>
        <v>0</v>
      </c>
      <c r="O896" s="70">
        <f>Month!O896</f>
        <v>268.41000000000003</v>
      </c>
      <c r="P896" s="14">
        <v>1</v>
      </c>
    </row>
    <row r="897" spans="1:16" ht="15.5">
      <c r="A897" s="14">
        <f>Month!A897</f>
        <v>2022</v>
      </c>
      <c r="B897" s="59" t="str">
        <f>Month!B897</f>
        <v>February</v>
      </c>
      <c r="C897" s="59" t="str">
        <f>Month!C897</f>
        <v>Netherlands</v>
      </c>
      <c r="D897" s="69">
        <f>Month!D897</f>
        <v>659.36</v>
      </c>
      <c r="E897" s="69">
        <f>Month!E897</f>
        <v>55.73</v>
      </c>
      <c r="F897" s="70">
        <f>Month!F897</f>
        <v>715.09</v>
      </c>
      <c r="G897" s="69">
        <f>Month!G897</f>
        <v>10.84</v>
      </c>
      <c r="H897" s="69">
        <f>Month!H897</f>
        <v>139.34</v>
      </c>
      <c r="I897" s="69">
        <f>Month!I897</f>
        <v>0</v>
      </c>
      <c r="J897" s="69">
        <f>Month!J897</f>
        <v>0</v>
      </c>
      <c r="K897" s="69">
        <f>Month!K897</f>
        <v>14.23</v>
      </c>
      <c r="L897" s="69">
        <f>Month!L897</f>
        <v>35.24</v>
      </c>
      <c r="M897" s="69">
        <f>Month!M897</f>
        <v>96.12</v>
      </c>
      <c r="N897" s="70">
        <f>Month!N897</f>
        <v>295.77</v>
      </c>
      <c r="O897" s="70">
        <f>Month!O897</f>
        <v>1010.86</v>
      </c>
      <c r="P897" s="14">
        <v>1</v>
      </c>
    </row>
    <row r="898" spans="1:16" ht="15.5">
      <c r="A898" s="14">
        <f>Month!A898</f>
        <v>2022</v>
      </c>
      <c r="B898" s="59" t="str">
        <f>Month!B898</f>
        <v>February</v>
      </c>
      <c r="C898" s="59" t="str">
        <f>Month!C898</f>
        <v>Norway</v>
      </c>
      <c r="D898" s="69">
        <f>Month!D898</f>
        <v>0.13</v>
      </c>
      <c r="E898" s="69">
        <f>Month!E898</f>
        <v>0</v>
      </c>
      <c r="F898" s="70">
        <f>Month!F898</f>
        <v>0.13</v>
      </c>
      <c r="G898" s="69">
        <f>Month!G898</f>
        <v>0</v>
      </c>
      <c r="H898" s="69">
        <f>Month!H898</f>
        <v>0</v>
      </c>
      <c r="I898" s="69">
        <f>Month!I898</f>
        <v>0</v>
      </c>
      <c r="J898" s="69">
        <f>Month!J898</f>
        <v>0</v>
      </c>
      <c r="K898" s="69">
        <f>Month!K898</f>
        <v>0</v>
      </c>
      <c r="L898" s="69">
        <f>Month!L898</f>
        <v>0</v>
      </c>
      <c r="M898" s="69">
        <f>Month!M898</f>
        <v>3.5</v>
      </c>
      <c r="N898" s="70">
        <f>Month!N898</f>
        <v>3.5</v>
      </c>
      <c r="O898" s="70">
        <f>Month!O898</f>
        <v>3.63</v>
      </c>
      <c r="P898" s="14">
        <v>1</v>
      </c>
    </row>
    <row r="899" spans="1:16" ht="15.5">
      <c r="A899" s="14">
        <f>Month!A899</f>
        <v>2022</v>
      </c>
      <c r="B899" s="59" t="str">
        <f>Month!B899</f>
        <v>February</v>
      </c>
      <c r="C899" s="59" t="str">
        <f>Month!C899</f>
        <v>Other Africa</v>
      </c>
      <c r="D899" s="69">
        <f>Month!D899</f>
        <v>0</v>
      </c>
      <c r="E899" s="69">
        <f>Month!E899</f>
        <v>0</v>
      </c>
      <c r="F899" s="70">
        <f>Month!F899</f>
        <v>0</v>
      </c>
      <c r="G899" s="69">
        <f>Month!G899</f>
        <v>0</v>
      </c>
      <c r="H899" s="69">
        <f>Month!H899</f>
        <v>97.16</v>
      </c>
      <c r="I899" s="69">
        <f>Month!I899</f>
        <v>0</v>
      </c>
      <c r="J899" s="69">
        <f>Month!J899</f>
        <v>0</v>
      </c>
      <c r="K899" s="69">
        <f>Month!K899</f>
        <v>0</v>
      </c>
      <c r="L899" s="69">
        <f>Month!L899</f>
        <v>0</v>
      </c>
      <c r="M899" s="69">
        <f>Month!M899</f>
        <v>4.17</v>
      </c>
      <c r="N899" s="70">
        <f>Month!N899</f>
        <v>101.33</v>
      </c>
      <c r="O899" s="70">
        <f>Month!O899</f>
        <v>101.33</v>
      </c>
      <c r="P899" s="14">
        <v>1</v>
      </c>
    </row>
    <row r="900" spans="1:16" ht="15.5">
      <c r="A900" s="14">
        <f>Month!A900</f>
        <v>2022</v>
      </c>
      <c r="B900" s="59" t="str">
        <f>Month!B900</f>
        <v>February</v>
      </c>
      <c r="C900" s="59" t="str">
        <f>Month!C900</f>
        <v>Spain</v>
      </c>
      <c r="D900" s="69">
        <f>Month!D900</f>
        <v>156.85</v>
      </c>
      <c r="E900" s="69">
        <f>Month!E900</f>
        <v>5.87</v>
      </c>
      <c r="F900" s="70">
        <f>Month!F900</f>
        <v>162.72</v>
      </c>
      <c r="G900" s="69">
        <f>Month!G900</f>
        <v>0</v>
      </c>
      <c r="H900" s="69">
        <f>Month!H900</f>
        <v>0</v>
      </c>
      <c r="I900" s="69">
        <f>Month!I900</f>
        <v>0</v>
      </c>
      <c r="J900" s="69">
        <f>Month!J900</f>
        <v>0</v>
      </c>
      <c r="K900" s="69">
        <f>Month!K900</f>
        <v>0</v>
      </c>
      <c r="L900" s="69">
        <f>Month!L900</f>
        <v>9.06</v>
      </c>
      <c r="M900" s="69">
        <f>Month!M900</f>
        <v>4.6900000000000004</v>
      </c>
      <c r="N900" s="70">
        <f>Month!N900</f>
        <v>13.75</v>
      </c>
      <c r="O900" s="70">
        <f>Month!O900</f>
        <v>176.47</v>
      </c>
      <c r="P900" s="14">
        <v>1</v>
      </c>
    </row>
    <row r="901" spans="1:16" ht="15.5">
      <c r="A901" s="14">
        <f>Month!A901</f>
        <v>2022</v>
      </c>
      <c r="B901" s="59" t="str">
        <f>Month!B901</f>
        <v>February</v>
      </c>
      <c r="C901" s="59" t="str">
        <f>Month!C901</f>
        <v>Sweden</v>
      </c>
      <c r="D901" s="69">
        <f>Month!D901</f>
        <v>184.66</v>
      </c>
      <c r="E901" s="69">
        <f>Month!E901</f>
        <v>0</v>
      </c>
      <c r="F901" s="70">
        <f>Month!F901</f>
        <v>184.66</v>
      </c>
      <c r="G901" s="69">
        <f>Month!G901</f>
        <v>0</v>
      </c>
      <c r="H901" s="69">
        <f>Month!H901</f>
        <v>13.47</v>
      </c>
      <c r="I901" s="69">
        <f>Month!I901</f>
        <v>0</v>
      </c>
      <c r="J901" s="69">
        <f>Month!J901</f>
        <v>0</v>
      </c>
      <c r="K901" s="69">
        <f>Month!K901</f>
        <v>0</v>
      </c>
      <c r="L901" s="69">
        <f>Month!L901</f>
        <v>0</v>
      </c>
      <c r="M901" s="69">
        <f>Month!M901</f>
        <v>0.05</v>
      </c>
      <c r="N901" s="70">
        <f>Month!N901</f>
        <v>13.52</v>
      </c>
      <c r="O901" s="70">
        <f>Month!O901</f>
        <v>198.18</v>
      </c>
      <c r="P901" s="14">
        <v>1</v>
      </c>
    </row>
    <row r="902" spans="1:16" ht="15.5">
      <c r="A902" s="14">
        <f>Month!A902</f>
        <v>2022</v>
      </c>
      <c r="B902" s="59" t="str">
        <f>Month!B902</f>
        <v>February</v>
      </c>
      <c r="C902" s="59" t="str">
        <f>Month!C902</f>
        <v>United States</v>
      </c>
      <c r="D902" s="69">
        <f>Month!D902</f>
        <v>0</v>
      </c>
      <c r="E902" s="69">
        <f>Month!E902</f>
        <v>0</v>
      </c>
      <c r="F902" s="70">
        <f>Month!F902</f>
        <v>0</v>
      </c>
      <c r="G902" s="69">
        <f>Month!G902</f>
        <v>0</v>
      </c>
      <c r="H902" s="69">
        <f>Month!H902</f>
        <v>113.21</v>
      </c>
      <c r="I902" s="69">
        <f>Month!I902</f>
        <v>0</v>
      </c>
      <c r="J902" s="69">
        <f>Month!J902</f>
        <v>0</v>
      </c>
      <c r="K902" s="69">
        <f>Month!K902</f>
        <v>0</v>
      </c>
      <c r="L902" s="69">
        <f>Month!L902</f>
        <v>0</v>
      </c>
      <c r="M902" s="69">
        <f>Month!M902</f>
        <v>1.46</v>
      </c>
      <c r="N902" s="70">
        <f>Month!N902</f>
        <v>114.67</v>
      </c>
      <c r="O902" s="70">
        <f>Month!O902</f>
        <v>114.67</v>
      </c>
      <c r="P902" s="14">
        <v>1</v>
      </c>
    </row>
    <row r="903" spans="1:16" ht="15.5">
      <c r="A903" s="14">
        <f>Month!A903</f>
        <v>2022</v>
      </c>
      <c r="B903" s="59" t="str">
        <f>Month!B903</f>
        <v>February</v>
      </c>
      <c r="C903" s="59" t="str">
        <f>Month!C903</f>
        <v>Russian Federation</v>
      </c>
      <c r="D903" s="69">
        <f>Month!D903</f>
        <v>0</v>
      </c>
      <c r="E903" s="69">
        <f>Month!E903</f>
        <v>0</v>
      </c>
      <c r="F903" s="70">
        <f>Month!F903</f>
        <v>0</v>
      </c>
      <c r="G903" s="69">
        <f>Month!G903</f>
        <v>0</v>
      </c>
      <c r="H903" s="69">
        <f>Month!H903</f>
        <v>0</v>
      </c>
      <c r="I903" s="69">
        <f>Month!I903</f>
        <v>0</v>
      </c>
      <c r="J903" s="69">
        <f>Month!J903</f>
        <v>0</v>
      </c>
      <c r="K903" s="69">
        <f>Month!K903</f>
        <v>0</v>
      </c>
      <c r="L903" s="69">
        <f>Month!L903</f>
        <v>0</v>
      </c>
      <c r="M903" s="69">
        <f>Month!M903</f>
        <v>0.02</v>
      </c>
      <c r="N903" s="70">
        <f>Month!N903</f>
        <v>0.02</v>
      </c>
      <c r="O903" s="70">
        <f>Month!O903</f>
        <v>0.02</v>
      </c>
      <c r="P903" s="14">
        <v>1</v>
      </c>
    </row>
    <row r="904" spans="1:16" ht="15.5">
      <c r="A904" s="14">
        <f>Month!A904</f>
        <v>2022</v>
      </c>
      <c r="B904" s="59" t="str">
        <f>Month!B904</f>
        <v>February</v>
      </c>
      <c r="C904" s="59" t="str">
        <f>Month!C904</f>
        <v>Other</v>
      </c>
      <c r="D904" s="69">
        <f>Month!D904</f>
        <v>172.59</v>
      </c>
      <c r="E904" s="69">
        <f>Month!E904</f>
        <v>0</v>
      </c>
      <c r="F904" s="70">
        <f>Month!F904</f>
        <v>172.59</v>
      </c>
      <c r="G904" s="69">
        <f>Month!G904</f>
        <v>0</v>
      </c>
      <c r="H904" s="69">
        <f>Month!H904</f>
        <v>203.94</v>
      </c>
      <c r="I904" s="69">
        <f>Month!I904</f>
        <v>0</v>
      </c>
      <c r="J904" s="69">
        <f>Month!J904</f>
        <v>0</v>
      </c>
      <c r="K904" s="69">
        <f>Month!K904</f>
        <v>0</v>
      </c>
      <c r="L904" s="69">
        <f>Month!L904</f>
        <v>57.14</v>
      </c>
      <c r="M904" s="69">
        <f>Month!M904</f>
        <v>72.8</v>
      </c>
      <c r="N904" s="70">
        <f>Month!N904</f>
        <v>333.88</v>
      </c>
      <c r="O904" s="70">
        <f>Month!O904</f>
        <v>506.47</v>
      </c>
      <c r="P904" s="14">
        <v>1</v>
      </c>
    </row>
    <row r="905" spans="1:16" ht="15.5">
      <c r="A905" s="14">
        <f>Month!A905</f>
        <v>2022</v>
      </c>
      <c r="B905" s="62" t="str">
        <f>Month!B905</f>
        <v>February</v>
      </c>
      <c r="C905" s="60" t="str">
        <f>Month!C905</f>
        <v>Total exports</v>
      </c>
      <c r="D905" s="72">
        <f>Month!D905</f>
        <v>1994.68</v>
      </c>
      <c r="E905" s="72">
        <f>Month!E905</f>
        <v>98.6</v>
      </c>
      <c r="F905" s="71">
        <f>Month!F905</f>
        <v>2093.2800000000002</v>
      </c>
      <c r="G905" s="72">
        <f>Month!G905</f>
        <v>27.94</v>
      </c>
      <c r="H905" s="72">
        <f>Month!H905</f>
        <v>846.36</v>
      </c>
      <c r="I905" s="72">
        <f>Month!I905</f>
        <v>96.95</v>
      </c>
      <c r="J905" s="72">
        <f>Month!J905</f>
        <v>20.420000000000002</v>
      </c>
      <c r="K905" s="72">
        <f>Month!K905</f>
        <v>109.58</v>
      </c>
      <c r="L905" s="72">
        <f>Month!L905</f>
        <v>194.38</v>
      </c>
      <c r="M905" s="72">
        <f>Month!M905</f>
        <v>347.59</v>
      </c>
      <c r="N905" s="71">
        <f>Month!N905</f>
        <v>1643.22</v>
      </c>
      <c r="O905" s="91">
        <f>Month!O905</f>
        <v>3736.5</v>
      </c>
      <c r="P905" s="14">
        <v>1</v>
      </c>
    </row>
    <row r="906" spans="1:16" ht="15.5">
      <c r="A906" s="14">
        <f>Month!A906</f>
        <v>2022</v>
      </c>
      <c r="B906" s="59" t="str">
        <f>Month!B906</f>
        <v>March</v>
      </c>
      <c r="C906" s="58" t="str">
        <f>Month!C906</f>
        <v>Belgium</v>
      </c>
      <c r="D906" s="66">
        <f>Month!D906</f>
        <v>13.59</v>
      </c>
      <c r="E906" s="66">
        <f>Month!E906</f>
        <v>0</v>
      </c>
      <c r="F906" s="67">
        <f>Month!F906</f>
        <v>13.59</v>
      </c>
      <c r="G906" s="66">
        <f>Month!G906</f>
        <v>7.01</v>
      </c>
      <c r="H906" s="66">
        <f>Month!H906</f>
        <v>177.1</v>
      </c>
      <c r="I906" s="66">
        <f>Month!I906</f>
        <v>0</v>
      </c>
      <c r="J906" s="66">
        <f>Month!J906</f>
        <v>0</v>
      </c>
      <c r="K906" s="66">
        <f>Month!K906</f>
        <v>0</v>
      </c>
      <c r="L906" s="66">
        <f>Month!L906</f>
        <v>34.35</v>
      </c>
      <c r="M906" s="66">
        <f>Month!M906</f>
        <v>121.42</v>
      </c>
      <c r="N906" s="67">
        <f>Month!N906</f>
        <v>339.88</v>
      </c>
      <c r="O906" s="67">
        <f>Month!O906</f>
        <v>353.47</v>
      </c>
      <c r="P906" s="14">
        <v>1</v>
      </c>
    </row>
    <row r="907" spans="1:16" ht="15.5">
      <c r="A907" s="14">
        <f>Month!A907</f>
        <v>2022</v>
      </c>
      <c r="B907" s="59" t="str">
        <f>Month!B907</f>
        <v>March</v>
      </c>
      <c r="C907" s="59" t="str">
        <f>Month!C907</f>
        <v>Canada</v>
      </c>
      <c r="D907" s="69">
        <f>Month!D907</f>
        <v>0</v>
      </c>
      <c r="E907" s="69">
        <f>Month!E907</f>
        <v>0</v>
      </c>
      <c r="F907" s="70">
        <f>Month!F907</f>
        <v>0</v>
      </c>
      <c r="G907" s="69">
        <f>Month!G907</f>
        <v>0</v>
      </c>
      <c r="H907" s="69">
        <f>Month!H907</f>
        <v>34.369999999999997</v>
      </c>
      <c r="I907" s="69">
        <f>Month!I907</f>
        <v>0</v>
      </c>
      <c r="J907" s="69">
        <f>Month!J907</f>
        <v>0</v>
      </c>
      <c r="K907" s="69">
        <f>Month!K907</f>
        <v>0</v>
      </c>
      <c r="L907" s="69">
        <f>Month!L907</f>
        <v>0</v>
      </c>
      <c r="M907" s="69">
        <f>Month!M907</f>
        <v>0</v>
      </c>
      <c r="N907" s="70">
        <f>Month!N907</f>
        <v>34.369999999999997</v>
      </c>
      <c r="O907" s="70">
        <f>Month!O907</f>
        <v>34.369999999999997</v>
      </c>
      <c r="P907" s="14">
        <v>1</v>
      </c>
    </row>
    <row r="908" spans="1:16" ht="15.5">
      <c r="A908" s="14">
        <f>Month!A908</f>
        <v>2022</v>
      </c>
      <c r="B908" s="59" t="str">
        <f>Month!B908</f>
        <v>March</v>
      </c>
      <c r="C908" s="59" t="str">
        <f>Month!C908</f>
        <v>China, People's Republic of</v>
      </c>
      <c r="D908" s="69">
        <f>Month!D908</f>
        <v>260.35000000000002</v>
      </c>
      <c r="E908" s="69">
        <f>Month!E908</f>
        <v>0</v>
      </c>
      <c r="F908" s="70">
        <f>Month!F908</f>
        <v>260.35000000000002</v>
      </c>
      <c r="G908" s="69">
        <f>Month!G908</f>
        <v>0</v>
      </c>
      <c r="H908" s="69">
        <f>Month!H908</f>
        <v>0</v>
      </c>
      <c r="I908" s="69">
        <f>Month!I908</f>
        <v>0</v>
      </c>
      <c r="J908" s="69">
        <f>Month!J908</f>
        <v>0</v>
      </c>
      <c r="K908" s="69">
        <f>Month!K908</f>
        <v>0</v>
      </c>
      <c r="L908" s="69">
        <f>Month!L908</f>
        <v>0</v>
      </c>
      <c r="M908" s="69">
        <f>Month!M908</f>
        <v>4.59</v>
      </c>
      <c r="N908" s="70">
        <f>Month!N908</f>
        <v>4.59</v>
      </c>
      <c r="O908" s="70">
        <f>Month!O908</f>
        <v>264.94</v>
      </c>
      <c r="P908" s="14">
        <v>1</v>
      </c>
    </row>
    <row r="909" spans="1:16" ht="15.5">
      <c r="A909" s="14">
        <f>Month!A909</f>
        <v>2022</v>
      </c>
      <c r="B909" s="59" t="str">
        <f>Month!B909</f>
        <v>March</v>
      </c>
      <c r="C909" s="59" t="str">
        <f>Month!C909</f>
        <v>Denmark</v>
      </c>
      <c r="D909" s="69">
        <f>Month!D909</f>
        <v>145.88999999999999</v>
      </c>
      <c r="E909" s="69">
        <f>Month!E909</f>
        <v>0</v>
      </c>
      <c r="F909" s="70">
        <f>Month!F909</f>
        <v>145.88999999999999</v>
      </c>
      <c r="G909" s="69">
        <f>Month!G909</f>
        <v>0</v>
      </c>
      <c r="H909" s="69">
        <f>Month!H909</f>
        <v>0</v>
      </c>
      <c r="I909" s="69">
        <f>Month!I909</f>
        <v>0</v>
      </c>
      <c r="J909" s="69">
        <f>Month!J909</f>
        <v>0</v>
      </c>
      <c r="K909" s="69">
        <f>Month!K909</f>
        <v>0</v>
      </c>
      <c r="L909" s="69">
        <f>Month!L909</f>
        <v>0</v>
      </c>
      <c r="M909" s="69">
        <f>Month!M909</f>
        <v>0.02</v>
      </c>
      <c r="N909" s="70">
        <f>Month!N909</f>
        <v>0.02</v>
      </c>
      <c r="O909" s="70">
        <f>Month!O909</f>
        <v>145.91</v>
      </c>
      <c r="P909" s="14">
        <v>1</v>
      </c>
    </row>
    <row r="910" spans="1:16" ht="15.5">
      <c r="A910" s="14">
        <f>Month!A910</f>
        <v>2022</v>
      </c>
      <c r="B910" s="59" t="str">
        <f>Month!B910</f>
        <v>March</v>
      </c>
      <c r="C910" s="59" t="str">
        <f>Month!C910</f>
        <v>France</v>
      </c>
      <c r="D910" s="69">
        <f>Month!D910</f>
        <v>40.909999999999997</v>
      </c>
      <c r="E910" s="69">
        <f>Month!E910</f>
        <v>0</v>
      </c>
      <c r="F910" s="70">
        <f>Month!F910</f>
        <v>40.909999999999997</v>
      </c>
      <c r="G910" s="69">
        <f>Month!G910</f>
        <v>22.09</v>
      </c>
      <c r="H910" s="69">
        <f>Month!H910</f>
        <v>6.87</v>
      </c>
      <c r="I910" s="69">
        <f>Month!I910</f>
        <v>0</v>
      </c>
      <c r="J910" s="69">
        <f>Month!J910</f>
        <v>0</v>
      </c>
      <c r="K910" s="69">
        <f>Month!K910</f>
        <v>0</v>
      </c>
      <c r="L910" s="69">
        <f>Month!L910</f>
        <v>16.45</v>
      </c>
      <c r="M910" s="69">
        <f>Month!M910</f>
        <v>7.49</v>
      </c>
      <c r="N910" s="70">
        <f>Month!N910</f>
        <v>52.9</v>
      </c>
      <c r="O910" s="70">
        <f>Month!O910</f>
        <v>93.81</v>
      </c>
      <c r="P910" s="14">
        <v>1</v>
      </c>
    </row>
    <row r="911" spans="1:16" ht="15.5">
      <c r="A911" s="14">
        <f>Month!A911</f>
        <v>2022</v>
      </c>
      <c r="B911" s="59" t="str">
        <f>Month!B911</f>
        <v>March</v>
      </c>
      <c r="C911" s="59" t="str">
        <f>Month!C911</f>
        <v>Germany</v>
      </c>
      <c r="D911" s="69">
        <f>Month!D911</f>
        <v>479.31</v>
      </c>
      <c r="E911" s="69">
        <f>Month!E911</f>
        <v>0</v>
      </c>
      <c r="F911" s="70">
        <f>Month!F911</f>
        <v>479.31</v>
      </c>
      <c r="G911" s="69">
        <f>Month!G911</f>
        <v>0</v>
      </c>
      <c r="H911" s="69">
        <f>Month!H911</f>
        <v>0</v>
      </c>
      <c r="I911" s="69">
        <f>Month!I911</f>
        <v>0</v>
      </c>
      <c r="J911" s="69">
        <f>Month!J911</f>
        <v>0</v>
      </c>
      <c r="K911" s="69">
        <f>Month!K911</f>
        <v>0</v>
      </c>
      <c r="L911" s="69">
        <f>Month!L911</f>
        <v>0</v>
      </c>
      <c r="M911" s="69">
        <f>Month!M911</f>
        <v>6.46</v>
      </c>
      <c r="N911" s="70">
        <f>Month!N911</f>
        <v>6.46</v>
      </c>
      <c r="O911" s="70">
        <f>Month!O911</f>
        <v>485.77</v>
      </c>
      <c r="P911" s="14">
        <v>1</v>
      </c>
    </row>
    <row r="912" spans="1:16" ht="15.5">
      <c r="A912" s="14">
        <f>Month!A912</f>
        <v>2022</v>
      </c>
      <c r="B912" s="59" t="str">
        <f>Month!B912</f>
        <v>March</v>
      </c>
      <c r="C912" s="59" t="str">
        <f>Month!C912</f>
        <v>Ireland</v>
      </c>
      <c r="D912" s="69">
        <f>Month!D912</f>
        <v>0</v>
      </c>
      <c r="E912" s="69">
        <f>Month!E912</f>
        <v>0</v>
      </c>
      <c r="F912" s="70">
        <f>Month!F912</f>
        <v>0</v>
      </c>
      <c r="G912" s="69">
        <f>Month!G912</f>
        <v>1.06</v>
      </c>
      <c r="H912" s="69">
        <f>Month!H912</f>
        <v>22.98</v>
      </c>
      <c r="I912" s="69">
        <f>Month!I912</f>
        <v>70.81</v>
      </c>
      <c r="J912" s="69">
        <f>Month!J912</f>
        <v>50.45</v>
      </c>
      <c r="K912" s="69">
        <f>Month!K912</f>
        <v>143.88999999999999</v>
      </c>
      <c r="L912" s="69">
        <f>Month!L912</f>
        <v>13.47</v>
      </c>
      <c r="M912" s="69">
        <f>Month!M912</f>
        <v>0.11</v>
      </c>
      <c r="N912" s="70">
        <f>Month!N912</f>
        <v>302.77</v>
      </c>
      <c r="O912" s="70">
        <f>Month!O912</f>
        <v>302.77</v>
      </c>
      <c r="P912" s="14">
        <v>1</v>
      </c>
    </row>
    <row r="913" spans="1:16" ht="15.5">
      <c r="A913" s="14">
        <f>Month!A913</f>
        <v>2022</v>
      </c>
      <c r="B913" s="59" t="str">
        <f>Month!B913</f>
        <v>March</v>
      </c>
      <c r="C913" s="59" t="str">
        <f>Month!C913</f>
        <v>Italy</v>
      </c>
      <c r="D913" s="69">
        <f>Month!D913</f>
        <v>91.02</v>
      </c>
      <c r="E913" s="69">
        <f>Month!E913</f>
        <v>4</v>
      </c>
      <c r="F913" s="70">
        <f>Month!F913</f>
        <v>95.02</v>
      </c>
      <c r="G913" s="69">
        <f>Month!G913</f>
        <v>0</v>
      </c>
      <c r="H913" s="69">
        <f>Month!H913</f>
        <v>0</v>
      </c>
      <c r="I913" s="69">
        <f>Month!I913</f>
        <v>0</v>
      </c>
      <c r="J913" s="69">
        <f>Month!J913</f>
        <v>0</v>
      </c>
      <c r="K913" s="69">
        <f>Month!K913</f>
        <v>0</v>
      </c>
      <c r="L913" s="69">
        <f>Month!L913</f>
        <v>0</v>
      </c>
      <c r="M913" s="69">
        <f>Month!M913</f>
        <v>1.62</v>
      </c>
      <c r="N913" s="70">
        <f>Month!N913</f>
        <v>1.62</v>
      </c>
      <c r="O913" s="70">
        <f>Month!O913</f>
        <v>96.64</v>
      </c>
      <c r="P913" s="14">
        <v>1</v>
      </c>
    </row>
    <row r="914" spans="1:16" ht="15.5">
      <c r="A914" s="14">
        <f>Month!A914</f>
        <v>2022</v>
      </c>
      <c r="B914" s="59" t="str">
        <f>Month!B914</f>
        <v>March</v>
      </c>
      <c r="C914" s="59" t="str">
        <f>Month!C914</f>
        <v>Korea</v>
      </c>
      <c r="D914" s="69">
        <f>Month!D914</f>
        <v>258.04000000000002</v>
      </c>
      <c r="E914" s="69">
        <f>Month!E914</f>
        <v>0</v>
      </c>
      <c r="F914" s="70">
        <f>Month!F914</f>
        <v>258.04000000000002</v>
      </c>
      <c r="G914" s="69">
        <f>Month!G914</f>
        <v>0</v>
      </c>
      <c r="H914" s="69">
        <f>Month!H914</f>
        <v>0</v>
      </c>
      <c r="I914" s="69">
        <f>Month!I914</f>
        <v>0</v>
      </c>
      <c r="J914" s="69">
        <f>Month!J914</f>
        <v>0</v>
      </c>
      <c r="K914" s="69">
        <f>Month!K914</f>
        <v>0</v>
      </c>
      <c r="L914" s="69">
        <f>Month!L914</f>
        <v>0</v>
      </c>
      <c r="M914" s="69">
        <f>Month!M914</f>
        <v>0.01</v>
      </c>
      <c r="N914" s="70">
        <f>Month!N914</f>
        <v>0.01</v>
      </c>
      <c r="O914" s="70">
        <f>Month!O914</f>
        <v>258.05</v>
      </c>
      <c r="P914" s="14">
        <v>1</v>
      </c>
    </row>
    <row r="915" spans="1:16" ht="15.5">
      <c r="A915" s="14">
        <f>Month!A915</f>
        <v>2022</v>
      </c>
      <c r="B915" s="59" t="str">
        <f>Month!B915</f>
        <v>March</v>
      </c>
      <c r="C915" s="59" t="str">
        <f>Month!C915</f>
        <v>Netherlands</v>
      </c>
      <c r="D915" s="69">
        <f>Month!D915</f>
        <v>1460.94</v>
      </c>
      <c r="E915" s="69">
        <f>Month!E915</f>
        <v>137.9</v>
      </c>
      <c r="F915" s="70">
        <f>Month!F915</f>
        <v>1598.84</v>
      </c>
      <c r="G915" s="69">
        <f>Month!G915</f>
        <v>12.5</v>
      </c>
      <c r="H915" s="69">
        <f>Month!H915</f>
        <v>111.72</v>
      </c>
      <c r="I915" s="69">
        <f>Month!I915</f>
        <v>0</v>
      </c>
      <c r="J915" s="69">
        <f>Month!J915</f>
        <v>0</v>
      </c>
      <c r="K915" s="69">
        <f>Month!K915</f>
        <v>14.74</v>
      </c>
      <c r="L915" s="69">
        <f>Month!L915</f>
        <v>73.83</v>
      </c>
      <c r="M915" s="69">
        <f>Month!M915</f>
        <v>159.75</v>
      </c>
      <c r="N915" s="70">
        <f>Month!N915</f>
        <v>372.54</v>
      </c>
      <c r="O915" s="70">
        <f>Month!O915</f>
        <v>1971.38</v>
      </c>
      <c r="P915" s="14">
        <v>1</v>
      </c>
    </row>
    <row r="916" spans="1:16" ht="15.5">
      <c r="A916" s="14">
        <f>Month!A916</f>
        <v>2022</v>
      </c>
      <c r="B916" s="59" t="str">
        <f>Month!B916</f>
        <v>March</v>
      </c>
      <c r="C916" s="59" t="str">
        <f>Month!C916</f>
        <v>Norway</v>
      </c>
      <c r="D916" s="69">
        <f>Month!D916</f>
        <v>1.1599999999999999</v>
      </c>
      <c r="E916" s="69">
        <f>Month!E916</f>
        <v>0</v>
      </c>
      <c r="F916" s="70">
        <f>Month!F916</f>
        <v>1.1599999999999999</v>
      </c>
      <c r="G916" s="69">
        <f>Month!G916</f>
        <v>0</v>
      </c>
      <c r="H916" s="69">
        <f>Month!H916</f>
        <v>0</v>
      </c>
      <c r="I916" s="69">
        <f>Month!I916</f>
        <v>0</v>
      </c>
      <c r="J916" s="69">
        <f>Month!J916</f>
        <v>0</v>
      </c>
      <c r="K916" s="69">
        <f>Month!K916</f>
        <v>0</v>
      </c>
      <c r="L916" s="69">
        <f>Month!L916</f>
        <v>0</v>
      </c>
      <c r="M916" s="69">
        <f>Month!M916</f>
        <v>3.36</v>
      </c>
      <c r="N916" s="70">
        <f>Month!N916</f>
        <v>3.36</v>
      </c>
      <c r="O916" s="70">
        <f>Month!O916</f>
        <v>4.5199999999999996</v>
      </c>
      <c r="P916" s="14">
        <v>1</v>
      </c>
    </row>
    <row r="917" spans="1:16" ht="15.5">
      <c r="A917" s="14">
        <f>Month!A917</f>
        <v>2022</v>
      </c>
      <c r="B917" s="59" t="str">
        <f>Month!B917</f>
        <v>March</v>
      </c>
      <c r="C917" s="59" t="str">
        <f>Month!C917</f>
        <v>Other Africa</v>
      </c>
      <c r="D917" s="69">
        <f>Month!D917</f>
        <v>0</v>
      </c>
      <c r="E917" s="69">
        <f>Month!E917</f>
        <v>0</v>
      </c>
      <c r="F917" s="70">
        <f>Month!F917</f>
        <v>0</v>
      </c>
      <c r="G917" s="69">
        <f>Month!G917</f>
        <v>0</v>
      </c>
      <c r="H917" s="69">
        <f>Month!H917</f>
        <v>130.24</v>
      </c>
      <c r="I917" s="69">
        <f>Month!I917</f>
        <v>0</v>
      </c>
      <c r="J917" s="69">
        <f>Month!J917</f>
        <v>0</v>
      </c>
      <c r="K917" s="69">
        <f>Month!K917</f>
        <v>0</v>
      </c>
      <c r="L917" s="69">
        <f>Month!L917</f>
        <v>0</v>
      </c>
      <c r="M917" s="69">
        <f>Month!M917</f>
        <v>0</v>
      </c>
      <c r="N917" s="70">
        <f>Month!N917</f>
        <v>130.24</v>
      </c>
      <c r="O917" s="70">
        <f>Month!O917</f>
        <v>130.24</v>
      </c>
      <c r="P917" s="14">
        <v>1</v>
      </c>
    </row>
    <row r="918" spans="1:16" ht="15.5">
      <c r="A918" s="14">
        <f>Month!A918</f>
        <v>2022</v>
      </c>
      <c r="B918" s="59" t="str">
        <f>Month!B918</f>
        <v>March</v>
      </c>
      <c r="C918" s="59" t="str">
        <f>Month!C918</f>
        <v>Spain</v>
      </c>
      <c r="D918" s="69">
        <f>Month!D918</f>
        <v>1.7</v>
      </c>
      <c r="E918" s="69">
        <f>Month!E918</f>
        <v>0</v>
      </c>
      <c r="F918" s="70">
        <f>Month!F918</f>
        <v>1.7</v>
      </c>
      <c r="G918" s="69">
        <f>Month!G918</f>
        <v>0</v>
      </c>
      <c r="H918" s="69">
        <f>Month!H918</f>
        <v>0</v>
      </c>
      <c r="I918" s="69">
        <f>Month!I918</f>
        <v>0</v>
      </c>
      <c r="J918" s="69">
        <f>Month!J918</f>
        <v>0</v>
      </c>
      <c r="K918" s="69">
        <f>Month!K918</f>
        <v>0</v>
      </c>
      <c r="L918" s="69">
        <f>Month!L918</f>
        <v>77.33</v>
      </c>
      <c r="M918" s="69">
        <f>Month!M918</f>
        <v>7.12</v>
      </c>
      <c r="N918" s="70">
        <f>Month!N918</f>
        <v>84.45</v>
      </c>
      <c r="O918" s="70">
        <f>Month!O918</f>
        <v>86.15</v>
      </c>
      <c r="P918" s="14">
        <v>1</v>
      </c>
    </row>
    <row r="919" spans="1:16" ht="15.5">
      <c r="A919" s="14">
        <f>Month!A919</f>
        <v>2022</v>
      </c>
      <c r="B919" s="59" t="str">
        <f>Month!B919</f>
        <v>March</v>
      </c>
      <c r="C919" s="59" t="str">
        <f>Month!C919</f>
        <v>Sweden</v>
      </c>
      <c r="D919" s="69">
        <f>Month!D919</f>
        <v>155.28</v>
      </c>
      <c r="E919" s="69">
        <f>Month!E919</f>
        <v>0</v>
      </c>
      <c r="F919" s="70">
        <f>Month!F919</f>
        <v>155.28</v>
      </c>
      <c r="G919" s="69">
        <f>Month!G919</f>
        <v>0</v>
      </c>
      <c r="H919" s="69">
        <f>Month!H919</f>
        <v>0</v>
      </c>
      <c r="I919" s="69">
        <f>Month!I919</f>
        <v>0</v>
      </c>
      <c r="J919" s="69">
        <f>Month!J919</f>
        <v>0</v>
      </c>
      <c r="K919" s="69">
        <f>Month!K919</f>
        <v>0</v>
      </c>
      <c r="L919" s="69">
        <f>Month!L919</f>
        <v>0</v>
      </c>
      <c r="M919" s="69">
        <f>Month!M919</f>
        <v>0.05</v>
      </c>
      <c r="N919" s="70">
        <f>Month!N919</f>
        <v>0.05</v>
      </c>
      <c r="O919" s="70">
        <f>Month!O919</f>
        <v>155.33000000000001</v>
      </c>
      <c r="P919" s="14">
        <v>1</v>
      </c>
    </row>
    <row r="920" spans="1:16" ht="15.5">
      <c r="A920" s="14">
        <f>Month!A920</f>
        <v>2022</v>
      </c>
      <c r="B920" s="59" t="str">
        <f>Month!B920</f>
        <v>March</v>
      </c>
      <c r="C920" s="59" t="str">
        <f>Month!C920</f>
        <v>United States</v>
      </c>
      <c r="D920" s="69">
        <f>Month!D920</f>
        <v>33.15</v>
      </c>
      <c r="E920" s="69">
        <f>Month!E920</f>
        <v>0</v>
      </c>
      <c r="F920" s="70">
        <f>Month!F920</f>
        <v>33.15</v>
      </c>
      <c r="G920" s="69">
        <f>Month!G920</f>
        <v>0</v>
      </c>
      <c r="H920" s="69">
        <f>Month!H920</f>
        <v>187.92</v>
      </c>
      <c r="I920" s="69">
        <f>Month!I920</f>
        <v>0</v>
      </c>
      <c r="J920" s="69">
        <f>Month!J920</f>
        <v>0</v>
      </c>
      <c r="K920" s="69">
        <f>Month!K920</f>
        <v>0</v>
      </c>
      <c r="L920" s="69">
        <f>Month!L920</f>
        <v>0</v>
      </c>
      <c r="M920" s="69">
        <f>Month!M920</f>
        <v>1.66</v>
      </c>
      <c r="N920" s="70">
        <f>Month!N920</f>
        <v>189.58</v>
      </c>
      <c r="O920" s="70">
        <f>Month!O920</f>
        <v>222.73</v>
      </c>
      <c r="P920" s="14">
        <v>1</v>
      </c>
    </row>
    <row r="921" spans="1:16" ht="15.5">
      <c r="A921" s="14">
        <f>Month!A921</f>
        <v>2022</v>
      </c>
      <c r="B921" s="59" t="str">
        <f>Month!B921</f>
        <v>March</v>
      </c>
      <c r="C921" s="59" t="str">
        <f>Month!C921</f>
        <v>Russian Federation</v>
      </c>
      <c r="D921" s="69">
        <f>Month!D921</f>
        <v>0</v>
      </c>
      <c r="E921" s="69">
        <f>Month!E921</f>
        <v>0</v>
      </c>
      <c r="F921" s="70">
        <f>Month!F921</f>
        <v>0</v>
      </c>
      <c r="G921" s="69">
        <f>Month!G921</f>
        <v>0</v>
      </c>
      <c r="H921" s="69">
        <f>Month!H921</f>
        <v>0</v>
      </c>
      <c r="I921" s="69">
        <f>Month!I921</f>
        <v>0</v>
      </c>
      <c r="J921" s="69">
        <f>Month!J921</f>
        <v>0</v>
      </c>
      <c r="K921" s="69">
        <f>Month!K921</f>
        <v>0</v>
      </c>
      <c r="L921" s="69">
        <f>Month!L921</f>
        <v>0</v>
      </c>
      <c r="M921" s="69">
        <f>Month!M921</f>
        <v>0</v>
      </c>
      <c r="N921" s="70">
        <f>Month!N921</f>
        <v>0</v>
      </c>
      <c r="O921" s="70">
        <f>Month!O921</f>
        <v>0</v>
      </c>
      <c r="P921" s="14">
        <v>1</v>
      </c>
    </row>
    <row r="922" spans="1:16" ht="15.5">
      <c r="A922" s="14">
        <f>Month!A922</f>
        <v>2022</v>
      </c>
      <c r="B922" s="59" t="str">
        <f>Month!B922</f>
        <v>March</v>
      </c>
      <c r="C922" s="59" t="str">
        <f>Month!C922</f>
        <v>Other</v>
      </c>
      <c r="D922" s="69">
        <f>Month!D922</f>
        <v>328.24</v>
      </c>
      <c r="E922" s="69">
        <f>Month!E922</f>
        <v>15.81</v>
      </c>
      <c r="F922" s="70">
        <f>Month!F922</f>
        <v>344.05</v>
      </c>
      <c r="G922" s="69">
        <f>Month!G922</f>
        <v>2.16</v>
      </c>
      <c r="H922" s="69">
        <f>Month!H922</f>
        <v>129.44</v>
      </c>
      <c r="I922" s="69">
        <f>Month!I922</f>
        <v>0</v>
      </c>
      <c r="J922" s="69">
        <f>Month!J922</f>
        <v>0</v>
      </c>
      <c r="K922" s="69">
        <f>Month!K922</f>
        <v>0</v>
      </c>
      <c r="L922" s="69">
        <f>Month!L922</f>
        <v>0</v>
      </c>
      <c r="M922" s="69">
        <f>Month!M922</f>
        <v>108.54</v>
      </c>
      <c r="N922" s="70">
        <f>Month!N922</f>
        <v>240.14</v>
      </c>
      <c r="O922" s="70">
        <f>Month!O922</f>
        <v>584.19000000000005</v>
      </c>
      <c r="P922" s="14">
        <v>1</v>
      </c>
    </row>
    <row r="923" spans="1:16" ht="15.5">
      <c r="A923" s="14">
        <f>Month!A923</f>
        <v>2022</v>
      </c>
      <c r="B923" s="62" t="str">
        <f>Month!B923</f>
        <v>March</v>
      </c>
      <c r="C923" s="60" t="str">
        <f>Month!C923</f>
        <v>Total exports</v>
      </c>
      <c r="D923" s="72">
        <f>Month!D923</f>
        <v>3269.58</v>
      </c>
      <c r="E923" s="72">
        <f>Month!E923</f>
        <v>157.71</v>
      </c>
      <c r="F923" s="71">
        <f>Month!F923</f>
        <v>3427.29</v>
      </c>
      <c r="G923" s="72">
        <f>Month!G923</f>
        <v>44.82</v>
      </c>
      <c r="H923" s="72">
        <f>Month!H923</f>
        <v>800.64</v>
      </c>
      <c r="I923" s="72">
        <f>Month!I923</f>
        <v>70.81</v>
      </c>
      <c r="J923" s="72">
        <f>Month!J923</f>
        <v>50.45</v>
      </c>
      <c r="K923" s="72">
        <f>Month!K923</f>
        <v>158.63</v>
      </c>
      <c r="L923" s="72">
        <f>Month!L923</f>
        <v>215.43</v>
      </c>
      <c r="M923" s="72">
        <f>Month!M923</f>
        <v>422.2</v>
      </c>
      <c r="N923" s="71">
        <f>Month!N923</f>
        <v>1762.98</v>
      </c>
      <c r="O923" s="91">
        <f>Month!O923</f>
        <v>5190.2700000000004</v>
      </c>
      <c r="P923" s="14">
        <v>1</v>
      </c>
    </row>
    <row r="924" spans="1:16" ht="15.5">
      <c r="A924" s="14">
        <f>Month!A924</f>
        <v>2022</v>
      </c>
      <c r="B924" s="59" t="str">
        <f>Month!B924</f>
        <v>April</v>
      </c>
      <c r="C924" s="58" t="str">
        <f>Month!C924</f>
        <v>Belgium</v>
      </c>
      <c r="D924" s="66">
        <f>Month!D924</f>
        <v>11.05</v>
      </c>
      <c r="E924" s="66">
        <f>Month!E924</f>
        <v>27.49</v>
      </c>
      <c r="F924" s="67">
        <f>Month!F924</f>
        <v>38.54</v>
      </c>
      <c r="G924" s="66">
        <f>Month!G924</f>
        <v>4.2</v>
      </c>
      <c r="H924" s="66">
        <f>Month!H924</f>
        <v>61.53</v>
      </c>
      <c r="I924" s="66">
        <f>Month!I924</f>
        <v>0</v>
      </c>
      <c r="J924" s="66">
        <f>Month!J924</f>
        <v>0</v>
      </c>
      <c r="K924" s="66">
        <f>Month!K924</f>
        <v>0</v>
      </c>
      <c r="L924" s="66">
        <f>Month!L924</f>
        <v>92.85</v>
      </c>
      <c r="M924" s="66">
        <f>Month!M924</f>
        <v>122.37</v>
      </c>
      <c r="N924" s="67">
        <f>Month!N924</f>
        <v>280.95</v>
      </c>
      <c r="O924" s="67">
        <f>Month!O924</f>
        <v>319.49</v>
      </c>
      <c r="P924" s="14">
        <v>2</v>
      </c>
    </row>
    <row r="925" spans="1:16" ht="15.5">
      <c r="A925" s="14">
        <f>Month!A925</f>
        <v>2022</v>
      </c>
      <c r="B925" s="59" t="str">
        <f>Month!B925</f>
        <v>April</v>
      </c>
      <c r="C925" s="59" t="str">
        <f>Month!C925</f>
        <v>Canada</v>
      </c>
      <c r="D925" s="69">
        <f>Month!D925</f>
        <v>0</v>
      </c>
      <c r="E925" s="69">
        <f>Month!E925</f>
        <v>0</v>
      </c>
      <c r="F925" s="70">
        <f>Month!F925</f>
        <v>0</v>
      </c>
      <c r="G925" s="69">
        <f>Month!G925</f>
        <v>0</v>
      </c>
      <c r="H925" s="69">
        <f>Month!H925</f>
        <v>0</v>
      </c>
      <c r="I925" s="69">
        <f>Month!I925</f>
        <v>0</v>
      </c>
      <c r="J925" s="69">
        <f>Month!J925</f>
        <v>0</v>
      </c>
      <c r="K925" s="69">
        <f>Month!K925</f>
        <v>0</v>
      </c>
      <c r="L925" s="69">
        <f>Month!L925</f>
        <v>0</v>
      </c>
      <c r="M925" s="69">
        <f>Month!M925</f>
        <v>0</v>
      </c>
      <c r="N925" s="70">
        <f>Month!N925</f>
        <v>0</v>
      </c>
      <c r="O925" s="70">
        <f>Month!O925</f>
        <v>0</v>
      </c>
      <c r="P925" s="14">
        <v>2</v>
      </c>
    </row>
    <row r="926" spans="1:16" ht="15.5">
      <c r="A926" s="14">
        <f>Month!A926</f>
        <v>2022</v>
      </c>
      <c r="B926" s="59" t="str">
        <f>Month!B926</f>
        <v>April</v>
      </c>
      <c r="C926" s="59" t="str">
        <f>Month!C926</f>
        <v>China, People's Republic of</v>
      </c>
      <c r="D926" s="69">
        <f>Month!D926</f>
        <v>0</v>
      </c>
      <c r="E926" s="69">
        <f>Month!E926</f>
        <v>0</v>
      </c>
      <c r="F926" s="70">
        <f>Month!F926</f>
        <v>0</v>
      </c>
      <c r="G926" s="69">
        <f>Month!G926</f>
        <v>4.2</v>
      </c>
      <c r="H926" s="69">
        <f>Month!H926</f>
        <v>0</v>
      </c>
      <c r="I926" s="69">
        <f>Month!I926</f>
        <v>0</v>
      </c>
      <c r="J926" s="69">
        <f>Month!J926</f>
        <v>0</v>
      </c>
      <c r="K926" s="69">
        <f>Month!K926</f>
        <v>0</v>
      </c>
      <c r="L926" s="69">
        <f>Month!L926</f>
        <v>0</v>
      </c>
      <c r="M926" s="69">
        <f>Month!M926</f>
        <v>2.4700000000000002</v>
      </c>
      <c r="N926" s="70">
        <f>Month!N926</f>
        <v>6.67</v>
      </c>
      <c r="O926" s="70">
        <f>Month!O926</f>
        <v>6.67</v>
      </c>
      <c r="P926" s="14">
        <v>2</v>
      </c>
    </row>
    <row r="927" spans="1:16" ht="15.5">
      <c r="A927" s="14">
        <f>Month!A927</f>
        <v>2022</v>
      </c>
      <c r="B927" s="59" t="str">
        <f>Month!B927</f>
        <v>April</v>
      </c>
      <c r="C927" s="59" t="str">
        <f>Month!C927</f>
        <v>Denmark</v>
      </c>
      <c r="D927" s="69">
        <f>Month!D927</f>
        <v>0</v>
      </c>
      <c r="E927" s="69">
        <f>Month!E927</f>
        <v>0</v>
      </c>
      <c r="F927" s="70">
        <f>Month!F927</f>
        <v>0</v>
      </c>
      <c r="G927" s="69">
        <f>Month!G927</f>
        <v>0</v>
      </c>
      <c r="H927" s="69">
        <f>Month!H927</f>
        <v>8.98</v>
      </c>
      <c r="I927" s="69">
        <f>Month!I927</f>
        <v>0</v>
      </c>
      <c r="J927" s="69">
        <f>Month!J927</f>
        <v>0</v>
      </c>
      <c r="K927" s="69">
        <f>Month!K927</f>
        <v>0</v>
      </c>
      <c r="L927" s="69">
        <f>Month!L927</f>
        <v>0</v>
      </c>
      <c r="M927" s="69">
        <f>Month!M927</f>
        <v>15.13</v>
      </c>
      <c r="N927" s="70">
        <f>Month!N927</f>
        <v>24.11</v>
      </c>
      <c r="O927" s="70">
        <f>Month!O927</f>
        <v>24.11</v>
      </c>
      <c r="P927" s="14">
        <v>2</v>
      </c>
    </row>
    <row r="928" spans="1:16" ht="15.5">
      <c r="A928" s="14">
        <f>Month!A928</f>
        <v>2022</v>
      </c>
      <c r="B928" s="59" t="str">
        <f>Month!B928</f>
        <v>April</v>
      </c>
      <c r="C928" s="59" t="str">
        <f>Month!C928</f>
        <v>France</v>
      </c>
      <c r="D928" s="69">
        <f>Month!D928</f>
        <v>83.43</v>
      </c>
      <c r="E928" s="69">
        <f>Month!E928</f>
        <v>0</v>
      </c>
      <c r="F928" s="70">
        <f>Month!F928</f>
        <v>83.43</v>
      </c>
      <c r="G928" s="69">
        <f>Month!G928</f>
        <v>12.6</v>
      </c>
      <c r="H928" s="69">
        <f>Month!H928</f>
        <v>6.7</v>
      </c>
      <c r="I928" s="69">
        <f>Month!I928</f>
        <v>0</v>
      </c>
      <c r="J928" s="69">
        <f>Month!J928</f>
        <v>0</v>
      </c>
      <c r="K928" s="69">
        <f>Month!K928</f>
        <v>0</v>
      </c>
      <c r="L928" s="69">
        <f>Month!L928</f>
        <v>16.64</v>
      </c>
      <c r="M928" s="69">
        <f>Month!M928</f>
        <v>7.41</v>
      </c>
      <c r="N928" s="70">
        <f>Month!N928</f>
        <v>43.35</v>
      </c>
      <c r="O928" s="70">
        <f>Month!O928</f>
        <v>126.78</v>
      </c>
      <c r="P928" s="14">
        <v>2</v>
      </c>
    </row>
    <row r="929" spans="1:16" ht="15.5">
      <c r="A929" s="14">
        <f>Month!A929</f>
        <v>2022</v>
      </c>
      <c r="B929" s="59" t="str">
        <f>Month!B929</f>
        <v>April</v>
      </c>
      <c r="C929" s="59" t="str">
        <f>Month!C929</f>
        <v>Germany</v>
      </c>
      <c r="D929" s="69">
        <f>Month!D929</f>
        <v>319.3</v>
      </c>
      <c r="E929" s="69">
        <f>Month!E929</f>
        <v>0</v>
      </c>
      <c r="F929" s="70">
        <f>Month!F929</f>
        <v>319.3</v>
      </c>
      <c r="G929" s="69">
        <f>Month!G929</f>
        <v>0</v>
      </c>
      <c r="H929" s="69">
        <f>Month!H929</f>
        <v>0</v>
      </c>
      <c r="I929" s="69">
        <f>Month!I929</f>
        <v>0</v>
      </c>
      <c r="J929" s="69">
        <f>Month!J929</f>
        <v>0</v>
      </c>
      <c r="K929" s="69">
        <f>Month!K929</f>
        <v>0</v>
      </c>
      <c r="L929" s="69">
        <f>Month!L929</f>
        <v>0</v>
      </c>
      <c r="M929" s="69">
        <f>Month!M929</f>
        <v>1.83</v>
      </c>
      <c r="N929" s="70">
        <f>Month!N929</f>
        <v>1.83</v>
      </c>
      <c r="O929" s="70">
        <f>Month!O929</f>
        <v>321.13</v>
      </c>
      <c r="P929" s="14">
        <v>2</v>
      </c>
    </row>
    <row r="930" spans="1:16" ht="15.5">
      <c r="A930" s="14">
        <f>Month!A930</f>
        <v>2022</v>
      </c>
      <c r="B930" s="59" t="str">
        <f>Month!B930</f>
        <v>April</v>
      </c>
      <c r="C930" s="59" t="str">
        <f>Month!C930</f>
        <v>Ireland</v>
      </c>
      <c r="D930" s="69">
        <f>Month!D930</f>
        <v>0</v>
      </c>
      <c r="E930" s="69">
        <f>Month!E930</f>
        <v>0</v>
      </c>
      <c r="F930" s="70">
        <f>Month!F930</f>
        <v>0</v>
      </c>
      <c r="G930" s="69">
        <f>Month!G930</f>
        <v>1.01</v>
      </c>
      <c r="H930" s="69">
        <f>Month!H930</f>
        <v>33.26</v>
      </c>
      <c r="I930" s="69">
        <f>Month!I930</f>
        <v>71.59</v>
      </c>
      <c r="J930" s="69">
        <f>Month!J930</f>
        <v>31.12</v>
      </c>
      <c r="K930" s="69">
        <f>Month!K930</f>
        <v>179</v>
      </c>
      <c r="L930" s="69">
        <f>Month!L930</f>
        <v>16.14</v>
      </c>
      <c r="M930" s="69">
        <f>Month!M930</f>
        <v>18.170000000000002</v>
      </c>
      <c r="N930" s="70">
        <f>Month!N930</f>
        <v>350.29</v>
      </c>
      <c r="O930" s="70">
        <f>Month!O930</f>
        <v>350.29</v>
      </c>
      <c r="P930" s="14">
        <v>2</v>
      </c>
    </row>
    <row r="931" spans="1:16" ht="15.5">
      <c r="A931" s="14">
        <f>Month!A931</f>
        <v>2022</v>
      </c>
      <c r="B931" s="59" t="str">
        <f>Month!B931</f>
        <v>April</v>
      </c>
      <c r="C931" s="59" t="str">
        <f>Month!C931</f>
        <v>Italy</v>
      </c>
      <c r="D931" s="69">
        <f>Month!D931</f>
        <v>80.44</v>
      </c>
      <c r="E931" s="69">
        <f>Month!E931</f>
        <v>13.06</v>
      </c>
      <c r="F931" s="70">
        <f>Month!F931</f>
        <v>93.5</v>
      </c>
      <c r="G931" s="69">
        <f>Month!G931</f>
        <v>0</v>
      </c>
      <c r="H931" s="69">
        <f>Month!H931</f>
        <v>0</v>
      </c>
      <c r="I931" s="69">
        <f>Month!I931</f>
        <v>0</v>
      </c>
      <c r="J931" s="69">
        <f>Month!J931</f>
        <v>0</v>
      </c>
      <c r="K931" s="69">
        <f>Month!K931</f>
        <v>0</v>
      </c>
      <c r="L931" s="69">
        <f>Month!L931</f>
        <v>0</v>
      </c>
      <c r="M931" s="69">
        <f>Month!M931</f>
        <v>0.1</v>
      </c>
      <c r="N931" s="70">
        <f>Month!N931</f>
        <v>0.1</v>
      </c>
      <c r="O931" s="70">
        <f>Month!O931</f>
        <v>93.6</v>
      </c>
      <c r="P931" s="14">
        <v>2</v>
      </c>
    </row>
    <row r="932" spans="1:16" ht="15.5">
      <c r="A932" s="14">
        <f>Month!A932</f>
        <v>2022</v>
      </c>
      <c r="B932" s="59" t="str">
        <f>Month!B932</f>
        <v>April</v>
      </c>
      <c r="C932" s="59" t="str">
        <f>Month!C932</f>
        <v>Korea</v>
      </c>
      <c r="D932" s="69">
        <f>Month!D932</f>
        <v>0</v>
      </c>
      <c r="E932" s="69">
        <f>Month!E932</f>
        <v>0</v>
      </c>
      <c r="F932" s="70">
        <f>Month!F932</f>
        <v>0</v>
      </c>
      <c r="G932" s="69">
        <f>Month!G932</f>
        <v>0</v>
      </c>
      <c r="H932" s="69">
        <f>Month!H932</f>
        <v>0</v>
      </c>
      <c r="I932" s="69">
        <f>Month!I932</f>
        <v>0</v>
      </c>
      <c r="J932" s="69">
        <f>Month!J932</f>
        <v>0</v>
      </c>
      <c r="K932" s="69">
        <f>Month!K932</f>
        <v>0</v>
      </c>
      <c r="L932" s="69">
        <f>Month!L932</f>
        <v>0</v>
      </c>
      <c r="M932" s="69">
        <f>Month!M932</f>
        <v>0</v>
      </c>
      <c r="N932" s="70">
        <f>Month!N932</f>
        <v>0</v>
      </c>
      <c r="O932" s="70">
        <f>Month!O932</f>
        <v>0</v>
      </c>
      <c r="P932" s="14">
        <v>2</v>
      </c>
    </row>
    <row r="933" spans="1:16" ht="15.5">
      <c r="A933" s="14">
        <f>Month!A933</f>
        <v>2022</v>
      </c>
      <c r="B933" s="59" t="str">
        <f>Month!B933</f>
        <v>April</v>
      </c>
      <c r="C933" s="59" t="str">
        <f>Month!C933</f>
        <v>Netherlands</v>
      </c>
      <c r="D933" s="69">
        <f>Month!D933</f>
        <v>1394.26</v>
      </c>
      <c r="E933" s="69">
        <f>Month!E933</f>
        <v>54.3</v>
      </c>
      <c r="F933" s="70">
        <f>Month!F933</f>
        <v>1448.56</v>
      </c>
      <c r="G933" s="69">
        <f>Month!G933</f>
        <v>26.49</v>
      </c>
      <c r="H933" s="69">
        <f>Month!H933</f>
        <v>232.47</v>
      </c>
      <c r="I933" s="69">
        <f>Month!I933</f>
        <v>0</v>
      </c>
      <c r="J933" s="69">
        <f>Month!J933</f>
        <v>0</v>
      </c>
      <c r="K933" s="69">
        <f>Month!K933</f>
        <v>0</v>
      </c>
      <c r="L933" s="69">
        <f>Month!L933</f>
        <v>56.67</v>
      </c>
      <c r="M933" s="69">
        <f>Month!M933</f>
        <v>112.66</v>
      </c>
      <c r="N933" s="70">
        <f>Month!N933</f>
        <v>428.29</v>
      </c>
      <c r="O933" s="70">
        <f>Month!O933</f>
        <v>1876.85</v>
      </c>
      <c r="P933" s="14">
        <v>2</v>
      </c>
    </row>
    <row r="934" spans="1:16" ht="15.5">
      <c r="A934" s="14">
        <f>Month!A934</f>
        <v>2022</v>
      </c>
      <c r="B934" s="59" t="str">
        <f>Month!B934</f>
        <v>April</v>
      </c>
      <c r="C934" s="59" t="str">
        <f>Month!C934</f>
        <v>Norway</v>
      </c>
      <c r="D934" s="69">
        <f>Month!D934</f>
        <v>0</v>
      </c>
      <c r="E934" s="69">
        <f>Month!E934</f>
        <v>0</v>
      </c>
      <c r="F934" s="70">
        <f>Month!F934</f>
        <v>0</v>
      </c>
      <c r="G934" s="69">
        <f>Month!G934</f>
        <v>0</v>
      </c>
      <c r="H934" s="69">
        <f>Month!H934</f>
        <v>12.15</v>
      </c>
      <c r="I934" s="69">
        <f>Month!I934</f>
        <v>0</v>
      </c>
      <c r="J934" s="69">
        <f>Month!J934</f>
        <v>0</v>
      </c>
      <c r="K934" s="69">
        <f>Month!K934</f>
        <v>0</v>
      </c>
      <c r="L934" s="69">
        <f>Month!L934</f>
        <v>0</v>
      </c>
      <c r="M934" s="69">
        <f>Month!M934</f>
        <v>0.04</v>
      </c>
      <c r="N934" s="70">
        <f>Month!N934</f>
        <v>12.19</v>
      </c>
      <c r="O934" s="70">
        <f>Month!O934</f>
        <v>12.19</v>
      </c>
      <c r="P934" s="14">
        <v>2</v>
      </c>
    </row>
    <row r="935" spans="1:16" ht="15.5">
      <c r="A935" s="14">
        <f>Month!A935</f>
        <v>2022</v>
      </c>
      <c r="B935" s="59" t="str">
        <f>Month!B935</f>
        <v>April</v>
      </c>
      <c r="C935" s="59" t="str">
        <f>Month!C935</f>
        <v>Other Africa</v>
      </c>
      <c r="D935" s="69">
        <f>Month!D935</f>
        <v>0</v>
      </c>
      <c r="E935" s="69">
        <f>Month!E935</f>
        <v>0</v>
      </c>
      <c r="F935" s="70">
        <f>Month!F935</f>
        <v>0</v>
      </c>
      <c r="G935" s="69">
        <f>Month!G935</f>
        <v>0</v>
      </c>
      <c r="H935" s="69">
        <f>Month!H935</f>
        <v>0</v>
      </c>
      <c r="I935" s="69">
        <f>Month!I935</f>
        <v>0</v>
      </c>
      <c r="J935" s="69">
        <f>Month!J935</f>
        <v>0</v>
      </c>
      <c r="K935" s="69">
        <f>Month!K935</f>
        <v>0</v>
      </c>
      <c r="L935" s="69">
        <f>Month!L935</f>
        <v>0</v>
      </c>
      <c r="M935" s="69">
        <f>Month!M935</f>
        <v>6.5</v>
      </c>
      <c r="N935" s="70">
        <f>Month!N935</f>
        <v>6.5</v>
      </c>
      <c r="O935" s="70">
        <f>Month!O935</f>
        <v>6.5</v>
      </c>
      <c r="P935" s="14">
        <v>2</v>
      </c>
    </row>
    <row r="936" spans="1:16" ht="15.5">
      <c r="A936" s="14">
        <f>Month!A936</f>
        <v>2022</v>
      </c>
      <c r="B936" s="59" t="str">
        <f>Month!B936</f>
        <v>April</v>
      </c>
      <c r="C936" s="59" t="str">
        <f>Month!C936</f>
        <v>Spain</v>
      </c>
      <c r="D936" s="69">
        <f>Month!D936</f>
        <v>7.0000000000000007E-2</v>
      </c>
      <c r="E936" s="69">
        <f>Month!E936</f>
        <v>5.66</v>
      </c>
      <c r="F936" s="70">
        <f>Month!F936</f>
        <v>5.73</v>
      </c>
      <c r="G936" s="69">
        <f>Month!G936</f>
        <v>0</v>
      </c>
      <c r="H936" s="69">
        <f>Month!H936</f>
        <v>0</v>
      </c>
      <c r="I936" s="69">
        <f>Month!I936</f>
        <v>0</v>
      </c>
      <c r="J936" s="69">
        <f>Month!J936</f>
        <v>0</v>
      </c>
      <c r="K936" s="69">
        <f>Month!K936</f>
        <v>0</v>
      </c>
      <c r="L936" s="69">
        <f>Month!L936</f>
        <v>12.01</v>
      </c>
      <c r="M936" s="69">
        <f>Month!M936</f>
        <v>59.66</v>
      </c>
      <c r="N936" s="70">
        <f>Month!N936</f>
        <v>71.67</v>
      </c>
      <c r="O936" s="70">
        <f>Month!O936</f>
        <v>77.400000000000006</v>
      </c>
      <c r="P936" s="14">
        <v>2</v>
      </c>
    </row>
    <row r="937" spans="1:16" ht="15.5">
      <c r="A937" s="14">
        <f>Month!A937</f>
        <v>2022</v>
      </c>
      <c r="B937" s="59" t="str">
        <f>Month!B937</f>
        <v>April</v>
      </c>
      <c r="C937" s="59" t="str">
        <f>Month!C937</f>
        <v>Sweden</v>
      </c>
      <c r="D937" s="69">
        <f>Month!D937</f>
        <v>18.68</v>
      </c>
      <c r="E937" s="69">
        <f>Month!E937</f>
        <v>0</v>
      </c>
      <c r="F937" s="70">
        <f>Month!F937</f>
        <v>18.68</v>
      </c>
      <c r="G937" s="69">
        <f>Month!G937</f>
        <v>0</v>
      </c>
      <c r="H937" s="69">
        <f>Month!H937</f>
        <v>0</v>
      </c>
      <c r="I937" s="69">
        <f>Month!I937</f>
        <v>0</v>
      </c>
      <c r="J937" s="69">
        <f>Month!J937</f>
        <v>0</v>
      </c>
      <c r="K937" s="69">
        <f>Month!K937</f>
        <v>0</v>
      </c>
      <c r="L937" s="69">
        <f>Month!L937</f>
        <v>0</v>
      </c>
      <c r="M937" s="69">
        <f>Month!M937</f>
        <v>0.03</v>
      </c>
      <c r="N937" s="70">
        <f>Month!N937</f>
        <v>0.03</v>
      </c>
      <c r="O937" s="70">
        <f>Month!O937</f>
        <v>18.71</v>
      </c>
      <c r="P937" s="14">
        <v>2</v>
      </c>
    </row>
    <row r="938" spans="1:16" ht="15.5">
      <c r="A938" s="14">
        <f>Month!A938</f>
        <v>2022</v>
      </c>
      <c r="B938" s="59" t="str">
        <f>Month!B938</f>
        <v>April</v>
      </c>
      <c r="C938" s="59" t="str">
        <f>Month!C938</f>
        <v>United States</v>
      </c>
      <c r="D938" s="69">
        <f>Month!D938</f>
        <v>0</v>
      </c>
      <c r="E938" s="69">
        <f>Month!E938</f>
        <v>0</v>
      </c>
      <c r="F938" s="70">
        <f>Month!F938</f>
        <v>0</v>
      </c>
      <c r="G938" s="69">
        <f>Month!G938</f>
        <v>0</v>
      </c>
      <c r="H938" s="69">
        <f>Month!H938</f>
        <v>297.5</v>
      </c>
      <c r="I938" s="69">
        <f>Month!I938</f>
        <v>0</v>
      </c>
      <c r="J938" s="69">
        <f>Month!J938</f>
        <v>0</v>
      </c>
      <c r="K938" s="69">
        <f>Month!K938</f>
        <v>0</v>
      </c>
      <c r="L938" s="69">
        <f>Month!L938</f>
        <v>0</v>
      </c>
      <c r="M938" s="69">
        <f>Month!M938</f>
        <v>1.52</v>
      </c>
      <c r="N938" s="70">
        <f>Month!N938</f>
        <v>299.02</v>
      </c>
      <c r="O938" s="70">
        <f>Month!O938</f>
        <v>299.02</v>
      </c>
      <c r="P938" s="14">
        <v>2</v>
      </c>
    </row>
    <row r="939" spans="1:16" ht="15.5">
      <c r="A939" s="14">
        <f>Month!A939</f>
        <v>2022</v>
      </c>
      <c r="B939" s="59" t="str">
        <f>Month!B939</f>
        <v>April</v>
      </c>
      <c r="C939" s="59" t="str">
        <f>Month!C939</f>
        <v>Russian Federation</v>
      </c>
      <c r="D939" s="69">
        <f>Month!D939</f>
        <v>0</v>
      </c>
      <c r="E939" s="69">
        <f>Month!E939</f>
        <v>0</v>
      </c>
      <c r="F939" s="70">
        <f>Month!F939</f>
        <v>0</v>
      </c>
      <c r="G939" s="69">
        <f>Month!G939</f>
        <v>0</v>
      </c>
      <c r="H939" s="69">
        <f>Month!H939</f>
        <v>0</v>
      </c>
      <c r="I939" s="69">
        <f>Month!I939</f>
        <v>0</v>
      </c>
      <c r="J939" s="69">
        <f>Month!J939</f>
        <v>0</v>
      </c>
      <c r="K939" s="69">
        <f>Month!K939</f>
        <v>0</v>
      </c>
      <c r="L939" s="69">
        <f>Month!L939</f>
        <v>0</v>
      </c>
      <c r="M939" s="69">
        <f>Month!M939</f>
        <v>0</v>
      </c>
      <c r="N939" s="70">
        <f>Month!N939</f>
        <v>0</v>
      </c>
      <c r="O939" s="70">
        <f>Month!O939</f>
        <v>0</v>
      </c>
      <c r="P939" s="14">
        <v>2</v>
      </c>
    </row>
    <row r="940" spans="1:16" ht="15.5">
      <c r="A940" s="14">
        <f>Month!A940</f>
        <v>2022</v>
      </c>
      <c r="B940" s="59" t="str">
        <f>Month!B940</f>
        <v>April</v>
      </c>
      <c r="C940" s="59" t="str">
        <f>Month!C940</f>
        <v>Other</v>
      </c>
      <c r="D940" s="69">
        <f>Month!D940</f>
        <v>171.09</v>
      </c>
      <c r="E940" s="69">
        <f>Month!E940</f>
        <v>0</v>
      </c>
      <c r="F940" s="70">
        <f>Month!F940</f>
        <v>171.09</v>
      </c>
      <c r="G940" s="69">
        <f>Month!G940</f>
        <v>22.12</v>
      </c>
      <c r="H940" s="69">
        <f>Month!H940</f>
        <v>113.93</v>
      </c>
      <c r="I940" s="69">
        <f>Month!I940</f>
        <v>0</v>
      </c>
      <c r="J940" s="69">
        <f>Month!J940</f>
        <v>0</v>
      </c>
      <c r="K940" s="69">
        <f>Month!K940</f>
        <v>0</v>
      </c>
      <c r="L940" s="69">
        <f>Month!L940</f>
        <v>33.03</v>
      </c>
      <c r="M940" s="69">
        <f>Month!M940</f>
        <v>11.02</v>
      </c>
      <c r="N940" s="70">
        <f>Month!N940</f>
        <v>180.1</v>
      </c>
      <c r="O940" s="70">
        <f>Month!O940</f>
        <v>351.19</v>
      </c>
      <c r="P940" s="14">
        <v>2</v>
      </c>
    </row>
    <row r="941" spans="1:16" ht="15.5">
      <c r="A941" s="14">
        <f>Month!A941</f>
        <v>2022</v>
      </c>
      <c r="B941" s="62" t="str">
        <f>Month!B941</f>
        <v>April</v>
      </c>
      <c r="C941" s="60" t="str">
        <f>Month!C941</f>
        <v>Total exports</v>
      </c>
      <c r="D941" s="72">
        <f>Month!D941</f>
        <v>2078.3200000000002</v>
      </c>
      <c r="E941" s="72">
        <f>Month!E941</f>
        <v>100.51</v>
      </c>
      <c r="F941" s="71">
        <f>Month!F941</f>
        <v>2178.83</v>
      </c>
      <c r="G941" s="72">
        <f>Month!G941</f>
        <v>70.62</v>
      </c>
      <c r="H941" s="72">
        <f>Month!H941</f>
        <v>766.52</v>
      </c>
      <c r="I941" s="72">
        <f>Month!I941</f>
        <v>71.59</v>
      </c>
      <c r="J941" s="72">
        <f>Month!J941</f>
        <v>31.12</v>
      </c>
      <c r="K941" s="72">
        <f>Month!K941</f>
        <v>179</v>
      </c>
      <c r="L941" s="72">
        <f>Month!L941</f>
        <v>227.34</v>
      </c>
      <c r="M941" s="72">
        <f>Month!M941</f>
        <v>358.91</v>
      </c>
      <c r="N941" s="71">
        <f>Month!N941</f>
        <v>1705.1</v>
      </c>
      <c r="O941" s="91">
        <f>Month!O941</f>
        <v>3883.93</v>
      </c>
      <c r="P941" s="14">
        <v>2</v>
      </c>
    </row>
    <row r="942" spans="1:16" ht="15.5">
      <c r="A942" s="14">
        <f>Month!A942</f>
        <v>2022</v>
      </c>
      <c r="B942" s="59" t="str">
        <f>Month!B942</f>
        <v>May</v>
      </c>
      <c r="C942" s="58" t="str">
        <f>Month!C942</f>
        <v>Belgium</v>
      </c>
      <c r="D942" s="66">
        <f>Month!D942</f>
        <v>24.54</v>
      </c>
      <c r="E942" s="66">
        <f>Month!E942</f>
        <v>14.08</v>
      </c>
      <c r="F942" s="67">
        <f>Month!F942</f>
        <v>38.619999999999997</v>
      </c>
      <c r="G942" s="66">
        <f>Month!G942</f>
        <v>5.24</v>
      </c>
      <c r="H942" s="66">
        <f>Month!H942</f>
        <v>35.57</v>
      </c>
      <c r="I942" s="66">
        <f>Month!I942</f>
        <v>0</v>
      </c>
      <c r="J942" s="66">
        <f>Month!J942</f>
        <v>0</v>
      </c>
      <c r="K942" s="66">
        <f>Month!K942</f>
        <v>0</v>
      </c>
      <c r="L942" s="66">
        <f>Month!L942</f>
        <v>57.62</v>
      </c>
      <c r="M942" s="66">
        <f>Month!M942</f>
        <v>195.98</v>
      </c>
      <c r="N942" s="67">
        <f>Month!N942</f>
        <v>294.41000000000003</v>
      </c>
      <c r="O942" s="67">
        <f>Month!O942</f>
        <v>333.03</v>
      </c>
      <c r="P942" s="14">
        <v>2</v>
      </c>
    </row>
    <row r="943" spans="1:16" ht="15.5">
      <c r="A943" s="14">
        <f>Month!A943</f>
        <v>2022</v>
      </c>
      <c r="B943" s="59" t="str">
        <f>Month!B943</f>
        <v>May</v>
      </c>
      <c r="C943" s="59" t="str">
        <f>Month!C943</f>
        <v>Canada</v>
      </c>
      <c r="D943" s="69">
        <f>Month!D943</f>
        <v>0</v>
      </c>
      <c r="E943" s="69">
        <f>Month!E943</f>
        <v>0</v>
      </c>
      <c r="F943" s="70">
        <f>Month!F943</f>
        <v>0</v>
      </c>
      <c r="G943" s="69">
        <f>Month!G943</f>
        <v>0</v>
      </c>
      <c r="H943" s="69">
        <f>Month!H943</f>
        <v>35.89</v>
      </c>
      <c r="I943" s="69">
        <f>Month!I943</f>
        <v>0</v>
      </c>
      <c r="J943" s="69">
        <f>Month!J943</f>
        <v>0</v>
      </c>
      <c r="K943" s="69">
        <f>Month!K943</f>
        <v>0</v>
      </c>
      <c r="L943" s="69">
        <f>Month!L943</f>
        <v>0</v>
      </c>
      <c r="M943" s="69">
        <f>Month!M943</f>
        <v>0</v>
      </c>
      <c r="N943" s="70">
        <f>Month!N943</f>
        <v>35.89</v>
      </c>
      <c r="O943" s="70">
        <f>Month!O943</f>
        <v>35.89</v>
      </c>
      <c r="P943" s="14">
        <v>2</v>
      </c>
    </row>
    <row r="944" spans="1:16" ht="15.5">
      <c r="A944" s="14">
        <f>Month!A944</f>
        <v>2022</v>
      </c>
      <c r="B944" s="59" t="str">
        <f>Month!B944</f>
        <v>May</v>
      </c>
      <c r="C944" s="59" t="str">
        <f>Month!C944</f>
        <v>China, People's Republic of</v>
      </c>
      <c r="D944" s="69">
        <f>Month!D944</f>
        <v>0</v>
      </c>
      <c r="E944" s="69">
        <f>Month!E944</f>
        <v>0</v>
      </c>
      <c r="F944" s="70">
        <f>Month!F944</f>
        <v>0</v>
      </c>
      <c r="G944" s="69">
        <f>Month!G944</f>
        <v>4.1399999999999997</v>
      </c>
      <c r="H944" s="69">
        <f>Month!H944</f>
        <v>0</v>
      </c>
      <c r="I944" s="69">
        <f>Month!I944</f>
        <v>0</v>
      </c>
      <c r="J944" s="69">
        <f>Month!J944</f>
        <v>0</v>
      </c>
      <c r="K944" s="69">
        <f>Month!K944</f>
        <v>0</v>
      </c>
      <c r="L944" s="69">
        <f>Month!L944</f>
        <v>0</v>
      </c>
      <c r="M944" s="69">
        <f>Month!M944</f>
        <v>4.12</v>
      </c>
      <c r="N944" s="70">
        <f>Month!N944</f>
        <v>8.26</v>
      </c>
      <c r="O944" s="70">
        <f>Month!O944</f>
        <v>8.26</v>
      </c>
      <c r="P944" s="14">
        <v>2</v>
      </c>
    </row>
    <row r="945" spans="1:16" ht="15.5">
      <c r="A945" s="14">
        <f>Month!A945</f>
        <v>2022</v>
      </c>
      <c r="B945" s="59" t="str">
        <f>Month!B945</f>
        <v>May</v>
      </c>
      <c r="C945" s="59" t="str">
        <f>Month!C945</f>
        <v>Denmark</v>
      </c>
      <c r="D945" s="69">
        <f>Month!D945</f>
        <v>11.81</v>
      </c>
      <c r="E945" s="69">
        <f>Month!E945</f>
        <v>22.56</v>
      </c>
      <c r="F945" s="70">
        <f>Month!F945</f>
        <v>34.369999999999997</v>
      </c>
      <c r="G945" s="69">
        <f>Month!G945</f>
        <v>0</v>
      </c>
      <c r="H945" s="69">
        <f>Month!H945</f>
        <v>3</v>
      </c>
      <c r="I945" s="69">
        <f>Month!I945</f>
        <v>0</v>
      </c>
      <c r="J945" s="69">
        <f>Month!J945</f>
        <v>0</v>
      </c>
      <c r="K945" s="69">
        <f>Month!K945</f>
        <v>0</v>
      </c>
      <c r="L945" s="69">
        <f>Month!L945</f>
        <v>0</v>
      </c>
      <c r="M945" s="69">
        <f>Month!M945</f>
        <v>0.24</v>
      </c>
      <c r="N945" s="70">
        <f>Month!N945</f>
        <v>3.24</v>
      </c>
      <c r="O945" s="70">
        <f>Month!O945</f>
        <v>37.61</v>
      </c>
      <c r="P945" s="14">
        <v>2</v>
      </c>
    </row>
    <row r="946" spans="1:16" ht="15.5">
      <c r="A946" s="14">
        <f>Month!A946</f>
        <v>2022</v>
      </c>
      <c r="B946" s="59" t="str">
        <f>Month!B946</f>
        <v>May</v>
      </c>
      <c r="C946" s="59" t="str">
        <f>Month!C946</f>
        <v>France</v>
      </c>
      <c r="D946" s="69">
        <f>Month!D946</f>
        <v>245.86</v>
      </c>
      <c r="E946" s="69">
        <f>Month!E946</f>
        <v>0</v>
      </c>
      <c r="F946" s="70">
        <f>Month!F946</f>
        <v>245.86</v>
      </c>
      <c r="G946" s="69">
        <f>Month!G946</f>
        <v>20.47</v>
      </c>
      <c r="H946" s="69">
        <f>Month!H946</f>
        <v>3.4</v>
      </c>
      <c r="I946" s="69">
        <f>Month!I946</f>
        <v>0</v>
      </c>
      <c r="J946" s="69">
        <f>Month!J946</f>
        <v>0</v>
      </c>
      <c r="K946" s="69">
        <f>Month!K946</f>
        <v>0</v>
      </c>
      <c r="L946" s="69">
        <f>Month!L946</f>
        <v>0</v>
      </c>
      <c r="M946" s="69">
        <f>Month!M946</f>
        <v>7.76</v>
      </c>
      <c r="N946" s="70">
        <f>Month!N946</f>
        <v>31.63</v>
      </c>
      <c r="O946" s="70">
        <f>Month!O946</f>
        <v>277.49</v>
      </c>
      <c r="P946" s="14">
        <v>2</v>
      </c>
    </row>
    <row r="947" spans="1:16" ht="15.5">
      <c r="A947" s="14">
        <f>Month!A947</f>
        <v>2022</v>
      </c>
      <c r="B947" s="59" t="str">
        <f>Month!B947</f>
        <v>May</v>
      </c>
      <c r="C947" s="59" t="str">
        <f>Month!C947</f>
        <v>Germany</v>
      </c>
      <c r="D947" s="69">
        <f>Month!D947</f>
        <v>355.02</v>
      </c>
      <c r="E947" s="69">
        <f>Month!E947</f>
        <v>0</v>
      </c>
      <c r="F947" s="70">
        <f>Month!F947</f>
        <v>355.02</v>
      </c>
      <c r="G947" s="69">
        <f>Month!G947</f>
        <v>0</v>
      </c>
      <c r="H947" s="69">
        <f>Month!H947</f>
        <v>0</v>
      </c>
      <c r="I947" s="69">
        <f>Month!I947</f>
        <v>0</v>
      </c>
      <c r="J947" s="69">
        <f>Month!J947</f>
        <v>0</v>
      </c>
      <c r="K947" s="69">
        <f>Month!K947</f>
        <v>0</v>
      </c>
      <c r="L947" s="69">
        <f>Month!L947</f>
        <v>0</v>
      </c>
      <c r="M947" s="69">
        <f>Month!M947</f>
        <v>2.91</v>
      </c>
      <c r="N947" s="70">
        <f>Month!N947</f>
        <v>2.91</v>
      </c>
      <c r="O947" s="70">
        <f>Month!O947</f>
        <v>357.93</v>
      </c>
      <c r="P947" s="14">
        <v>2</v>
      </c>
    </row>
    <row r="948" spans="1:16" ht="15.5">
      <c r="A948" s="14">
        <f>Month!A948</f>
        <v>2022</v>
      </c>
      <c r="B948" s="59" t="str">
        <f>Month!B948</f>
        <v>May</v>
      </c>
      <c r="C948" s="59" t="str">
        <f>Month!C948</f>
        <v>Ireland</v>
      </c>
      <c r="D948" s="69">
        <f>Month!D948</f>
        <v>1.68</v>
      </c>
      <c r="E948" s="69">
        <f>Month!E948</f>
        <v>0</v>
      </c>
      <c r="F948" s="70">
        <f>Month!F948</f>
        <v>1.68</v>
      </c>
      <c r="G948" s="69">
        <f>Month!G948</f>
        <v>1.74</v>
      </c>
      <c r="H948" s="69">
        <f>Month!H948</f>
        <v>32.08</v>
      </c>
      <c r="I948" s="69">
        <f>Month!I948</f>
        <v>49.74</v>
      </c>
      <c r="J948" s="69">
        <f>Month!J948</f>
        <v>9.99</v>
      </c>
      <c r="K948" s="69">
        <f>Month!K948</f>
        <v>206.86</v>
      </c>
      <c r="L948" s="69">
        <f>Month!L948</f>
        <v>13.27</v>
      </c>
      <c r="M948" s="69">
        <f>Month!M948</f>
        <v>19.239999999999998</v>
      </c>
      <c r="N948" s="70">
        <f>Month!N948</f>
        <v>332.92</v>
      </c>
      <c r="O948" s="70">
        <f>Month!O948</f>
        <v>334.6</v>
      </c>
      <c r="P948" s="14">
        <v>2</v>
      </c>
    </row>
    <row r="949" spans="1:16" ht="15.5">
      <c r="A949" s="14">
        <f>Month!A949</f>
        <v>2022</v>
      </c>
      <c r="B949" s="59" t="str">
        <f>Month!B949</f>
        <v>May</v>
      </c>
      <c r="C949" s="59" t="str">
        <f>Month!C949</f>
        <v>Italy</v>
      </c>
      <c r="D949" s="69">
        <f>Month!D949</f>
        <v>155.06</v>
      </c>
      <c r="E949" s="69">
        <f>Month!E949</f>
        <v>11.02</v>
      </c>
      <c r="F949" s="70">
        <f>Month!F949</f>
        <v>166.08</v>
      </c>
      <c r="G949" s="69">
        <f>Month!G949</f>
        <v>0</v>
      </c>
      <c r="H949" s="69">
        <f>Month!H949</f>
        <v>0</v>
      </c>
      <c r="I949" s="69">
        <f>Month!I949</f>
        <v>0</v>
      </c>
      <c r="J949" s="69">
        <f>Month!J949</f>
        <v>0</v>
      </c>
      <c r="K949" s="69">
        <f>Month!K949</f>
        <v>0</v>
      </c>
      <c r="L949" s="69">
        <f>Month!L949</f>
        <v>0</v>
      </c>
      <c r="M949" s="69">
        <f>Month!M949</f>
        <v>6.09</v>
      </c>
      <c r="N949" s="70">
        <f>Month!N949</f>
        <v>6.09</v>
      </c>
      <c r="O949" s="70">
        <f>Month!O949</f>
        <v>172.17</v>
      </c>
      <c r="P949" s="14">
        <v>2</v>
      </c>
    </row>
    <row r="950" spans="1:16" ht="15.5">
      <c r="A950" s="14">
        <f>Month!A950</f>
        <v>2022</v>
      </c>
      <c r="B950" s="59" t="str">
        <f>Month!B950</f>
        <v>May</v>
      </c>
      <c r="C950" s="59" t="str">
        <f>Month!C950</f>
        <v>Korea</v>
      </c>
      <c r="D950" s="69">
        <f>Month!D950</f>
        <v>137.88</v>
      </c>
      <c r="E950" s="69">
        <f>Month!E950</f>
        <v>0</v>
      </c>
      <c r="F950" s="70">
        <f>Month!F950</f>
        <v>137.88</v>
      </c>
      <c r="G950" s="69">
        <f>Month!G950</f>
        <v>0</v>
      </c>
      <c r="H950" s="69">
        <f>Month!H950</f>
        <v>0</v>
      </c>
      <c r="I950" s="69">
        <f>Month!I950</f>
        <v>0</v>
      </c>
      <c r="J950" s="69">
        <f>Month!J950</f>
        <v>0</v>
      </c>
      <c r="K950" s="69">
        <f>Month!K950</f>
        <v>0</v>
      </c>
      <c r="L950" s="69">
        <f>Month!L950</f>
        <v>0</v>
      </c>
      <c r="M950" s="69">
        <f>Month!M950</f>
        <v>0</v>
      </c>
      <c r="N950" s="70">
        <f>Month!N950</f>
        <v>0</v>
      </c>
      <c r="O950" s="70">
        <f>Month!O950</f>
        <v>137.88</v>
      </c>
      <c r="P950" s="14">
        <v>2</v>
      </c>
    </row>
    <row r="951" spans="1:16" ht="15.5">
      <c r="A951" s="14">
        <f>Month!A951</f>
        <v>2022</v>
      </c>
      <c r="B951" s="59" t="str">
        <f>Month!B951</f>
        <v>May</v>
      </c>
      <c r="C951" s="59" t="str">
        <f>Month!C951</f>
        <v>Netherlands</v>
      </c>
      <c r="D951" s="69">
        <f>Month!D951</f>
        <v>1353.83</v>
      </c>
      <c r="E951" s="69">
        <f>Month!E951</f>
        <v>120.2</v>
      </c>
      <c r="F951" s="70">
        <f>Month!F951</f>
        <v>1474.03</v>
      </c>
      <c r="G951" s="69">
        <f>Month!G951</f>
        <v>9.44</v>
      </c>
      <c r="H951" s="69">
        <f>Month!H951</f>
        <v>225.23</v>
      </c>
      <c r="I951" s="69">
        <f>Month!I951</f>
        <v>0</v>
      </c>
      <c r="J951" s="69">
        <f>Month!J951</f>
        <v>0</v>
      </c>
      <c r="K951" s="69">
        <f>Month!K951</f>
        <v>30.48</v>
      </c>
      <c r="L951" s="69">
        <f>Month!L951</f>
        <v>38.9</v>
      </c>
      <c r="M951" s="69">
        <f>Month!M951</f>
        <v>101.63</v>
      </c>
      <c r="N951" s="70">
        <f>Month!N951</f>
        <v>405.68</v>
      </c>
      <c r="O951" s="70">
        <f>Month!O951</f>
        <v>1879.71</v>
      </c>
      <c r="P951" s="14">
        <v>2</v>
      </c>
    </row>
    <row r="952" spans="1:16" ht="15.5">
      <c r="A952" s="14">
        <f>Month!A952</f>
        <v>2022</v>
      </c>
      <c r="B952" s="59" t="str">
        <f>Month!B952</f>
        <v>May</v>
      </c>
      <c r="C952" s="59" t="str">
        <f>Month!C952</f>
        <v>Norway</v>
      </c>
      <c r="D952" s="69">
        <f>Month!D952</f>
        <v>13.9</v>
      </c>
      <c r="E952" s="69">
        <f>Month!E952</f>
        <v>0</v>
      </c>
      <c r="F952" s="70">
        <f>Month!F952</f>
        <v>13.9</v>
      </c>
      <c r="G952" s="69">
        <f>Month!G952</f>
        <v>1.98</v>
      </c>
      <c r="H952" s="69">
        <f>Month!H952</f>
        <v>45.76</v>
      </c>
      <c r="I952" s="69">
        <f>Month!I952</f>
        <v>0</v>
      </c>
      <c r="J952" s="69">
        <f>Month!J952</f>
        <v>0</v>
      </c>
      <c r="K952" s="69">
        <f>Month!K952</f>
        <v>0</v>
      </c>
      <c r="L952" s="69">
        <f>Month!L952</f>
        <v>0</v>
      </c>
      <c r="M952" s="69">
        <f>Month!M952</f>
        <v>7.02</v>
      </c>
      <c r="N952" s="70">
        <f>Month!N952</f>
        <v>54.76</v>
      </c>
      <c r="O952" s="70">
        <f>Month!O952</f>
        <v>68.66</v>
      </c>
      <c r="P952" s="14">
        <v>2</v>
      </c>
    </row>
    <row r="953" spans="1:16" ht="15.5">
      <c r="A953" s="14">
        <f>Month!A953</f>
        <v>2022</v>
      </c>
      <c r="B953" s="59" t="str">
        <f>Month!B953</f>
        <v>May</v>
      </c>
      <c r="C953" s="59" t="str">
        <f>Month!C953</f>
        <v>Other Africa</v>
      </c>
      <c r="D953" s="69">
        <f>Month!D953</f>
        <v>0</v>
      </c>
      <c r="E953" s="69">
        <f>Month!E953</f>
        <v>0</v>
      </c>
      <c r="F953" s="70">
        <f>Month!F953</f>
        <v>0</v>
      </c>
      <c r="G953" s="69">
        <f>Month!G953</f>
        <v>0</v>
      </c>
      <c r="H953" s="69">
        <f>Month!H953</f>
        <v>0</v>
      </c>
      <c r="I953" s="69">
        <f>Month!I953</f>
        <v>0</v>
      </c>
      <c r="J953" s="69">
        <f>Month!J953</f>
        <v>0</v>
      </c>
      <c r="K953" s="69">
        <f>Month!K953</f>
        <v>0</v>
      </c>
      <c r="L953" s="69">
        <f>Month!L953</f>
        <v>65.37</v>
      </c>
      <c r="M953" s="69">
        <f>Month!M953</f>
        <v>0</v>
      </c>
      <c r="N953" s="70">
        <f>Month!N953</f>
        <v>65.37</v>
      </c>
      <c r="O953" s="70">
        <f>Month!O953</f>
        <v>65.37</v>
      </c>
      <c r="P953" s="14">
        <v>2</v>
      </c>
    </row>
    <row r="954" spans="1:16" ht="15.5">
      <c r="A954" s="14">
        <f>Month!A954</f>
        <v>2022</v>
      </c>
      <c r="B954" s="59" t="str">
        <f>Month!B954</f>
        <v>May</v>
      </c>
      <c r="C954" s="59" t="str">
        <f>Month!C954</f>
        <v>Spain</v>
      </c>
      <c r="D954" s="69">
        <f>Month!D954</f>
        <v>0</v>
      </c>
      <c r="E954" s="69">
        <f>Month!E954</f>
        <v>0</v>
      </c>
      <c r="F954" s="70">
        <f>Month!F954</f>
        <v>0</v>
      </c>
      <c r="G954" s="69">
        <f>Month!G954</f>
        <v>0</v>
      </c>
      <c r="H954" s="69">
        <f>Month!H954</f>
        <v>0</v>
      </c>
      <c r="I954" s="69">
        <f>Month!I954</f>
        <v>0</v>
      </c>
      <c r="J954" s="69">
        <f>Month!J954</f>
        <v>0</v>
      </c>
      <c r="K954" s="69">
        <f>Month!K954</f>
        <v>0</v>
      </c>
      <c r="L954" s="69">
        <f>Month!L954</f>
        <v>24.21</v>
      </c>
      <c r="M954" s="69">
        <f>Month!M954</f>
        <v>61.58</v>
      </c>
      <c r="N954" s="70">
        <f>Month!N954</f>
        <v>85.79</v>
      </c>
      <c r="O954" s="70">
        <f>Month!O954</f>
        <v>85.79</v>
      </c>
      <c r="P954" s="14">
        <v>2</v>
      </c>
    </row>
    <row r="955" spans="1:16" ht="15.5">
      <c r="A955" s="14">
        <f>Month!A955</f>
        <v>2022</v>
      </c>
      <c r="B955" s="59" t="str">
        <f>Month!B955</f>
        <v>May</v>
      </c>
      <c r="C955" s="59" t="str">
        <f>Month!C955</f>
        <v>Sweden</v>
      </c>
      <c r="D955" s="69">
        <f>Month!D955</f>
        <v>151.77000000000001</v>
      </c>
      <c r="E955" s="69">
        <f>Month!E955</f>
        <v>0</v>
      </c>
      <c r="F955" s="70">
        <f>Month!F955</f>
        <v>151.77000000000001</v>
      </c>
      <c r="G955" s="69">
        <f>Month!G955</f>
        <v>0</v>
      </c>
      <c r="H955" s="69">
        <f>Month!H955</f>
        <v>0</v>
      </c>
      <c r="I955" s="69">
        <f>Month!I955</f>
        <v>0</v>
      </c>
      <c r="J955" s="69">
        <f>Month!J955</f>
        <v>0</v>
      </c>
      <c r="K955" s="69">
        <f>Month!K955</f>
        <v>0</v>
      </c>
      <c r="L955" s="69">
        <f>Month!L955</f>
        <v>0</v>
      </c>
      <c r="M955" s="69">
        <f>Month!M955</f>
        <v>0.03</v>
      </c>
      <c r="N955" s="70">
        <f>Month!N955</f>
        <v>0.03</v>
      </c>
      <c r="O955" s="70">
        <f>Month!O955</f>
        <v>151.80000000000001</v>
      </c>
      <c r="P955" s="14">
        <v>2</v>
      </c>
    </row>
    <row r="956" spans="1:16" ht="15.5">
      <c r="A956" s="14">
        <f>Month!A956</f>
        <v>2022</v>
      </c>
      <c r="B956" s="59" t="str">
        <f>Month!B956</f>
        <v>May</v>
      </c>
      <c r="C956" s="59" t="str">
        <f>Month!C956</f>
        <v>United States</v>
      </c>
      <c r="D956" s="69">
        <f>Month!D956</f>
        <v>0</v>
      </c>
      <c r="E956" s="69">
        <f>Month!E956</f>
        <v>0</v>
      </c>
      <c r="F956" s="70">
        <f>Month!F956</f>
        <v>0</v>
      </c>
      <c r="G956" s="69">
        <f>Month!G956</f>
        <v>0</v>
      </c>
      <c r="H956" s="69">
        <f>Month!H956</f>
        <v>362.08</v>
      </c>
      <c r="I956" s="69">
        <f>Month!I956</f>
        <v>0</v>
      </c>
      <c r="J956" s="69">
        <f>Month!J956</f>
        <v>0</v>
      </c>
      <c r="K956" s="69">
        <f>Month!K956</f>
        <v>0</v>
      </c>
      <c r="L956" s="69">
        <f>Month!L956</f>
        <v>0</v>
      </c>
      <c r="M956" s="69">
        <f>Month!M956</f>
        <v>49.07</v>
      </c>
      <c r="N956" s="70">
        <f>Month!N956</f>
        <v>411.15</v>
      </c>
      <c r="O956" s="70">
        <f>Month!O956</f>
        <v>411.15</v>
      </c>
      <c r="P956" s="14">
        <v>2</v>
      </c>
    </row>
    <row r="957" spans="1:16" ht="15.5">
      <c r="A957" s="14">
        <f>Month!A957</f>
        <v>2022</v>
      </c>
      <c r="B957" s="59" t="str">
        <f>Month!B957</f>
        <v>May</v>
      </c>
      <c r="C957" s="59" t="str">
        <f>Month!C957</f>
        <v>Russian Federation</v>
      </c>
      <c r="D957" s="69">
        <f>Month!D957</f>
        <v>0</v>
      </c>
      <c r="E957" s="69">
        <f>Month!E957</f>
        <v>0</v>
      </c>
      <c r="F957" s="70">
        <f>Month!F957</f>
        <v>0</v>
      </c>
      <c r="G957" s="69">
        <f>Month!G957</f>
        <v>0</v>
      </c>
      <c r="H957" s="69">
        <f>Month!H957</f>
        <v>0</v>
      </c>
      <c r="I957" s="69">
        <f>Month!I957</f>
        <v>0</v>
      </c>
      <c r="J957" s="69">
        <f>Month!J957</f>
        <v>0</v>
      </c>
      <c r="K957" s="69">
        <f>Month!K957</f>
        <v>0</v>
      </c>
      <c r="L957" s="69">
        <f>Month!L957</f>
        <v>0</v>
      </c>
      <c r="M957" s="69">
        <f>Month!M957</f>
        <v>0</v>
      </c>
      <c r="N957" s="70">
        <f>Month!N957</f>
        <v>0</v>
      </c>
      <c r="O957" s="70">
        <f>Month!O957</f>
        <v>0</v>
      </c>
      <c r="P957" s="14">
        <v>2</v>
      </c>
    </row>
    <row r="958" spans="1:16" ht="15.5">
      <c r="A958" s="14">
        <f>Month!A958</f>
        <v>2022</v>
      </c>
      <c r="B958" s="59" t="str">
        <f>Month!B958</f>
        <v>May</v>
      </c>
      <c r="C958" s="59" t="str">
        <f>Month!C958</f>
        <v>Other</v>
      </c>
      <c r="D958" s="69">
        <f>Month!D958</f>
        <v>243.98</v>
      </c>
      <c r="E958" s="69">
        <f>Month!E958</f>
        <v>14.52</v>
      </c>
      <c r="F958" s="70">
        <f>Month!F958</f>
        <v>258.5</v>
      </c>
      <c r="G958" s="69">
        <f>Month!G958</f>
        <v>16.13</v>
      </c>
      <c r="H958" s="69">
        <f>Month!H958</f>
        <v>77.64</v>
      </c>
      <c r="I958" s="69">
        <f>Month!I958</f>
        <v>0</v>
      </c>
      <c r="J958" s="69">
        <f>Month!J958</f>
        <v>0</v>
      </c>
      <c r="K958" s="69">
        <f>Month!K958</f>
        <v>0</v>
      </c>
      <c r="L958" s="69">
        <f>Month!L958</f>
        <v>32.74</v>
      </c>
      <c r="M958" s="69">
        <f>Month!M958</f>
        <v>66.25</v>
      </c>
      <c r="N958" s="70">
        <f>Month!N958</f>
        <v>192.76</v>
      </c>
      <c r="O958" s="70">
        <f>Month!O958</f>
        <v>451.26</v>
      </c>
      <c r="P958" s="14">
        <v>2</v>
      </c>
    </row>
    <row r="959" spans="1:16" ht="15.5">
      <c r="A959" s="14">
        <f>Month!A959</f>
        <v>2022</v>
      </c>
      <c r="B959" s="62" t="str">
        <f>Month!B959</f>
        <v>May</v>
      </c>
      <c r="C959" s="60" t="str">
        <f>Month!C959</f>
        <v>Total exports</v>
      </c>
      <c r="D959" s="72">
        <f>Month!D959</f>
        <v>2695.33</v>
      </c>
      <c r="E959" s="72">
        <f>Month!E959</f>
        <v>182.38</v>
      </c>
      <c r="F959" s="71">
        <f>Month!F959</f>
        <v>2877.71</v>
      </c>
      <c r="G959" s="72">
        <f>Month!G959</f>
        <v>59.14</v>
      </c>
      <c r="H959" s="72">
        <f>Month!H959</f>
        <v>820.65</v>
      </c>
      <c r="I959" s="72">
        <f>Month!I959</f>
        <v>49.74</v>
      </c>
      <c r="J959" s="72">
        <f>Month!J959</f>
        <v>9.99</v>
      </c>
      <c r="K959" s="72">
        <f>Month!K959</f>
        <v>237.34</v>
      </c>
      <c r="L959" s="72">
        <f>Month!L959</f>
        <v>232.11</v>
      </c>
      <c r="M959" s="72">
        <f>Month!M959</f>
        <v>521.91999999999996</v>
      </c>
      <c r="N959" s="71">
        <f>Month!N959</f>
        <v>1930.89</v>
      </c>
      <c r="O959" s="91">
        <f>Month!O959</f>
        <v>4808.6000000000004</v>
      </c>
      <c r="P959" s="14">
        <v>2</v>
      </c>
    </row>
    <row r="960" spans="1:16" ht="15.5">
      <c r="A960" s="14">
        <f>Month!A960</f>
        <v>2022</v>
      </c>
      <c r="B960" s="59" t="str">
        <f>Month!B960</f>
        <v>June</v>
      </c>
      <c r="C960" s="58" t="str">
        <f>Month!C960</f>
        <v>Belgium</v>
      </c>
      <c r="D960" s="66">
        <f>Month!D960</f>
        <v>64.84</v>
      </c>
      <c r="E960" s="66">
        <f>Month!E960</f>
        <v>2.88</v>
      </c>
      <c r="F960" s="67">
        <f>Month!F960</f>
        <v>67.72</v>
      </c>
      <c r="G960" s="66">
        <f>Month!G960</f>
        <v>15.7</v>
      </c>
      <c r="H960" s="66">
        <f>Month!H960</f>
        <v>65.67</v>
      </c>
      <c r="I960" s="66">
        <f>Month!I960</f>
        <v>0</v>
      </c>
      <c r="J960" s="66">
        <f>Month!J960</f>
        <v>0</v>
      </c>
      <c r="K960" s="66">
        <f>Month!K960</f>
        <v>0</v>
      </c>
      <c r="L960" s="66">
        <f>Month!L960</f>
        <v>28.55</v>
      </c>
      <c r="M960" s="66">
        <f>Month!M960</f>
        <v>33.090000000000003</v>
      </c>
      <c r="N960" s="67">
        <f>Month!N960</f>
        <v>143.01</v>
      </c>
      <c r="O960" s="67">
        <f>Month!O960</f>
        <v>210.73</v>
      </c>
      <c r="P960" s="14">
        <v>2</v>
      </c>
    </row>
    <row r="961" spans="1:16" ht="15.5">
      <c r="A961" s="14">
        <f>Month!A961</f>
        <v>2022</v>
      </c>
      <c r="B961" s="59" t="str">
        <f>Month!B961</f>
        <v>June</v>
      </c>
      <c r="C961" s="59" t="str">
        <f>Month!C961</f>
        <v>Canada</v>
      </c>
      <c r="D961" s="69">
        <f>Month!D961</f>
        <v>0</v>
      </c>
      <c r="E961" s="69">
        <f>Month!E961</f>
        <v>0</v>
      </c>
      <c r="F961" s="70">
        <f>Month!F961</f>
        <v>0</v>
      </c>
      <c r="G961" s="69">
        <f>Month!G961</f>
        <v>0</v>
      </c>
      <c r="H961" s="69">
        <f>Month!H961</f>
        <v>72.06</v>
      </c>
      <c r="I961" s="69">
        <f>Month!I961</f>
        <v>0</v>
      </c>
      <c r="J961" s="69">
        <f>Month!J961</f>
        <v>0</v>
      </c>
      <c r="K961" s="69">
        <f>Month!K961</f>
        <v>0</v>
      </c>
      <c r="L961" s="69">
        <f>Month!L961</f>
        <v>0</v>
      </c>
      <c r="M961" s="69">
        <f>Month!M961</f>
        <v>0</v>
      </c>
      <c r="N961" s="70">
        <f>Month!N961</f>
        <v>72.06</v>
      </c>
      <c r="O961" s="70">
        <f>Month!O961</f>
        <v>72.06</v>
      </c>
      <c r="P961" s="14">
        <v>2</v>
      </c>
    </row>
    <row r="962" spans="1:16" ht="15.5">
      <c r="A962" s="14">
        <f>Month!A962</f>
        <v>2022</v>
      </c>
      <c r="B962" s="59" t="str">
        <f>Month!B962</f>
        <v>June</v>
      </c>
      <c r="C962" s="59" t="str">
        <f>Month!C962</f>
        <v>China, People's Republic of</v>
      </c>
      <c r="D962" s="69">
        <f>Month!D962</f>
        <v>0</v>
      </c>
      <c r="E962" s="69">
        <f>Month!E962</f>
        <v>0</v>
      </c>
      <c r="F962" s="70">
        <f>Month!F962</f>
        <v>0</v>
      </c>
      <c r="G962" s="69">
        <f>Month!G962</f>
        <v>0</v>
      </c>
      <c r="H962" s="69">
        <f>Month!H962</f>
        <v>0</v>
      </c>
      <c r="I962" s="69">
        <f>Month!I962</f>
        <v>0</v>
      </c>
      <c r="J962" s="69">
        <f>Month!J962</f>
        <v>0</v>
      </c>
      <c r="K962" s="69">
        <f>Month!K962</f>
        <v>0</v>
      </c>
      <c r="L962" s="69">
        <f>Month!L962</f>
        <v>0</v>
      </c>
      <c r="M962" s="69">
        <f>Month!M962</f>
        <v>18.05</v>
      </c>
      <c r="N962" s="70">
        <f>Month!N962</f>
        <v>18.05</v>
      </c>
      <c r="O962" s="70">
        <f>Month!O962</f>
        <v>18.05</v>
      </c>
      <c r="P962" s="14">
        <v>2</v>
      </c>
    </row>
    <row r="963" spans="1:16" ht="15.5">
      <c r="A963" s="14">
        <f>Month!A963</f>
        <v>2022</v>
      </c>
      <c r="B963" s="59" t="str">
        <f>Month!B963</f>
        <v>June</v>
      </c>
      <c r="C963" s="59" t="str">
        <f>Month!C963</f>
        <v>Denmark</v>
      </c>
      <c r="D963" s="69">
        <f>Month!D963</f>
        <v>0</v>
      </c>
      <c r="E963" s="69">
        <f>Month!E963</f>
        <v>12.95</v>
      </c>
      <c r="F963" s="70">
        <f>Month!F963</f>
        <v>12.95</v>
      </c>
      <c r="G963" s="69">
        <f>Month!G963</f>
        <v>0</v>
      </c>
      <c r="H963" s="69">
        <f>Month!H963</f>
        <v>7.43</v>
      </c>
      <c r="I963" s="69">
        <f>Month!I963</f>
        <v>0</v>
      </c>
      <c r="J963" s="69">
        <f>Month!J963</f>
        <v>0</v>
      </c>
      <c r="K963" s="69">
        <f>Month!K963</f>
        <v>0</v>
      </c>
      <c r="L963" s="69">
        <f>Month!L963</f>
        <v>0</v>
      </c>
      <c r="M963" s="69">
        <f>Month!M963</f>
        <v>9.61</v>
      </c>
      <c r="N963" s="70">
        <f>Month!N963</f>
        <v>17.04</v>
      </c>
      <c r="O963" s="70">
        <f>Month!O963</f>
        <v>29.99</v>
      </c>
      <c r="P963" s="14">
        <v>2</v>
      </c>
    </row>
    <row r="964" spans="1:16" ht="15.5">
      <c r="A964" s="14">
        <f>Month!A964</f>
        <v>2022</v>
      </c>
      <c r="B964" s="59" t="str">
        <f>Month!B964</f>
        <v>June</v>
      </c>
      <c r="C964" s="59" t="str">
        <f>Month!C964</f>
        <v>France</v>
      </c>
      <c r="D964" s="69">
        <f>Month!D964</f>
        <v>262.39999999999998</v>
      </c>
      <c r="E964" s="69">
        <f>Month!E964</f>
        <v>0</v>
      </c>
      <c r="F964" s="70">
        <f>Month!F964</f>
        <v>262.39999999999998</v>
      </c>
      <c r="G964" s="69">
        <f>Month!G964</f>
        <v>9.2899999999999991</v>
      </c>
      <c r="H964" s="69">
        <f>Month!H964</f>
        <v>3.38</v>
      </c>
      <c r="I964" s="69">
        <f>Month!I964</f>
        <v>0</v>
      </c>
      <c r="J964" s="69">
        <f>Month!J964</f>
        <v>0</v>
      </c>
      <c r="K964" s="69">
        <f>Month!K964</f>
        <v>0</v>
      </c>
      <c r="L964" s="69">
        <f>Month!L964</f>
        <v>0</v>
      </c>
      <c r="M964" s="69">
        <f>Month!M964</f>
        <v>4.54</v>
      </c>
      <c r="N964" s="70">
        <f>Month!N964</f>
        <v>17.21</v>
      </c>
      <c r="O964" s="70">
        <f>Month!O964</f>
        <v>279.61</v>
      </c>
      <c r="P964" s="14">
        <v>2</v>
      </c>
    </row>
    <row r="965" spans="1:16" ht="15.5">
      <c r="A965" s="14">
        <f>Month!A965</f>
        <v>2022</v>
      </c>
      <c r="B965" s="59" t="str">
        <f>Month!B965</f>
        <v>June</v>
      </c>
      <c r="C965" s="59" t="str">
        <f>Month!C965</f>
        <v>Germany</v>
      </c>
      <c r="D965" s="69">
        <f>Month!D965</f>
        <v>83.68</v>
      </c>
      <c r="E965" s="69">
        <f>Month!E965</f>
        <v>0</v>
      </c>
      <c r="F965" s="70">
        <f>Month!F965</f>
        <v>83.68</v>
      </c>
      <c r="G965" s="69">
        <f>Month!G965</f>
        <v>0</v>
      </c>
      <c r="H965" s="69">
        <f>Month!H965</f>
        <v>0</v>
      </c>
      <c r="I965" s="69">
        <f>Month!I965</f>
        <v>0</v>
      </c>
      <c r="J965" s="69">
        <f>Month!J965</f>
        <v>0</v>
      </c>
      <c r="K965" s="69">
        <f>Month!K965</f>
        <v>0</v>
      </c>
      <c r="L965" s="69">
        <f>Month!L965</f>
        <v>0</v>
      </c>
      <c r="M965" s="69">
        <f>Month!M965</f>
        <v>6.34</v>
      </c>
      <c r="N965" s="70">
        <f>Month!N965</f>
        <v>6.34</v>
      </c>
      <c r="O965" s="70">
        <f>Month!O965</f>
        <v>90.02</v>
      </c>
      <c r="P965" s="14">
        <v>2</v>
      </c>
    </row>
    <row r="966" spans="1:16" ht="15.5">
      <c r="A966" s="14">
        <f>Month!A966</f>
        <v>2022</v>
      </c>
      <c r="B966" s="59" t="str">
        <f>Month!B966</f>
        <v>June</v>
      </c>
      <c r="C966" s="59" t="str">
        <f>Month!C966</f>
        <v>Ireland</v>
      </c>
      <c r="D966" s="69">
        <f>Month!D966</f>
        <v>0</v>
      </c>
      <c r="E966" s="69">
        <f>Month!E966</f>
        <v>0</v>
      </c>
      <c r="F966" s="70">
        <f>Month!F966</f>
        <v>0</v>
      </c>
      <c r="G966" s="69">
        <f>Month!G966</f>
        <v>1.31</v>
      </c>
      <c r="H966" s="69">
        <f>Month!H966</f>
        <v>26.27</v>
      </c>
      <c r="I966" s="69">
        <f>Month!I966</f>
        <v>70.099999999999994</v>
      </c>
      <c r="J966" s="69">
        <f>Month!J966</f>
        <v>12.68</v>
      </c>
      <c r="K966" s="69">
        <f>Month!K966</f>
        <v>151.04</v>
      </c>
      <c r="L966" s="69">
        <f>Month!L966</f>
        <v>13.77</v>
      </c>
      <c r="M966" s="69">
        <f>Month!M966</f>
        <v>21.99</v>
      </c>
      <c r="N966" s="70">
        <f>Month!N966</f>
        <v>297.16000000000003</v>
      </c>
      <c r="O966" s="70">
        <f>Month!O966</f>
        <v>297.16000000000003</v>
      </c>
      <c r="P966" s="14">
        <v>2</v>
      </c>
    </row>
    <row r="967" spans="1:16" ht="15.5">
      <c r="A967" s="14">
        <f>Month!A967</f>
        <v>2022</v>
      </c>
      <c r="B967" s="59" t="str">
        <f>Month!B967</f>
        <v>June</v>
      </c>
      <c r="C967" s="59" t="str">
        <f>Month!C967</f>
        <v>Italy</v>
      </c>
      <c r="D967" s="69">
        <f>Month!D967</f>
        <v>0</v>
      </c>
      <c r="E967" s="69">
        <f>Month!E967</f>
        <v>10.029999999999999</v>
      </c>
      <c r="F967" s="70">
        <f>Month!F967</f>
        <v>10.029999999999999</v>
      </c>
      <c r="G967" s="69">
        <f>Month!G967</f>
        <v>0</v>
      </c>
      <c r="H967" s="69">
        <f>Month!H967</f>
        <v>0</v>
      </c>
      <c r="I967" s="69">
        <f>Month!I967</f>
        <v>0</v>
      </c>
      <c r="J967" s="69">
        <f>Month!J967</f>
        <v>0</v>
      </c>
      <c r="K967" s="69">
        <f>Month!K967</f>
        <v>0</v>
      </c>
      <c r="L967" s="69">
        <f>Month!L967</f>
        <v>0</v>
      </c>
      <c r="M967" s="69">
        <f>Month!M967</f>
        <v>2.0499999999999998</v>
      </c>
      <c r="N967" s="70">
        <f>Month!N967</f>
        <v>2.0499999999999998</v>
      </c>
      <c r="O967" s="70">
        <f>Month!O967</f>
        <v>12.08</v>
      </c>
      <c r="P967" s="14">
        <v>2</v>
      </c>
    </row>
    <row r="968" spans="1:16" ht="15.5">
      <c r="A968" s="14">
        <f>Month!A968</f>
        <v>2022</v>
      </c>
      <c r="B968" s="59" t="str">
        <f>Month!B968</f>
        <v>June</v>
      </c>
      <c r="C968" s="59" t="str">
        <f>Month!C968</f>
        <v>Korea</v>
      </c>
      <c r="D968" s="69">
        <f>Month!D968</f>
        <v>0</v>
      </c>
      <c r="E968" s="69">
        <f>Month!E968</f>
        <v>0</v>
      </c>
      <c r="F968" s="70">
        <f>Month!F968</f>
        <v>0</v>
      </c>
      <c r="G968" s="69">
        <f>Month!G968</f>
        <v>0</v>
      </c>
      <c r="H968" s="69">
        <f>Month!H968</f>
        <v>0</v>
      </c>
      <c r="I968" s="69">
        <f>Month!I968</f>
        <v>0</v>
      </c>
      <c r="J968" s="69">
        <f>Month!J968</f>
        <v>0</v>
      </c>
      <c r="K968" s="69">
        <f>Month!K968</f>
        <v>0</v>
      </c>
      <c r="L968" s="69">
        <f>Month!L968</f>
        <v>0</v>
      </c>
      <c r="M968" s="69">
        <f>Month!M968</f>
        <v>0</v>
      </c>
      <c r="N968" s="70">
        <f>Month!N968</f>
        <v>0</v>
      </c>
      <c r="O968" s="70">
        <f>Month!O968</f>
        <v>0</v>
      </c>
      <c r="P968" s="14">
        <v>2</v>
      </c>
    </row>
    <row r="969" spans="1:16" ht="15.5">
      <c r="A969" s="14">
        <f>Month!A969</f>
        <v>2022</v>
      </c>
      <c r="B969" s="59" t="str">
        <f>Month!B969</f>
        <v>June</v>
      </c>
      <c r="C969" s="59" t="str">
        <f>Month!C969</f>
        <v>Netherlands</v>
      </c>
      <c r="D969" s="69">
        <f>Month!D969</f>
        <v>902.67</v>
      </c>
      <c r="E969" s="69">
        <f>Month!E969</f>
        <v>80.349999999999994</v>
      </c>
      <c r="F969" s="70">
        <f>Month!F969</f>
        <v>983.02</v>
      </c>
      <c r="G969" s="69">
        <f>Month!G969</f>
        <v>8.19</v>
      </c>
      <c r="H969" s="69">
        <f>Month!H969</f>
        <v>143.76</v>
      </c>
      <c r="I969" s="69">
        <f>Month!I969</f>
        <v>0</v>
      </c>
      <c r="J969" s="69">
        <f>Month!J969</f>
        <v>0</v>
      </c>
      <c r="K969" s="69">
        <f>Month!K969</f>
        <v>0</v>
      </c>
      <c r="L969" s="69">
        <f>Month!L969</f>
        <v>91.34</v>
      </c>
      <c r="M969" s="69">
        <f>Month!M969</f>
        <v>255.69</v>
      </c>
      <c r="N969" s="70">
        <f>Month!N969</f>
        <v>498.98</v>
      </c>
      <c r="O969" s="70">
        <f>Month!O969</f>
        <v>1482</v>
      </c>
      <c r="P969" s="14">
        <v>2</v>
      </c>
    </row>
    <row r="970" spans="1:16" ht="15.5">
      <c r="A970" s="14">
        <f>Month!A970</f>
        <v>2022</v>
      </c>
      <c r="B970" s="59" t="str">
        <f>Month!B970</f>
        <v>June</v>
      </c>
      <c r="C970" s="59" t="str">
        <f>Month!C970</f>
        <v>Norway</v>
      </c>
      <c r="D970" s="69">
        <f>Month!D970</f>
        <v>0</v>
      </c>
      <c r="E970" s="69">
        <f>Month!E970</f>
        <v>0</v>
      </c>
      <c r="F970" s="70">
        <f>Month!F970</f>
        <v>0</v>
      </c>
      <c r="G970" s="69">
        <f>Month!G970</f>
        <v>0</v>
      </c>
      <c r="H970" s="69">
        <f>Month!H970</f>
        <v>28.59</v>
      </c>
      <c r="I970" s="69">
        <f>Month!I970</f>
        <v>0</v>
      </c>
      <c r="J970" s="69">
        <f>Month!J970</f>
        <v>0</v>
      </c>
      <c r="K970" s="69">
        <f>Month!K970</f>
        <v>0</v>
      </c>
      <c r="L970" s="69">
        <f>Month!L970</f>
        <v>0</v>
      </c>
      <c r="M970" s="69">
        <f>Month!M970</f>
        <v>0</v>
      </c>
      <c r="N970" s="70">
        <f>Month!N970</f>
        <v>28.59</v>
      </c>
      <c r="O970" s="70">
        <f>Month!O970</f>
        <v>28.59</v>
      </c>
      <c r="P970" s="14">
        <v>2</v>
      </c>
    </row>
    <row r="971" spans="1:16" ht="15.5">
      <c r="A971" s="14">
        <f>Month!A971</f>
        <v>2022</v>
      </c>
      <c r="B971" s="59" t="str">
        <f>Month!B971</f>
        <v>June</v>
      </c>
      <c r="C971" s="59" t="str">
        <f>Month!C971</f>
        <v>Other Africa</v>
      </c>
      <c r="D971" s="69">
        <f>Month!D971</f>
        <v>0</v>
      </c>
      <c r="E971" s="69">
        <f>Month!E971</f>
        <v>0</v>
      </c>
      <c r="F971" s="70">
        <f>Month!F971</f>
        <v>0</v>
      </c>
      <c r="G971" s="69">
        <f>Month!G971</f>
        <v>4.04</v>
      </c>
      <c r="H971" s="69">
        <f>Month!H971</f>
        <v>39.03</v>
      </c>
      <c r="I971" s="69">
        <f>Month!I971</f>
        <v>0</v>
      </c>
      <c r="J971" s="69">
        <f>Month!J971</f>
        <v>0</v>
      </c>
      <c r="K971" s="69">
        <f>Month!K971</f>
        <v>0</v>
      </c>
      <c r="L971" s="69">
        <f>Month!L971</f>
        <v>0</v>
      </c>
      <c r="M971" s="69">
        <f>Month!M971</f>
        <v>0</v>
      </c>
      <c r="N971" s="70">
        <f>Month!N971</f>
        <v>43.07</v>
      </c>
      <c r="O971" s="70">
        <f>Month!O971</f>
        <v>43.07</v>
      </c>
      <c r="P971" s="14">
        <v>2</v>
      </c>
    </row>
    <row r="972" spans="1:16" ht="15.5">
      <c r="A972" s="14">
        <f>Month!A972</f>
        <v>2022</v>
      </c>
      <c r="B972" s="59" t="str">
        <f>Month!B972</f>
        <v>June</v>
      </c>
      <c r="C972" s="59" t="str">
        <f>Month!C972</f>
        <v>Spain</v>
      </c>
      <c r="D972" s="69">
        <f>Month!D972</f>
        <v>164.6</v>
      </c>
      <c r="E972" s="69">
        <f>Month!E972</f>
        <v>6.5</v>
      </c>
      <c r="F972" s="70">
        <f>Month!F972</f>
        <v>171.1</v>
      </c>
      <c r="G972" s="69">
        <f>Month!G972</f>
        <v>0</v>
      </c>
      <c r="H972" s="69">
        <f>Month!H972</f>
        <v>0</v>
      </c>
      <c r="I972" s="69">
        <f>Month!I972</f>
        <v>0</v>
      </c>
      <c r="J972" s="69">
        <f>Month!J972</f>
        <v>0</v>
      </c>
      <c r="K972" s="69">
        <f>Month!K972</f>
        <v>0</v>
      </c>
      <c r="L972" s="69">
        <f>Month!L972</f>
        <v>45.46</v>
      </c>
      <c r="M972" s="69">
        <f>Month!M972</f>
        <v>1.59</v>
      </c>
      <c r="N972" s="70">
        <f>Month!N972</f>
        <v>47.05</v>
      </c>
      <c r="O972" s="70">
        <f>Month!O972</f>
        <v>218.15</v>
      </c>
      <c r="P972" s="14">
        <v>2</v>
      </c>
    </row>
    <row r="973" spans="1:16" ht="15.5">
      <c r="A973" s="14">
        <f>Month!A973</f>
        <v>2022</v>
      </c>
      <c r="B973" s="59" t="str">
        <f>Month!B973</f>
        <v>June</v>
      </c>
      <c r="C973" s="59" t="str">
        <f>Month!C973</f>
        <v>Sweden</v>
      </c>
      <c r="D973" s="69">
        <f>Month!D973</f>
        <v>226.3</v>
      </c>
      <c r="E973" s="69">
        <f>Month!E973</f>
        <v>14.18</v>
      </c>
      <c r="F973" s="70">
        <f>Month!F973</f>
        <v>240.48</v>
      </c>
      <c r="G973" s="69">
        <f>Month!G973</f>
        <v>0</v>
      </c>
      <c r="H973" s="69">
        <f>Month!H973</f>
        <v>8.77</v>
      </c>
      <c r="I973" s="69">
        <f>Month!I973</f>
        <v>0</v>
      </c>
      <c r="J973" s="69">
        <f>Month!J973</f>
        <v>0</v>
      </c>
      <c r="K973" s="69">
        <f>Month!K973</f>
        <v>0</v>
      </c>
      <c r="L973" s="69">
        <f>Month!L973</f>
        <v>0</v>
      </c>
      <c r="M973" s="69">
        <f>Month!M973</f>
        <v>0.05</v>
      </c>
      <c r="N973" s="70">
        <f>Month!N973</f>
        <v>8.82</v>
      </c>
      <c r="O973" s="70">
        <f>Month!O973</f>
        <v>249.3</v>
      </c>
      <c r="P973" s="14">
        <v>2</v>
      </c>
    </row>
    <row r="974" spans="1:16" ht="15.5">
      <c r="A974" s="14">
        <f>Month!A974</f>
        <v>2022</v>
      </c>
      <c r="B974" s="59" t="str">
        <f>Month!B974</f>
        <v>June</v>
      </c>
      <c r="C974" s="59" t="str">
        <f>Month!C974</f>
        <v>United States</v>
      </c>
      <c r="D974" s="69">
        <f>Month!D974</f>
        <v>79</v>
      </c>
      <c r="E974" s="69">
        <f>Month!E974</f>
        <v>0</v>
      </c>
      <c r="F974" s="70">
        <f>Month!F974</f>
        <v>79</v>
      </c>
      <c r="G974" s="69">
        <f>Month!G974</f>
        <v>0</v>
      </c>
      <c r="H974" s="69">
        <f>Month!H974</f>
        <v>280.95</v>
      </c>
      <c r="I974" s="69">
        <f>Month!I974</f>
        <v>0</v>
      </c>
      <c r="J974" s="69">
        <f>Month!J974</f>
        <v>0</v>
      </c>
      <c r="K974" s="69">
        <f>Month!K974</f>
        <v>0</v>
      </c>
      <c r="L974" s="69">
        <f>Month!L974</f>
        <v>0</v>
      </c>
      <c r="M974" s="69">
        <f>Month!M974</f>
        <v>2.25</v>
      </c>
      <c r="N974" s="70">
        <f>Month!N974</f>
        <v>283.2</v>
      </c>
      <c r="O974" s="70">
        <f>Month!O974</f>
        <v>362.2</v>
      </c>
      <c r="P974" s="14">
        <v>2</v>
      </c>
    </row>
    <row r="975" spans="1:16" ht="15.5">
      <c r="A975" s="14">
        <f>Month!A975</f>
        <v>2022</v>
      </c>
      <c r="B975" s="59" t="str">
        <f>Month!B975</f>
        <v>June</v>
      </c>
      <c r="C975" s="59" t="str">
        <f>Month!C975</f>
        <v>Russian Federation</v>
      </c>
      <c r="D975" s="69">
        <f>Month!D975</f>
        <v>0</v>
      </c>
      <c r="E975" s="69">
        <f>Month!E975</f>
        <v>0</v>
      </c>
      <c r="F975" s="70">
        <f>Month!F975</f>
        <v>0</v>
      </c>
      <c r="G975" s="69">
        <f>Month!G975</f>
        <v>0</v>
      </c>
      <c r="H975" s="69">
        <f>Month!H975</f>
        <v>0</v>
      </c>
      <c r="I975" s="69">
        <f>Month!I975</f>
        <v>0</v>
      </c>
      <c r="J975" s="69">
        <f>Month!J975</f>
        <v>0</v>
      </c>
      <c r="K975" s="69">
        <f>Month!K975</f>
        <v>0</v>
      </c>
      <c r="L975" s="69">
        <f>Month!L975</f>
        <v>0</v>
      </c>
      <c r="M975" s="69">
        <f>Month!M975</f>
        <v>0</v>
      </c>
      <c r="N975" s="70">
        <f>Month!N975</f>
        <v>0</v>
      </c>
      <c r="O975" s="70">
        <f>Month!O975</f>
        <v>0</v>
      </c>
      <c r="P975" s="14">
        <v>2</v>
      </c>
    </row>
    <row r="976" spans="1:16" ht="15.5">
      <c r="A976" s="14">
        <f>Month!A976</f>
        <v>2022</v>
      </c>
      <c r="B976" s="59" t="str">
        <f>Month!B976</f>
        <v>June</v>
      </c>
      <c r="C976" s="59" t="str">
        <f>Month!C976</f>
        <v>Other</v>
      </c>
      <c r="D976" s="69">
        <f>Month!D976</f>
        <v>388.45</v>
      </c>
      <c r="E976" s="69">
        <f>Month!E976</f>
        <v>0</v>
      </c>
      <c r="F976" s="70">
        <f>Month!F976</f>
        <v>388.45</v>
      </c>
      <c r="G976" s="69">
        <f>Month!G976</f>
        <v>14.25</v>
      </c>
      <c r="H976" s="69">
        <f>Month!H976</f>
        <v>42.9</v>
      </c>
      <c r="I976" s="69">
        <f>Month!I976</f>
        <v>0</v>
      </c>
      <c r="J976" s="69">
        <f>Month!J976</f>
        <v>0</v>
      </c>
      <c r="K976" s="69">
        <f>Month!K976</f>
        <v>18.29</v>
      </c>
      <c r="L976" s="69">
        <f>Month!L976</f>
        <v>24.96</v>
      </c>
      <c r="M976" s="69">
        <f>Month!M976</f>
        <v>32.83</v>
      </c>
      <c r="N976" s="70">
        <f>Month!N976</f>
        <v>133.22999999999999</v>
      </c>
      <c r="O976" s="70">
        <f>Month!O976</f>
        <v>521.67999999999995</v>
      </c>
      <c r="P976" s="14">
        <v>2</v>
      </c>
    </row>
    <row r="977" spans="1:16" ht="15.5">
      <c r="A977" s="14">
        <f>Month!A977</f>
        <v>2022</v>
      </c>
      <c r="B977" s="62" t="str">
        <f>Month!B977</f>
        <v>June</v>
      </c>
      <c r="C977" s="60" t="str">
        <f>Month!C977</f>
        <v>Total exports</v>
      </c>
      <c r="D977" s="72">
        <f>Month!D977</f>
        <v>2171.94</v>
      </c>
      <c r="E977" s="72">
        <f>Month!E977</f>
        <v>126.89</v>
      </c>
      <c r="F977" s="71">
        <f>Month!F977</f>
        <v>2298.83</v>
      </c>
      <c r="G977" s="72">
        <f>Month!G977</f>
        <v>52.78</v>
      </c>
      <c r="H977" s="72">
        <f>Month!H977</f>
        <v>718.81</v>
      </c>
      <c r="I977" s="72">
        <f>Month!I977</f>
        <v>70.099999999999994</v>
      </c>
      <c r="J977" s="72">
        <f>Month!J977</f>
        <v>12.68</v>
      </c>
      <c r="K977" s="72">
        <f>Month!K977</f>
        <v>169.33</v>
      </c>
      <c r="L977" s="72">
        <f>Month!L977</f>
        <v>204.08</v>
      </c>
      <c r="M977" s="72">
        <f>Month!M977</f>
        <v>388.08</v>
      </c>
      <c r="N977" s="71">
        <f>Month!N977</f>
        <v>1615.86</v>
      </c>
      <c r="O977" s="91">
        <f>Month!O977</f>
        <v>3914.69</v>
      </c>
      <c r="P977" s="14">
        <v>2</v>
      </c>
    </row>
    <row r="978" spans="1:16" ht="15.5">
      <c r="A978" s="14">
        <f>Month!A978</f>
        <v>2022</v>
      </c>
      <c r="B978" s="59" t="str">
        <f>Month!B978</f>
        <v>July</v>
      </c>
      <c r="C978" s="58" t="str">
        <f>Month!C978</f>
        <v>Belgium</v>
      </c>
      <c r="D978" s="66">
        <f>Month!D978</f>
        <v>29.87</v>
      </c>
      <c r="E978" s="66">
        <f>Month!E978</f>
        <v>13.1</v>
      </c>
      <c r="F978" s="67">
        <f>Month!F978</f>
        <v>42.97</v>
      </c>
      <c r="G978" s="66">
        <f>Month!G978</f>
        <v>5.12</v>
      </c>
      <c r="H978" s="66">
        <f>Month!H978</f>
        <v>36.11</v>
      </c>
      <c r="I978" s="66">
        <f>Month!I978</f>
        <v>0</v>
      </c>
      <c r="J978" s="66">
        <f>Month!J978</f>
        <v>0</v>
      </c>
      <c r="K978" s="66">
        <f>Month!K978</f>
        <v>0</v>
      </c>
      <c r="L978" s="66">
        <f>Month!L978</f>
        <v>122.93</v>
      </c>
      <c r="M978" s="66">
        <f>Month!M978</f>
        <v>119.99</v>
      </c>
      <c r="N978" s="67">
        <f>Month!N978</f>
        <v>284.14999999999998</v>
      </c>
      <c r="O978" s="67">
        <f>Month!O978</f>
        <v>327.12</v>
      </c>
      <c r="P978" s="14">
        <v>3</v>
      </c>
    </row>
    <row r="979" spans="1:16" ht="15.5">
      <c r="A979" s="14">
        <f>Month!A979</f>
        <v>2022</v>
      </c>
      <c r="B979" s="59" t="str">
        <f>Month!B979</f>
        <v>July</v>
      </c>
      <c r="C979" s="59" t="str">
        <f>Month!C979</f>
        <v>Canada</v>
      </c>
      <c r="D979" s="69">
        <f>Month!D979</f>
        <v>0</v>
      </c>
      <c r="E979" s="69">
        <f>Month!E979</f>
        <v>0</v>
      </c>
      <c r="F979" s="70">
        <f>Month!F979</f>
        <v>0</v>
      </c>
      <c r="G979" s="69">
        <f>Month!G979</f>
        <v>0</v>
      </c>
      <c r="H979" s="69">
        <f>Month!H979</f>
        <v>69.83</v>
      </c>
      <c r="I979" s="69">
        <f>Month!I979</f>
        <v>0</v>
      </c>
      <c r="J979" s="69">
        <f>Month!J979</f>
        <v>0</v>
      </c>
      <c r="K979" s="69">
        <f>Month!K979</f>
        <v>0</v>
      </c>
      <c r="L979" s="69">
        <f>Month!L979</f>
        <v>0</v>
      </c>
      <c r="M979" s="69">
        <f>Month!M979</f>
        <v>0</v>
      </c>
      <c r="N979" s="70">
        <f>Month!N979</f>
        <v>69.83</v>
      </c>
      <c r="O979" s="70">
        <f>Month!O979</f>
        <v>69.83</v>
      </c>
      <c r="P979" s="14">
        <v>3</v>
      </c>
    </row>
    <row r="980" spans="1:16" ht="15.5">
      <c r="A980" s="14">
        <f>Month!A980</f>
        <v>2022</v>
      </c>
      <c r="B980" s="59" t="str">
        <f>Month!B980</f>
        <v>July</v>
      </c>
      <c r="C980" s="59" t="str">
        <f>Month!C980</f>
        <v>China, People's Republic of</v>
      </c>
      <c r="D980" s="69">
        <f>Month!D980</f>
        <v>0</v>
      </c>
      <c r="E980" s="69">
        <f>Month!E980</f>
        <v>0</v>
      </c>
      <c r="F980" s="70">
        <f>Month!F980</f>
        <v>0</v>
      </c>
      <c r="G980" s="69">
        <f>Month!G980</f>
        <v>0</v>
      </c>
      <c r="H980" s="69">
        <f>Month!H980</f>
        <v>0</v>
      </c>
      <c r="I980" s="69">
        <f>Month!I980</f>
        <v>0</v>
      </c>
      <c r="J980" s="69">
        <f>Month!J980</f>
        <v>0</v>
      </c>
      <c r="K980" s="69">
        <f>Month!K980</f>
        <v>0</v>
      </c>
      <c r="L980" s="69">
        <f>Month!L980</f>
        <v>0</v>
      </c>
      <c r="M980" s="69">
        <f>Month!M980</f>
        <v>34.33</v>
      </c>
      <c r="N980" s="70">
        <f>Month!N980</f>
        <v>34.33</v>
      </c>
      <c r="O980" s="70">
        <f>Month!O980</f>
        <v>34.33</v>
      </c>
      <c r="P980" s="14">
        <v>3</v>
      </c>
    </row>
    <row r="981" spans="1:16" ht="15.5">
      <c r="A981" s="14">
        <f>Month!A981</f>
        <v>2022</v>
      </c>
      <c r="B981" s="59" t="str">
        <f>Month!B981</f>
        <v>July</v>
      </c>
      <c r="C981" s="59" t="str">
        <f>Month!C981</f>
        <v>Denmark</v>
      </c>
      <c r="D981" s="69">
        <f>Month!D981</f>
        <v>1.61</v>
      </c>
      <c r="E981" s="69">
        <f>Month!E981</f>
        <v>0</v>
      </c>
      <c r="F981" s="70">
        <f>Month!F981</f>
        <v>1.61</v>
      </c>
      <c r="G981" s="69">
        <f>Month!G981</f>
        <v>0</v>
      </c>
      <c r="H981" s="69">
        <f>Month!H981</f>
        <v>2.98</v>
      </c>
      <c r="I981" s="69">
        <f>Month!I981</f>
        <v>0</v>
      </c>
      <c r="J981" s="69">
        <f>Month!J981</f>
        <v>0</v>
      </c>
      <c r="K981" s="69">
        <f>Month!K981</f>
        <v>0</v>
      </c>
      <c r="L981" s="69">
        <f>Month!L981</f>
        <v>0</v>
      </c>
      <c r="M981" s="69">
        <f>Month!M981</f>
        <v>21.54</v>
      </c>
      <c r="N981" s="70">
        <f>Month!N981</f>
        <v>24.52</v>
      </c>
      <c r="O981" s="70">
        <f>Month!O981</f>
        <v>26.13</v>
      </c>
      <c r="P981" s="14">
        <v>3</v>
      </c>
    </row>
    <row r="982" spans="1:16" ht="15.5">
      <c r="A982" s="14">
        <f>Month!A982</f>
        <v>2022</v>
      </c>
      <c r="B982" s="59" t="str">
        <f>Month!B982</f>
        <v>July</v>
      </c>
      <c r="C982" s="59" t="str">
        <f>Month!C982</f>
        <v>France</v>
      </c>
      <c r="D982" s="69">
        <f>Month!D982</f>
        <v>138.27000000000001</v>
      </c>
      <c r="E982" s="69">
        <f>Month!E982</f>
        <v>0</v>
      </c>
      <c r="F982" s="70">
        <f>Month!F982</f>
        <v>138.27000000000001</v>
      </c>
      <c r="G982" s="69">
        <f>Month!G982</f>
        <v>15.24</v>
      </c>
      <c r="H982" s="69">
        <f>Month!H982</f>
        <v>0</v>
      </c>
      <c r="I982" s="69">
        <f>Month!I982</f>
        <v>0</v>
      </c>
      <c r="J982" s="69">
        <f>Month!J982</f>
        <v>0</v>
      </c>
      <c r="K982" s="69">
        <f>Month!K982</f>
        <v>0</v>
      </c>
      <c r="L982" s="69">
        <f>Month!L982</f>
        <v>0</v>
      </c>
      <c r="M982" s="69">
        <f>Month!M982</f>
        <v>4.13</v>
      </c>
      <c r="N982" s="70">
        <f>Month!N982</f>
        <v>19.37</v>
      </c>
      <c r="O982" s="70">
        <f>Month!O982</f>
        <v>157.63999999999999</v>
      </c>
      <c r="P982" s="14">
        <v>3</v>
      </c>
    </row>
    <row r="983" spans="1:16" ht="15.5">
      <c r="A983" s="14">
        <f>Month!A983</f>
        <v>2022</v>
      </c>
      <c r="B983" s="59" t="str">
        <f>Month!B983</f>
        <v>July</v>
      </c>
      <c r="C983" s="59" t="str">
        <f>Month!C983</f>
        <v>Germany</v>
      </c>
      <c r="D983" s="69">
        <f>Month!D983</f>
        <v>114.07</v>
      </c>
      <c r="E983" s="69">
        <f>Month!E983</f>
        <v>10.050000000000001</v>
      </c>
      <c r="F983" s="70">
        <f>Month!F983</f>
        <v>124.12</v>
      </c>
      <c r="G983" s="69">
        <f>Month!G983</f>
        <v>0</v>
      </c>
      <c r="H983" s="69">
        <f>Month!H983</f>
        <v>0</v>
      </c>
      <c r="I983" s="69">
        <f>Month!I983</f>
        <v>0</v>
      </c>
      <c r="J983" s="69">
        <f>Month!J983</f>
        <v>0</v>
      </c>
      <c r="K983" s="69">
        <f>Month!K983</f>
        <v>0</v>
      </c>
      <c r="L983" s="69">
        <f>Month!L983</f>
        <v>0</v>
      </c>
      <c r="M983" s="69">
        <f>Month!M983</f>
        <v>2.88</v>
      </c>
      <c r="N983" s="70">
        <f>Month!N983</f>
        <v>2.88</v>
      </c>
      <c r="O983" s="70">
        <f>Month!O983</f>
        <v>127</v>
      </c>
      <c r="P983" s="14">
        <v>3</v>
      </c>
    </row>
    <row r="984" spans="1:16" ht="15.5">
      <c r="A984" s="14">
        <f>Month!A984</f>
        <v>2022</v>
      </c>
      <c r="B984" s="59" t="str">
        <f>Month!B984</f>
        <v>July</v>
      </c>
      <c r="C984" s="59" t="str">
        <f>Month!C984</f>
        <v>Ireland</v>
      </c>
      <c r="D984" s="69">
        <f>Month!D984</f>
        <v>0</v>
      </c>
      <c r="E984" s="69">
        <f>Month!E984</f>
        <v>0</v>
      </c>
      <c r="F984" s="70">
        <f>Month!F984</f>
        <v>0</v>
      </c>
      <c r="G984" s="69">
        <f>Month!G984</f>
        <v>4.2699999999999996</v>
      </c>
      <c r="H984" s="69">
        <f>Month!H984</f>
        <v>46.94</v>
      </c>
      <c r="I984" s="69">
        <f>Month!I984</f>
        <v>77.13</v>
      </c>
      <c r="J984" s="69">
        <f>Month!J984</f>
        <v>17.97</v>
      </c>
      <c r="K984" s="69">
        <f>Month!K984</f>
        <v>185.81</v>
      </c>
      <c r="L984" s="69">
        <f>Month!L984</f>
        <v>8.08</v>
      </c>
      <c r="M984" s="69">
        <f>Month!M984</f>
        <v>28.25</v>
      </c>
      <c r="N984" s="70">
        <f>Month!N984</f>
        <v>368.45</v>
      </c>
      <c r="O984" s="70">
        <f>Month!O984</f>
        <v>368.45</v>
      </c>
      <c r="P984" s="14">
        <v>3</v>
      </c>
    </row>
    <row r="985" spans="1:16" ht="15.5">
      <c r="A985" s="14">
        <f>Month!A985</f>
        <v>2022</v>
      </c>
      <c r="B985" s="59" t="str">
        <f>Month!B985</f>
        <v>July</v>
      </c>
      <c r="C985" s="59" t="str">
        <f>Month!C985</f>
        <v>Italy</v>
      </c>
      <c r="D985" s="69">
        <f>Month!D985</f>
        <v>0</v>
      </c>
      <c r="E985" s="69">
        <f>Month!E985</f>
        <v>10.029999999999999</v>
      </c>
      <c r="F985" s="70">
        <f>Month!F985</f>
        <v>10.029999999999999</v>
      </c>
      <c r="G985" s="69">
        <f>Month!G985</f>
        <v>0</v>
      </c>
      <c r="H985" s="69">
        <f>Month!H985</f>
        <v>0</v>
      </c>
      <c r="I985" s="69">
        <f>Month!I985</f>
        <v>0</v>
      </c>
      <c r="J985" s="69">
        <f>Month!J985</f>
        <v>0</v>
      </c>
      <c r="K985" s="69">
        <f>Month!K985</f>
        <v>0</v>
      </c>
      <c r="L985" s="69">
        <f>Month!L985</f>
        <v>0</v>
      </c>
      <c r="M985" s="69">
        <f>Month!M985</f>
        <v>5.0599999999999996</v>
      </c>
      <c r="N985" s="70">
        <f>Month!N985</f>
        <v>5.0599999999999996</v>
      </c>
      <c r="O985" s="70">
        <f>Month!O985</f>
        <v>15.09</v>
      </c>
      <c r="P985" s="14">
        <v>3</v>
      </c>
    </row>
    <row r="986" spans="1:16" ht="15.5">
      <c r="A986" s="14">
        <f>Month!A986</f>
        <v>2022</v>
      </c>
      <c r="B986" s="59" t="str">
        <f>Month!B986</f>
        <v>July</v>
      </c>
      <c r="C986" s="59" t="str">
        <f>Month!C986</f>
        <v>Korea</v>
      </c>
      <c r="D986" s="69">
        <f>Month!D986</f>
        <v>266.63</v>
      </c>
      <c r="E986" s="69">
        <f>Month!E986</f>
        <v>0</v>
      </c>
      <c r="F986" s="70">
        <f>Month!F986</f>
        <v>266.63</v>
      </c>
      <c r="G986" s="69">
        <f>Month!G986</f>
        <v>0</v>
      </c>
      <c r="H986" s="69">
        <f>Month!H986</f>
        <v>0</v>
      </c>
      <c r="I986" s="69">
        <f>Month!I986</f>
        <v>0</v>
      </c>
      <c r="J986" s="69">
        <f>Month!J986</f>
        <v>0</v>
      </c>
      <c r="K986" s="69">
        <f>Month!K986</f>
        <v>0</v>
      </c>
      <c r="L986" s="69">
        <f>Month!L986</f>
        <v>0</v>
      </c>
      <c r="M986" s="69">
        <f>Month!M986</f>
        <v>0</v>
      </c>
      <c r="N986" s="70">
        <f>Month!N986</f>
        <v>0</v>
      </c>
      <c r="O986" s="70">
        <f>Month!O986</f>
        <v>266.63</v>
      </c>
      <c r="P986" s="14">
        <v>3</v>
      </c>
    </row>
    <row r="987" spans="1:16" ht="15.5">
      <c r="A987" s="14">
        <f>Month!A987</f>
        <v>2022</v>
      </c>
      <c r="B987" s="59" t="str">
        <f>Month!B987</f>
        <v>July</v>
      </c>
      <c r="C987" s="59" t="str">
        <f>Month!C987</f>
        <v>Netherlands</v>
      </c>
      <c r="D987" s="69">
        <f>Month!D987</f>
        <v>912.34</v>
      </c>
      <c r="E987" s="69">
        <f>Month!E987</f>
        <v>60.84</v>
      </c>
      <c r="F987" s="70">
        <f>Month!F987</f>
        <v>973.18</v>
      </c>
      <c r="G987" s="69">
        <f>Month!G987</f>
        <v>9.19</v>
      </c>
      <c r="H987" s="69">
        <f>Month!H987</f>
        <v>313.38</v>
      </c>
      <c r="I987" s="69">
        <f>Month!I987</f>
        <v>0</v>
      </c>
      <c r="J987" s="69">
        <f>Month!J987</f>
        <v>5.88</v>
      </c>
      <c r="K987" s="69">
        <f>Month!K987</f>
        <v>0</v>
      </c>
      <c r="L987" s="69">
        <f>Month!L987</f>
        <v>43.3</v>
      </c>
      <c r="M987" s="69">
        <f>Month!M987</f>
        <v>70.16</v>
      </c>
      <c r="N987" s="70">
        <f>Month!N987</f>
        <v>441.91</v>
      </c>
      <c r="O987" s="70">
        <f>Month!O987</f>
        <v>1415.09</v>
      </c>
      <c r="P987" s="14">
        <v>3</v>
      </c>
    </row>
    <row r="988" spans="1:16" ht="15.5">
      <c r="A988" s="14">
        <f>Month!A988</f>
        <v>2022</v>
      </c>
      <c r="B988" s="59" t="str">
        <f>Month!B988</f>
        <v>July</v>
      </c>
      <c r="C988" s="59" t="str">
        <f>Month!C988</f>
        <v>Norway</v>
      </c>
      <c r="D988" s="69">
        <f>Month!D988</f>
        <v>0</v>
      </c>
      <c r="E988" s="69">
        <f>Month!E988</f>
        <v>0</v>
      </c>
      <c r="F988" s="70">
        <f>Month!F988</f>
        <v>0</v>
      </c>
      <c r="G988" s="69">
        <f>Month!G988</f>
        <v>0</v>
      </c>
      <c r="H988" s="69">
        <f>Month!H988</f>
        <v>18.100000000000001</v>
      </c>
      <c r="I988" s="69">
        <f>Month!I988</f>
        <v>0</v>
      </c>
      <c r="J988" s="69">
        <f>Month!J988</f>
        <v>0</v>
      </c>
      <c r="K988" s="69">
        <f>Month!K988</f>
        <v>0</v>
      </c>
      <c r="L988" s="69">
        <f>Month!L988</f>
        <v>0</v>
      </c>
      <c r="M988" s="69">
        <f>Month!M988</f>
        <v>3.19</v>
      </c>
      <c r="N988" s="70">
        <f>Month!N988</f>
        <v>21.29</v>
      </c>
      <c r="O988" s="70">
        <f>Month!O988</f>
        <v>21.29</v>
      </c>
      <c r="P988" s="14">
        <v>3</v>
      </c>
    </row>
    <row r="989" spans="1:16" ht="15.5">
      <c r="A989" s="14">
        <f>Month!A989</f>
        <v>2022</v>
      </c>
      <c r="B989" s="59" t="str">
        <f>Month!B989</f>
        <v>July</v>
      </c>
      <c r="C989" s="59" t="str">
        <f>Month!C989</f>
        <v>Other Africa</v>
      </c>
      <c r="D989" s="69">
        <f>Month!D989</f>
        <v>0</v>
      </c>
      <c r="E989" s="69">
        <f>Month!E989</f>
        <v>0</v>
      </c>
      <c r="F989" s="70">
        <f>Month!F989</f>
        <v>0</v>
      </c>
      <c r="G989" s="69">
        <f>Month!G989</f>
        <v>4.09</v>
      </c>
      <c r="H989" s="69">
        <f>Month!H989</f>
        <v>37.53</v>
      </c>
      <c r="I989" s="69">
        <f>Month!I989</f>
        <v>0</v>
      </c>
      <c r="J989" s="69">
        <f>Month!J989</f>
        <v>0</v>
      </c>
      <c r="K989" s="69">
        <f>Month!K989</f>
        <v>0</v>
      </c>
      <c r="L989" s="69">
        <f>Month!L989</f>
        <v>0</v>
      </c>
      <c r="M989" s="69">
        <f>Month!M989</f>
        <v>0</v>
      </c>
      <c r="N989" s="70">
        <f>Month!N989</f>
        <v>41.62</v>
      </c>
      <c r="O989" s="70">
        <f>Month!O989</f>
        <v>41.62</v>
      </c>
      <c r="P989" s="14">
        <v>3</v>
      </c>
    </row>
    <row r="990" spans="1:16" ht="15.5">
      <c r="A990" s="14">
        <f>Month!A990</f>
        <v>2022</v>
      </c>
      <c r="B990" s="59" t="str">
        <f>Month!B990</f>
        <v>July</v>
      </c>
      <c r="C990" s="59" t="str">
        <f>Month!C990</f>
        <v>Spain</v>
      </c>
      <c r="D990" s="69">
        <f>Month!D990</f>
        <v>0</v>
      </c>
      <c r="E990" s="69">
        <f>Month!E990</f>
        <v>0</v>
      </c>
      <c r="F990" s="70">
        <f>Month!F990</f>
        <v>0</v>
      </c>
      <c r="G990" s="69">
        <f>Month!G990</f>
        <v>0</v>
      </c>
      <c r="H990" s="69">
        <f>Month!H990</f>
        <v>0</v>
      </c>
      <c r="I990" s="69">
        <f>Month!I990</f>
        <v>0</v>
      </c>
      <c r="J990" s="69">
        <f>Month!J990</f>
        <v>0</v>
      </c>
      <c r="K990" s="69">
        <f>Month!K990</f>
        <v>0</v>
      </c>
      <c r="L990" s="69">
        <f>Month!L990</f>
        <v>117.3</v>
      </c>
      <c r="M990" s="69">
        <f>Month!M990</f>
        <v>4.99</v>
      </c>
      <c r="N990" s="70">
        <f>Month!N990</f>
        <v>122.29</v>
      </c>
      <c r="O990" s="70">
        <f>Month!O990</f>
        <v>122.29</v>
      </c>
      <c r="P990" s="14">
        <v>3</v>
      </c>
    </row>
    <row r="991" spans="1:16" ht="15.5">
      <c r="A991" s="14">
        <f>Month!A991</f>
        <v>2022</v>
      </c>
      <c r="B991" s="59" t="str">
        <f>Month!B991</f>
        <v>July</v>
      </c>
      <c r="C991" s="59" t="str">
        <f>Month!C991</f>
        <v>Sweden</v>
      </c>
      <c r="D991" s="69">
        <f>Month!D991</f>
        <v>208.47</v>
      </c>
      <c r="E991" s="69">
        <f>Month!E991</f>
        <v>0</v>
      </c>
      <c r="F991" s="70">
        <f>Month!F991</f>
        <v>208.47</v>
      </c>
      <c r="G991" s="69">
        <f>Month!G991</f>
        <v>0</v>
      </c>
      <c r="H991" s="69">
        <f>Month!H991</f>
        <v>0</v>
      </c>
      <c r="I991" s="69">
        <f>Month!I991</f>
        <v>0</v>
      </c>
      <c r="J991" s="69">
        <f>Month!J991</f>
        <v>0</v>
      </c>
      <c r="K991" s="69">
        <f>Month!K991</f>
        <v>0</v>
      </c>
      <c r="L991" s="69">
        <f>Month!L991</f>
        <v>0</v>
      </c>
      <c r="M991" s="69">
        <f>Month!M991</f>
        <v>11.92</v>
      </c>
      <c r="N991" s="70">
        <f>Month!N991</f>
        <v>11.92</v>
      </c>
      <c r="O991" s="70">
        <f>Month!O991</f>
        <v>220.39</v>
      </c>
      <c r="P991" s="14">
        <v>3</v>
      </c>
    </row>
    <row r="992" spans="1:16" ht="15.5">
      <c r="A992" s="14">
        <f>Month!A992</f>
        <v>2022</v>
      </c>
      <c r="B992" s="59" t="str">
        <f>Month!B992</f>
        <v>July</v>
      </c>
      <c r="C992" s="59" t="str">
        <f>Month!C992</f>
        <v>United States</v>
      </c>
      <c r="D992" s="69">
        <f>Month!D992</f>
        <v>18.46</v>
      </c>
      <c r="E992" s="69">
        <f>Month!E992</f>
        <v>0</v>
      </c>
      <c r="F992" s="70">
        <f>Month!F992</f>
        <v>18.46</v>
      </c>
      <c r="G992" s="69">
        <f>Month!G992</f>
        <v>0</v>
      </c>
      <c r="H992" s="69">
        <f>Month!H992</f>
        <v>162.37</v>
      </c>
      <c r="I992" s="69">
        <f>Month!I992</f>
        <v>0</v>
      </c>
      <c r="J992" s="69">
        <f>Month!J992</f>
        <v>0</v>
      </c>
      <c r="K992" s="69">
        <f>Month!K992</f>
        <v>0</v>
      </c>
      <c r="L992" s="69">
        <f>Month!L992</f>
        <v>0</v>
      </c>
      <c r="M992" s="69">
        <f>Month!M992</f>
        <v>0.2</v>
      </c>
      <c r="N992" s="70">
        <f>Month!N992</f>
        <v>162.57</v>
      </c>
      <c r="O992" s="70">
        <f>Month!O992</f>
        <v>181.03</v>
      </c>
      <c r="P992" s="14">
        <v>3</v>
      </c>
    </row>
    <row r="993" spans="1:16" ht="15.5">
      <c r="A993" s="14">
        <f>Month!A993</f>
        <v>2022</v>
      </c>
      <c r="B993" s="59" t="str">
        <f>Month!B993</f>
        <v>July</v>
      </c>
      <c r="C993" s="59" t="str">
        <f>Month!C993</f>
        <v>Russian Federation</v>
      </c>
      <c r="D993" s="69">
        <f>Month!D993</f>
        <v>0</v>
      </c>
      <c r="E993" s="69">
        <f>Month!E993</f>
        <v>0</v>
      </c>
      <c r="F993" s="70">
        <f>Month!F993</f>
        <v>0</v>
      </c>
      <c r="G993" s="69">
        <f>Month!G993</f>
        <v>0</v>
      </c>
      <c r="H993" s="69">
        <f>Month!H993</f>
        <v>0</v>
      </c>
      <c r="I993" s="69">
        <f>Month!I993</f>
        <v>0</v>
      </c>
      <c r="J993" s="69">
        <f>Month!J993</f>
        <v>0</v>
      </c>
      <c r="K993" s="69">
        <f>Month!K993</f>
        <v>0</v>
      </c>
      <c r="L993" s="69">
        <f>Month!L993</f>
        <v>0</v>
      </c>
      <c r="M993" s="69">
        <f>Month!M993</f>
        <v>0</v>
      </c>
      <c r="N993" s="70">
        <f>Month!N993</f>
        <v>0</v>
      </c>
      <c r="O993" s="70">
        <f>Month!O993</f>
        <v>0</v>
      </c>
      <c r="P993" s="14">
        <v>3</v>
      </c>
    </row>
    <row r="994" spans="1:16" ht="15.5">
      <c r="A994" s="14">
        <f>Month!A994</f>
        <v>2022</v>
      </c>
      <c r="B994" s="59" t="str">
        <f>Month!B994</f>
        <v>July</v>
      </c>
      <c r="C994" s="59" t="str">
        <f>Month!C994</f>
        <v>Other</v>
      </c>
      <c r="D994" s="69">
        <f>Month!D994</f>
        <v>645.24</v>
      </c>
      <c r="E994" s="69">
        <f>Month!E994</f>
        <v>43.91</v>
      </c>
      <c r="F994" s="70">
        <f>Month!F994</f>
        <v>689.15</v>
      </c>
      <c r="G994" s="69">
        <f>Month!G994</f>
        <v>21.75</v>
      </c>
      <c r="H994" s="69">
        <f>Month!H994</f>
        <v>149.74</v>
      </c>
      <c r="I994" s="69">
        <f>Month!I994</f>
        <v>0</v>
      </c>
      <c r="J994" s="69">
        <f>Month!J994</f>
        <v>0</v>
      </c>
      <c r="K994" s="69">
        <f>Month!K994</f>
        <v>0</v>
      </c>
      <c r="L994" s="69">
        <f>Month!L994</f>
        <v>0</v>
      </c>
      <c r="M994" s="69">
        <f>Month!M994</f>
        <v>42.76</v>
      </c>
      <c r="N994" s="70">
        <f>Month!N994</f>
        <v>214.25</v>
      </c>
      <c r="O994" s="70">
        <f>Month!O994</f>
        <v>903.4</v>
      </c>
      <c r="P994" s="14">
        <v>3</v>
      </c>
    </row>
    <row r="995" spans="1:16" ht="15.5">
      <c r="A995" s="14">
        <f>Month!A995</f>
        <v>2022</v>
      </c>
      <c r="B995" s="62" t="str">
        <f>Month!B995</f>
        <v>July</v>
      </c>
      <c r="C995" s="60" t="str">
        <f>Month!C995</f>
        <v>Total exports</v>
      </c>
      <c r="D995" s="72">
        <f>Month!D995</f>
        <v>2334.96</v>
      </c>
      <c r="E995" s="72">
        <f>Month!E995</f>
        <v>137.93</v>
      </c>
      <c r="F995" s="71">
        <f>Month!F995</f>
        <v>2472.89</v>
      </c>
      <c r="G995" s="72">
        <f>Month!G995</f>
        <v>59.66</v>
      </c>
      <c r="H995" s="72">
        <f>Month!H995</f>
        <v>836.98</v>
      </c>
      <c r="I995" s="72">
        <f>Month!I995</f>
        <v>77.13</v>
      </c>
      <c r="J995" s="72">
        <f>Month!J995</f>
        <v>23.85</v>
      </c>
      <c r="K995" s="72">
        <f>Month!K995</f>
        <v>185.81</v>
      </c>
      <c r="L995" s="72">
        <f>Month!L995</f>
        <v>291.61</v>
      </c>
      <c r="M995" s="72">
        <f>Month!M995</f>
        <v>349.4</v>
      </c>
      <c r="N995" s="71">
        <f>Month!N995</f>
        <v>1824.44</v>
      </c>
      <c r="O995" s="91">
        <f>Month!O995</f>
        <v>4297.33</v>
      </c>
      <c r="P995" s="14">
        <v>3</v>
      </c>
    </row>
    <row r="996" spans="1:16" ht="15.5">
      <c r="A996" s="14">
        <f>Month!A996</f>
        <v>2022</v>
      </c>
      <c r="B996" s="59" t="str">
        <f>Month!B996</f>
        <v>August</v>
      </c>
      <c r="C996" s="58" t="str">
        <f>Month!C996</f>
        <v>Belgium</v>
      </c>
      <c r="D996" s="66">
        <f>Month!D996</f>
        <v>16.059999999999999</v>
      </c>
      <c r="E996" s="66">
        <f>Month!E996</f>
        <v>36.53</v>
      </c>
      <c r="F996" s="67">
        <f>Month!F996</f>
        <v>52.59</v>
      </c>
      <c r="G996" s="66">
        <f>Month!G996</f>
        <v>3.14</v>
      </c>
      <c r="H996" s="66">
        <f>Month!H996</f>
        <v>59.75</v>
      </c>
      <c r="I996" s="66">
        <f>Month!I996</f>
        <v>0</v>
      </c>
      <c r="J996" s="66">
        <f>Month!J996</f>
        <v>0</v>
      </c>
      <c r="K996" s="66">
        <f>Month!K996</f>
        <v>0</v>
      </c>
      <c r="L996" s="66">
        <f>Month!L996</f>
        <v>141.16</v>
      </c>
      <c r="M996" s="66">
        <f>Month!M996</f>
        <v>114.39</v>
      </c>
      <c r="N996" s="67">
        <f>Month!N996</f>
        <v>318.44</v>
      </c>
      <c r="O996" s="67">
        <f>Month!O996</f>
        <v>371.03</v>
      </c>
      <c r="P996" s="14">
        <v>3</v>
      </c>
    </row>
    <row r="997" spans="1:16" ht="15.5">
      <c r="A997" s="14">
        <f>Month!A997</f>
        <v>2022</v>
      </c>
      <c r="B997" s="59" t="str">
        <f>Month!B997</f>
        <v>August</v>
      </c>
      <c r="C997" s="59" t="str">
        <f>Month!C997</f>
        <v>Canada</v>
      </c>
      <c r="D997" s="69">
        <f>Month!D997</f>
        <v>0</v>
      </c>
      <c r="E997" s="69">
        <f>Month!E997</f>
        <v>0</v>
      </c>
      <c r="F997" s="70">
        <f>Month!F997</f>
        <v>0</v>
      </c>
      <c r="G997" s="69">
        <f>Month!G997</f>
        <v>0</v>
      </c>
      <c r="H997" s="69">
        <f>Month!H997</f>
        <v>0</v>
      </c>
      <c r="I997" s="69">
        <f>Month!I997</f>
        <v>0</v>
      </c>
      <c r="J997" s="69">
        <f>Month!J997</f>
        <v>0</v>
      </c>
      <c r="K997" s="69">
        <f>Month!K997</f>
        <v>0</v>
      </c>
      <c r="L997" s="69">
        <f>Month!L997</f>
        <v>0</v>
      </c>
      <c r="M997" s="69">
        <f>Month!M997</f>
        <v>0</v>
      </c>
      <c r="N997" s="70">
        <f>Month!N997</f>
        <v>0</v>
      </c>
      <c r="O997" s="70">
        <f>Month!O997</f>
        <v>0</v>
      </c>
      <c r="P997" s="14">
        <v>3</v>
      </c>
    </row>
    <row r="998" spans="1:16" ht="15.5">
      <c r="A998" s="14">
        <f>Month!A998</f>
        <v>2022</v>
      </c>
      <c r="B998" s="59" t="str">
        <f>Month!B998</f>
        <v>August</v>
      </c>
      <c r="C998" s="59" t="str">
        <f>Month!C998</f>
        <v>China, People's Republic of</v>
      </c>
      <c r="D998" s="69">
        <f>Month!D998</f>
        <v>0</v>
      </c>
      <c r="E998" s="69">
        <f>Month!E998</f>
        <v>0</v>
      </c>
      <c r="F998" s="70">
        <f>Month!F998</f>
        <v>0</v>
      </c>
      <c r="G998" s="69">
        <f>Month!G998</f>
        <v>0</v>
      </c>
      <c r="H998" s="69">
        <f>Month!H998</f>
        <v>0</v>
      </c>
      <c r="I998" s="69">
        <f>Month!I998</f>
        <v>0</v>
      </c>
      <c r="J998" s="69">
        <f>Month!J998</f>
        <v>0</v>
      </c>
      <c r="K998" s="69">
        <f>Month!K998</f>
        <v>0</v>
      </c>
      <c r="L998" s="69">
        <f>Month!L998</f>
        <v>0</v>
      </c>
      <c r="M998" s="69">
        <f>Month!M998</f>
        <v>8.57</v>
      </c>
      <c r="N998" s="70">
        <f>Month!N998</f>
        <v>8.57</v>
      </c>
      <c r="O998" s="70">
        <f>Month!O998</f>
        <v>8.57</v>
      </c>
      <c r="P998" s="14">
        <v>3</v>
      </c>
    </row>
    <row r="999" spans="1:16" ht="15.5">
      <c r="A999" s="14">
        <f>Month!A999</f>
        <v>2022</v>
      </c>
      <c r="B999" s="59" t="str">
        <f>Month!B999</f>
        <v>August</v>
      </c>
      <c r="C999" s="59" t="str">
        <f>Month!C999</f>
        <v>Denmark</v>
      </c>
      <c r="D999" s="69">
        <f>Month!D999</f>
        <v>0</v>
      </c>
      <c r="E999" s="69">
        <f>Month!E999</f>
        <v>0</v>
      </c>
      <c r="F999" s="70">
        <f>Month!F999</f>
        <v>0</v>
      </c>
      <c r="G999" s="69">
        <f>Month!G999</f>
        <v>0</v>
      </c>
      <c r="H999" s="69">
        <f>Month!H999</f>
        <v>0</v>
      </c>
      <c r="I999" s="69">
        <f>Month!I999</f>
        <v>13.52</v>
      </c>
      <c r="J999" s="69">
        <f>Month!J999</f>
        <v>0</v>
      </c>
      <c r="K999" s="69">
        <f>Month!K999</f>
        <v>13.46</v>
      </c>
      <c r="L999" s="69">
        <f>Month!L999</f>
        <v>12.16</v>
      </c>
      <c r="M999" s="69">
        <f>Month!M999</f>
        <v>1.46</v>
      </c>
      <c r="N999" s="70">
        <f>Month!N999</f>
        <v>40.6</v>
      </c>
      <c r="O999" s="70">
        <f>Month!O999</f>
        <v>40.6</v>
      </c>
      <c r="P999" s="14">
        <v>3</v>
      </c>
    </row>
    <row r="1000" spans="1:16" ht="15.5">
      <c r="A1000" s="14">
        <f>Month!A1000</f>
        <v>2022</v>
      </c>
      <c r="B1000" s="59" t="str">
        <f>Month!B1000</f>
        <v>August</v>
      </c>
      <c r="C1000" s="59" t="str">
        <f>Month!C1000</f>
        <v>France</v>
      </c>
      <c r="D1000" s="69">
        <f>Month!D1000</f>
        <v>34.31</v>
      </c>
      <c r="E1000" s="69">
        <f>Month!E1000</f>
        <v>0</v>
      </c>
      <c r="F1000" s="70">
        <f>Month!F1000</f>
        <v>34.31</v>
      </c>
      <c r="G1000" s="69">
        <f>Month!G1000</f>
        <v>17.02</v>
      </c>
      <c r="H1000" s="69">
        <f>Month!H1000</f>
        <v>0</v>
      </c>
      <c r="I1000" s="69">
        <f>Month!I1000</f>
        <v>0</v>
      </c>
      <c r="J1000" s="69">
        <f>Month!J1000</f>
        <v>0</v>
      </c>
      <c r="K1000" s="69">
        <f>Month!K1000</f>
        <v>0</v>
      </c>
      <c r="L1000" s="69">
        <f>Month!L1000</f>
        <v>16.329999999999998</v>
      </c>
      <c r="M1000" s="69">
        <f>Month!M1000</f>
        <v>4.0999999999999996</v>
      </c>
      <c r="N1000" s="70">
        <f>Month!N1000</f>
        <v>37.450000000000003</v>
      </c>
      <c r="O1000" s="70">
        <f>Month!O1000</f>
        <v>71.760000000000005</v>
      </c>
      <c r="P1000" s="14">
        <v>3</v>
      </c>
    </row>
    <row r="1001" spans="1:16" ht="15.5">
      <c r="A1001" s="14">
        <f>Month!A1001</f>
        <v>2022</v>
      </c>
      <c r="B1001" s="59" t="str">
        <f>Month!B1001</f>
        <v>August</v>
      </c>
      <c r="C1001" s="59" t="str">
        <f>Month!C1001</f>
        <v>Germany</v>
      </c>
      <c r="D1001" s="69">
        <f>Month!D1001</f>
        <v>243.58</v>
      </c>
      <c r="E1001" s="69">
        <f>Month!E1001</f>
        <v>0</v>
      </c>
      <c r="F1001" s="70">
        <f>Month!F1001</f>
        <v>243.58</v>
      </c>
      <c r="G1001" s="69">
        <f>Month!G1001</f>
        <v>0</v>
      </c>
      <c r="H1001" s="69">
        <f>Month!H1001</f>
        <v>0</v>
      </c>
      <c r="I1001" s="69">
        <f>Month!I1001</f>
        <v>0</v>
      </c>
      <c r="J1001" s="69">
        <f>Month!J1001</f>
        <v>0</v>
      </c>
      <c r="K1001" s="69">
        <f>Month!K1001</f>
        <v>0</v>
      </c>
      <c r="L1001" s="69">
        <f>Month!L1001</f>
        <v>0</v>
      </c>
      <c r="M1001" s="69">
        <f>Month!M1001</f>
        <v>10</v>
      </c>
      <c r="N1001" s="70">
        <f>Month!N1001</f>
        <v>10</v>
      </c>
      <c r="O1001" s="70">
        <f>Month!O1001</f>
        <v>253.58</v>
      </c>
      <c r="P1001" s="14">
        <v>3</v>
      </c>
    </row>
    <row r="1002" spans="1:16" ht="15.5">
      <c r="A1002" s="14">
        <f>Month!A1002</f>
        <v>2022</v>
      </c>
      <c r="B1002" s="59" t="str">
        <f>Month!B1002</f>
        <v>August</v>
      </c>
      <c r="C1002" s="59" t="str">
        <f>Month!C1002</f>
        <v>Ireland</v>
      </c>
      <c r="D1002" s="69">
        <f>Month!D1002</f>
        <v>0</v>
      </c>
      <c r="E1002" s="69">
        <f>Month!E1002</f>
        <v>0</v>
      </c>
      <c r="F1002" s="70">
        <f>Month!F1002</f>
        <v>0</v>
      </c>
      <c r="G1002" s="69">
        <f>Month!G1002</f>
        <v>1.21</v>
      </c>
      <c r="H1002" s="69">
        <f>Month!H1002</f>
        <v>27.72</v>
      </c>
      <c r="I1002" s="69">
        <f>Month!I1002</f>
        <v>109.54</v>
      </c>
      <c r="J1002" s="69">
        <f>Month!J1002</f>
        <v>18.079999999999998</v>
      </c>
      <c r="K1002" s="69">
        <f>Month!K1002</f>
        <v>259.48</v>
      </c>
      <c r="L1002" s="69">
        <f>Month!L1002</f>
        <v>16.899999999999999</v>
      </c>
      <c r="M1002" s="69">
        <f>Month!M1002</f>
        <v>12.28</v>
      </c>
      <c r="N1002" s="70">
        <f>Month!N1002</f>
        <v>445.21</v>
      </c>
      <c r="O1002" s="70">
        <f>Month!O1002</f>
        <v>445.21</v>
      </c>
      <c r="P1002" s="14">
        <v>3</v>
      </c>
    </row>
    <row r="1003" spans="1:16" ht="15.5">
      <c r="A1003" s="14">
        <f>Month!A1003</f>
        <v>2022</v>
      </c>
      <c r="B1003" s="59" t="str">
        <f>Month!B1003</f>
        <v>August</v>
      </c>
      <c r="C1003" s="59" t="str">
        <f>Month!C1003</f>
        <v>Italy</v>
      </c>
      <c r="D1003" s="69">
        <f>Month!D1003</f>
        <v>0</v>
      </c>
      <c r="E1003" s="69">
        <f>Month!E1003</f>
        <v>0</v>
      </c>
      <c r="F1003" s="70">
        <f>Month!F1003</f>
        <v>0</v>
      </c>
      <c r="G1003" s="69">
        <f>Month!G1003</f>
        <v>0</v>
      </c>
      <c r="H1003" s="69">
        <f>Month!H1003</f>
        <v>0</v>
      </c>
      <c r="I1003" s="69">
        <f>Month!I1003</f>
        <v>0</v>
      </c>
      <c r="J1003" s="69">
        <f>Month!J1003</f>
        <v>0</v>
      </c>
      <c r="K1003" s="69">
        <f>Month!K1003</f>
        <v>0</v>
      </c>
      <c r="L1003" s="69">
        <f>Month!L1003</f>
        <v>0</v>
      </c>
      <c r="M1003" s="69">
        <f>Month!M1003</f>
        <v>3.35</v>
      </c>
      <c r="N1003" s="70">
        <f>Month!N1003</f>
        <v>3.35</v>
      </c>
      <c r="O1003" s="70">
        <f>Month!O1003</f>
        <v>3.35</v>
      </c>
      <c r="P1003" s="14">
        <v>3</v>
      </c>
    </row>
    <row r="1004" spans="1:16" ht="15.5">
      <c r="A1004" s="14">
        <f>Month!A1004</f>
        <v>2022</v>
      </c>
      <c r="B1004" s="59" t="str">
        <f>Month!B1004</f>
        <v>August</v>
      </c>
      <c r="C1004" s="59" t="str">
        <f>Month!C1004</f>
        <v>Korea</v>
      </c>
      <c r="D1004" s="69">
        <f>Month!D1004</f>
        <v>0</v>
      </c>
      <c r="E1004" s="69">
        <f>Month!E1004</f>
        <v>0</v>
      </c>
      <c r="F1004" s="70">
        <f>Month!F1004</f>
        <v>0</v>
      </c>
      <c r="G1004" s="69">
        <f>Month!G1004</f>
        <v>0</v>
      </c>
      <c r="H1004" s="69">
        <f>Month!H1004</f>
        <v>0</v>
      </c>
      <c r="I1004" s="69">
        <f>Month!I1004</f>
        <v>0</v>
      </c>
      <c r="J1004" s="69">
        <f>Month!J1004</f>
        <v>0</v>
      </c>
      <c r="K1004" s="69">
        <f>Month!K1004</f>
        <v>0</v>
      </c>
      <c r="L1004" s="69">
        <f>Month!L1004</f>
        <v>0</v>
      </c>
      <c r="M1004" s="69">
        <f>Month!M1004</f>
        <v>0</v>
      </c>
      <c r="N1004" s="70">
        <f>Month!N1004</f>
        <v>0</v>
      </c>
      <c r="O1004" s="70">
        <f>Month!O1004</f>
        <v>0</v>
      </c>
      <c r="P1004" s="14">
        <v>3</v>
      </c>
    </row>
    <row r="1005" spans="1:16" ht="15.5">
      <c r="A1005" s="14">
        <f>Month!A1005</f>
        <v>2022</v>
      </c>
      <c r="B1005" s="59" t="str">
        <f>Month!B1005</f>
        <v>August</v>
      </c>
      <c r="C1005" s="59" t="str">
        <f>Month!C1005</f>
        <v>Netherlands</v>
      </c>
      <c r="D1005" s="69">
        <f>Month!D1005</f>
        <v>802.3</v>
      </c>
      <c r="E1005" s="69">
        <f>Month!E1005</f>
        <v>89</v>
      </c>
      <c r="F1005" s="70">
        <f>Month!F1005</f>
        <v>891.3</v>
      </c>
      <c r="G1005" s="69">
        <f>Month!G1005</f>
        <v>11.76</v>
      </c>
      <c r="H1005" s="69">
        <f>Month!H1005</f>
        <v>220.12</v>
      </c>
      <c r="I1005" s="69">
        <f>Month!I1005</f>
        <v>0</v>
      </c>
      <c r="J1005" s="69">
        <f>Month!J1005</f>
        <v>0</v>
      </c>
      <c r="K1005" s="69">
        <f>Month!K1005</f>
        <v>0</v>
      </c>
      <c r="L1005" s="69">
        <f>Month!L1005</f>
        <v>0</v>
      </c>
      <c r="M1005" s="69">
        <f>Month!M1005</f>
        <v>190.97</v>
      </c>
      <c r="N1005" s="70">
        <f>Month!N1005</f>
        <v>422.85</v>
      </c>
      <c r="O1005" s="70">
        <f>Month!O1005</f>
        <v>1314.15</v>
      </c>
      <c r="P1005" s="14">
        <v>3</v>
      </c>
    </row>
    <row r="1006" spans="1:16" ht="15.5">
      <c r="A1006" s="14">
        <f>Month!A1006</f>
        <v>2022</v>
      </c>
      <c r="B1006" s="59" t="str">
        <f>Month!B1006</f>
        <v>August</v>
      </c>
      <c r="C1006" s="59" t="str">
        <f>Month!C1006</f>
        <v>Norway</v>
      </c>
      <c r="D1006" s="69">
        <f>Month!D1006</f>
        <v>0.49</v>
      </c>
      <c r="E1006" s="69">
        <f>Month!E1006</f>
        <v>0</v>
      </c>
      <c r="F1006" s="70">
        <f>Month!F1006</f>
        <v>0.49</v>
      </c>
      <c r="G1006" s="69">
        <f>Month!G1006</f>
        <v>0</v>
      </c>
      <c r="H1006" s="69">
        <f>Month!H1006</f>
        <v>0</v>
      </c>
      <c r="I1006" s="69">
        <f>Month!I1006</f>
        <v>0</v>
      </c>
      <c r="J1006" s="69">
        <f>Month!J1006</f>
        <v>0</v>
      </c>
      <c r="K1006" s="69">
        <f>Month!K1006</f>
        <v>0</v>
      </c>
      <c r="L1006" s="69">
        <f>Month!L1006</f>
        <v>0</v>
      </c>
      <c r="M1006" s="69">
        <f>Month!M1006</f>
        <v>3.91</v>
      </c>
      <c r="N1006" s="70">
        <f>Month!N1006</f>
        <v>3.91</v>
      </c>
      <c r="O1006" s="70">
        <f>Month!O1006</f>
        <v>4.4000000000000004</v>
      </c>
      <c r="P1006" s="14">
        <v>3</v>
      </c>
    </row>
    <row r="1007" spans="1:16" ht="15.5">
      <c r="A1007" s="14">
        <f>Month!A1007</f>
        <v>2022</v>
      </c>
      <c r="B1007" s="59" t="str">
        <f>Month!B1007</f>
        <v>August</v>
      </c>
      <c r="C1007" s="59" t="str">
        <f>Month!C1007</f>
        <v>Other Africa</v>
      </c>
      <c r="D1007" s="69">
        <f>Month!D1007</f>
        <v>0</v>
      </c>
      <c r="E1007" s="69">
        <f>Month!E1007</f>
        <v>0</v>
      </c>
      <c r="F1007" s="70">
        <f>Month!F1007</f>
        <v>0</v>
      </c>
      <c r="G1007" s="69">
        <f>Month!G1007</f>
        <v>0</v>
      </c>
      <c r="H1007" s="69">
        <f>Month!H1007</f>
        <v>65.8</v>
      </c>
      <c r="I1007" s="69">
        <f>Month!I1007</f>
        <v>0</v>
      </c>
      <c r="J1007" s="69">
        <f>Month!J1007</f>
        <v>0</v>
      </c>
      <c r="K1007" s="69">
        <f>Month!K1007</f>
        <v>0</v>
      </c>
      <c r="L1007" s="69">
        <f>Month!L1007</f>
        <v>0</v>
      </c>
      <c r="M1007" s="69">
        <f>Month!M1007</f>
        <v>3.42</v>
      </c>
      <c r="N1007" s="70">
        <f>Month!N1007</f>
        <v>69.22</v>
      </c>
      <c r="O1007" s="70">
        <f>Month!O1007</f>
        <v>69.22</v>
      </c>
      <c r="P1007" s="14">
        <v>3</v>
      </c>
    </row>
    <row r="1008" spans="1:16" ht="15.5">
      <c r="A1008" s="14">
        <f>Month!A1008</f>
        <v>2022</v>
      </c>
      <c r="B1008" s="59" t="str">
        <f>Month!B1008</f>
        <v>August</v>
      </c>
      <c r="C1008" s="59" t="str">
        <f>Month!C1008</f>
        <v>Spain</v>
      </c>
      <c r="D1008" s="69">
        <f>Month!D1008</f>
        <v>0</v>
      </c>
      <c r="E1008" s="69">
        <f>Month!E1008</f>
        <v>8</v>
      </c>
      <c r="F1008" s="70">
        <f>Month!F1008</f>
        <v>8</v>
      </c>
      <c r="G1008" s="69">
        <f>Month!G1008</f>
        <v>0</v>
      </c>
      <c r="H1008" s="69">
        <f>Month!H1008</f>
        <v>0</v>
      </c>
      <c r="I1008" s="69">
        <f>Month!I1008</f>
        <v>0</v>
      </c>
      <c r="J1008" s="69">
        <f>Month!J1008</f>
        <v>0</v>
      </c>
      <c r="K1008" s="69">
        <f>Month!K1008</f>
        <v>0</v>
      </c>
      <c r="L1008" s="69">
        <f>Month!L1008</f>
        <v>0</v>
      </c>
      <c r="M1008" s="69">
        <f>Month!M1008</f>
        <v>1.78</v>
      </c>
      <c r="N1008" s="70">
        <f>Month!N1008</f>
        <v>1.78</v>
      </c>
      <c r="O1008" s="70">
        <f>Month!O1008</f>
        <v>9.7799999999999994</v>
      </c>
      <c r="P1008" s="14">
        <v>3</v>
      </c>
    </row>
    <row r="1009" spans="1:16" ht="15.5">
      <c r="A1009" s="14">
        <f>Month!A1009</f>
        <v>2022</v>
      </c>
      <c r="B1009" s="59" t="str">
        <f>Month!B1009</f>
        <v>August</v>
      </c>
      <c r="C1009" s="59" t="str">
        <f>Month!C1009</f>
        <v>Sweden</v>
      </c>
      <c r="D1009" s="69">
        <f>Month!D1009</f>
        <v>177.51</v>
      </c>
      <c r="E1009" s="69">
        <f>Month!E1009</f>
        <v>10.76</v>
      </c>
      <c r="F1009" s="70">
        <f>Month!F1009</f>
        <v>188.27</v>
      </c>
      <c r="G1009" s="69">
        <f>Month!G1009</f>
        <v>0</v>
      </c>
      <c r="H1009" s="69">
        <f>Month!H1009</f>
        <v>0</v>
      </c>
      <c r="I1009" s="69">
        <f>Month!I1009</f>
        <v>14.96</v>
      </c>
      <c r="J1009" s="69">
        <f>Month!J1009</f>
        <v>0</v>
      </c>
      <c r="K1009" s="69">
        <f>Month!K1009</f>
        <v>0</v>
      </c>
      <c r="L1009" s="69">
        <f>Month!L1009</f>
        <v>0</v>
      </c>
      <c r="M1009" s="69">
        <f>Month!M1009</f>
        <v>10.45</v>
      </c>
      <c r="N1009" s="70">
        <f>Month!N1009</f>
        <v>25.41</v>
      </c>
      <c r="O1009" s="70">
        <f>Month!O1009</f>
        <v>213.68</v>
      </c>
      <c r="P1009" s="14">
        <v>3</v>
      </c>
    </row>
    <row r="1010" spans="1:16" ht="15.5">
      <c r="A1010" s="14">
        <f>Month!A1010</f>
        <v>2022</v>
      </c>
      <c r="B1010" s="59" t="str">
        <f>Month!B1010</f>
        <v>August</v>
      </c>
      <c r="C1010" s="59" t="str">
        <f>Month!C1010</f>
        <v>United States</v>
      </c>
      <c r="D1010" s="69">
        <f>Month!D1010</f>
        <v>0.22</v>
      </c>
      <c r="E1010" s="69">
        <f>Month!E1010</f>
        <v>0</v>
      </c>
      <c r="F1010" s="70">
        <f>Month!F1010</f>
        <v>0.22</v>
      </c>
      <c r="G1010" s="69">
        <f>Month!G1010</f>
        <v>0</v>
      </c>
      <c r="H1010" s="69">
        <f>Month!H1010</f>
        <v>342.41</v>
      </c>
      <c r="I1010" s="69">
        <f>Month!I1010</f>
        <v>0</v>
      </c>
      <c r="J1010" s="69">
        <f>Month!J1010</f>
        <v>0</v>
      </c>
      <c r="K1010" s="69">
        <f>Month!K1010</f>
        <v>0</v>
      </c>
      <c r="L1010" s="69">
        <f>Month!L1010</f>
        <v>0</v>
      </c>
      <c r="M1010" s="69">
        <f>Month!M1010</f>
        <v>13</v>
      </c>
      <c r="N1010" s="70">
        <f>Month!N1010</f>
        <v>355.41</v>
      </c>
      <c r="O1010" s="70">
        <f>Month!O1010</f>
        <v>355.63</v>
      </c>
      <c r="P1010" s="14">
        <v>3</v>
      </c>
    </row>
    <row r="1011" spans="1:16" ht="15.5">
      <c r="A1011" s="14">
        <f>Month!A1011</f>
        <v>2022</v>
      </c>
      <c r="B1011" s="59" t="str">
        <f>Month!B1011</f>
        <v>August</v>
      </c>
      <c r="C1011" s="59" t="str">
        <f>Month!C1011</f>
        <v>Russian Federation</v>
      </c>
      <c r="D1011" s="69">
        <f>Month!D1011</f>
        <v>0</v>
      </c>
      <c r="E1011" s="69">
        <f>Month!E1011</f>
        <v>0</v>
      </c>
      <c r="F1011" s="70">
        <f>Month!F1011</f>
        <v>0</v>
      </c>
      <c r="G1011" s="69">
        <f>Month!G1011</f>
        <v>0</v>
      </c>
      <c r="H1011" s="69">
        <f>Month!H1011</f>
        <v>0</v>
      </c>
      <c r="I1011" s="69">
        <f>Month!I1011</f>
        <v>0</v>
      </c>
      <c r="J1011" s="69">
        <f>Month!J1011</f>
        <v>0</v>
      </c>
      <c r="K1011" s="69">
        <f>Month!K1011</f>
        <v>0</v>
      </c>
      <c r="L1011" s="69">
        <f>Month!L1011</f>
        <v>0</v>
      </c>
      <c r="M1011" s="69">
        <f>Month!M1011</f>
        <v>0</v>
      </c>
      <c r="N1011" s="70">
        <f>Month!N1011</f>
        <v>0</v>
      </c>
      <c r="O1011" s="70">
        <f>Month!O1011</f>
        <v>0</v>
      </c>
      <c r="P1011" s="14">
        <v>3</v>
      </c>
    </row>
    <row r="1012" spans="1:16" ht="15.5">
      <c r="A1012" s="14">
        <f>Month!A1012</f>
        <v>2022</v>
      </c>
      <c r="B1012" s="59" t="str">
        <f>Month!B1012</f>
        <v>August</v>
      </c>
      <c r="C1012" s="59" t="str">
        <f>Month!C1012</f>
        <v>Other</v>
      </c>
      <c r="D1012" s="69">
        <f>Month!D1012</f>
        <v>538.69000000000005</v>
      </c>
      <c r="E1012" s="69">
        <f>Month!E1012</f>
        <v>0</v>
      </c>
      <c r="F1012" s="70">
        <f>Month!F1012</f>
        <v>538.69000000000005</v>
      </c>
      <c r="G1012" s="69">
        <f>Month!G1012</f>
        <v>21.84</v>
      </c>
      <c r="H1012" s="69">
        <f>Month!H1012</f>
        <v>20.68</v>
      </c>
      <c r="I1012" s="69">
        <f>Month!I1012</f>
        <v>0</v>
      </c>
      <c r="J1012" s="69">
        <f>Month!J1012</f>
        <v>0</v>
      </c>
      <c r="K1012" s="69">
        <f>Month!K1012</f>
        <v>0</v>
      </c>
      <c r="L1012" s="69">
        <f>Month!L1012</f>
        <v>44.04</v>
      </c>
      <c r="M1012" s="69">
        <f>Month!M1012</f>
        <v>29.17</v>
      </c>
      <c r="N1012" s="70">
        <f>Month!N1012</f>
        <v>115.73</v>
      </c>
      <c r="O1012" s="70">
        <f>Month!O1012</f>
        <v>654.41999999999996</v>
      </c>
      <c r="P1012" s="14">
        <v>3</v>
      </c>
    </row>
    <row r="1013" spans="1:16" ht="15.5">
      <c r="A1013" s="14">
        <f>Month!A1013</f>
        <v>2022</v>
      </c>
      <c r="B1013" s="62" t="str">
        <f>Month!B1013</f>
        <v>August</v>
      </c>
      <c r="C1013" s="60" t="str">
        <f>Month!C1013</f>
        <v>Total exports</v>
      </c>
      <c r="D1013" s="72">
        <f>Month!D1013</f>
        <v>1813.16</v>
      </c>
      <c r="E1013" s="72">
        <f>Month!E1013</f>
        <v>144.29</v>
      </c>
      <c r="F1013" s="71">
        <f>Month!F1013</f>
        <v>1957.45</v>
      </c>
      <c r="G1013" s="72">
        <f>Month!G1013</f>
        <v>54.97</v>
      </c>
      <c r="H1013" s="72">
        <f>Month!H1013</f>
        <v>736.48</v>
      </c>
      <c r="I1013" s="72">
        <f>Month!I1013</f>
        <v>138.02000000000001</v>
      </c>
      <c r="J1013" s="72">
        <f>Month!J1013</f>
        <v>18.079999999999998</v>
      </c>
      <c r="K1013" s="72">
        <f>Month!K1013</f>
        <v>272.94</v>
      </c>
      <c r="L1013" s="72">
        <f>Month!L1013</f>
        <v>230.59</v>
      </c>
      <c r="M1013" s="72">
        <f>Month!M1013</f>
        <v>406.85</v>
      </c>
      <c r="N1013" s="71">
        <f>Month!N1013</f>
        <v>1857.93</v>
      </c>
      <c r="O1013" s="91">
        <f>Month!O1013</f>
        <v>3815.38</v>
      </c>
      <c r="P1013" s="14">
        <v>3</v>
      </c>
    </row>
    <row r="1014" spans="1:16" ht="15.5">
      <c r="A1014" s="14">
        <f>Month!A1014</f>
        <v>2022</v>
      </c>
      <c r="B1014" s="59" t="str">
        <f>Month!B1014</f>
        <v>September</v>
      </c>
      <c r="C1014" s="58" t="str">
        <f>Month!C1014</f>
        <v>Belgium</v>
      </c>
      <c r="D1014" s="66">
        <f>Month!D1014</f>
        <v>34.15</v>
      </c>
      <c r="E1014" s="66">
        <f>Month!E1014</f>
        <v>13.33</v>
      </c>
      <c r="F1014" s="67">
        <f>Month!F1014</f>
        <v>47.48</v>
      </c>
      <c r="G1014" s="66">
        <f>Month!G1014</f>
        <v>0</v>
      </c>
      <c r="H1014" s="66">
        <f>Month!H1014</f>
        <v>92.39</v>
      </c>
      <c r="I1014" s="66">
        <f>Month!I1014</f>
        <v>0</v>
      </c>
      <c r="J1014" s="66">
        <f>Month!J1014</f>
        <v>0</v>
      </c>
      <c r="K1014" s="66">
        <f>Month!K1014</f>
        <v>0</v>
      </c>
      <c r="L1014" s="66">
        <f>Month!L1014</f>
        <v>81.040000000000006</v>
      </c>
      <c r="M1014" s="66">
        <f>Month!M1014</f>
        <v>119.9</v>
      </c>
      <c r="N1014" s="67">
        <f>Month!N1014</f>
        <v>293.33</v>
      </c>
      <c r="O1014" s="67">
        <f>Month!O1014</f>
        <v>340.81</v>
      </c>
      <c r="P1014" s="14">
        <v>3</v>
      </c>
    </row>
    <row r="1015" spans="1:16" ht="15.5">
      <c r="A1015" s="14">
        <f>Month!A1015</f>
        <v>2022</v>
      </c>
      <c r="B1015" s="59" t="str">
        <f>Month!B1015</f>
        <v>September</v>
      </c>
      <c r="C1015" s="59" t="str">
        <f>Month!C1015</f>
        <v>Canada</v>
      </c>
      <c r="D1015" s="69">
        <f>Month!D1015</f>
        <v>0</v>
      </c>
      <c r="E1015" s="69">
        <f>Month!E1015</f>
        <v>0</v>
      </c>
      <c r="F1015" s="70">
        <f>Month!F1015</f>
        <v>0</v>
      </c>
      <c r="G1015" s="69">
        <f>Month!G1015</f>
        <v>0</v>
      </c>
      <c r="H1015" s="69">
        <f>Month!H1015</f>
        <v>0</v>
      </c>
      <c r="I1015" s="69">
        <f>Month!I1015</f>
        <v>0</v>
      </c>
      <c r="J1015" s="69">
        <f>Month!J1015</f>
        <v>0</v>
      </c>
      <c r="K1015" s="69">
        <f>Month!K1015</f>
        <v>0</v>
      </c>
      <c r="L1015" s="69">
        <f>Month!L1015</f>
        <v>0</v>
      </c>
      <c r="M1015" s="69">
        <f>Month!M1015</f>
        <v>0</v>
      </c>
      <c r="N1015" s="70">
        <f>Month!N1015</f>
        <v>0</v>
      </c>
      <c r="O1015" s="70">
        <f>Month!O1015</f>
        <v>0</v>
      </c>
      <c r="P1015" s="14">
        <v>3</v>
      </c>
    </row>
    <row r="1016" spans="1:16" ht="15.5">
      <c r="A1016" s="14">
        <f>Month!A1016</f>
        <v>2022</v>
      </c>
      <c r="B1016" s="59" t="str">
        <f>Month!B1016</f>
        <v>September</v>
      </c>
      <c r="C1016" s="59" t="str">
        <f>Month!C1016</f>
        <v>China, People's Republic of</v>
      </c>
      <c r="D1016" s="69">
        <f>Month!D1016</f>
        <v>263.55</v>
      </c>
      <c r="E1016" s="69">
        <f>Month!E1016</f>
        <v>0</v>
      </c>
      <c r="F1016" s="70">
        <f>Month!F1016</f>
        <v>263.55</v>
      </c>
      <c r="G1016" s="69">
        <f>Month!G1016</f>
        <v>0</v>
      </c>
      <c r="H1016" s="69">
        <f>Month!H1016</f>
        <v>0</v>
      </c>
      <c r="I1016" s="69">
        <f>Month!I1016</f>
        <v>0</v>
      </c>
      <c r="J1016" s="69">
        <f>Month!J1016</f>
        <v>0</v>
      </c>
      <c r="K1016" s="69">
        <f>Month!K1016</f>
        <v>0</v>
      </c>
      <c r="L1016" s="69">
        <f>Month!L1016</f>
        <v>0</v>
      </c>
      <c r="M1016" s="69">
        <f>Month!M1016</f>
        <v>39.32</v>
      </c>
      <c r="N1016" s="70">
        <f>Month!N1016</f>
        <v>39.32</v>
      </c>
      <c r="O1016" s="70">
        <f>Month!O1016</f>
        <v>302.87</v>
      </c>
      <c r="P1016" s="14">
        <v>3</v>
      </c>
    </row>
    <row r="1017" spans="1:16" ht="15.5">
      <c r="A1017" s="14">
        <f>Month!A1017</f>
        <v>2022</v>
      </c>
      <c r="B1017" s="59" t="str">
        <f>Month!B1017</f>
        <v>September</v>
      </c>
      <c r="C1017" s="59" t="str">
        <f>Month!C1017</f>
        <v>Denmark</v>
      </c>
      <c r="D1017" s="69">
        <f>Month!D1017</f>
        <v>0</v>
      </c>
      <c r="E1017" s="69">
        <f>Month!E1017</f>
        <v>6.59</v>
      </c>
      <c r="F1017" s="70">
        <f>Month!F1017</f>
        <v>6.59</v>
      </c>
      <c r="G1017" s="69">
        <f>Month!G1017</f>
        <v>0</v>
      </c>
      <c r="H1017" s="69">
        <f>Month!H1017</f>
        <v>14.19</v>
      </c>
      <c r="I1017" s="69">
        <f>Month!I1017</f>
        <v>0</v>
      </c>
      <c r="J1017" s="69">
        <f>Month!J1017</f>
        <v>0</v>
      </c>
      <c r="K1017" s="69">
        <f>Month!K1017</f>
        <v>0</v>
      </c>
      <c r="L1017" s="69">
        <f>Month!L1017</f>
        <v>0</v>
      </c>
      <c r="M1017" s="69">
        <f>Month!M1017</f>
        <v>8.89</v>
      </c>
      <c r="N1017" s="70">
        <f>Month!N1017</f>
        <v>23.08</v>
      </c>
      <c r="O1017" s="70">
        <f>Month!O1017</f>
        <v>29.67</v>
      </c>
      <c r="P1017" s="14">
        <v>3</v>
      </c>
    </row>
    <row r="1018" spans="1:16" ht="15.5">
      <c r="A1018" s="14">
        <f>Month!A1018</f>
        <v>2022</v>
      </c>
      <c r="B1018" s="59" t="str">
        <f>Month!B1018</f>
        <v>September</v>
      </c>
      <c r="C1018" s="59" t="str">
        <f>Month!C1018</f>
        <v>France</v>
      </c>
      <c r="D1018" s="69">
        <f>Month!D1018</f>
        <v>31.09</v>
      </c>
      <c r="E1018" s="69">
        <f>Month!E1018</f>
        <v>0</v>
      </c>
      <c r="F1018" s="70">
        <f>Month!F1018</f>
        <v>31.09</v>
      </c>
      <c r="G1018" s="69">
        <f>Month!G1018</f>
        <v>13.85</v>
      </c>
      <c r="H1018" s="69">
        <f>Month!H1018</f>
        <v>3.36</v>
      </c>
      <c r="I1018" s="69">
        <f>Month!I1018</f>
        <v>0</v>
      </c>
      <c r="J1018" s="69">
        <f>Month!J1018</f>
        <v>0</v>
      </c>
      <c r="K1018" s="69">
        <f>Month!K1018</f>
        <v>21.63</v>
      </c>
      <c r="L1018" s="69">
        <f>Month!L1018</f>
        <v>0</v>
      </c>
      <c r="M1018" s="69">
        <f>Month!M1018</f>
        <v>4.37</v>
      </c>
      <c r="N1018" s="70">
        <f>Month!N1018</f>
        <v>43.21</v>
      </c>
      <c r="O1018" s="70">
        <f>Month!O1018</f>
        <v>74.3</v>
      </c>
      <c r="P1018" s="14">
        <v>3</v>
      </c>
    </row>
    <row r="1019" spans="1:16" ht="15.5">
      <c r="A1019" s="14">
        <f>Month!A1019</f>
        <v>2022</v>
      </c>
      <c r="B1019" s="59" t="str">
        <f>Month!B1019</f>
        <v>September</v>
      </c>
      <c r="C1019" s="59" t="str">
        <f>Month!C1019</f>
        <v>Germany</v>
      </c>
      <c r="D1019" s="69">
        <f>Month!D1019</f>
        <v>348.38</v>
      </c>
      <c r="E1019" s="69">
        <f>Month!E1019</f>
        <v>0</v>
      </c>
      <c r="F1019" s="70">
        <f>Month!F1019</f>
        <v>348.38</v>
      </c>
      <c r="G1019" s="69">
        <f>Month!G1019</f>
        <v>0</v>
      </c>
      <c r="H1019" s="69">
        <f>Month!H1019</f>
        <v>0</v>
      </c>
      <c r="I1019" s="69">
        <f>Month!I1019</f>
        <v>0</v>
      </c>
      <c r="J1019" s="69">
        <f>Month!J1019</f>
        <v>0</v>
      </c>
      <c r="K1019" s="69">
        <f>Month!K1019</f>
        <v>0</v>
      </c>
      <c r="L1019" s="69">
        <f>Month!L1019</f>
        <v>0</v>
      </c>
      <c r="M1019" s="69">
        <f>Month!M1019</f>
        <v>3.2</v>
      </c>
      <c r="N1019" s="70">
        <f>Month!N1019</f>
        <v>3.2</v>
      </c>
      <c r="O1019" s="70">
        <f>Month!O1019</f>
        <v>351.58</v>
      </c>
      <c r="P1019" s="14">
        <v>3</v>
      </c>
    </row>
    <row r="1020" spans="1:16" ht="15.5">
      <c r="A1020" s="14">
        <f>Month!A1020</f>
        <v>2022</v>
      </c>
      <c r="B1020" s="59" t="str">
        <f>Month!B1020</f>
        <v>September</v>
      </c>
      <c r="C1020" s="59" t="str">
        <f>Month!C1020</f>
        <v>Ireland</v>
      </c>
      <c r="D1020" s="69">
        <f>Month!D1020</f>
        <v>0</v>
      </c>
      <c r="E1020" s="69">
        <f>Month!E1020</f>
        <v>0</v>
      </c>
      <c r="F1020" s="70">
        <f>Month!F1020</f>
        <v>0</v>
      </c>
      <c r="G1020" s="69">
        <f>Month!G1020</f>
        <v>0</v>
      </c>
      <c r="H1020" s="69">
        <f>Month!H1020</f>
        <v>27.5</v>
      </c>
      <c r="I1020" s="69">
        <f>Month!I1020</f>
        <v>96.53</v>
      </c>
      <c r="J1020" s="69">
        <f>Month!J1020</f>
        <v>23.85</v>
      </c>
      <c r="K1020" s="69">
        <f>Month!K1020</f>
        <v>203.55</v>
      </c>
      <c r="L1020" s="69">
        <f>Month!L1020</f>
        <v>16.670000000000002</v>
      </c>
      <c r="M1020" s="69">
        <f>Month!M1020</f>
        <v>8.82</v>
      </c>
      <c r="N1020" s="70">
        <f>Month!N1020</f>
        <v>376.92</v>
      </c>
      <c r="O1020" s="70">
        <f>Month!O1020</f>
        <v>376.92</v>
      </c>
      <c r="P1020" s="14">
        <v>3</v>
      </c>
    </row>
    <row r="1021" spans="1:16" ht="15.5">
      <c r="A1021" s="14">
        <f>Month!A1021</f>
        <v>2022</v>
      </c>
      <c r="B1021" s="59" t="str">
        <f>Month!B1021</f>
        <v>September</v>
      </c>
      <c r="C1021" s="59" t="str">
        <f>Month!C1021</f>
        <v>Italy</v>
      </c>
      <c r="D1021" s="69">
        <f>Month!D1021</f>
        <v>238.59</v>
      </c>
      <c r="E1021" s="69">
        <f>Month!E1021</f>
        <v>0</v>
      </c>
      <c r="F1021" s="70">
        <f>Month!F1021</f>
        <v>238.59</v>
      </c>
      <c r="G1021" s="69">
        <f>Month!G1021</f>
        <v>0</v>
      </c>
      <c r="H1021" s="69">
        <f>Month!H1021</f>
        <v>0</v>
      </c>
      <c r="I1021" s="69">
        <f>Month!I1021</f>
        <v>0</v>
      </c>
      <c r="J1021" s="69">
        <f>Month!J1021</f>
        <v>0</v>
      </c>
      <c r="K1021" s="69">
        <f>Month!K1021</f>
        <v>0</v>
      </c>
      <c r="L1021" s="69">
        <f>Month!L1021</f>
        <v>0</v>
      </c>
      <c r="M1021" s="69">
        <f>Month!M1021</f>
        <v>1.87</v>
      </c>
      <c r="N1021" s="70">
        <f>Month!N1021</f>
        <v>1.87</v>
      </c>
      <c r="O1021" s="70">
        <f>Month!O1021</f>
        <v>240.46</v>
      </c>
      <c r="P1021" s="14">
        <v>3</v>
      </c>
    </row>
    <row r="1022" spans="1:16" ht="15.5">
      <c r="A1022" s="14">
        <f>Month!A1022</f>
        <v>2022</v>
      </c>
      <c r="B1022" s="59" t="str">
        <f>Month!B1022</f>
        <v>September</v>
      </c>
      <c r="C1022" s="59" t="str">
        <f>Month!C1022</f>
        <v>Korea</v>
      </c>
      <c r="D1022" s="69">
        <f>Month!D1022</f>
        <v>0</v>
      </c>
      <c r="E1022" s="69">
        <f>Month!E1022</f>
        <v>0</v>
      </c>
      <c r="F1022" s="70">
        <f>Month!F1022</f>
        <v>0</v>
      </c>
      <c r="G1022" s="69">
        <f>Month!G1022</f>
        <v>0</v>
      </c>
      <c r="H1022" s="69">
        <f>Month!H1022</f>
        <v>0</v>
      </c>
      <c r="I1022" s="69">
        <f>Month!I1022</f>
        <v>0</v>
      </c>
      <c r="J1022" s="69">
        <f>Month!J1022</f>
        <v>0</v>
      </c>
      <c r="K1022" s="69">
        <f>Month!K1022</f>
        <v>0</v>
      </c>
      <c r="L1022" s="69">
        <f>Month!L1022</f>
        <v>0</v>
      </c>
      <c r="M1022" s="69">
        <f>Month!M1022</f>
        <v>0</v>
      </c>
      <c r="N1022" s="70">
        <f>Month!N1022</f>
        <v>0</v>
      </c>
      <c r="O1022" s="70">
        <f>Month!O1022</f>
        <v>0</v>
      </c>
      <c r="P1022" s="14">
        <v>3</v>
      </c>
    </row>
    <row r="1023" spans="1:16" ht="15.5">
      <c r="A1023" s="14">
        <f>Month!A1023</f>
        <v>2022</v>
      </c>
      <c r="B1023" s="59" t="str">
        <f>Month!B1023</f>
        <v>September</v>
      </c>
      <c r="C1023" s="59" t="str">
        <f>Month!C1023</f>
        <v>Netherlands</v>
      </c>
      <c r="D1023" s="69">
        <f>Month!D1023</f>
        <v>850.02</v>
      </c>
      <c r="E1023" s="69">
        <f>Month!E1023</f>
        <v>126.26</v>
      </c>
      <c r="F1023" s="70">
        <f>Month!F1023</f>
        <v>976.28</v>
      </c>
      <c r="G1023" s="69">
        <f>Month!G1023</f>
        <v>2.1</v>
      </c>
      <c r="H1023" s="69">
        <f>Month!H1023</f>
        <v>164.73</v>
      </c>
      <c r="I1023" s="69">
        <f>Month!I1023</f>
        <v>0</v>
      </c>
      <c r="J1023" s="69">
        <f>Month!J1023</f>
        <v>0</v>
      </c>
      <c r="K1023" s="69">
        <f>Month!K1023</f>
        <v>0</v>
      </c>
      <c r="L1023" s="69">
        <f>Month!L1023</f>
        <v>0</v>
      </c>
      <c r="M1023" s="69">
        <f>Month!M1023</f>
        <v>241.86</v>
      </c>
      <c r="N1023" s="70">
        <f>Month!N1023</f>
        <v>408.69</v>
      </c>
      <c r="O1023" s="70">
        <f>Month!O1023</f>
        <v>1384.97</v>
      </c>
      <c r="P1023" s="14">
        <v>3</v>
      </c>
    </row>
    <row r="1024" spans="1:16" ht="15.5">
      <c r="A1024" s="14">
        <f>Month!A1024</f>
        <v>2022</v>
      </c>
      <c r="B1024" s="59" t="str">
        <f>Month!B1024</f>
        <v>September</v>
      </c>
      <c r="C1024" s="59" t="str">
        <f>Month!C1024</f>
        <v>Norway</v>
      </c>
      <c r="D1024" s="69">
        <f>Month!D1024</f>
        <v>0.72</v>
      </c>
      <c r="E1024" s="69">
        <f>Month!E1024</f>
        <v>0</v>
      </c>
      <c r="F1024" s="70">
        <f>Month!F1024</f>
        <v>0.72</v>
      </c>
      <c r="G1024" s="69">
        <f>Month!G1024</f>
        <v>0</v>
      </c>
      <c r="H1024" s="69">
        <f>Month!H1024</f>
        <v>23.87</v>
      </c>
      <c r="I1024" s="69">
        <f>Month!I1024</f>
        <v>0</v>
      </c>
      <c r="J1024" s="69">
        <f>Month!J1024</f>
        <v>0</v>
      </c>
      <c r="K1024" s="69">
        <f>Month!K1024</f>
        <v>0</v>
      </c>
      <c r="L1024" s="69">
        <f>Month!L1024</f>
        <v>0</v>
      </c>
      <c r="M1024" s="69">
        <f>Month!M1024</f>
        <v>3.5</v>
      </c>
      <c r="N1024" s="70">
        <f>Month!N1024</f>
        <v>27.37</v>
      </c>
      <c r="O1024" s="70">
        <f>Month!O1024</f>
        <v>28.09</v>
      </c>
      <c r="P1024" s="14">
        <v>3</v>
      </c>
    </row>
    <row r="1025" spans="1:16" ht="15.5">
      <c r="A1025" s="14">
        <f>Month!A1025</f>
        <v>2022</v>
      </c>
      <c r="B1025" s="59" t="str">
        <f>Month!B1025</f>
        <v>September</v>
      </c>
      <c r="C1025" s="59" t="str">
        <f>Month!C1025</f>
        <v>Other Africa</v>
      </c>
      <c r="D1025" s="69">
        <f>Month!D1025</f>
        <v>0</v>
      </c>
      <c r="E1025" s="69">
        <f>Month!E1025</f>
        <v>0</v>
      </c>
      <c r="F1025" s="70">
        <f>Month!F1025</f>
        <v>0</v>
      </c>
      <c r="G1025" s="69">
        <f>Month!G1025</f>
        <v>4.18</v>
      </c>
      <c r="H1025" s="69">
        <f>Month!H1025</f>
        <v>36.1</v>
      </c>
      <c r="I1025" s="69">
        <f>Month!I1025</f>
        <v>0</v>
      </c>
      <c r="J1025" s="69">
        <f>Month!J1025</f>
        <v>0</v>
      </c>
      <c r="K1025" s="69">
        <f>Month!K1025</f>
        <v>0</v>
      </c>
      <c r="L1025" s="69">
        <f>Month!L1025</f>
        <v>0</v>
      </c>
      <c r="M1025" s="69">
        <f>Month!M1025</f>
        <v>4</v>
      </c>
      <c r="N1025" s="70">
        <f>Month!N1025</f>
        <v>44.28</v>
      </c>
      <c r="O1025" s="70">
        <f>Month!O1025</f>
        <v>44.28</v>
      </c>
      <c r="P1025" s="14">
        <v>3</v>
      </c>
    </row>
    <row r="1026" spans="1:16" ht="15.5">
      <c r="A1026" s="14">
        <f>Month!A1026</f>
        <v>2022</v>
      </c>
      <c r="B1026" s="59" t="str">
        <f>Month!B1026</f>
        <v>September</v>
      </c>
      <c r="C1026" s="59" t="str">
        <f>Month!C1026</f>
        <v>Spain</v>
      </c>
      <c r="D1026" s="69">
        <f>Month!D1026</f>
        <v>1.78</v>
      </c>
      <c r="E1026" s="69">
        <f>Month!E1026</f>
        <v>0</v>
      </c>
      <c r="F1026" s="70">
        <f>Month!F1026</f>
        <v>1.78</v>
      </c>
      <c r="G1026" s="69">
        <f>Month!G1026</f>
        <v>0</v>
      </c>
      <c r="H1026" s="69">
        <f>Month!H1026</f>
        <v>0</v>
      </c>
      <c r="I1026" s="69">
        <f>Month!I1026</f>
        <v>0</v>
      </c>
      <c r="J1026" s="69">
        <f>Month!J1026</f>
        <v>0</v>
      </c>
      <c r="K1026" s="69">
        <f>Month!K1026</f>
        <v>0</v>
      </c>
      <c r="L1026" s="69">
        <f>Month!L1026</f>
        <v>32.18</v>
      </c>
      <c r="M1026" s="69">
        <f>Month!M1026</f>
        <v>5.3</v>
      </c>
      <c r="N1026" s="70">
        <f>Month!N1026</f>
        <v>37.479999999999997</v>
      </c>
      <c r="O1026" s="70">
        <f>Month!O1026</f>
        <v>39.26</v>
      </c>
      <c r="P1026" s="14">
        <v>3</v>
      </c>
    </row>
    <row r="1027" spans="1:16" ht="15.5">
      <c r="A1027" s="14">
        <f>Month!A1027</f>
        <v>2022</v>
      </c>
      <c r="B1027" s="59" t="str">
        <f>Month!B1027</f>
        <v>September</v>
      </c>
      <c r="C1027" s="59" t="str">
        <f>Month!C1027</f>
        <v>Sweden</v>
      </c>
      <c r="D1027" s="69">
        <f>Month!D1027</f>
        <v>61.26</v>
      </c>
      <c r="E1027" s="69">
        <f>Month!E1027</f>
        <v>0</v>
      </c>
      <c r="F1027" s="70">
        <f>Month!F1027</f>
        <v>61.26</v>
      </c>
      <c r="G1027" s="69">
        <f>Month!G1027</f>
        <v>0</v>
      </c>
      <c r="H1027" s="69">
        <f>Month!H1027</f>
        <v>0</v>
      </c>
      <c r="I1027" s="69">
        <f>Month!I1027</f>
        <v>0</v>
      </c>
      <c r="J1027" s="69">
        <f>Month!J1027</f>
        <v>0</v>
      </c>
      <c r="K1027" s="69">
        <f>Month!K1027</f>
        <v>0</v>
      </c>
      <c r="L1027" s="69">
        <f>Month!L1027</f>
        <v>0</v>
      </c>
      <c r="M1027" s="69">
        <f>Month!M1027</f>
        <v>18.059999999999999</v>
      </c>
      <c r="N1027" s="70">
        <f>Month!N1027</f>
        <v>18.059999999999999</v>
      </c>
      <c r="O1027" s="70">
        <f>Month!O1027</f>
        <v>79.319999999999993</v>
      </c>
      <c r="P1027" s="14">
        <v>3</v>
      </c>
    </row>
    <row r="1028" spans="1:16" ht="15.5">
      <c r="A1028" s="14">
        <f>Month!A1028</f>
        <v>2022</v>
      </c>
      <c r="B1028" s="59" t="str">
        <f>Month!B1028</f>
        <v>September</v>
      </c>
      <c r="C1028" s="59" t="str">
        <f>Month!C1028</f>
        <v>United States</v>
      </c>
      <c r="D1028" s="69">
        <f>Month!D1028</f>
        <v>151.15</v>
      </c>
      <c r="E1028" s="69">
        <f>Month!E1028</f>
        <v>0</v>
      </c>
      <c r="F1028" s="70">
        <f>Month!F1028</f>
        <v>151.15</v>
      </c>
      <c r="G1028" s="69">
        <f>Month!G1028</f>
        <v>0</v>
      </c>
      <c r="H1028" s="69">
        <f>Month!H1028</f>
        <v>214.34</v>
      </c>
      <c r="I1028" s="69">
        <f>Month!I1028</f>
        <v>0</v>
      </c>
      <c r="J1028" s="69">
        <f>Month!J1028</f>
        <v>0</v>
      </c>
      <c r="K1028" s="69">
        <f>Month!K1028</f>
        <v>0</v>
      </c>
      <c r="L1028" s="69">
        <f>Month!L1028</f>
        <v>0</v>
      </c>
      <c r="M1028" s="69">
        <f>Month!M1028</f>
        <v>7.34</v>
      </c>
      <c r="N1028" s="70">
        <f>Month!N1028</f>
        <v>221.68</v>
      </c>
      <c r="O1028" s="70">
        <f>Month!O1028</f>
        <v>372.83</v>
      </c>
      <c r="P1028" s="14">
        <v>3</v>
      </c>
    </row>
    <row r="1029" spans="1:16" ht="15.5">
      <c r="A1029" s="14">
        <f>Month!A1029</f>
        <v>2022</v>
      </c>
      <c r="B1029" s="59" t="str">
        <f>Month!B1029</f>
        <v>September</v>
      </c>
      <c r="C1029" s="59" t="str">
        <f>Month!C1029</f>
        <v>Russian Federation</v>
      </c>
      <c r="D1029" s="69">
        <f>Month!D1029</f>
        <v>0</v>
      </c>
      <c r="E1029" s="69">
        <f>Month!E1029</f>
        <v>0</v>
      </c>
      <c r="F1029" s="70">
        <f>Month!F1029</f>
        <v>0</v>
      </c>
      <c r="G1029" s="69">
        <f>Month!G1029</f>
        <v>0</v>
      </c>
      <c r="H1029" s="69">
        <f>Month!H1029</f>
        <v>0</v>
      </c>
      <c r="I1029" s="69">
        <f>Month!I1029</f>
        <v>0</v>
      </c>
      <c r="J1029" s="69">
        <f>Month!J1029</f>
        <v>0</v>
      </c>
      <c r="K1029" s="69">
        <f>Month!K1029</f>
        <v>0</v>
      </c>
      <c r="L1029" s="69">
        <f>Month!L1029</f>
        <v>0</v>
      </c>
      <c r="M1029" s="69">
        <f>Month!M1029</f>
        <v>0</v>
      </c>
      <c r="N1029" s="70">
        <f>Month!N1029</f>
        <v>0</v>
      </c>
      <c r="O1029" s="70">
        <f>Month!O1029</f>
        <v>0</v>
      </c>
      <c r="P1029" s="14">
        <v>3</v>
      </c>
    </row>
    <row r="1030" spans="1:16" ht="15.5">
      <c r="A1030" s="14">
        <f>Month!A1030</f>
        <v>2022</v>
      </c>
      <c r="B1030" s="59" t="str">
        <f>Month!B1030</f>
        <v>September</v>
      </c>
      <c r="C1030" s="59" t="str">
        <f>Month!C1030</f>
        <v>Other</v>
      </c>
      <c r="D1030" s="69">
        <f>Month!D1030</f>
        <v>76.25</v>
      </c>
      <c r="E1030" s="69">
        <f>Month!E1030</f>
        <v>10.53</v>
      </c>
      <c r="F1030" s="70">
        <f>Month!F1030</f>
        <v>86.78</v>
      </c>
      <c r="G1030" s="69">
        <f>Month!G1030</f>
        <v>0.01</v>
      </c>
      <c r="H1030" s="69">
        <f>Month!H1030</f>
        <v>65.739999999999995</v>
      </c>
      <c r="I1030" s="69">
        <f>Month!I1030</f>
        <v>0</v>
      </c>
      <c r="J1030" s="69">
        <f>Month!J1030</f>
        <v>0</v>
      </c>
      <c r="K1030" s="69">
        <f>Month!K1030</f>
        <v>0</v>
      </c>
      <c r="L1030" s="69">
        <f>Month!L1030</f>
        <v>14.98</v>
      </c>
      <c r="M1030" s="69">
        <f>Month!M1030</f>
        <v>49.84</v>
      </c>
      <c r="N1030" s="70">
        <f>Month!N1030</f>
        <v>130.57</v>
      </c>
      <c r="O1030" s="70">
        <f>Month!O1030</f>
        <v>217.35</v>
      </c>
      <c r="P1030" s="14">
        <v>3</v>
      </c>
    </row>
    <row r="1031" spans="1:16" ht="15.5">
      <c r="A1031" s="14">
        <f>Month!A1031</f>
        <v>2022</v>
      </c>
      <c r="B1031" s="62" t="str">
        <f>Month!B1031</f>
        <v>September</v>
      </c>
      <c r="C1031" s="60" t="str">
        <f>Month!C1031</f>
        <v>Total exports</v>
      </c>
      <c r="D1031" s="72">
        <f>Month!D1031</f>
        <v>2056.94</v>
      </c>
      <c r="E1031" s="72">
        <f>Month!E1031</f>
        <v>156.71</v>
      </c>
      <c r="F1031" s="71">
        <f>Month!F1031</f>
        <v>2213.65</v>
      </c>
      <c r="G1031" s="72">
        <f>Month!G1031</f>
        <v>20.14</v>
      </c>
      <c r="H1031" s="72">
        <f>Month!H1031</f>
        <v>642.22</v>
      </c>
      <c r="I1031" s="72">
        <f>Month!I1031</f>
        <v>96.53</v>
      </c>
      <c r="J1031" s="72">
        <f>Month!J1031</f>
        <v>23.85</v>
      </c>
      <c r="K1031" s="72">
        <f>Month!K1031</f>
        <v>225.18</v>
      </c>
      <c r="L1031" s="72">
        <f>Month!L1031</f>
        <v>144.87</v>
      </c>
      <c r="M1031" s="72">
        <f>Month!M1031</f>
        <v>516.27</v>
      </c>
      <c r="N1031" s="71">
        <f>Month!N1031</f>
        <v>1669.06</v>
      </c>
      <c r="O1031" s="91">
        <f>Month!O1031</f>
        <v>3882.71</v>
      </c>
      <c r="P1031" s="14">
        <v>3</v>
      </c>
    </row>
    <row r="1032" spans="1:16" ht="15.5">
      <c r="A1032" s="14">
        <f>Month!A1032</f>
        <v>2022</v>
      </c>
      <c r="B1032" s="59" t="str">
        <f>Month!B1032</f>
        <v>October</v>
      </c>
      <c r="C1032" s="58" t="str">
        <f>Month!C1032</f>
        <v>Belgium</v>
      </c>
      <c r="D1032" s="66">
        <f>Month!D1032</f>
        <v>24.02</v>
      </c>
      <c r="E1032" s="66">
        <f>Month!E1032</f>
        <v>5.16</v>
      </c>
      <c r="F1032" s="67">
        <f>Month!F1032</f>
        <v>29.18</v>
      </c>
      <c r="G1032" s="66">
        <f>Month!G1032</f>
        <v>8.19</v>
      </c>
      <c r="H1032" s="66">
        <f>Month!H1032</f>
        <v>46</v>
      </c>
      <c r="I1032" s="66">
        <f>Month!I1032</f>
        <v>0</v>
      </c>
      <c r="J1032" s="66">
        <f>Month!J1032</f>
        <v>8.36</v>
      </c>
      <c r="K1032" s="66">
        <f>Month!K1032</f>
        <v>0</v>
      </c>
      <c r="L1032" s="66">
        <f>Month!L1032</f>
        <v>0</v>
      </c>
      <c r="M1032" s="66">
        <f>Month!M1032</f>
        <v>140.41</v>
      </c>
      <c r="N1032" s="67">
        <f>Month!N1032</f>
        <v>202.96</v>
      </c>
      <c r="O1032" s="67">
        <f>Month!O1032</f>
        <v>232.14</v>
      </c>
      <c r="P1032" s="14">
        <v>4</v>
      </c>
    </row>
    <row r="1033" spans="1:16" ht="15.5">
      <c r="A1033" s="14">
        <f>Month!A1033</f>
        <v>2022</v>
      </c>
      <c r="B1033" s="59" t="str">
        <f>Month!B1033</f>
        <v>October</v>
      </c>
      <c r="C1033" s="59" t="str">
        <f>Month!C1033</f>
        <v>Canada</v>
      </c>
      <c r="D1033" s="69">
        <f>Month!D1033</f>
        <v>0</v>
      </c>
      <c r="E1033" s="69">
        <f>Month!E1033</f>
        <v>0</v>
      </c>
      <c r="F1033" s="70">
        <f>Month!F1033</f>
        <v>0</v>
      </c>
      <c r="G1033" s="69">
        <f>Month!G1033</f>
        <v>0</v>
      </c>
      <c r="H1033" s="69">
        <f>Month!H1033</f>
        <v>65.680000000000007</v>
      </c>
      <c r="I1033" s="69">
        <f>Month!I1033</f>
        <v>0</v>
      </c>
      <c r="J1033" s="69">
        <f>Month!J1033</f>
        <v>0</v>
      </c>
      <c r="K1033" s="69">
        <f>Month!K1033</f>
        <v>0</v>
      </c>
      <c r="L1033" s="69">
        <f>Month!L1033</f>
        <v>0</v>
      </c>
      <c r="M1033" s="69">
        <f>Month!M1033</f>
        <v>0</v>
      </c>
      <c r="N1033" s="70">
        <f>Month!N1033</f>
        <v>65.680000000000007</v>
      </c>
      <c r="O1033" s="70">
        <f>Month!O1033</f>
        <v>65.680000000000007</v>
      </c>
      <c r="P1033" s="14">
        <v>4</v>
      </c>
    </row>
    <row r="1034" spans="1:16" ht="15.5">
      <c r="A1034" s="14">
        <f>Month!A1034</f>
        <v>2022</v>
      </c>
      <c r="B1034" s="59" t="str">
        <f>Month!B1034</f>
        <v>October</v>
      </c>
      <c r="C1034" s="59" t="str">
        <f>Month!C1034</f>
        <v>China, People's Republic of</v>
      </c>
      <c r="D1034" s="69">
        <f>Month!D1034</f>
        <v>502.79</v>
      </c>
      <c r="E1034" s="69">
        <f>Month!E1034</f>
        <v>0</v>
      </c>
      <c r="F1034" s="70">
        <f>Month!F1034</f>
        <v>502.79</v>
      </c>
      <c r="G1034" s="69">
        <f>Month!G1034</f>
        <v>0</v>
      </c>
      <c r="H1034" s="69">
        <f>Month!H1034</f>
        <v>0</v>
      </c>
      <c r="I1034" s="69">
        <f>Month!I1034</f>
        <v>0</v>
      </c>
      <c r="J1034" s="69">
        <f>Month!J1034</f>
        <v>0</v>
      </c>
      <c r="K1034" s="69">
        <f>Month!K1034</f>
        <v>0</v>
      </c>
      <c r="L1034" s="69">
        <f>Month!L1034</f>
        <v>0</v>
      </c>
      <c r="M1034" s="69">
        <f>Month!M1034</f>
        <v>26.65</v>
      </c>
      <c r="N1034" s="70">
        <f>Month!N1034</f>
        <v>26.65</v>
      </c>
      <c r="O1034" s="70">
        <f>Month!O1034</f>
        <v>529.44000000000005</v>
      </c>
      <c r="P1034" s="14">
        <v>4</v>
      </c>
    </row>
    <row r="1035" spans="1:16" ht="15.5">
      <c r="A1035" s="14">
        <f>Month!A1035</f>
        <v>2022</v>
      </c>
      <c r="B1035" s="59" t="str">
        <f>Month!B1035</f>
        <v>October</v>
      </c>
      <c r="C1035" s="59" t="str">
        <f>Month!C1035</f>
        <v>Denmark</v>
      </c>
      <c r="D1035" s="69">
        <f>Month!D1035</f>
        <v>0</v>
      </c>
      <c r="E1035" s="69">
        <f>Month!E1035</f>
        <v>0</v>
      </c>
      <c r="F1035" s="70">
        <f>Month!F1035</f>
        <v>0</v>
      </c>
      <c r="G1035" s="69">
        <f>Month!G1035</f>
        <v>0</v>
      </c>
      <c r="H1035" s="69">
        <f>Month!H1035</f>
        <v>0</v>
      </c>
      <c r="I1035" s="69">
        <f>Month!I1035</f>
        <v>29.99</v>
      </c>
      <c r="J1035" s="69">
        <f>Month!J1035</f>
        <v>0</v>
      </c>
      <c r="K1035" s="69">
        <f>Month!K1035</f>
        <v>0</v>
      </c>
      <c r="L1035" s="69">
        <f>Month!L1035</f>
        <v>0</v>
      </c>
      <c r="M1035" s="69">
        <f>Month!M1035</f>
        <v>0.06</v>
      </c>
      <c r="N1035" s="70">
        <f>Month!N1035</f>
        <v>30.05</v>
      </c>
      <c r="O1035" s="70">
        <f>Month!O1035</f>
        <v>30.05</v>
      </c>
      <c r="P1035" s="14">
        <v>4</v>
      </c>
    </row>
    <row r="1036" spans="1:16" ht="15.5">
      <c r="A1036" s="14">
        <f>Month!A1036</f>
        <v>2022</v>
      </c>
      <c r="B1036" s="59" t="str">
        <f>Month!B1036</f>
        <v>October</v>
      </c>
      <c r="C1036" s="59" t="str">
        <f>Month!C1036</f>
        <v>France</v>
      </c>
      <c r="D1036" s="69">
        <f>Month!D1036</f>
        <v>0</v>
      </c>
      <c r="E1036" s="69">
        <f>Month!E1036</f>
        <v>0</v>
      </c>
      <c r="F1036" s="70">
        <f>Month!F1036</f>
        <v>0</v>
      </c>
      <c r="G1036" s="69">
        <f>Month!G1036</f>
        <v>13.72</v>
      </c>
      <c r="H1036" s="69">
        <f>Month!H1036</f>
        <v>49.12</v>
      </c>
      <c r="I1036" s="69">
        <f>Month!I1036</f>
        <v>0</v>
      </c>
      <c r="J1036" s="69">
        <f>Month!J1036</f>
        <v>0</v>
      </c>
      <c r="K1036" s="69">
        <f>Month!K1036</f>
        <v>15.06</v>
      </c>
      <c r="L1036" s="69">
        <f>Month!L1036</f>
        <v>14.41</v>
      </c>
      <c r="M1036" s="69">
        <f>Month!M1036</f>
        <v>0.75</v>
      </c>
      <c r="N1036" s="70">
        <f>Month!N1036</f>
        <v>93.06</v>
      </c>
      <c r="O1036" s="70">
        <f>Month!O1036</f>
        <v>93.06</v>
      </c>
      <c r="P1036" s="14">
        <v>4</v>
      </c>
    </row>
    <row r="1037" spans="1:16" ht="15.5">
      <c r="A1037" s="14">
        <f>Month!A1037</f>
        <v>2022</v>
      </c>
      <c r="B1037" s="59" t="str">
        <f>Month!B1037</f>
        <v>October</v>
      </c>
      <c r="C1037" s="59" t="str">
        <f>Month!C1037</f>
        <v>Germany</v>
      </c>
      <c r="D1037" s="69">
        <f>Month!D1037</f>
        <v>199.67</v>
      </c>
      <c r="E1037" s="69">
        <f>Month!E1037</f>
        <v>0</v>
      </c>
      <c r="F1037" s="70">
        <f>Month!F1037</f>
        <v>199.67</v>
      </c>
      <c r="G1037" s="69">
        <f>Month!G1037</f>
        <v>0</v>
      </c>
      <c r="H1037" s="69">
        <f>Month!H1037</f>
        <v>0</v>
      </c>
      <c r="I1037" s="69">
        <f>Month!I1037</f>
        <v>0</v>
      </c>
      <c r="J1037" s="69">
        <f>Month!J1037</f>
        <v>0</v>
      </c>
      <c r="K1037" s="69">
        <f>Month!K1037</f>
        <v>0</v>
      </c>
      <c r="L1037" s="69">
        <f>Month!L1037</f>
        <v>0</v>
      </c>
      <c r="M1037" s="69">
        <f>Month!M1037</f>
        <v>5.33</v>
      </c>
      <c r="N1037" s="70">
        <f>Month!N1037</f>
        <v>5.33</v>
      </c>
      <c r="O1037" s="70">
        <f>Month!O1037</f>
        <v>205</v>
      </c>
      <c r="P1037" s="14">
        <v>4</v>
      </c>
    </row>
    <row r="1038" spans="1:16" ht="15.5">
      <c r="A1038" s="14">
        <f>Month!A1038</f>
        <v>2022</v>
      </c>
      <c r="B1038" s="59" t="str">
        <f>Month!B1038</f>
        <v>October</v>
      </c>
      <c r="C1038" s="59" t="str">
        <f>Month!C1038</f>
        <v>Ireland</v>
      </c>
      <c r="D1038" s="69">
        <f>Month!D1038</f>
        <v>70.05</v>
      </c>
      <c r="E1038" s="69">
        <f>Month!E1038</f>
        <v>0</v>
      </c>
      <c r="F1038" s="70">
        <f>Month!F1038</f>
        <v>70.05</v>
      </c>
      <c r="G1038" s="69">
        <f>Month!G1038</f>
        <v>0</v>
      </c>
      <c r="H1038" s="69">
        <f>Month!H1038</f>
        <v>30.41</v>
      </c>
      <c r="I1038" s="69">
        <f>Month!I1038</f>
        <v>117.46</v>
      </c>
      <c r="J1038" s="69">
        <f>Month!J1038</f>
        <v>10.72</v>
      </c>
      <c r="K1038" s="69">
        <f>Month!K1038</f>
        <v>220.95</v>
      </c>
      <c r="L1038" s="69">
        <f>Month!L1038</f>
        <v>0.39</v>
      </c>
      <c r="M1038" s="69">
        <f>Month!M1038</f>
        <v>8.61</v>
      </c>
      <c r="N1038" s="70">
        <f>Month!N1038</f>
        <v>388.54</v>
      </c>
      <c r="O1038" s="70">
        <f>Month!O1038</f>
        <v>458.59</v>
      </c>
      <c r="P1038" s="14">
        <v>4</v>
      </c>
    </row>
    <row r="1039" spans="1:16" ht="15.5">
      <c r="A1039" s="14">
        <f>Month!A1039</f>
        <v>2022</v>
      </c>
      <c r="B1039" s="59" t="str">
        <f>Month!B1039</f>
        <v>October</v>
      </c>
      <c r="C1039" s="59" t="str">
        <f>Month!C1039</f>
        <v>Italy</v>
      </c>
      <c r="D1039" s="69">
        <f>Month!D1039</f>
        <v>78.45</v>
      </c>
      <c r="E1039" s="69">
        <f>Month!E1039</f>
        <v>10.36</v>
      </c>
      <c r="F1039" s="70">
        <f>Month!F1039</f>
        <v>88.81</v>
      </c>
      <c r="G1039" s="69">
        <f>Month!G1039</f>
        <v>0</v>
      </c>
      <c r="H1039" s="69">
        <f>Month!H1039</f>
        <v>0</v>
      </c>
      <c r="I1039" s="69">
        <f>Month!I1039</f>
        <v>0</v>
      </c>
      <c r="J1039" s="69">
        <f>Month!J1039</f>
        <v>0</v>
      </c>
      <c r="K1039" s="69">
        <f>Month!K1039</f>
        <v>0</v>
      </c>
      <c r="L1039" s="69">
        <f>Month!L1039</f>
        <v>0</v>
      </c>
      <c r="M1039" s="69">
        <f>Month!M1039</f>
        <v>2.2000000000000002</v>
      </c>
      <c r="N1039" s="70">
        <f>Month!N1039</f>
        <v>2.2000000000000002</v>
      </c>
      <c r="O1039" s="70">
        <f>Month!O1039</f>
        <v>91.01</v>
      </c>
      <c r="P1039" s="14">
        <v>4</v>
      </c>
    </row>
    <row r="1040" spans="1:16" ht="15.5">
      <c r="A1040" s="14">
        <f>Month!A1040</f>
        <v>2022</v>
      </c>
      <c r="B1040" s="59" t="str">
        <f>Month!B1040</f>
        <v>October</v>
      </c>
      <c r="C1040" s="59" t="str">
        <f>Month!C1040</f>
        <v>Korea</v>
      </c>
      <c r="D1040" s="69">
        <f>Month!D1040</f>
        <v>0</v>
      </c>
      <c r="E1040" s="69">
        <f>Month!E1040</f>
        <v>0</v>
      </c>
      <c r="F1040" s="70">
        <f>Month!F1040</f>
        <v>0</v>
      </c>
      <c r="G1040" s="69">
        <f>Month!G1040</f>
        <v>0</v>
      </c>
      <c r="H1040" s="69">
        <f>Month!H1040</f>
        <v>0</v>
      </c>
      <c r="I1040" s="69">
        <f>Month!I1040</f>
        <v>0</v>
      </c>
      <c r="J1040" s="69">
        <f>Month!J1040</f>
        <v>0</v>
      </c>
      <c r="K1040" s="69">
        <f>Month!K1040</f>
        <v>0</v>
      </c>
      <c r="L1040" s="69">
        <f>Month!L1040</f>
        <v>0</v>
      </c>
      <c r="M1040" s="69">
        <f>Month!M1040</f>
        <v>0</v>
      </c>
      <c r="N1040" s="70">
        <f>Month!N1040</f>
        <v>0</v>
      </c>
      <c r="O1040" s="70">
        <f>Month!O1040</f>
        <v>0</v>
      </c>
      <c r="P1040" s="14">
        <v>4</v>
      </c>
    </row>
    <row r="1041" spans="1:16" ht="15.5">
      <c r="A1041" s="14">
        <f>Month!A1041</f>
        <v>2022</v>
      </c>
      <c r="B1041" s="59" t="str">
        <f>Month!B1041</f>
        <v>October</v>
      </c>
      <c r="C1041" s="59" t="str">
        <f>Month!C1041</f>
        <v>Netherlands</v>
      </c>
      <c r="D1041" s="69">
        <f>Month!D1041</f>
        <v>1212.8599999999999</v>
      </c>
      <c r="E1041" s="69">
        <f>Month!E1041</f>
        <v>199.34</v>
      </c>
      <c r="F1041" s="70">
        <f>Month!F1041</f>
        <v>1412.2</v>
      </c>
      <c r="G1041" s="69">
        <f>Month!G1041</f>
        <v>0</v>
      </c>
      <c r="H1041" s="69">
        <f>Month!H1041</f>
        <v>262.24</v>
      </c>
      <c r="I1041" s="69">
        <f>Month!I1041</f>
        <v>0</v>
      </c>
      <c r="J1041" s="69">
        <f>Month!J1041</f>
        <v>0</v>
      </c>
      <c r="K1041" s="69">
        <f>Month!K1041</f>
        <v>0</v>
      </c>
      <c r="L1041" s="69">
        <f>Month!L1041</f>
        <v>20.440000000000001</v>
      </c>
      <c r="M1041" s="69">
        <f>Month!M1041</f>
        <v>180.27</v>
      </c>
      <c r="N1041" s="70">
        <f>Month!N1041</f>
        <v>462.95</v>
      </c>
      <c r="O1041" s="70">
        <f>Month!O1041</f>
        <v>1875.15</v>
      </c>
      <c r="P1041" s="14">
        <v>4</v>
      </c>
    </row>
    <row r="1042" spans="1:16" ht="15.5">
      <c r="A1042" s="14">
        <f>Month!A1042</f>
        <v>2022</v>
      </c>
      <c r="B1042" s="59" t="str">
        <f>Month!B1042</f>
        <v>October</v>
      </c>
      <c r="C1042" s="59" t="str">
        <f>Month!C1042</f>
        <v>Norway</v>
      </c>
      <c r="D1042" s="69">
        <f>Month!D1042</f>
        <v>0.44</v>
      </c>
      <c r="E1042" s="69">
        <f>Month!E1042</f>
        <v>0</v>
      </c>
      <c r="F1042" s="70">
        <f>Month!F1042</f>
        <v>0.44</v>
      </c>
      <c r="G1042" s="69">
        <f>Month!G1042</f>
        <v>0</v>
      </c>
      <c r="H1042" s="69">
        <f>Month!H1042</f>
        <v>30.29</v>
      </c>
      <c r="I1042" s="69">
        <f>Month!I1042</f>
        <v>0</v>
      </c>
      <c r="J1042" s="69">
        <f>Month!J1042</f>
        <v>0</v>
      </c>
      <c r="K1042" s="69">
        <f>Month!K1042</f>
        <v>0</v>
      </c>
      <c r="L1042" s="69">
        <f>Month!L1042</f>
        <v>32.99</v>
      </c>
      <c r="M1042" s="69">
        <f>Month!M1042</f>
        <v>3.3</v>
      </c>
      <c r="N1042" s="70">
        <f>Month!N1042</f>
        <v>66.58</v>
      </c>
      <c r="O1042" s="70">
        <f>Month!O1042</f>
        <v>67.02</v>
      </c>
      <c r="P1042" s="14">
        <v>4</v>
      </c>
    </row>
    <row r="1043" spans="1:16" ht="15.5">
      <c r="A1043" s="14">
        <f>Month!A1043</f>
        <v>2022</v>
      </c>
      <c r="B1043" s="59" t="str">
        <f>Month!B1043</f>
        <v>October</v>
      </c>
      <c r="C1043" s="59" t="str">
        <f>Month!C1043</f>
        <v>Other Africa</v>
      </c>
      <c r="D1043" s="69">
        <f>Month!D1043</f>
        <v>0</v>
      </c>
      <c r="E1043" s="69">
        <f>Month!E1043</f>
        <v>0</v>
      </c>
      <c r="F1043" s="70">
        <f>Month!F1043</f>
        <v>0</v>
      </c>
      <c r="G1043" s="69">
        <f>Month!G1043</f>
        <v>0</v>
      </c>
      <c r="H1043" s="69">
        <f>Month!H1043</f>
        <v>37.96</v>
      </c>
      <c r="I1043" s="69">
        <f>Month!I1043</f>
        <v>0</v>
      </c>
      <c r="J1043" s="69">
        <f>Month!J1043</f>
        <v>0</v>
      </c>
      <c r="K1043" s="69">
        <f>Month!K1043</f>
        <v>0</v>
      </c>
      <c r="L1043" s="69">
        <f>Month!L1043</f>
        <v>0</v>
      </c>
      <c r="M1043" s="69">
        <f>Month!M1043</f>
        <v>0</v>
      </c>
      <c r="N1043" s="70">
        <f>Month!N1043</f>
        <v>37.96</v>
      </c>
      <c r="O1043" s="70">
        <f>Month!O1043</f>
        <v>37.96</v>
      </c>
      <c r="P1043" s="14">
        <v>4</v>
      </c>
    </row>
    <row r="1044" spans="1:16" ht="15.5">
      <c r="A1044" s="14">
        <f>Month!A1044</f>
        <v>2022</v>
      </c>
      <c r="B1044" s="59" t="str">
        <f>Month!B1044</f>
        <v>October</v>
      </c>
      <c r="C1044" s="59" t="str">
        <f>Month!C1044</f>
        <v>Spain</v>
      </c>
      <c r="D1044" s="69">
        <f>Month!D1044</f>
        <v>3.98</v>
      </c>
      <c r="E1044" s="69">
        <f>Month!E1044</f>
        <v>0</v>
      </c>
      <c r="F1044" s="70">
        <f>Month!F1044</f>
        <v>3.98</v>
      </c>
      <c r="G1044" s="69">
        <f>Month!G1044</f>
        <v>0</v>
      </c>
      <c r="H1044" s="69">
        <f>Month!H1044</f>
        <v>0</v>
      </c>
      <c r="I1044" s="69">
        <f>Month!I1044</f>
        <v>0</v>
      </c>
      <c r="J1044" s="69">
        <f>Month!J1044</f>
        <v>0</v>
      </c>
      <c r="K1044" s="69">
        <f>Month!K1044</f>
        <v>0</v>
      </c>
      <c r="L1044" s="69">
        <f>Month!L1044</f>
        <v>57.05</v>
      </c>
      <c r="M1044" s="69">
        <f>Month!M1044</f>
        <v>7.9</v>
      </c>
      <c r="N1044" s="70">
        <f>Month!N1044</f>
        <v>64.95</v>
      </c>
      <c r="O1044" s="70">
        <f>Month!O1044</f>
        <v>68.930000000000007</v>
      </c>
      <c r="P1044" s="14">
        <v>4</v>
      </c>
    </row>
    <row r="1045" spans="1:16" ht="15.5">
      <c r="A1045" s="14">
        <f>Month!A1045</f>
        <v>2022</v>
      </c>
      <c r="B1045" s="59" t="str">
        <f>Month!B1045</f>
        <v>October</v>
      </c>
      <c r="C1045" s="59" t="str">
        <f>Month!C1045</f>
        <v>Sweden</v>
      </c>
      <c r="D1045" s="69">
        <f>Month!D1045</f>
        <v>101.17</v>
      </c>
      <c r="E1045" s="69">
        <f>Month!E1045</f>
        <v>0</v>
      </c>
      <c r="F1045" s="70">
        <f>Month!F1045</f>
        <v>101.17</v>
      </c>
      <c r="G1045" s="69">
        <f>Month!G1045</f>
        <v>0</v>
      </c>
      <c r="H1045" s="69">
        <f>Month!H1045</f>
        <v>0</v>
      </c>
      <c r="I1045" s="69">
        <f>Month!I1045</f>
        <v>0</v>
      </c>
      <c r="J1045" s="69">
        <f>Month!J1045</f>
        <v>0</v>
      </c>
      <c r="K1045" s="69">
        <f>Month!K1045</f>
        <v>0</v>
      </c>
      <c r="L1045" s="69">
        <f>Month!L1045</f>
        <v>0</v>
      </c>
      <c r="M1045" s="69">
        <f>Month!M1045</f>
        <v>36.72</v>
      </c>
      <c r="N1045" s="70">
        <f>Month!N1045</f>
        <v>36.72</v>
      </c>
      <c r="O1045" s="70">
        <f>Month!O1045</f>
        <v>137.88999999999999</v>
      </c>
      <c r="P1045" s="14">
        <v>4</v>
      </c>
    </row>
    <row r="1046" spans="1:16" ht="15.5">
      <c r="A1046" s="14">
        <f>Month!A1046</f>
        <v>2022</v>
      </c>
      <c r="B1046" s="59" t="str">
        <f>Month!B1046</f>
        <v>October</v>
      </c>
      <c r="C1046" s="59" t="str">
        <f>Month!C1046</f>
        <v>United States</v>
      </c>
      <c r="D1046" s="69">
        <f>Month!D1046</f>
        <v>0</v>
      </c>
      <c r="E1046" s="69">
        <f>Month!E1046</f>
        <v>0</v>
      </c>
      <c r="F1046" s="70">
        <f>Month!F1046</f>
        <v>0</v>
      </c>
      <c r="G1046" s="69">
        <f>Month!G1046</f>
        <v>0</v>
      </c>
      <c r="H1046" s="69">
        <f>Month!H1046</f>
        <v>180.96</v>
      </c>
      <c r="I1046" s="69">
        <f>Month!I1046</f>
        <v>0</v>
      </c>
      <c r="J1046" s="69">
        <f>Month!J1046</f>
        <v>0</v>
      </c>
      <c r="K1046" s="69">
        <f>Month!K1046</f>
        <v>0</v>
      </c>
      <c r="L1046" s="69">
        <f>Month!L1046</f>
        <v>0</v>
      </c>
      <c r="M1046" s="69">
        <f>Month!M1046</f>
        <v>56.61</v>
      </c>
      <c r="N1046" s="70">
        <f>Month!N1046</f>
        <v>237.57</v>
      </c>
      <c r="O1046" s="70">
        <f>Month!O1046</f>
        <v>237.57</v>
      </c>
      <c r="P1046" s="14">
        <v>4</v>
      </c>
    </row>
    <row r="1047" spans="1:16" ht="15.5">
      <c r="A1047" s="14">
        <f>Month!A1047</f>
        <v>2022</v>
      </c>
      <c r="B1047" s="59" t="str">
        <f>Month!B1047</f>
        <v>October</v>
      </c>
      <c r="C1047" s="59" t="str">
        <f>Month!C1047</f>
        <v>Russian Federation</v>
      </c>
      <c r="D1047" s="69">
        <f>Month!D1047</f>
        <v>0</v>
      </c>
      <c r="E1047" s="69">
        <f>Month!E1047</f>
        <v>0</v>
      </c>
      <c r="F1047" s="70">
        <f>Month!F1047</f>
        <v>0</v>
      </c>
      <c r="G1047" s="69">
        <f>Month!G1047</f>
        <v>0</v>
      </c>
      <c r="H1047" s="69">
        <f>Month!H1047</f>
        <v>0</v>
      </c>
      <c r="I1047" s="69">
        <f>Month!I1047</f>
        <v>0</v>
      </c>
      <c r="J1047" s="69">
        <f>Month!J1047</f>
        <v>0</v>
      </c>
      <c r="K1047" s="69">
        <f>Month!K1047</f>
        <v>0</v>
      </c>
      <c r="L1047" s="69">
        <f>Month!L1047</f>
        <v>0</v>
      </c>
      <c r="M1047" s="69">
        <f>Month!M1047</f>
        <v>0</v>
      </c>
      <c r="N1047" s="70">
        <f>Month!N1047</f>
        <v>0</v>
      </c>
      <c r="O1047" s="70">
        <f>Month!O1047</f>
        <v>0</v>
      </c>
      <c r="P1047" s="14">
        <v>4</v>
      </c>
    </row>
    <row r="1048" spans="1:16" ht="15.5">
      <c r="A1048" s="14">
        <f>Month!A1048</f>
        <v>2022</v>
      </c>
      <c r="B1048" s="59" t="str">
        <f>Month!B1048</f>
        <v>October</v>
      </c>
      <c r="C1048" s="59" t="str">
        <f>Month!C1048</f>
        <v>Other</v>
      </c>
      <c r="D1048" s="69">
        <f>Month!D1048</f>
        <v>393.2</v>
      </c>
      <c r="E1048" s="69">
        <f>Month!E1048</f>
        <v>48.12</v>
      </c>
      <c r="F1048" s="70">
        <f>Month!F1048</f>
        <v>441.32</v>
      </c>
      <c r="G1048" s="69">
        <f>Month!G1048</f>
        <v>0</v>
      </c>
      <c r="H1048" s="69">
        <f>Month!H1048</f>
        <v>3.3</v>
      </c>
      <c r="I1048" s="69">
        <f>Month!I1048</f>
        <v>0</v>
      </c>
      <c r="J1048" s="69">
        <f>Month!J1048</f>
        <v>0</v>
      </c>
      <c r="K1048" s="69">
        <f>Month!K1048</f>
        <v>0</v>
      </c>
      <c r="L1048" s="69">
        <f>Month!L1048</f>
        <v>0</v>
      </c>
      <c r="M1048" s="69">
        <f>Month!M1048</f>
        <v>92.46</v>
      </c>
      <c r="N1048" s="70">
        <f>Month!N1048</f>
        <v>95.76</v>
      </c>
      <c r="O1048" s="70">
        <f>Month!O1048</f>
        <v>537.08000000000004</v>
      </c>
      <c r="P1048" s="14">
        <v>4</v>
      </c>
    </row>
    <row r="1049" spans="1:16" ht="15.5">
      <c r="A1049" s="14">
        <f>Month!A1049</f>
        <v>2022</v>
      </c>
      <c r="B1049" s="62" t="str">
        <f>Month!B1049</f>
        <v>October</v>
      </c>
      <c r="C1049" s="60" t="str">
        <f>Month!C1049</f>
        <v>Total exports</v>
      </c>
      <c r="D1049" s="72">
        <f>Month!D1049</f>
        <v>2586.63</v>
      </c>
      <c r="E1049" s="72">
        <f>Month!E1049</f>
        <v>262.98</v>
      </c>
      <c r="F1049" s="71">
        <f>Month!F1049</f>
        <v>2849.61</v>
      </c>
      <c r="G1049" s="72">
        <f>Month!G1049</f>
        <v>21.91</v>
      </c>
      <c r="H1049" s="72">
        <f>Month!H1049</f>
        <v>705.96</v>
      </c>
      <c r="I1049" s="72">
        <f>Month!I1049</f>
        <v>147.44999999999999</v>
      </c>
      <c r="J1049" s="72">
        <f>Month!J1049</f>
        <v>19.079999999999998</v>
      </c>
      <c r="K1049" s="72">
        <f>Month!K1049</f>
        <v>236.01</v>
      </c>
      <c r="L1049" s="72">
        <f>Month!L1049</f>
        <v>125.28</v>
      </c>
      <c r="M1049" s="72">
        <f>Month!M1049</f>
        <v>561.27</v>
      </c>
      <c r="N1049" s="71">
        <f>Month!N1049</f>
        <v>1816.96</v>
      </c>
      <c r="O1049" s="91">
        <f>Month!O1049</f>
        <v>4666.57</v>
      </c>
      <c r="P1049" s="14">
        <v>4</v>
      </c>
    </row>
    <row r="1050" spans="1:16" ht="15.5">
      <c r="A1050" s="14">
        <f>Month!A1050</f>
        <v>2022</v>
      </c>
      <c r="B1050" s="59" t="str">
        <f>Month!B1050</f>
        <v>November</v>
      </c>
      <c r="C1050" s="58" t="str">
        <f>Month!C1050</f>
        <v>Belgium</v>
      </c>
      <c r="D1050" s="66">
        <f>Month!D1050</f>
        <v>8.23</v>
      </c>
      <c r="E1050" s="66">
        <f>Month!E1050</f>
        <v>0</v>
      </c>
      <c r="F1050" s="67">
        <f>Month!F1050</f>
        <v>8.23</v>
      </c>
      <c r="G1050" s="66">
        <f>Month!G1050</f>
        <v>4.8499999999999996</v>
      </c>
      <c r="H1050" s="66">
        <f>Month!H1050</f>
        <v>62.68</v>
      </c>
      <c r="I1050" s="66">
        <f>Month!I1050</f>
        <v>0</v>
      </c>
      <c r="J1050" s="66">
        <f>Month!J1050</f>
        <v>0</v>
      </c>
      <c r="K1050" s="66">
        <f>Month!K1050</f>
        <v>11.43</v>
      </c>
      <c r="L1050" s="66">
        <f>Month!L1050</f>
        <v>38.869999999999997</v>
      </c>
      <c r="M1050" s="66">
        <f>Month!M1050</f>
        <v>77.08</v>
      </c>
      <c r="N1050" s="67">
        <f>Month!N1050</f>
        <v>194.91</v>
      </c>
      <c r="O1050" s="67">
        <f>Month!O1050</f>
        <v>203.14</v>
      </c>
      <c r="P1050" s="14">
        <v>4</v>
      </c>
    </row>
    <row r="1051" spans="1:16" ht="15.5">
      <c r="A1051" s="14">
        <f>Month!A1051</f>
        <v>2022</v>
      </c>
      <c r="B1051" s="59" t="str">
        <f>Month!B1051</f>
        <v>November</v>
      </c>
      <c r="C1051" s="59" t="str">
        <f>Month!C1051</f>
        <v>Canada</v>
      </c>
      <c r="D1051" s="69">
        <f>Month!D1051</f>
        <v>0</v>
      </c>
      <c r="E1051" s="69">
        <f>Month!E1051</f>
        <v>0</v>
      </c>
      <c r="F1051" s="70">
        <f>Month!F1051</f>
        <v>0</v>
      </c>
      <c r="G1051" s="69">
        <f>Month!G1051</f>
        <v>0</v>
      </c>
      <c r="H1051" s="69">
        <f>Month!H1051</f>
        <v>0</v>
      </c>
      <c r="I1051" s="69">
        <f>Month!I1051</f>
        <v>0</v>
      </c>
      <c r="J1051" s="69">
        <f>Month!J1051</f>
        <v>0</v>
      </c>
      <c r="K1051" s="69">
        <f>Month!K1051</f>
        <v>0</v>
      </c>
      <c r="L1051" s="69">
        <f>Month!L1051</f>
        <v>0</v>
      </c>
      <c r="M1051" s="69">
        <f>Month!M1051</f>
        <v>0</v>
      </c>
      <c r="N1051" s="70">
        <f>Month!N1051</f>
        <v>0</v>
      </c>
      <c r="O1051" s="70">
        <f>Month!O1051</f>
        <v>0</v>
      </c>
      <c r="P1051" s="14">
        <v>4</v>
      </c>
    </row>
    <row r="1052" spans="1:16" ht="15.5">
      <c r="A1052" s="14">
        <f>Month!A1052</f>
        <v>2022</v>
      </c>
      <c r="B1052" s="59" t="str">
        <f>Month!B1052</f>
        <v>November</v>
      </c>
      <c r="C1052" s="59" t="str">
        <f>Month!C1052</f>
        <v>China, People's Republic of</v>
      </c>
      <c r="D1052" s="69">
        <f>Month!D1052</f>
        <v>512.65</v>
      </c>
      <c r="E1052" s="69">
        <f>Month!E1052</f>
        <v>0</v>
      </c>
      <c r="F1052" s="70">
        <f>Month!F1052</f>
        <v>512.65</v>
      </c>
      <c r="G1052" s="69">
        <f>Month!G1052</f>
        <v>0</v>
      </c>
      <c r="H1052" s="69">
        <f>Month!H1052</f>
        <v>0</v>
      </c>
      <c r="I1052" s="69">
        <f>Month!I1052</f>
        <v>0</v>
      </c>
      <c r="J1052" s="69">
        <f>Month!J1052</f>
        <v>0</v>
      </c>
      <c r="K1052" s="69">
        <f>Month!K1052</f>
        <v>0</v>
      </c>
      <c r="L1052" s="69">
        <f>Month!L1052</f>
        <v>0</v>
      </c>
      <c r="M1052" s="69">
        <f>Month!M1052</f>
        <v>6.73</v>
      </c>
      <c r="N1052" s="70">
        <f>Month!N1052</f>
        <v>6.73</v>
      </c>
      <c r="O1052" s="70">
        <f>Month!O1052</f>
        <v>519.38</v>
      </c>
      <c r="P1052" s="14">
        <v>4</v>
      </c>
    </row>
    <row r="1053" spans="1:16" ht="15.5">
      <c r="A1053" s="14">
        <f>Month!A1053</f>
        <v>2022</v>
      </c>
      <c r="B1053" s="59" t="str">
        <f>Month!B1053</f>
        <v>November</v>
      </c>
      <c r="C1053" s="59" t="str">
        <f>Month!C1053</f>
        <v>Denmark</v>
      </c>
      <c r="D1053" s="69">
        <f>Month!D1053</f>
        <v>79.52</v>
      </c>
      <c r="E1053" s="69">
        <f>Month!E1053</f>
        <v>45.42</v>
      </c>
      <c r="F1053" s="70">
        <f>Month!F1053</f>
        <v>124.94</v>
      </c>
      <c r="G1053" s="69">
        <f>Month!G1053</f>
        <v>0</v>
      </c>
      <c r="H1053" s="69">
        <f>Month!H1053</f>
        <v>8.82</v>
      </c>
      <c r="I1053" s="69">
        <f>Month!I1053</f>
        <v>0</v>
      </c>
      <c r="J1053" s="69">
        <f>Month!J1053</f>
        <v>0</v>
      </c>
      <c r="K1053" s="69">
        <f>Month!K1053</f>
        <v>0</v>
      </c>
      <c r="L1053" s="69">
        <f>Month!L1053</f>
        <v>0</v>
      </c>
      <c r="M1053" s="69">
        <f>Month!M1053</f>
        <v>0.14000000000000001</v>
      </c>
      <c r="N1053" s="70">
        <f>Month!N1053</f>
        <v>8.9600000000000009</v>
      </c>
      <c r="O1053" s="70">
        <f>Month!O1053</f>
        <v>133.9</v>
      </c>
      <c r="P1053" s="14">
        <v>4</v>
      </c>
    </row>
    <row r="1054" spans="1:16" ht="15.5">
      <c r="A1054" s="14">
        <f>Month!A1054</f>
        <v>2022</v>
      </c>
      <c r="B1054" s="59" t="str">
        <f>Month!B1054</f>
        <v>November</v>
      </c>
      <c r="C1054" s="59" t="str">
        <f>Month!C1054</f>
        <v>France</v>
      </c>
      <c r="D1054" s="69">
        <f>Month!D1054</f>
        <v>99.84</v>
      </c>
      <c r="E1054" s="69">
        <f>Month!E1054</f>
        <v>1</v>
      </c>
      <c r="F1054" s="70">
        <f>Month!F1054</f>
        <v>100.84</v>
      </c>
      <c r="G1054" s="69">
        <f>Month!G1054</f>
        <v>10.39</v>
      </c>
      <c r="H1054" s="69">
        <f>Month!H1054</f>
        <v>9.39</v>
      </c>
      <c r="I1054" s="69">
        <f>Month!I1054</f>
        <v>0</v>
      </c>
      <c r="J1054" s="69">
        <f>Month!J1054</f>
        <v>0</v>
      </c>
      <c r="K1054" s="69">
        <f>Month!K1054</f>
        <v>0</v>
      </c>
      <c r="L1054" s="69">
        <f>Month!L1054</f>
        <v>0</v>
      </c>
      <c r="M1054" s="69">
        <f>Month!M1054</f>
        <v>4.21</v>
      </c>
      <c r="N1054" s="70">
        <f>Month!N1054</f>
        <v>23.99</v>
      </c>
      <c r="O1054" s="70">
        <f>Month!O1054</f>
        <v>124.83</v>
      </c>
      <c r="P1054" s="14">
        <v>4</v>
      </c>
    </row>
    <row r="1055" spans="1:16" ht="15.5">
      <c r="A1055" s="14">
        <f>Month!A1055</f>
        <v>2022</v>
      </c>
      <c r="B1055" s="59" t="str">
        <f>Month!B1055</f>
        <v>November</v>
      </c>
      <c r="C1055" s="59" t="str">
        <f>Month!C1055</f>
        <v>Germany</v>
      </c>
      <c r="D1055" s="69">
        <f>Month!D1055</f>
        <v>31.01</v>
      </c>
      <c r="E1055" s="69">
        <f>Month!E1055</f>
        <v>28.06</v>
      </c>
      <c r="F1055" s="70">
        <f>Month!F1055</f>
        <v>59.07</v>
      </c>
      <c r="G1055" s="69">
        <f>Month!G1055</f>
        <v>0</v>
      </c>
      <c r="H1055" s="69">
        <f>Month!H1055</f>
        <v>0</v>
      </c>
      <c r="I1055" s="69">
        <f>Month!I1055</f>
        <v>0</v>
      </c>
      <c r="J1055" s="69">
        <f>Month!J1055</f>
        <v>0</v>
      </c>
      <c r="K1055" s="69">
        <f>Month!K1055</f>
        <v>0</v>
      </c>
      <c r="L1055" s="69">
        <f>Month!L1055</f>
        <v>0</v>
      </c>
      <c r="M1055" s="69">
        <f>Month!M1055</f>
        <v>2.36</v>
      </c>
      <c r="N1055" s="70">
        <f>Month!N1055</f>
        <v>2.36</v>
      </c>
      <c r="O1055" s="70">
        <f>Month!O1055</f>
        <v>61.43</v>
      </c>
      <c r="P1055" s="14">
        <v>4</v>
      </c>
    </row>
    <row r="1056" spans="1:16" ht="15.5">
      <c r="A1056" s="14">
        <f>Month!A1056</f>
        <v>2022</v>
      </c>
      <c r="B1056" s="59" t="str">
        <f>Month!B1056</f>
        <v>November</v>
      </c>
      <c r="C1056" s="59" t="str">
        <f>Month!C1056</f>
        <v>Ireland</v>
      </c>
      <c r="D1056" s="69">
        <f>Month!D1056</f>
        <v>0</v>
      </c>
      <c r="E1056" s="69">
        <f>Month!E1056</f>
        <v>0</v>
      </c>
      <c r="F1056" s="70">
        <f>Month!F1056</f>
        <v>0</v>
      </c>
      <c r="G1056" s="69">
        <f>Month!G1056</f>
        <v>1.1200000000000001</v>
      </c>
      <c r="H1056" s="69">
        <f>Month!H1056</f>
        <v>13.82</v>
      </c>
      <c r="I1056" s="69">
        <f>Month!I1056</f>
        <v>81.61</v>
      </c>
      <c r="J1056" s="69">
        <f>Month!J1056</f>
        <v>24.72</v>
      </c>
      <c r="K1056" s="69">
        <f>Month!K1056</f>
        <v>235.68</v>
      </c>
      <c r="L1056" s="69">
        <f>Month!L1056</f>
        <v>0.15</v>
      </c>
      <c r="M1056" s="69">
        <f>Month!M1056</f>
        <v>8.2100000000000009</v>
      </c>
      <c r="N1056" s="70">
        <f>Month!N1056</f>
        <v>365.31</v>
      </c>
      <c r="O1056" s="70">
        <f>Month!O1056</f>
        <v>365.31</v>
      </c>
      <c r="P1056" s="14">
        <v>4</v>
      </c>
    </row>
    <row r="1057" spans="1:16" ht="15.5">
      <c r="A1057" s="14">
        <f>Month!A1057</f>
        <v>2022</v>
      </c>
      <c r="B1057" s="59" t="str">
        <f>Month!B1057</f>
        <v>November</v>
      </c>
      <c r="C1057" s="59" t="str">
        <f>Month!C1057</f>
        <v>Italy</v>
      </c>
      <c r="D1057" s="69">
        <f>Month!D1057</f>
        <v>0</v>
      </c>
      <c r="E1057" s="69">
        <f>Month!E1057</f>
        <v>0</v>
      </c>
      <c r="F1057" s="70">
        <f>Month!F1057</f>
        <v>0</v>
      </c>
      <c r="G1057" s="69">
        <f>Month!G1057</f>
        <v>0</v>
      </c>
      <c r="H1057" s="69">
        <f>Month!H1057</f>
        <v>0</v>
      </c>
      <c r="I1057" s="69">
        <f>Month!I1057</f>
        <v>0</v>
      </c>
      <c r="J1057" s="69">
        <f>Month!J1057</f>
        <v>0</v>
      </c>
      <c r="K1057" s="69">
        <f>Month!K1057</f>
        <v>0</v>
      </c>
      <c r="L1057" s="69">
        <f>Month!L1057</f>
        <v>0</v>
      </c>
      <c r="M1057" s="69">
        <f>Month!M1057</f>
        <v>3</v>
      </c>
      <c r="N1057" s="70">
        <f>Month!N1057</f>
        <v>3</v>
      </c>
      <c r="O1057" s="70">
        <f>Month!O1057</f>
        <v>3</v>
      </c>
      <c r="P1057" s="14">
        <v>4</v>
      </c>
    </row>
    <row r="1058" spans="1:16" ht="15.5">
      <c r="A1058" s="14">
        <f>Month!A1058</f>
        <v>2022</v>
      </c>
      <c r="B1058" s="59" t="str">
        <f>Month!B1058</f>
        <v>November</v>
      </c>
      <c r="C1058" s="59" t="str">
        <f>Month!C1058</f>
        <v>Korea</v>
      </c>
      <c r="D1058" s="69">
        <f>Month!D1058</f>
        <v>0</v>
      </c>
      <c r="E1058" s="69">
        <f>Month!E1058</f>
        <v>0</v>
      </c>
      <c r="F1058" s="70">
        <f>Month!F1058</f>
        <v>0</v>
      </c>
      <c r="G1058" s="69">
        <f>Month!G1058</f>
        <v>0</v>
      </c>
      <c r="H1058" s="69">
        <f>Month!H1058</f>
        <v>0</v>
      </c>
      <c r="I1058" s="69">
        <f>Month!I1058</f>
        <v>0</v>
      </c>
      <c r="J1058" s="69">
        <f>Month!J1058</f>
        <v>0</v>
      </c>
      <c r="K1058" s="69">
        <f>Month!K1058</f>
        <v>0</v>
      </c>
      <c r="L1058" s="69">
        <f>Month!L1058</f>
        <v>0</v>
      </c>
      <c r="M1058" s="69">
        <f>Month!M1058</f>
        <v>0</v>
      </c>
      <c r="N1058" s="70">
        <f>Month!N1058</f>
        <v>0</v>
      </c>
      <c r="O1058" s="70">
        <f>Month!O1058</f>
        <v>0</v>
      </c>
      <c r="P1058" s="14">
        <v>4</v>
      </c>
    </row>
    <row r="1059" spans="1:16" ht="15.5">
      <c r="A1059" s="14">
        <f>Month!A1059</f>
        <v>2022</v>
      </c>
      <c r="B1059" s="59" t="str">
        <f>Month!B1059</f>
        <v>November</v>
      </c>
      <c r="C1059" s="59" t="str">
        <f>Month!C1059</f>
        <v>Netherlands</v>
      </c>
      <c r="D1059" s="69">
        <f>Month!D1059</f>
        <v>1137.53</v>
      </c>
      <c r="E1059" s="69">
        <f>Month!E1059</f>
        <v>160.84</v>
      </c>
      <c r="F1059" s="70">
        <f>Month!F1059</f>
        <v>1298.3699999999999</v>
      </c>
      <c r="G1059" s="69">
        <f>Month!G1059</f>
        <v>5.75</v>
      </c>
      <c r="H1059" s="69">
        <f>Month!H1059</f>
        <v>188.46</v>
      </c>
      <c r="I1059" s="69">
        <f>Month!I1059</f>
        <v>0</v>
      </c>
      <c r="J1059" s="69">
        <f>Month!J1059</f>
        <v>3.51</v>
      </c>
      <c r="K1059" s="69">
        <f>Month!K1059</f>
        <v>0</v>
      </c>
      <c r="L1059" s="69">
        <f>Month!L1059</f>
        <v>46.55</v>
      </c>
      <c r="M1059" s="69">
        <f>Month!M1059</f>
        <v>162.26</v>
      </c>
      <c r="N1059" s="70">
        <f>Month!N1059</f>
        <v>406.53</v>
      </c>
      <c r="O1059" s="70">
        <f>Month!O1059</f>
        <v>1704.9</v>
      </c>
      <c r="P1059" s="14">
        <v>4</v>
      </c>
    </row>
    <row r="1060" spans="1:16" ht="15.5">
      <c r="A1060" s="14">
        <f>Month!A1060</f>
        <v>2022</v>
      </c>
      <c r="B1060" s="59" t="str">
        <f>Month!B1060</f>
        <v>November</v>
      </c>
      <c r="C1060" s="59" t="str">
        <f>Month!C1060</f>
        <v>Norway</v>
      </c>
      <c r="D1060" s="69">
        <f>Month!D1060</f>
        <v>7.91</v>
      </c>
      <c r="E1060" s="69">
        <f>Month!E1060</f>
        <v>0</v>
      </c>
      <c r="F1060" s="70">
        <f>Month!F1060</f>
        <v>7.91</v>
      </c>
      <c r="G1060" s="69">
        <f>Month!G1060</f>
        <v>0</v>
      </c>
      <c r="H1060" s="69">
        <f>Month!H1060</f>
        <v>0</v>
      </c>
      <c r="I1060" s="69">
        <f>Month!I1060</f>
        <v>0</v>
      </c>
      <c r="J1060" s="69">
        <f>Month!J1060</f>
        <v>0</v>
      </c>
      <c r="K1060" s="69">
        <f>Month!K1060</f>
        <v>0</v>
      </c>
      <c r="L1060" s="69">
        <f>Month!L1060</f>
        <v>0</v>
      </c>
      <c r="M1060" s="69">
        <f>Month!M1060</f>
        <v>3.28</v>
      </c>
      <c r="N1060" s="70">
        <f>Month!N1060</f>
        <v>3.28</v>
      </c>
      <c r="O1060" s="70">
        <f>Month!O1060</f>
        <v>11.19</v>
      </c>
      <c r="P1060" s="14">
        <v>4</v>
      </c>
    </row>
    <row r="1061" spans="1:16" ht="15.5">
      <c r="A1061" s="14">
        <f>Month!A1061</f>
        <v>2022</v>
      </c>
      <c r="B1061" s="59" t="str">
        <f>Month!B1061</f>
        <v>November</v>
      </c>
      <c r="C1061" s="59" t="str">
        <f>Month!C1061</f>
        <v>Other Africa</v>
      </c>
      <c r="D1061" s="69">
        <f>Month!D1061</f>
        <v>0</v>
      </c>
      <c r="E1061" s="69">
        <f>Month!E1061</f>
        <v>0</v>
      </c>
      <c r="F1061" s="70">
        <f>Month!F1061</f>
        <v>0</v>
      </c>
      <c r="G1061" s="69">
        <f>Month!G1061</f>
        <v>0</v>
      </c>
      <c r="H1061" s="69">
        <f>Month!H1061</f>
        <v>75.31</v>
      </c>
      <c r="I1061" s="69">
        <f>Month!I1061</f>
        <v>0</v>
      </c>
      <c r="J1061" s="69">
        <f>Month!J1061</f>
        <v>0</v>
      </c>
      <c r="K1061" s="69">
        <f>Month!K1061</f>
        <v>0</v>
      </c>
      <c r="L1061" s="69">
        <f>Month!L1061</f>
        <v>0</v>
      </c>
      <c r="M1061" s="69">
        <f>Month!M1061</f>
        <v>3.77</v>
      </c>
      <c r="N1061" s="70">
        <f>Month!N1061</f>
        <v>79.08</v>
      </c>
      <c r="O1061" s="70">
        <f>Month!O1061</f>
        <v>79.08</v>
      </c>
      <c r="P1061" s="14">
        <v>4</v>
      </c>
    </row>
    <row r="1062" spans="1:16" ht="15.5">
      <c r="A1062" s="14">
        <f>Month!A1062</f>
        <v>2022</v>
      </c>
      <c r="B1062" s="59" t="str">
        <f>Month!B1062</f>
        <v>November</v>
      </c>
      <c r="C1062" s="59" t="str">
        <f>Month!C1062</f>
        <v>Spain</v>
      </c>
      <c r="D1062" s="69">
        <f>Month!D1062</f>
        <v>180.78</v>
      </c>
      <c r="E1062" s="69">
        <f>Month!E1062</f>
        <v>8.01</v>
      </c>
      <c r="F1062" s="70">
        <f>Month!F1062</f>
        <v>188.79</v>
      </c>
      <c r="G1062" s="69">
        <f>Month!G1062</f>
        <v>0</v>
      </c>
      <c r="H1062" s="69">
        <f>Month!H1062</f>
        <v>4</v>
      </c>
      <c r="I1062" s="69">
        <f>Month!I1062</f>
        <v>0</v>
      </c>
      <c r="J1062" s="69">
        <f>Month!J1062</f>
        <v>0</v>
      </c>
      <c r="K1062" s="69">
        <f>Month!K1062</f>
        <v>0</v>
      </c>
      <c r="L1062" s="69">
        <f>Month!L1062</f>
        <v>0</v>
      </c>
      <c r="M1062" s="69">
        <f>Month!M1062</f>
        <v>0.36</v>
      </c>
      <c r="N1062" s="70">
        <f>Month!N1062</f>
        <v>4.3600000000000003</v>
      </c>
      <c r="O1062" s="70">
        <f>Month!O1062</f>
        <v>193.15</v>
      </c>
      <c r="P1062" s="14">
        <v>4</v>
      </c>
    </row>
    <row r="1063" spans="1:16" ht="15.5">
      <c r="A1063" s="14">
        <f>Month!A1063</f>
        <v>2022</v>
      </c>
      <c r="B1063" s="59" t="str">
        <f>Month!B1063</f>
        <v>November</v>
      </c>
      <c r="C1063" s="59" t="str">
        <f>Month!C1063</f>
        <v>Sweden</v>
      </c>
      <c r="D1063" s="69">
        <f>Month!D1063</f>
        <v>0</v>
      </c>
      <c r="E1063" s="69">
        <f>Month!E1063</f>
        <v>0</v>
      </c>
      <c r="F1063" s="70">
        <f>Month!F1063</f>
        <v>0</v>
      </c>
      <c r="G1063" s="69">
        <f>Month!G1063</f>
        <v>0</v>
      </c>
      <c r="H1063" s="69">
        <f>Month!H1063</f>
        <v>0</v>
      </c>
      <c r="I1063" s="69">
        <f>Month!I1063</f>
        <v>0</v>
      </c>
      <c r="J1063" s="69">
        <f>Month!J1063</f>
        <v>0</v>
      </c>
      <c r="K1063" s="69">
        <f>Month!K1063</f>
        <v>0</v>
      </c>
      <c r="L1063" s="69">
        <f>Month!L1063</f>
        <v>0</v>
      </c>
      <c r="M1063" s="69">
        <f>Month!M1063</f>
        <v>0.12</v>
      </c>
      <c r="N1063" s="70">
        <f>Month!N1063</f>
        <v>0.12</v>
      </c>
      <c r="O1063" s="70">
        <f>Month!O1063</f>
        <v>0.12</v>
      </c>
      <c r="P1063" s="14">
        <v>4</v>
      </c>
    </row>
    <row r="1064" spans="1:16" ht="15.5">
      <c r="A1064" s="14">
        <f>Month!A1064</f>
        <v>2022</v>
      </c>
      <c r="B1064" s="59" t="str">
        <f>Month!B1064</f>
        <v>November</v>
      </c>
      <c r="C1064" s="59" t="str">
        <f>Month!C1064</f>
        <v>United States</v>
      </c>
      <c r="D1064" s="69">
        <f>Month!D1064</f>
        <v>0</v>
      </c>
      <c r="E1064" s="69">
        <f>Month!E1064</f>
        <v>60.88</v>
      </c>
      <c r="F1064" s="70">
        <f>Month!F1064</f>
        <v>60.88</v>
      </c>
      <c r="G1064" s="69">
        <f>Month!G1064</f>
        <v>0</v>
      </c>
      <c r="H1064" s="69">
        <f>Month!H1064</f>
        <v>223.82</v>
      </c>
      <c r="I1064" s="69">
        <f>Month!I1064</f>
        <v>0</v>
      </c>
      <c r="J1064" s="69">
        <f>Month!J1064</f>
        <v>0</v>
      </c>
      <c r="K1064" s="69">
        <f>Month!K1064</f>
        <v>0</v>
      </c>
      <c r="L1064" s="69">
        <f>Month!L1064</f>
        <v>0</v>
      </c>
      <c r="M1064" s="69">
        <f>Month!M1064</f>
        <v>1.57</v>
      </c>
      <c r="N1064" s="70">
        <f>Month!N1064</f>
        <v>225.39</v>
      </c>
      <c r="O1064" s="70">
        <f>Month!O1064</f>
        <v>286.27</v>
      </c>
      <c r="P1064" s="14">
        <v>4</v>
      </c>
    </row>
    <row r="1065" spans="1:16" ht="15.5">
      <c r="A1065" s="14">
        <f>Month!A1065</f>
        <v>2022</v>
      </c>
      <c r="B1065" s="59" t="str">
        <f>Month!B1065</f>
        <v>November</v>
      </c>
      <c r="C1065" s="59" t="str">
        <f>Month!C1065</f>
        <v>Russian Federation</v>
      </c>
      <c r="D1065" s="69">
        <f>Month!D1065</f>
        <v>0</v>
      </c>
      <c r="E1065" s="69">
        <f>Month!E1065</f>
        <v>0</v>
      </c>
      <c r="F1065" s="70">
        <f>Month!F1065</f>
        <v>0</v>
      </c>
      <c r="G1065" s="69">
        <f>Month!G1065</f>
        <v>0</v>
      </c>
      <c r="H1065" s="69">
        <f>Month!H1065</f>
        <v>0</v>
      </c>
      <c r="I1065" s="69">
        <f>Month!I1065</f>
        <v>0</v>
      </c>
      <c r="J1065" s="69">
        <f>Month!J1065</f>
        <v>0</v>
      </c>
      <c r="K1065" s="69">
        <f>Month!K1065</f>
        <v>0</v>
      </c>
      <c r="L1065" s="69">
        <f>Month!L1065</f>
        <v>0</v>
      </c>
      <c r="M1065" s="69">
        <f>Month!M1065</f>
        <v>0</v>
      </c>
      <c r="N1065" s="70">
        <f>Month!N1065</f>
        <v>0</v>
      </c>
      <c r="O1065" s="70">
        <f>Month!O1065</f>
        <v>0</v>
      </c>
      <c r="P1065" s="14">
        <v>4</v>
      </c>
    </row>
    <row r="1066" spans="1:16" ht="15.5">
      <c r="A1066" s="14">
        <f>Month!A1066</f>
        <v>2022</v>
      </c>
      <c r="B1066" s="59" t="str">
        <f>Month!B1066</f>
        <v>November</v>
      </c>
      <c r="C1066" s="59" t="str">
        <f>Month!C1066</f>
        <v>Other</v>
      </c>
      <c r="D1066" s="69">
        <f>Month!D1066</f>
        <v>240.52</v>
      </c>
      <c r="E1066" s="69">
        <f>Month!E1066</f>
        <v>0</v>
      </c>
      <c r="F1066" s="70">
        <f>Month!F1066</f>
        <v>240.52</v>
      </c>
      <c r="G1066" s="69">
        <f>Month!G1066</f>
        <v>4.05</v>
      </c>
      <c r="H1066" s="69">
        <f>Month!H1066</f>
        <v>60.46</v>
      </c>
      <c r="I1066" s="69">
        <f>Month!I1066</f>
        <v>0</v>
      </c>
      <c r="J1066" s="69">
        <f>Month!J1066</f>
        <v>0</v>
      </c>
      <c r="K1066" s="69">
        <f>Month!K1066</f>
        <v>0</v>
      </c>
      <c r="L1066" s="69">
        <f>Month!L1066</f>
        <v>89.17</v>
      </c>
      <c r="M1066" s="69">
        <f>Month!M1066</f>
        <v>63.46</v>
      </c>
      <c r="N1066" s="70">
        <f>Month!N1066</f>
        <v>217.14</v>
      </c>
      <c r="O1066" s="70">
        <f>Month!O1066</f>
        <v>457.66</v>
      </c>
      <c r="P1066" s="14">
        <v>4</v>
      </c>
    </row>
    <row r="1067" spans="1:16" ht="15.5">
      <c r="A1067" s="14">
        <f>Month!A1067</f>
        <v>2022</v>
      </c>
      <c r="B1067" s="62" t="str">
        <f>Month!B1067</f>
        <v>November</v>
      </c>
      <c r="C1067" s="60" t="str">
        <f>Month!C1067</f>
        <v>Total exports</v>
      </c>
      <c r="D1067" s="72">
        <f>Month!D1067</f>
        <v>2297.9899999999998</v>
      </c>
      <c r="E1067" s="72">
        <f>Month!E1067</f>
        <v>304.20999999999998</v>
      </c>
      <c r="F1067" s="71">
        <f>Month!F1067</f>
        <v>2602.1999999999998</v>
      </c>
      <c r="G1067" s="72">
        <f>Month!G1067</f>
        <v>26.16</v>
      </c>
      <c r="H1067" s="72">
        <f>Month!H1067</f>
        <v>646.76</v>
      </c>
      <c r="I1067" s="72">
        <f>Month!I1067</f>
        <v>81.61</v>
      </c>
      <c r="J1067" s="72">
        <f>Month!J1067</f>
        <v>28.23</v>
      </c>
      <c r="K1067" s="72">
        <f>Month!K1067</f>
        <v>247.11</v>
      </c>
      <c r="L1067" s="72">
        <f>Month!L1067</f>
        <v>174.74</v>
      </c>
      <c r="M1067" s="72">
        <f>Month!M1067</f>
        <v>336.55</v>
      </c>
      <c r="N1067" s="71">
        <f>Month!N1067</f>
        <v>1541.16</v>
      </c>
      <c r="O1067" s="91">
        <f>Month!O1067</f>
        <v>4143.3599999999997</v>
      </c>
      <c r="P1067" s="14">
        <v>4</v>
      </c>
    </row>
    <row r="1068" spans="1:16" ht="15.5">
      <c r="A1068" s="14">
        <f>Month!A1068</f>
        <v>2022</v>
      </c>
      <c r="B1068" s="59" t="str">
        <f>Month!B1068</f>
        <v>December</v>
      </c>
      <c r="C1068" s="58" t="str">
        <f>Month!C1068</f>
        <v>Belgium</v>
      </c>
      <c r="D1068" s="66">
        <f>Month!D1068</f>
        <v>36.229999999999997</v>
      </c>
      <c r="E1068" s="66">
        <f>Month!E1068</f>
        <v>18.68</v>
      </c>
      <c r="F1068" s="67">
        <f>Month!F1068</f>
        <v>54.91</v>
      </c>
      <c r="G1068" s="66">
        <f>Month!G1068</f>
        <v>2.95</v>
      </c>
      <c r="H1068" s="66">
        <f>Month!H1068</f>
        <v>63.25</v>
      </c>
      <c r="I1068" s="66">
        <f>Month!I1068</f>
        <v>0</v>
      </c>
      <c r="J1068" s="66">
        <f>Month!J1068</f>
        <v>0</v>
      </c>
      <c r="K1068" s="66">
        <f>Month!K1068</f>
        <v>0</v>
      </c>
      <c r="L1068" s="66">
        <f>Month!L1068</f>
        <v>29.08</v>
      </c>
      <c r="M1068" s="66">
        <f>Month!M1068</f>
        <v>44.33</v>
      </c>
      <c r="N1068" s="67">
        <f>Month!N1068</f>
        <v>139.61000000000001</v>
      </c>
      <c r="O1068" s="67">
        <f>Month!O1068</f>
        <v>194.52</v>
      </c>
      <c r="P1068" s="14">
        <v>4</v>
      </c>
    </row>
    <row r="1069" spans="1:16" ht="15.5">
      <c r="A1069" s="14">
        <f>Month!A1069</f>
        <v>2022</v>
      </c>
      <c r="B1069" s="59" t="str">
        <f>Month!B1069</f>
        <v>December</v>
      </c>
      <c r="C1069" s="59" t="str">
        <f>Month!C1069</f>
        <v>Canada</v>
      </c>
      <c r="D1069" s="69">
        <f>Month!D1069</f>
        <v>0</v>
      </c>
      <c r="E1069" s="69">
        <f>Month!E1069</f>
        <v>0</v>
      </c>
      <c r="F1069" s="70">
        <f>Month!F1069</f>
        <v>0</v>
      </c>
      <c r="G1069" s="69">
        <f>Month!G1069</f>
        <v>0</v>
      </c>
      <c r="H1069" s="69">
        <f>Month!H1069</f>
        <v>0</v>
      </c>
      <c r="I1069" s="69">
        <f>Month!I1069</f>
        <v>43.31</v>
      </c>
      <c r="J1069" s="69">
        <f>Month!J1069</f>
        <v>0</v>
      </c>
      <c r="K1069" s="69">
        <f>Month!K1069</f>
        <v>0</v>
      </c>
      <c r="L1069" s="69">
        <f>Month!L1069</f>
        <v>0</v>
      </c>
      <c r="M1069" s="69">
        <f>Month!M1069</f>
        <v>0</v>
      </c>
      <c r="N1069" s="70">
        <f>Month!N1069</f>
        <v>43.31</v>
      </c>
      <c r="O1069" s="70">
        <f>Month!O1069</f>
        <v>43.31</v>
      </c>
      <c r="P1069" s="14">
        <v>4</v>
      </c>
    </row>
    <row r="1070" spans="1:16" ht="15.5">
      <c r="A1070" s="14">
        <f>Month!A1070</f>
        <v>2022</v>
      </c>
      <c r="B1070" s="59" t="str">
        <f>Month!B1070</f>
        <v>December</v>
      </c>
      <c r="C1070" s="59" t="str">
        <f>Month!C1070</f>
        <v>China, People's Republic of</v>
      </c>
      <c r="D1070" s="69">
        <f>Month!D1070</f>
        <v>0</v>
      </c>
      <c r="E1070" s="69">
        <f>Month!E1070</f>
        <v>0</v>
      </c>
      <c r="F1070" s="70">
        <f>Month!F1070</f>
        <v>0</v>
      </c>
      <c r="G1070" s="69">
        <f>Month!G1070</f>
        <v>0</v>
      </c>
      <c r="H1070" s="69">
        <f>Month!H1070</f>
        <v>0</v>
      </c>
      <c r="I1070" s="69">
        <f>Month!I1070</f>
        <v>0</v>
      </c>
      <c r="J1070" s="69">
        <f>Month!J1070</f>
        <v>0</v>
      </c>
      <c r="K1070" s="69">
        <f>Month!K1070</f>
        <v>0</v>
      </c>
      <c r="L1070" s="69">
        <f>Month!L1070</f>
        <v>0</v>
      </c>
      <c r="M1070" s="69">
        <f>Month!M1070</f>
        <v>17.12</v>
      </c>
      <c r="N1070" s="70">
        <f>Month!N1070</f>
        <v>17.12</v>
      </c>
      <c r="O1070" s="70">
        <f>Month!O1070</f>
        <v>17.12</v>
      </c>
      <c r="P1070" s="14">
        <v>4</v>
      </c>
    </row>
    <row r="1071" spans="1:16" ht="15.5">
      <c r="A1071" s="14">
        <f>Month!A1071</f>
        <v>2022</v>
      </c>
      <c r="B1071" s="59" t="str">
        <f>Month!B1071</f>
        <v>December</v>
      </c>
      <c r="C1071" s="59" t="str">
        <f>Month!C1071</f>
        <v>Denmark</v>
      </c>
      <c r="D1071" s="69">
        <f>Month!D1071</f>
        <v>1.77</v>
      </c>
      <c r="E1071" s="69">
        <f>Month!E1071</f>
        <v>0</v>
      </c>
      <c r="F1071" s="70">
        <f>Month!F1071</f>
        <v>1.77</v>
      </c>
      <c r="G1071" s="69">
        <f>Month!G1071</f>
        <v>0</v>
      </c>
      <c r="H1071" s="69">
        <f>Month!H1071</f>
        <v>0</v>
      </c>
      <c r="I1071" s="69">
        <f>Month!I1071</f>
        <v>0</v>
      </c>
      <c r="J1071" s="69">
        <f>Month!J1071</f>
        <v>0</v>
      </c>
      <c r="K1071" s="69">
        <f>Month!K1071</f>
        <v>0</v>
      </c>
      <c r="L1071" s="69">
        <f>Month!L1071</f>
        <v>0</v>
      </c>
      <c r="M1071" s="69">
        <f>Month!M1071</f>
        <v>0.06</v>
      </c>
      <c r="N1071" s="70">
        <f>Month!N1071</f>
        <v>0.06</v>
      </c>
      <c r="O1071" s="70">
        <f>Month!O1071</f>
        <v>1.83</v>
      </c>
      <c r="P1071" s="14">
        <v>4</v>
      </c>
    </row>
    <row r="1072" spans="1:16" ht="15.5">
      <c r="A1072" s="14">
        <f>Month!A1072</f>
        <v>2022</v>
      </c>
      <c r="B1072" s="59" t="str">
        <f>Month!B1072</f>
        <v>December</v>
      </c>
      <c r="C1072" s="59" t="str">
        <f>Month!C1072</f>
        <v>France</v>
      </c>
      <c r="D1072" s="69">
        <f>Month!D1072</f>
        <v>112.75</v>
      </c>
      <c r="E1072" s="69">
        <f>Month!E1072</f>
        <v>0</v>
      </c>
      <c r="F1072" s="70">
        <f>Month!F1072</f>
        <v>112.75</v>
      </c>
      <c r="G1072" s="69">
        <f>Month!G1072</f>
        <v>13.09</v>
      </c>
      <c r="H1072" s="69">
        <f>Month!H1072</f>
        <v>0</v>
      </c>
      <c r="I1072" s="69">
        <f>Month!I1072</f>
        <v>0</v>
      </c>
      <c r="J1072" s="69">
        <f>Month!J1072</f>
        <v>0</v>
      </c>
      <c r="K1072" s="69">
        <f>Month!K1072</f>
        <v>47.22</v>
      </c>
      <c r="L1072" s="69">
        <f>Month!L1072</f>
        <v>0</v>
      </c>
      <c r="M1072" s="69">
        <f>Month!M1072</f>
        <v>3.54</v>
      </c>
      <c r="N1072" s="70">
        <f>Month!N1072</f>
        <v>63.85</v>
      </c>
      <c r="O1072" s="70">
        <f>Month!O1072</f>
        <v>176.6</v>
      </c>
      <c r="P1072" s="14">
        <v>4</v>
      </c>
    </row>
    <row r="1073" spans="1:17" ht="15.5">
      <c r="A1073" s="14">
        <f>Month!A1073</f>
        <v>2022</v>
      </c>
      <c r="B1073" s="59" t="str">
        <f>Month!B1073</f>
        <v>December</v>
      </c>
      <c r="C1073" s="59" t="str">
        <f>Month!C1073</f>
        <v>Germany</v>
      </c>
      <c r="D1073" s="69">
        <f>Month!D1073</f>
        <v>223.38</v>
      </c>
      <c r="E1073" s="69">
        <f>Month!E1073</f>
        <v>24.96</v>
      </c>
      <c r="F1073" s="70">
        <f>Month!F1073</f>
        <v>248.34</v>
      </c>
      <c r="G1073" s="69">
        <f>Month!G1073</f>
        <v>0</v>
      </c>
      <c r="H1073" s="69">
        <f>Month!H1073</f>
        <v>0</v>
      </c>
      <c r="I1073" s="69">
        <f>Month!I1073</f>
        <v>0</v>
      </c>
      <c r="J1073" s="69">
        <f>Month!J1073</f>
        <v>0</v>
      </c>
      <c r="K1073" s="69">
        <f>Month!K1073</f>
        <v>0</v>
      </c>
      <c r="L1073" s="69">
        <f>Month!L1073</f>
        <v>0</v>
      </c>
      <c r="M1073" s="69">
        <f>Month!M1073</f>
        <v>3.43</v>
      </c>
      <c r="N1073" s="70">
        <f>Month!N1073</f>
        <v>3.43</v>
      </c>
      <c r="O1073" s="70">
        <f>Month!O1073</f>
        <v>251.77</v>
      </c>
      <c r="P1073" s="14">
        <v>4</v>
      </c>
    </row>
    <row r="1074" spans="1:17" ht="15.5">
      <c r="A1074" s="14">
        <f>Month!A1074</f>
        <v>2022</v>
      </c>
      <c r="B1074" s="59" t="str">
        <f>Month!B1074</f>
        <v>December</v>
      </c>
      <c r="C1074" s="59" t="str">
        <f>Month!C1074</f>
        <v>Ireland</v>
      </c>
      <c r="D1074" s="69">
        <f>Month!D1074</f>
        <v>0</v>
      </c>
      <c r="E1074" s="69">
        <f>Month!E1074</f>
        <v>0</v>
      </c>
      <c r="F1074" s="70">
        <f>Month!F1074</f>
        <v>0</v>
      </c>
      <c r="G1074" s="69">
        <f>Month!G1074</f>
        <v>0</v>
      </c>
      <c r="H1074" s="69">
        <f>Month!H1074</f>
        <v>28.48</v>
      </c>
      <c r="I1074" s="69">
        <f>Month!I1074</f>
        <v>102.39</v>
      </c>
      <c r="J1074" s="69">
        <f>Month!J1074</f>
        <v>15.18</v>
      </c>
      <c r="K1074" s="69">
        <f>Month!K1074</f>
        <v>276.43</v>
      </c>
      <c r="L1074" s="69">
        <f>Month!L1074</f>
        <v>0.24</v>
      </c>
      <c r="M1074" s="69">
        <f>Month!M1074</f>
        <v>7.29</v>
      </c>
      <c r="N1074" s="70">
        <f>Month!N1074</f>
        <v>430.01</v>
      </c>
      <c r="O1074" s="70">
        <f>Month!O1074</f>
        <v>430.01</v>
      </c>
      <c r="P1074" s="14">
        <v>4</v>
      </c>
    </row>
    <row r="1075" spans="1:17" ht="15.5">
      <c r="A1075" s="14">
        <f>Month!A1075</f>
        <v>2022</v>
      </c>
      <c r="B1075" s="59" t="str">
        <f>Month!B1075</f>
        <v>December</v>
      </c>
      <c r="C1075" s="59" t="str">
        <f>Month!C1075</f>
        <v>Italy</v>
      </c>
      <c r="D1075" s="69">
        <f>Month!D1075</f>
        <v>0</v>
      </c>
      <c r="E1075" s="69">
        <f>Month!E1075</f>
        <v>0</v>
      </c>
      <c r="F1075" s="70">
        <f>Month!F1075</f>
        <v>0</v>
      </c>
      <c r="G1075" s="69">
        <f>Month!G1075</f>
        <v>0</v>
      </c>
      <c r="H1075" s="69">
        <f>Month!H1075</f>
        <v>0</v>
      </c>
      <c r="I1075" s="69">
        <f>Month!I1075</f>
        <v>0</v>
      </c>
      <c r="J1075" s="69">
        <f>Month!J1075</f>
        <v>0</v>
      </c>
      <c r="K1075" s="69">
        <f>Month!K1075</f>
        <v>0</v>
      </c>
      <c r="L1075" s="69">
        <f>Month!L1075</f>
        <v>0</v>
      </c>
      <c r="M1075" s="69">
        <f>Month!M1075</f>
        <v>1.04</v>
      </c>
      <c r="N1075" s="70">
        <f>Month!N1075</f>
        <v>1.04</v>
      </c>
      <c r="O1075" s="70">
        <f>Month!O1075</f>
        <v>1.04</v>
      </c>
      <c r="P1075" s="14">
        <v>4</v>
      </c>
    </row>
    <row r="1076" spans="1:17" ht="15.5">
      <c r="A1076" s="14">
        <f>Month!A1076</f>
        <v>2022</v>
      </c>
      <c r="B1076" s="59" t="str">
        <f>Month!B1076</f>
        <v>December</v>
      </c>
      <c r="C1076" s="59" t="str">
        <f>Month!C1076</f>
        <v>Korea</v>
      </c>
      <c r="D1076" s="69">
        <f>Month!D1076</f>
        <v>0</v>
      </c>
      <c r="E1076" s="69">
        <f>Month!E1076</f>
        <v>0</v>
      </c>
      <c r="F1076" s="70">
        <f>Month!F1076</f>
        <v>0</v>
      </c>
      <c r="G1076" s="69">
        <f>Month!G1076</f>
        <v>0</v>
      </c>
      <c r="H1076" s="69">
        <f>Month!H1076</f>
        <v>0</v>
      </c>
      <c r="I1076" s="69">
        <f>Month!I1076</f>
        <v>0</v>
      </c>
      <c r="J1076" s="69">
        <f>Month!J1076</f>
        <v>0</v>
      </c>
      <c r="K1076" s="69">
        <f>Month!K1076</f>
        <v>0</v>
      </c>
      <c r="L1076" s="69">
        <f>Month!L1076</f>
        <v>0</v>
      </c>
      <c r="M1076" s="69">
        <f>Month!M1076</f>
        <v>0</v>
      </c>
      <c r="N1076" s="70">
        <f>Month!N1076</f>
        <v>0</v>
      </c>
      <c r="O1076" s="70">
        <f>Month!O1076</f>
        <v>0</v>
      </c>
      <c r="P1076" s="14">
        <v>4</v>
      </c>
    </row>
    <row r="1077" spans="1:17" ht="15.5">
      <c r="A1077" s="14">
        <f>Month!A1077</f>
        <v>2022</v>
      </c>
      <c r="B1077" s="59" t="str">
        <f>Month!B1077</f>
        <v>December</v>
      </c>
      <c r="C1077" s="59" t="str">
        <f>Month!C1077</f>
        <v>Netherlands</v>
      </c>
      <c r="D1077" s="69">
        <f>Month!D1077</f>
        <v>1283.67</v>
      </c>
      <c r="E1077" s="69">
        <f>Month!E1077</f>
        <v>191.21</v>
      </c>
      <c r="F1077" s="70">
        <f>Month!F1077</f>
        <v>1474.88</v>
      </c>
      <c r="G1077" s="69">
        <f>Month!G1077</f>
        <v>11.65</v>
      </c>
      <c r="H1077" s="69">
        <f>Month!H1077</f>
        <v>301.95</v>
      </c>
      <c r="I1077" s="69">
        <f>Month!I1077</f>
        <v>0</v>
      </c>
      <c r="J1077" s="69">
        <f>Month!J1077</f>
        <v>0</v>
      </c>
      <c r="K1077" s="69">
        <f>Month!K1077</f>
        <v>0</v>
      </c>
      <c r="L1077" s="69">
        <f>Month!L1077</f>
        <v>50.94</v>
      </c>
      <c r="M1077" s="69">
        <f>Month!M1077</f>
        <v>294.88</v>
      </c>
      <c r="N1077" s="70">
        <f>Month!N1077</f>
        <v>659.42</v>
      </c>
      <c r="O1077" s="70">
        <f>Month!O1077</f>
        <v>2134.3000000000002</v>
      </c>
      <c r="P1077" s="14">
        <v>4</v>
      </c>
    </row>
    <row r="1078" spans="1:17" ht="15.5">
      <c r="A1078" s="14">
        <f>Month!A1078</f>
        <v>2022</v>
      </c>
      <c r="B1078" s="59" t="str">
        <f>Month!B1078</f>
        <v>December</v>
      </c>
      <c r="C1078" s="59" t="str">
        <f>Month!C1078</f>
        <v>Norway</v>
      </c>
      <c r="D1078" s="69">
        <f>Month!D1078</f>
        <v>0.72</v>
      </c>
      <c r="E1078" s="69">
        <f>Month!E1078</f>
        <v>0</v>
      </c>
      <c r="F1078" s="70">
        <f>Month!F1078</f>
        <v>0.72</v>
      </c>
      <c r="G1078" s="69">
        <f>Month!G1078</f>
        <v>0</v>
      </c>
      <c r="H1078" s="69">
        <f>Month!H1078</f>
        <v>0</v>
      </c>
      <c r="I1078" s="69">
        <f>Month!I1078</f>
        <v>0</v>
      </c>
      <c r="J1078" s="69">
        <f>Month!J1078</f>
        <v>0</v>
      </c>
      <c r="K1078" s="69">
        <f>Month!K1078</f>
        <v>0</v>
      </c>
      <c r="L1078" s="69">
        <f>Month!L1078</f>
        <v>0</v>
      </c>
      <c r="M1078" s="69">
        <f>Month!M1078</f>
        <v>3.5</v>
      </c>
      <c r="N1078" s="70">
        <f>Month!N1078</f>
        <v>3.5</v>
      </c>
      <c r="O1078" s="70">
        <f>Month!O1078</f>
        <v>4.22</v>
      </c>
      <c r="P1078" s="14">
        <v>4</v>
      </c>
    </row>
    <row r="1079" spans="1:17" ht="15.5">
      <c r="A1079" s="14">
        <f>Month!A1079</f>
        <v>2022</v>
      </c>
      <c r="B1079" s="59" t="str">
        <f>Month!B1079</f>
        <v>December</v>
      </c>
      <c r="C1079" s="59" t="str">
        <f>Month!C1079</f>
        <v>Other Africa</v>
      </c>
      <c r="D1079" s="69">
        <f>Month!D1079</f>
        <v>0</v>
      </c>
      <c r="E1079" s="69">
        <f>Month!E1079</f>
        <v>0</v>
      </c>
      <c r="F1079" s="70">
        <f>Month!F1079</f>
        <v>0</v>
      </c>
      <c r="G1079" s="69">
        <f>Month!G1079</f>
        <v>0</v>
      </c>
      <c r="H1079" s="69">
        <f>Month!H1079</f>
        <v>0</v>
      </c>
      <c r="I1079" s="69">
        <f>Month!I1079</f>
        <v>0</v>
      </c>
      <c r="J1079" s="69">
        <f>Month!J1079</f>
        <v>0</v>
      </c>
      <c r="K1079" s="69">
        <f>Month!K1079</f>
        <v>0</v>
      </c>
      <c r="L1079" s="69">
        <f>Month!L1079</f>
        <v>33.76</v>
      </c>
      <c r="M1079" s="69">
        <f>Month!M1079</f>
        <v>3.03</v>
      </c>
      <c r="N1079" s="70">
        <f>Month!N1079</f>
        <v>36.79</v>
      </c>
      <c r="O1079" s="70">
        <f>Month!O1079</f>
        <v>36.79</v>
      </c>
      <c r="P1079" s="14">
        <v>4</v>
      </c>
    </row>
    <row r="1080" spans="1:17" ht="15.5">
      <c r="A1080" s="14">
        <f>Month!A1080</f>
        <v>2022</v>
      </c>
      <c r="B1080" s="59" t="str">
        <f>Month!B1080</f>
        <v>December</v>
      </c>
      <c r="C1080" s="59" t="str">
        <f>Month!C1080</f>
        <v>Spain</v>
      </c>
      <c r="D1080" s="69">
        <f>Month!D1080</f>
        <v>74.760000000000005</v>
      </c>
      <c r="E1080" s="69">
        <f>Month!E1080</f>
        <v>0</v>
      </c>
      <c r="F1080" s="70">
        <f>Month!F1080</f>
        <v>74.760000000000005</v>
      </c>
      <c r="G1080" s="69">
        <f>Month!G1080</f>
        <v>0</v>
      </c>
      <c r="H1080" s="69">
        <f>Month!H1080</f>
        <v>0</v>
      </c>
      <c r="I1080" s="69">
        <f>Month!I1080</f>
        <v>0</v>
      </c>
      <c r="J1080" s="69">
        <f>Month!J1080</f>
        <v>0</v>
      </c>
      <c r="K1080" s="69">
        <f>Month!K1080</f>
        <v>0</v>
      </c>
      <c r="L1080" s="69">
        <f>Month!L1080</f>
        <v>0</v>
      </c>
      <c r="M1080" s="69">
        <f>Month!M1080</f>
        <v>4.9400000000000004</v>
      </c>
      <c r="N1080" s="70">
        <f>Month!N1080</f>
        <v>4.9400000000000004</v>
      </c>
      <c r="O1080" s="70">
        <f>Month!O1080</f>
        <v>79.7</v>
      </c>
      <c r="P1080" s="14">
        <v>4</v>
      </c>
    </row>
    <row r="1081" spans="1:17" ht="15.5">
      <c r="A1081" s="14">
        <f>Month!A1081</f>
        <v>2022</v>
      </c>
      <c r="B1081" s="59" t="str">
        <f>Month!B1081</f>
        <v>December</v>
      </c>
      <c r="C1081" s="59" t="str">
        <f>Month!C1081</f>
        <v>Sweden</v>
      </c>
      <c r="D1081" s="69">
        <f>Month!D1081</f>
        <v>71.95</v>
      </c>
      <c r="E1081" s="69">
        <f>Month!E1081</f>
        <v>0</v>
      </c>
      <c r="F1081" s="70">
        <f>Month!F1081</f>
        <v>71.95</v>
      </c>
      <c r="G1081" s="69">
        <f>Month!G1081</f>
        <v>0</v>
      </c>
      <c r="H1081" s="69">
        <f>Month!H1081</f>
        <v>0</v>
      </c>
      <c r="I1081" s="69">
        <f>Month!I1081</f>
        <v>12.28</v>
      </c>
      <c r="J1081" s="69">
        <f>Month!J1081</f>
        <v>0</v>
      </c>
      <c r="K1081" s="69">
        <f>Month!K1081</f>
        <v>0</v>
      </c>
      <c r="L1081" s="69">
        <f>Month!L1081</f>
        <v>0</v>
      </c>
      <c r="M1081" s="69">
        <f>Month!M1081</f>
        <v>0</v>
      </c>
      <c r="N1081" s="70">
        <f>Month!N1081</f>
        <v>12.28</v>
      </c>
      <c r="O1081" s="70">
        <f>Month!O1081</f>
        <v>84.23</v>
      </c>
      <c r="P1081" s="14">
        <v>4</v>
      </c>
    </row>
    <row r="1082" spans="1:17" ht="15.5">
      <c r="A1082" s="14">
        <f>Month!A1082</f>
        <v>2022</v>
      </c>
      <c r="B1082" s="59" t="str">
        <f>Month!B1082</f>
        <v>December</v>
      </c>
      <c r="C1082" s="59" t="str">
        <f>Month!C1082</f>
        <v>United States</v>
      </c>
      <c r="D1082" s="69">
        <f>Month!D1082</f>
        <v>48.27</v>
      </c>
      <c r="E1082" s="69">
        <f>Month!E1082</f>
        <v>58.55</v>
      </c>
      <c r="F1082" s="70">
        <f>Month!F1082</f>
        <v>106.82</v>
      </c>
      <c r="G1082" s="69">
        <f>Month!G1082</f>
        <v>0</v>
      </c>
      <c r="H1082" s="69">
        <f>Month!H1082</f>
        <v>181.33</v>
      </c>
      <c r="I1082" s="69">
        <f>Month!I1082</f>
        <v>0</v>
      </c>
      <c r="J1082" s="69">
        <f>Month!J1082</f>
        <v>0</v>
      </c>
      <c r="K1082" s="69">
        <f>Month!K1082</f>
        <v>0</v>
      </c>
      <c r="L1082" s="69">
        <f>Month!L1082</f>
        <v>0</v>
      </c>
      <c r="M1082" s="69">
        <f>Month!M1082</f>
        <v>1.3</v>
      </c>
      <c r="N1082" s="70">
        <f>Month!N1082</f>
        <v>182.63</v>
      </c>
      <c r="O1082" s="70">
        <f>Month!O1082</f>
        <v>289.45</v>
      </c>
      <c r="P1082" s="14">
        <v>4</v>
      </c>
    </row>
    <row r="1083" spans="1:17" ht="15.5">
      <c r="A1083" s="14">
        <f>Month!A1083</f>
        <v>2022</v>
      </c>
      <c r="B1083" s="59" t="str">
        <f>Month!B1083</f>
        <v>December</v>
      </c>
      <c r="C1083" s="59" t="str">
        <f>Month!C1083</f>
        <v>Russian Federation</v>
      </c>
      <c r="D1083" s="69">
        <f>Month!D1083</f>
        <v>0</v>
      </c>
      <c r="E1083" s="69">
        <f>Month!E1083</f>
        <v>0</v>
      </c>
      <c r="F1083" s="70">
        <f>Month!F1083</f>
        <v>0</v>
      </c>
      <c r="G1083" s="69">
        <f>Month!G1083</f>
        <v>0</v>
      </c>
      <c r="H1083" s="69">
        <f>Month!H1083</f>
        <v>0</v>
      </c>
      <c r="I1083" s="69">
        <f>Month!I1083</f>
        <v>0</v>
      </c>
      <c r="J1083" s="69">
        <f>Month!J1083</f>
        <v>0</v>
      </c>
      <c r="K1083" s="69">
        <f>Month!K1083</f>
        <v>0</v>
      </c>
      <c r="L1083" s="69">
        <f>Month!L1083</f>
        <v>0</v>
      </c>
      <c r="M1083" s="69">
        <f>Month!M1083</f>
        <v>0</v>
      </c>
      <c r="N1083" s="70">
        <f>Month!N1083</f>
        <v>0</v>
      </c>
      <c r="O1083" s="70">
        <f>Month!O1083</f>
        <v>0</v>
      </c>
      <c r="P1083" s="14">
        <v>4</v>
      </c>
    </row>
    <row r="1084" spans="1:17" ht="15.5">
      <c r="A1084" s="14">
        <f>Month!A1084</f>
        <v>2022</v>
      </c>
      <c r="B1084" s="59" t="str">
        <f>Month!B1084</f>
        <v>December</v>
      </c>
      <c r="C1084" s="59" t="str">
        <f>Month!C1084</f>
        <v>Other</v>
      </c>
      <c r="D1084" s="69">
        <f>Month!D1084</f>
        <v>567.73</v>
      </c>
      <c r="E1084" s="69">
        <f>Month!E1084</f>
        <v>135.4</v>
      </c>
      <c r="F1084" s="70">
        <f>Month!F1084</f>
        <v>703.13</v>
      </c>
      <c r="G1084" s="69">
        <f>Month!G1084</f>
        <v>0</v>
      </c>
      <c r="H1084" s="69">
        <f>Month!H1084</f>
        <v>133.29</v>
      </c>
      <c r="I1084" s="69">
        <f>Month!I1084</f>
        <v>7.83</v>
      </c>
      <c r="J1084" s="69">
        <f>Month!J1084</f>
        <v>0</v>
      </c>
      <c r="K1084" s="69">
        <f>Month!K1084</f>
        <v>0</v>
      </c>
      <c r="L1084" s="69">
        <f>Month!L1084</f>
        <v>84.09</v>
      </c>
      <c r="M1084" s="69">
        <f>Month!M1084</f>
        <v>43.36</v>
      </c>
      <c r="N1084" s="70">
        <f>Month!N1084</f>
        <v>268.57</v>
      </c>
      <c r="O1084" s="70">
        <f>Month!O1084</f>
        <v>971.7</v>
      </c>
      <c r="P1084" s="14">
        <v>4</v>
      </c>
    </row>
    <row r="1085" spans="1:17" ht="15.5">
      <c r="A1085" s="14">
        <f>Month!A1085</f>
        <v>2022</v>
      </c>
      <c r="B1085" s="62" t="str">
        <f>Month!B1085</f>
        <v>December</v>
      </c>
      <c r="C1085" s="60" t="str">
        <f>Month!C1085</f>
        <v>Total exports</v>
      </c>
      <c r="D1085" s="72">
        <f>Month!D1085</f>
        <v>2421.23</v>
      </c>
      <c r="E1085" s="72">
        <f>Month!E1085</f>
        <v>428.8</v>
      </c>
      <c r="F1085" s="71">
        <f>Month!F1085</f>
        <v>2850.03</v>
      </c>
      <c r="G1085" s="72">
        <f>Month!G1085</f>
        <v>27.69</v>
      </c>
      <c r="H1085" s="72">
        <f>Month!H1085</f>
        <v>708.3</v>
      </c>
      <c r="I1085" s="72">
        <f>Month!I1085</f>
        <v>165.81</v>
      </c>
      <c r="J1085" s="72">
        <f>Month!J1085</f>
        <v>15.18</v>
      </c>
      <c r="K1085" s="72">
        <f>Month!K1085</f>
        <v>323.64999999999998</v>
      </c>
      <c r="L1085" s="72">
        <f>Month!L1085</f>
        <v>198.11</v>
      </c>
      <c r="M1085" s="72">
        <f>Month!M1085</f>
        <v>427.82</v>
      </c>
      <c r="N1085" s="71">
        <f>Month!N1085</f>
        <v>1866.56</v>
      </c>
      <c r="O1085" s="91">
        <f>Month!O1085</f>
        <v>4716.59</v>
      </c>
      <c r="P1085" s="14">
        <v>4</v>
      </c>
    </row>
    <row r="1086" spans="1:17" ht="15.5">
      <c r="A1086" s="14">
        <f>Month!A1086</f>
        <v>2023</v>
      </c>
      <c r="B1086" s="59" t="str">
        <f>Month!B1086</f>
        <v>January</v>
      </c>
      <c r="C1086" s="58" t="str">
        <f>Month!C1086</f>
        <v>Belgium</v>
      </c>
      <c r="D1086" s="66">
        <f>Month!D1086</f>
        <v>70.19</v>
      </c>
      <c r="E1086" s="66">
        <f>Month!E1086</f>
        <v>10.76</v>
      </c>
      <c r="F1086" s="67">
        <f>Month!F1086</f>
        <v>80.95</v>
      </c>
      <c r="G1086" s="66">
        <f>Month!G1086</f>
        <v>5.15</v>
      </c>
      <c r="H1086" s="66">
        <f>Month!H1086</f>
        <v>101.6</v>
      </c>
      <c r="I1086" s="66">
        <f>Month!I1086</f>
        <v>0</v>
      </c>
      <c r="J1086" s="66">
        <f>Month!J1086</f>
        <v>0</v>
      </c>
      <c r="K1086" s="66">
        <f>Month!K1086</f>
        <v>0</v>
      </c>
      <c r="L1086" s="66">
        <f>Month!L1086</f>
        <v>34.340000000000003</v>
      </c>
      <c r="M1086" s="66">
        <f>Month!M1086</f>
        <v>15.94</v>
      </c>
      <c r="N1086" s="67">
        <f>Month!N1086</f>
        <v>157.03</v>
      </c>
      <c r="O1086" s="67">
        <f>Month!O1086</f>
        <v>237.98</v>
      </c>
      <c r="P1086" s="14">
        <v>1</v>
      </c>
      <c r="Q1086" s="14"/>
    </row>
    <row r="1087" spans="1:17" ht="15.5">
      <c r="A1087" s="14">
        <f>Month!A1087</f>
        <v>2023</v>
      </c>
      <c r="B1087" s="59" t="str">
        <f>Month!B1087</f>
        <v>January</v>
      </c>
      <c r="C1087" s="59" t="str">
        <f>Month!C1087</f>
        <v>Canada</v>
      </c>
      <c r="D1087" s="69">
        <f>Month!D1087</f>
        <v>0</v>
      </c>
      <c r="E1087" s="69">
        <f>Month!E1087</f>
        <v>0</v>
      </c>
      <c r="F1087" s="70">
        <f>Month!F1087</f>
        <v>0</v>
      </c>
      <c r="G1087" s="69">
        <f>Month!G1087</f>
        <v>0</v>
      </c>
      <c r="H1087" s="69">
        <f>Month!H1087</f>
        <v>0</v>
      </c>
      <c r="I1087" s="69">
        <f>Month!I1087</f>
        <v>0</v>
      </c>
      <c r="J1087" s="69">
        <f>Month!J1087</f>
        <v>0</v>
      </c>
      <c r="K1087" s="69">
        <f>Month!K1087</f>
        <v>0</v>
      </c>
      <c r="L1087" s="69">
        <f>Month!L1087</f>
        <v>0</v>
      </c>
      <c r="M1087" s="69">
        <f>Month!M1087</f>
        <v>0</v>
      </c>
      <c r="N1087" s="70">
        <f>Month!N1087</f>
        <v>0</v>
      </c>
      <c r="O1087" s="70">
        <f>Month!O1087</f>
        <v>0</v>
      </c>
      <c r="P1087" s="14">
        <v>1</v>
      </c>
      <c r="Q1087" s="14"/>
    </row>
    <row r="1088" spans="1:17" ht="15.5">
      <c r="A1088" s="14">
        <f>Month!A1088</f>
        <v>2023</v>
      </c>
      <c r="B1088" s="59" t="str">
        <f>Month!B1088</f>
        <v>January</v>
      </c>
      <c r="C1088" s="59" t="str">
        <f>Month!C1088</f>
        <v>China, People's Republic of</v>
      </c>
      <c r="D1088" s="69">
        <f>Month!D1088</f>
        <v>0</v>
      </c>
      <c r="E1088" s="69">
        <f>Month!E1088</f>
        <v>0</v>
      </c>
      <c r="F1088" s="70">
        <f>Month!F1088</f>
        <v>0</v>
      </c>
      <c r="G1088" s="69">
        <f>Month!G1088</f>
        <v>0</v>
      </c>
      <c r="H1088" s="69">
        <f>Month!H1088</f>
        <v>0</v>
      </c>
      <c r="I1088" s="69">
        <f>Month!I1088</f>
        <v>0</v>
      </c>
      <c r="J1088" s="69">
        <f>Month!J1088</f>
        <v>0</v>
      </c>
      <c r="K1088" s="69">
        <f>Month!K1088</f>
        <v>0</v>
      </c>
      <c r="L1088" s="69">
        <f>Month!L1088</f>
        <v>0</v>
      </c>
      <c r="M1088" s="69">
        <f>Month!M1088</f>
        <v>5.81</v>
      </c>
      <c r="N1088" s="70">
        <f>Month!N1088</f>
        <v>5.81</v>
      </c>
      <c r="O1088" s="70">
        <f>Month!O1088</f>
        <v>5.81</v>
      </c>
      <c r="P1088" s="14">
        <v>1</v>
      </c>
      <c r="Q1088" s="14"/>
    </row>
    <row r="1089" spans="1:30" ht="15.5">
      <c r="A1089" s="14">
        <f>Month!A1089</f>
        <v>2023</v>
      </c>
      <c r="B1089" s="59" t="str">
        <f>Month!B1089</f>
        <v>January</v>
      </c>
      <c r="C1089" s="59" t="str">
        <f>Month!C1089</f>
        <v>Denmark</v>
      </c>
      <c r="D1089" s="69">
        <f>Month!D1089</f>
        <v>61.48</v>
      </c>
      <c r="E1089" s="69">
        <f>Month!E1089</f>
        <v>0</v>
      </c>
      <c r="F1089" s="70">
        <f>Month!F1089</f>
        <v>61.48</v>
      </c>
      <c r="G1089" s="69">
        <f>Month!G1089</f>
        <v>0</v>
      </c>
      <c r="H1089" s="69">
        <f>Month!H1089</f>
        <v>7.5</v>
      </c>
      <c r="I1089" s="69">
        <f>Month!I1089</f>
        <v>0</v>
      </c>
      <c r="J1089" s="69">
        <f>Month!J1089</f>
        <v>0</v>
      </c>
      <c r="K1089" s="69">
        <f>Month!K1089</f>
        <v>0</v>
      </c>
      <c r="L1089" s="69">
        <f>Month!L1089</f>
        <v>0</v>
      </c>
      <c r="M1089" s="69">
        <f>Month!M1089</f>
        <v>0.18</v>
      </c>
      <c r="N1089" s="70">
        <f>Month!N1089</f>
        <v>7.68</v>
      </c>
      <c r="O1089" s="70">
        <f>Month!O1089</f>
        <v>69.16</v>
      </c>
      <c r="P1089" s="14">
        <v>1</v>
      </c>
      <c r="Q1089" s="14"/>
    </row>
    <row r="1090" spans="1:30" ht="15.5">
      <c r="A1090" s="14">
        <f>Month!A1090</f>
        <v>2023</v>
      </c>
      <c r="B1090" s="59" t="str">
        <f>Month!B1090</f>
        <v>January</v>
      </c>
      <c r="C1090" s="59" t="str">
        <f>Month!C1090</f>
        <v>Finland</v>
      </c>
      <c r="D1090" s="69">
        <f>Month!D1090</f>
        <v>99.75</v>
      </c>
      <c r="E1090" s="69">
        <f>Month!E1090</f>
        <v>0</v>
      </c>
      <c r="F1090" s="70">
        <f>Month!F1090</f>
        <v>99.75</v>
      </c>
      <c r="G1090" s="69">
        <f>Month!G1090</f>
        <v>0</v>
      </c>
      <c r="H1090" s="69">
        <f>Month!H1090</f>
        <v>0</v>
      </c>
      <c r="I1090" s="69">
        <f>Month!I1090</f>
        <v>0</v>
      </c>
      <c r="J1090" s="69">
        <f>Month!J1090</f>
        <v>0</v>
      </c>
      <c r="K1090" s="69">
        <f>Month!K1090</f>
        <v>0</v>
      </c>
      <c r="L1090" s="69">
        <f>Month!L1090</f>
        <v>0</v>
      </c>
      <c r="M1090" s="69">
        <f>Month!M1090</f>
        <v>0</v>
      </c>
      <c r="N1090" s="70">
        <f>Month!N1090</f>
        <v>0</v>
      </c>
      <c r="O1090" s="70">
        <f>Month!O1090</f>
        <v>99.75</v>
      </c>
      <c r="P1090" s="14">
        <v>1</v>
      </c>
      <c r="Q1090" s="14"/>
    </row>
    <row r="1091" spans="1:30" ht="15.5">
      <c r="A1091" s="14">
        <f>Month!A1091</f>
        <v>2023</v>
      </c>
      <c r="B1091" s="59" t="str">
        <f>Month!B1091</f>
        <v>January</v>
      </c>
      <c r="C1091" s="59" t="str">
        <f>Month!C1091</f>
        <v>France</v>
      </c>
      <c r="D1091" s="69">
        <f>Month!D1091</f>
        <v>1.08</v>
      </c>
      <c r="E1091" s="69">
        <f>Month!E1091</f>
        <v>0</v>
      </c>
      <c r="F1091" s="70">
        <f>Month!F1091</f>
        <v>1.08</v>
      </c>
      <c r="G1091" s="69">
        <f>Month!G1091</f>
        <v>13.94</v>
      </c>
      <c r="H1091" s="69">
        <f>Month!H1091</f>
        <v>3.35</v>
      </c>
      <c r="I1091" s="69">
        <f>Month!I1091</f>
        <v>0</v>
      </c>
      <c r="J1091" s="69">
        <f>Month!J1091</f>
        <v>0</v>
      </c>
      <c r="K1091" s="69">
        <f>Month!K1091</f>
        <v>15.24</v>
      </c>
      <c r="L1091" s="69">
        <f>Month!L1091</f>
        <v>16.46</v>
      </c>
      <c r="M1091" s="69">
        <f>Month!M1091</f>
        <v>0.81</v>
      </c>
      <c r="N1091" s="70">
        <f>Month!N1091</f>
        <v>49.8</v>
      </c>
      <c r="O1091" s="70">
        <f>Month!O1091</f>
        <v>50.88</v>
      </c>
      <c r="P1091" s="14">
        <v>1</v>
      </c>
      <c r="Q1091" s="14"/>
    </row>
    <row r="1092" spans="1:30" ht="15.5">
      <c r="A1092" s="14">
        <f>Month!A1092</f>
        <v>2023</v>
      </c>
      <c r="B1092" s="59" t="str">
        <f>Month!B1092</f>
        <v>January</v>
      </c>
      <c r="C1092" s="59" t="str">
        <f>Month!C1092</f>
        <v>Germany</v>
      </c>
      <c r="D1092" s="69">
        <f>Month!D1092</f>
        <v>253.59</v>
      </c>
      <c r="E1092" s="69">
        <f>Month!E1092</f>
        <v>0</v>
      </c>
      <c r="F1092" s="70">
        <f>Month!F1092</f>
        <v>253.59</v>
      </c>
      <c r="G1092" s="69">
        <f>Month!G1092</f>
        <v>0</v>
      </c>
      <c r="H1092" s="69">
        <f>Month!H1092</f>
        <v>0</v>
      </c>
      <c r="I1092" s="69">
        <f>Month!I1092</f>
        <v>0</v>
      </c>
      <c r="J1092" s="69">
        <f>Month!J1092</f>
        <v>0</v>
      </c>
      <c r="K1092" s="69">
        <f>Month!K1092</f>
        <v>0</v>
      </c>
      <c r="L1092" s="69">
        <f>Month!L1092</f>
        <v>0</v>
      </c>
      <c r="M1092" s="69">
        <f>Month!M1092</f>
        <v>1.1499999999999999</v>
      </c>
      <c r="N1092" s="70">
        <f>Month!N1092</f>
        <v>1.1499999999999999</v>
      </c>
      <c r="O1092" s="70">
        <f>Month!O1092</f>
        <v>254.74</v>
      </c>
      <c r="P1092" s="14">
        <v>1</v>
      </c>
      <c r="Q1092" s="14"/>
    </row>
    <row r="1093" spans="1:30" ht="15.5">
      <c r="A1093" s="14">
        <f>Month!A1093</f>
        <v>2023</v>
      </c>
      <c r="B1093" s="59" t="str">
        <f>Month!B1093</f>
        <v>January</v>
      </c>
      <c r="C1093" s="59" t="str">
        <f>Month!C1093</f>
        <v>Ireland</v>
      </c>
      <c r="D1093" s="69">
        <f>Month!D1093</f>
        <v>0</v>
      </c>
      <c r="E1093" s="69">
        <f>Month!E1093</f>
        <v>0</v>
      </c>
      <c r="F1093" s="70">
        <f>Month!F1093</f>
        <v>0</v>
      </c>
      <c r="G1093" s="69">
        <f>Month!G1093</f>
        <v>0</v>
      </c>
      <c r="H1093" s="69">
        <f>Month!H1093</f>
        <v>10.99</v>
      </c>
      <c r="I1093" s="69">
        <f>Month!I1093</f>
        <v>96.24</v>
      </c>
      <c r="J1093" s="69">
        <f>Month!J1093</f>
        <v>12.09</v>
      </c>
      <c r="K1093" s="69">
        <f>Month!K1093</f>
        <v>131.11000000000001</v>
      </c>
      <c r="L1093" s="69">
        <f>Month!L1093</f>
        <v>0.12</v>
      </c>
      <c r="M1093" s="69">
        <f>Month!M1093</f>
        <v>3.8</v>
      </c>
      <c r="N1093" s="70">
        <f>Month!N1093</f>
        <v>254.35</v>
      </c>
      <c r="O1093" s="70">
        <f>Month!O1093</f>
        <v>254.35</v>
      </c>
      <c r="P1093" s="14">
        <v>1</v>
      </c>
      <c r="Q1093" s="14"/>
    </row>
    <row r="1094" spans="1:30" ht="15.5">
      <c r="A1094" s="14">
        <f>Month!A1094</f>
        <v>2023</v>
      </c>
      <c r="B1094" s="59" t="str">
        <f>Month!B1094</f>
        <v>January</v>
      </c>
      <c r="C1094" s="59" t="str">
        <f>Month!C1094</f>
        <v>Italy</v>
      </c>
      <c r="D1094" s="69">
        <f>Month!D1094</f>
        <v>77.430000000000007</v>
      </c>
      <c r="E1094" s="69">
        <f>Month!E1094</f>
        <v>0</v>
      </c>
      <c r="F1094" s="70">
        <f>Month!F1094</f>
        <v>77.430000000000007</v>
      </c>
      <c r="G1094" s="69">
        <f>Month!G1094</f>
        <v>0</v>
      </c>
      <c r="H1094" s="69">
        <f>Month!H1094</f>
        <v>0</v>
      </c>
      <c r="I1094" s="69">
        <f>Month!I1094</f>
        <v>0</v>
      </c>
      <c r="J1094" s="69">
        <f>Month!J1094</f>
        <v>0</v>
      </c>
      <c r="K1094" s="69">
        <f>Month!K1094</f>
        <v>0</v>
      </c>
      <c r="L1094" s="69">
        <f>Month!L1094</f>
        <v>0</v>
      </c>
      <c r="M1094" s="69">
        <f>Month!M1094</f>
        <v>5.39</v>
      </c>
      <c r="N1094" s="70">
        <f>Month!N1094</f>
        <v>5.39</v>
      </c>
      <c r="O1094" s="70">
        <f>Month!O1094</f>
        <v>82.82</v>
      </c>
      <c r="P1094" s="14">
        <v>1</v>
      </c>
      <c r="Q1094" s="14"/>
    </row>
    <row r="1095" spans="1:30" ht="15.5">
      <c r="A1095" s="14">
        <f>Month!A1095</f>
        <v>2023</v>
      </c>
      <c r="B1095" s="59" t="str">
        <f>Month!B1095</f>
        <v>January</v>
      </c>
      <c r="C1095" s="59" t="str">
        <f>Month!C1095</f>
        <v>Korea</v>
      </c>
      <c r="D1095" s="69">
        <f>Month!D1095</f>
        <v>0</v>
      </c>
      <c r="E1095" s="69">
        <f>Month!E1095</f>
        <v>0</v>
      </c>
      <c r="F1095" s="70">
        <f>Month!F1095</f>
        <v>0</v>
      </c>
      <c r="G1095" s="69">
        <f>Month!G1095</f>
        <v>0</v>
      </c>
      <c r="H1095" s="69">
        <f>Month!H1095</f>
        <v>0</v>
      </c>
      <c r="I1095" s="69">
        <f>Month!I1095</f>
        <v>0</v>
      </c>
      <c r="J1095" s="69">
        <f>Month!J1095</f>
        <v>0</v>
      </c>
      <c r="K1095" s="69">
        <f>Month!K1095</f>
        <v>0</v>
      </c>
      <c r="L1095" s="69">
        <f>Month!L1095</f>
        <v>0</v>
      </c>
      <c r="M1095" s="69">
        <f>Month!M1095</f>
        <v>0</v>
      </c>
      <c r="N1095" s="70">
        <f>Month!N1095</f>
        <v>0</v>
      </c>
      <c r="O1095" s="70">
        <f>Month!O1095</f>
        <v>0</v>
      </c>
      <c r="P1095" s="14">
        <v>1</v>
      </c>
      <c r="Q1095" s="14"/>
    </row>
    <row r="1096" spans="1:30" ht="15.5">
      <c r="A1096" s="14">
        <f>Month!A1096</f>
        <v>2023</v>
      </c>
      <c r="B1096" s="59" t="str">
        <f>Month!B1096</f>
        <v>January</v>
      </c>
      <c r="C1096" s="59" t="str">
        <f>Month!C1096</f>
        <v>Netherlands</v>
      </c>
      <c r="D1096" s="69">
        <f>Month!D1096</f>
        <v>1046.04</v>
      </c>
      <c r="E1096" s="69">
        <f>Month!E1096</f>
        <v>37.68</v>
      </c>
      <c r="F1096" s="70">
        <f>Month!F1096</f>
        <v>1083.72</v>
      </c>
      <c r="G1096" s="69">
        <f>Month!G1096</f>
        <v>6.88</v>
      </c>
      <c r="H1096" s="69">
        <f>Month!H1096</f>
        <v>306.76</v>
      </c>
      <c r="I1096" s="69">
        <f>Month!I1096</f>
        <v>0</v>
      </c>
      <c r="J1096" s="69">
        <f>Month!J1096</f>
        <v>0</v>
      </c>
      <c r="K1096" s="69">
        <f>Month!K1096</f>
        <v>0</v>
      </c>
      <c r="L1096" s="69">
        <f>Month!L1096</f>
        <v>7.56</v>
      </c>
      <c r="M1096" s="69">
        <f>Month!M1096</f>
        <v>374.66</v>
      </c>
      <c r="N1096" s="70">
        <f>Month!N1096</f>
        <v>695.86</v>
      </c>
      <c r="O1096" s="70">
        <f>Month!O1096</f>
        <v>1779.58</v>
      </c>
      <c r="P1096" s="14">
        <v>1</v>
      </c>
      <c r="Q1096" s="14"/>
    </row>
    <row r="1097" spans="1:30" ht="15.5">
      <c r="A1097" s="14">
        <f>Month!A1097</f>
        <v>2023</v>
      </c>
      <c r="B1097" s="59" t="str">
        <f>Month!B1097</f>
        <v>January</v>
      </c>
      <c r="C1097" s="59" t="str">
        <f>Month!C1097</f>
        <v>Other Africa</v>
      </c>
      <c r="D1097" s="69">
        <f>Month!D1097</f>
        <v>0</v>
      </c>
      <c r="E1097" s="69">
        <f>Month!E1097</f>
        <v>0</v>
      </c>
      <c r="F1097" s="70">
        <f>Month!F1097</f>
        <v>0</v>
      </c>
      <c r="G1097" s="69">
        <f>Month!G1097</f>
        <v>0</v>
      </c>
      <c r="H1097" s="69">
        <f>Month!H1097</f>
        <v>0</v>
      </c>
      <c r="I1097" s="69">
        <f>Month!I1097</f>
        <v>0</v>
      </c>
      <c r="J1097" s="69">
        <f>Month!J1097</f>
        <v>0</v>
      </c>
      <c r="K1097" s="69">
        <f>Month!K1097</f>
        <v>0</v>
      </c>
      <c r="L1097" s="69">
        <f>Month!L1097</f>
        <v>65.67</v>
      </c>
      <c r="M1097" s="69">
        <f>Month!M1097</f>
        <v>7.56</v>
      </c>
      <c r="N1097" s="70">
        <f>Month!N1097</f>
        <v>73.23</v>
      </c>
      <c r="O1097" s="70">
        <f>Month!O1097</f>
        <v>73.23</v>
      </c>
      <c r="P1097" s="14">
        <v>1</v>
      </c>
      <c r="Q1097" s="14"/>
    </row>
    <row r="1098" spans="1:30" ht="15.5">
      <c r="A1098" s="14">
        <f>Month!A1098</f>
        <v>2023</v>
      </c>
      <c r="B1098" s="59" t="str">
        <f>Month!B1098</f>
        <v>January</v>
      </c>
      <c r="C1098" s="59" t="str">
        <f>Month!C1098</f>
        <v>Poland</v>
      </c>
      <c r="D1098" s="69">
        <f>Month!D1098</f>
        <v>3.71</v>
      </c>
      <c r="E1098" s="69">
        <f>Month!E1098</f>
        <v>0</v>
      </c>
      <c r="F1098" s="70">
        <f>Month!F1098</f>
        <v>3.71</v>
      </c>
      <c r="G1098" s="69">
        <f>Month!G1098</f>
        <v>0</v>
      </c>
      <c r="H1098" s="69">
        <f>Month!H1098</f>
        <v>0</v>
      </c>
      <c r="I1098" s="69">
        <f>Month!I1098</f>
        <v>0</v>
      </c>
      <c r="J1098" s="69">
        <f>Month!J1098</f>
        <v>0</v>
      </c>
      <c r="K1098" s="69">
        <f>Month!K1098</f>
        <v>0</v>
      </c>
      <c r="L1098" s="69">
        <f>Month!L1098</f>
        <v>0</v>
      </c>
      <c r="M1098" s="69">
        <f>Month!M1098</f>
        <v>1.65</v>
      </c>
      <c r="N1098" s="70">
        <f>Month!N1098</f>
        <v>1.65</v>
      </c>
      <c r="O1098" s="70">
        <f>Month!O1098</f>
        <v>5.36</v>
      </c>
      <c r="P1098" s="14">
        <v>1</v>
      </c>
      <c r="Q1098" s="14"/>
    </row>
    <row r="1099" spans="1:30" ht="15.5">
      <c r="A1099" s="14">
        <f>Month!A1099</f>
        <v>2023</v>
      </c>
      <c r="B1099" s="59" t="str">
        <f>Month!B1099</f>
        <v>January</v>
      </c>
      <c r="C1099" s="59" t="str">
        <f>Month!C1099</f>
        <v>Spain</v>
      </c>
      <c r="D1099" s="69">
        <f>Month!D1099</f>
        <v>157.74</v>
      </c>
      <c r="E1099" s="69">
        <f>Month!E1099</f>
        <v>0</v>
      </c>
      <c r="F1099" s="70">
        <f>Month!F1099</f>
        <v>157.74</v>
      </c>
      <c r="G1099" s="69">
        <f>Month!G1099</f>
        <v>0</v>
      </c>
      <c r="H1099" s="69">
        <f>Month!H1099</f>
        <v>0</v>
      </c>
      <c r="I1099" s="69">
        <f>Month!I1099</f>
        <v>0</v>
      </c>
      <c r="J1099" s="69">
        <f>Month!J1099</f>
        <v>0</v>
      </c>
      <c r="K1099" s="69">
        <f>Month!K1099</f>
        <v>0</v>
      </c>
      <c r="L1099" s="69">
        <f>Month!L1099</f>
        <v>0</v>
      </c>
      <c r="M1099" s="69">
        <f>Month!M1099</f>
        <v>3.88</v>
      </c>
      <c r="N1099" s="70">
        <f>Month!N1099</f>
        <v>3.88</v>
      </c>
      <c r="O1099" s="70">
        <f>Month!O1099</f>
        <v>161.62</v>
      </c>
      <c r="P1099" s="14">
        <v>1</v>
      </c>
      <c r="Q1099" s="14"/>
    </row>
    <row r="1100" spans="1:30" ht="15.5">
      <c r="A1100" s="14">
        <f>Month!A1100</f>
        <v>2023</v>
      </c>
      <c r="B1100" s="59" t="str">
        <f>Month!B1100</f>
        <v>January</v>
      </c>
      <c r="C1100" s="59" t="str">
        <f>Month!C1100</f>
        <v>Sweden</v>
      </c>
      <c r="D1100" s="69">
        <f>Month!D1100</f>
        <v>119.36</v>
      </c>
      <c r="E1100" s="69">
        <f>Month!E1100</f>
        <v>13.84</v>
      </c>
      <c r="F1100" s="70">
        <f>Month!F1100</f>
        <v>133.19999999999999</v>
      </c>
      <c r="G1100" s="69">
        <f>Month!G1100</f>
        <v>0</v>
      </c>
      <c r="H1100" s="69">
        <f>Month!H1100</f>
        <v>0</v>
      </c>
      <c r="I1100" s="69">
        <f>Month!I1100</f>
        <v>0</v>
      </c>
      <c r="J1100" s="69">
        <f>Month!J1100</f>
        <v>0</v>
      </c>
      <c r="K1100" s="69">
        <f>Month!K1100</f>
        <v>0</v>
      </c>
      <c r="L1100" s="69">
        <f>Month!L1100</f>
        <v>0</v>
      </c>
      <c r="M1100" s="69">
        <f>Month!M1100</f>
        <v>0.03</v>
      </c>
      <c r="N1100" s="70">
        <f>Month!N1100</f>
        <v>0.03</v>
      </c>
      <c r="O1100" s="70">
        <f>Month!O1100</f>
        <v>133.22999999999999</v>
      </c>
      <c r="P1100" s="14">
        <v>1</v>
      </c>
      <c r="Q1100" s="14"/>
    </row>
    <row r="1101" spans="1:30" ht="15.5">
      <c r="A1101" s="14">
        <f>Month!A1101</f>
        <v>2023</v>
      </c>
      <c r="B1101" s="59" t="str">
        <f>Month!B1101</f>
        <v>January</v>
      </c>
      <c r="C1101" s="59" t="str">
        <f>Month!C1101</f>
        <v>United States</v>
      </c>
      <c r="D1101" s="69">
        <f>Month!D1101</f>
        <v>66.94</v>
      </c>
      <c r="E1101" s="69">
        <f>Month!E1101</f>
        <v>0</v>
      </c>
      <c r="F1101" s="70">
        <f>Month!F1101</f>
        <v>66.94</v>
      </c>
      <c r="G1101" s="69">
        <f>Month!G1101</f>
        <v>0</v>
      </c>
      <c r="H1101" s="69">
        <f>Month!H1101</f>
        <v>207.69</v>
      </c>
      <c r="I1101" s="69">
        <f>Month!I1101</f>
        <v>39.270000000000003</v>
      </c>
      <c r="J1101" s="69">
        <f>Month!J1101</f>
        <v>0</v>
      </c>
      <c r="K1101" s="69">
        <f>Month!K1101</f>
        <v>0</v>
      </c>
      <c r="L1101" s="69">
        <f>Month!L1101</f>
        <v>0</v>
      </c>
      <c r="M1101" s="69">
        <f>Month!M1101</f>
        <v>1.06</v>
      </c>
      <c r="N1101" s="70">
        <f>Month!N1101</f>
        <v>248.02</v>
      </c>
      <c r="O1101" s="70">
        <f>Month!O1101</f>
        <v>314.95999999999998</v>
      </c>
      <c r="P1101" s="14">
        <v>1</v>
      </c>
      <c r="Q1101" s="14"/>
    </row>
    <row r="1102" spans="1:30" ht="15.5">
      <c r="A1102" s="14">
        <f>Month!A1102</f>
        <v>2023</v>
      </c>
      <c r="B1102" s="59" t="str">
        <f>Month!B1102</f>
        <v>January</v>
      </c>
      <c r="C1102" s="59" t="str">
        <f>Month!C1102</f>
        <v>Other</v>
      </c>
      <c r="D1102" s="69">
        <f>Month!D1102</f>
        <v>130.72999999999999</v>
      </c>
      <c r="E1102" s="69">
        <f>Month!E1102</f>
        <v>0</v>
      </c>
      <c r="F1102" s="70">
        <f>Month!F1102</f>
        <v>130.72999999999999</v>
      </c>
      <c r="G1102" s="69">
        <f>Month!G1102</f>
        <v>0</v>
      </c>
      <c r="H1102" s="69">
        <f>Month!H1102</f>
        <v>123.7</v>
      </c>
      <c r="I1102" s="69">
        <f>Month!I1102</f>
        <v>3.08</v>
      </c>
      <c r="J1102" s="69">
        <f>Month!J1102</f>
        <v>0</v>
      </c>
      <c r="K1102" s="69">
        <f>Month!K1102</f>
        <v>0</v>
      </c>
      <c r="L1102" s="69">
        <f>Month!L1102</f>
        <v>75.37</v>
      </c>
      <c r="M1102" s="69">
        <f>Month!M1102</f>
        <v>25.72</v>
      </c>
      <c r="N1102" s="70">
        <f>Month!N1102</f>
        <v>227.87</v>
      </c>
      <c r="O1102" s="70">
        <f>Month!O1102</f>
        <v>358.6</v>
      </c>
      <c r="P1102" s="14">
        <v>1</v>
      </c>
      <c r="Q1102" s="14"/>
    </row>
    <row r="1103" spans="1:30" ht="15.5">
      <c r="A1103" s="14">
        <f>Month!A1103</f>
        <v>2023</v>
      </c>
      <c r="B1103" s="62" t="str">
        <f>Month!B1103</f>
        <v>January</v>
      </c>
      <c r="C1103" s="60" t="str">
        <f>Month!C1103</f>
        <v>Total exports</v>
      </c>
      <c r="D1103" s="72">
        <f>Month!D1103</f>
        <v>2088.04</v>
      </c>
      <c r="E1103" s="72">
        <f>Month!E1103</f>
        <v>62.28</v>
      </c>
      <c r="F1103" s="71">
        <f>Month!F1103</f>
        <v>2150.3200000000002</v>
      </c>
      <c r="G1103" s="72">
        <f>Month!G1103</f>
        <v>25.97</v>
      </c>
      <c r="H1103" s="72">
        <f>Month!H1103</f>
        <v>761.59</v>
      </c>
      <c r="I1103" s="72">
        <f>Month!I1103</f>
        <v>138.59</v>
      </c>
      <c r="J1103" s="72">
        <f>Month!J1103</f>
        <v>12.09</v>
      </c>
      <c r="K1103" s="72">
        <f>Month!K1103</f>
        <v>146.35</v>
      </c>
      <c r="L1103" s="72">
        <f>Month!L1103</f>
        <v>199.52</v>
      </c>
      <c r="M1103" s="72">
        <f>Month!M1103</f>
        <v>447.64</v>
      </c>
      <c r="N1103" s="71">
        <f>Month!N1103</f>
        <v>1731.75</v>
      </c>
      <c r="O1103" s="91">
        <f>Month!O1103</f>
        <v>3882.07</v>
      </c>
      <c r="P1103" s="14">
        <v>1</v>
      </c>
      <c r="Q1103" s="14"/>
    </row>
    <row r="1104" spans="1:30" ht="15.5">
      <c r="A1104" s="14">
        <f>Month!A1104</f>
        <v>2023</v>
      </c>
      <c r="B1104" s="59" t="str">
        <f>Month!B1104</f>
        <v>February</v>
      </c>
      <c r="C1104" s="58" t="str">
        <f>Month!C1104</f>
        <v>Belgium</v>
      </c>
      <c r="D1104" s="66">
        <f>Month!D1104</f>
        <v>18.760000000000002</v>
      </c>
      <c r="E1104" s="66">
        <f>Month!E1104</f>
        <v>43.17</v>
      </c>
      <c r="F1104" s="67">
        <f>Month!F1104</f>
        <v>61.93</v>
      </c>
      <c r="G1104" s="66">
        <f>Month!G1104</f>
        <v>0</v>
      </c>
      <c r="H1104" s="66">
        <f>Month!H1104</f>
        <v>133.88999999999999</v>
      </c>
      <c r="I1104" s="66">
        <f>Month!I1104</f>
        <v>0</v>
      </c>
      <c r="J1104" s="66">
        <f>Month!J1104</f>
        <v>0</v>
      </c>
      <c r="K1104" s="66">
        <f>Month!K1104</f>
        <v>0</v>
      </c>
      <c r="L1104" s="66">
        <f>Month!L1104</f>
        <v>52.7</v>
      </c>
      <c r="M1104" s="66">
        <f>Month!M1104</f>
        <v>146.11000000000001</v>
      </c>
      <c r="N1104" s="67">
        <f>Month!N1104</f>
        <v>332.7</v>
      </c>
      <c r="O1104" s="67">
        <f>Month!O1104</f>
        <v>394.63</v>
      </c>
      <c r="P1104" s="14">
        <v>1</v>
      </c>
      <c r="Q1104" s="14"/>
      <c r="S1104" s="80"/>
      <c r="T1104" s="80"/>
      <c r="U1104" s="80"/>
      <c r="V1104" s="80"/>
      <c r="W1104" s="80"/>
      <c r="X1104" s="80"/>
      <c r="Y1104" s="80"/>
      <c r="Z1104" s="80"/>
      <c r="AA1104" s="80"/>
      <c r="AB1104" s="80"/>
      <c r="AC1104" s="80"/>
      <c r="AD1104" s="80"/>
    </row>
    <row r="1105" spans="1:30" ht="15.5">
      <c r="A1105" s="14">
        <f>Month!A1105</f>
        <v>2023</v>
      </c>
      <c r="B1105" s="59" t="str">
        <f>Month!B1105</f>
        <v>February</v>
      </c>
      <c r="C1105" s="59" t="str">
        <f>Month!C1105</f>
        <v>Canada</v>
      </c>
      <c r="D1105" s="69">
        <f>Month!D1105</f>
        <v>0</v>
      </c>
      <c r="E1105" s="69">
        <f>Month!E1105</f>
        <v>0</v>
      </c>
      <c r="F1105" s="70">
        <f>Month!F1105</f>
        <v>0</v>
      </c>
      <c r="G1105" s="69">
        <f>Month!G1105</f>
        <v>0</v>
      </c>
      <c r="H1105" s="69">
        <f>Month!H1105</f>
        <v>0</v>
      </c>
      <c r="I1105" s="69">
        <f>Month!I1105</f>
        <v>0</v>
      </c>
      <c r="J1105" s="69">
        <f>Month!J1105</f>
        <v>0</v>
      </c>
      <c r="K1105" s="69">
        <f>Month!K1105</f>
        <v>0</v>
      </c>
      <c r="L1105" s="69">
        <f>Month!L1105</f>
        <v>0</v>
      </c>
      <c r="M1105" s="69">
        <f>Month!M1105</f>
        <v>0</v>
      </c>
      <c r="N1105" s="70">
        <f>Month!N1105</f>
        <v>0</v>
      </c>
      <c r="O1105" s="70">
        <f>Month!O1105</f>
        <v>0</v>
      </c>
      <c r="P1105" s="14">
        <v>1</v>
      </c>
      <c r="Q1105" s="14"/>
      <c r="S1105" s="80"/>
      <c r="T1105" s="80"/>
      <c r="U1105" s="80"/>
      <c r="V1105" s="80"/>
      <c r="W1105" s="80"/>
      <c r="X1105" s="80"/>
      <c r="Y1105" s="80"/>
      <c r="Z1105" s="80"/>
      <c r="AA1105" s="80"/>
      <c r="AB1105" s="80"/>
      <c r="AC1105" s="80"/>
      <c r="AD1105" s="80"/>
    </row>
    <row r="1106" spans="1:30" ht="15.5">
      <c r="A1106" s="14">
        <f>Month!A1106</f>
        <v>2023</v>
      </c>
      <c r="B1106" s="59" t="str">
        <f>Month!B1106</f>
        <v>February</v>
      </c>
      <c r="C1106" s="59" t="str">
        <f>Month!C1106</f>
        <v>China, People's Republic of</v>
      </c>
      <c r="D1106" s="69">
        <f>Month!D1106</f>
        <v>0</v>
      </c>
      <c r="E1106" s="69">
        <f>Month!E1106</f>
        <v>0</v>
      </c>
      <c r="F1106" s="70">
        <f>Month!F1106</f>
        <v>0</v>
      </c>
      <c r="G1106" s="69">
        <f>Month!G1106</f>
        <v>0</v>
      </c>
      <c r="H1106" s="69">
        <f>Month!H1106</f>
        <v>0</v>
      </c>
      <c r="I1106" s="69">
        <f>Month!I1106</f>
        <v>0</v>
      </c>
      <c r="J1106" s="69">
        <f>Month!J1106</f>
        <v>0</v>
      </c>
      <c r="K1106" s="69">
        <f>Month!K1106</f>
        <v>0</v>
      </c>
      <c r="L1106" s="69">
        <f>Month!L1106</f>
        <v>0</v>
      </c>
      <c r="M1106" s="69">
        <f>Month!M1106</f>
        <v>9.99</v>
      </c>
      <c r="N1106" s="70">
        <f>Month!N1106</f>
        <v>9.99</v>
      </c>
      <c r="O1106" s="70">
        <f>Month!O1106</f>
        <v>9.99</v>
      </c>
      <c r="P1106" s="14">
        <v>1</v>
      </c>
      <c r="Q1106" s="14"/>
      <c r="S1106" s="80"/>
      <c r="T1106" s="80"/>
      <c r="U1106" s="80"/>
      <c r="V1106" s="80"/>
      <c r="W1106" s="80"/>
      <c r="X1106" s="80"/>
      <c r="Y1106" s="80"/>
      <c r="Z1106" s="80"/>
      <c r="AA1106" s="80"/>
      <c r="AB1106" s="80"/>
      <c r="AC1106" s="80"/>
      <c r="AD1106" s="80"/>
    </row>
    <row r="1107" spans="1:30" ht="15.5">
      <c r="A1107" s="14">
        <f>Month!A1107</f>
        <v>2023</v>
      </c>
      <c r="B1107" s="59" t="str">
        <f>Month!B1107</f>
        <v>February</v>
      </c>
      <c r="C1107" s="59" t="str">
        <f>Month!C1107</f>
        <v>Denmark</v>
      </c>
      <c r="D1107" s="69">
        <f>Month!D1107</f>
        <v>0</v>
      </c>
      <c r="E1107" s="69">
        <f>Month!E1107</f>
        <v>0</v>
      </c>
      <c r="F1107" s="70">
        <f>Month!F1107</f>
        <v>0</v>
      </c>
      <c r="G1107" s="69">
        <f>Month!G1107</f>
        <v>0</v>
      </c>
      <c r="H1107" s="69">
        <f>Month!H1107</f>
        <v>4.49</v>
      </c>
      <c r="I1107" s="69">
        <f>Month!I1107</f>
        <v>0</v>
      </c>
      <c r="J1107" s="69">
        <f>Month!J1107</f>
        <v>0</v>
      </c>
      <c r="K1107" s="69">
        <f>Month!K1107</f>
        <v>0</v>
      </c>
      <c r="L1107" s="69">
        <f>Month!L1107</f>
        <v>0</v>
      </c>
      <c r="M1107" s="69">
        <f>Month!M1107</f>
        <v>0.12</v>
      </c>
      <c r="N1107" s="70">
        <f>Month!N1107</f>
        <v>4.6100000000000003</v>
      </c>
      <c r="O1107" s="70">
        <f>Month!O1107</f>
        <v>4.6100000000000003</v>
      </c>
      <c r="P1107" s="14">
        <v>1</v>
      </c>
      <c r="Q1107" s="14"/>
      <c r="S1107" s="80"/>
      <c r="T1107" s="80"/>
      <c r="U1107" s="80"/>
      <c r="V1107" s="80"/>
      <c r="W1107" s="80"/>
      <c r="X1107" s="80"/>
      <c r="Y1107" s="80"/>
      <c r="Z1107" s="80"/>
      <c r="AA1107" s="80"/>
      <c r="AB1107" s="80"/>
      <c r="AC1107" s="80"/>
      <c r="AD1107" s="80"/>
    </row>
    <row r="1108" spans="1:30" ht="15.5">
      <c r="A1108" s="14">
        <f>Month!A1108</f>
        <v>2023</v>
      </c>
      <c r="B1108" s="59" t="str">
        <f>Month!B1108</f>
        <v>February</v>
      </c>
      <c r="C1108" s="59" t="str">
        <f>Month!C1108</f>
        <v>Finland</v>
      </c>
      <c r="D1108" s="69">
        <f>Month!D1108</f>
        <v>212.82</v>
      </c>
      <c r="E1108" s="69">
        <f>Month!E1108</f>
        <v>0</v>
      </c>
      <c r="F1108" s="70">
        <f>Month!F1108</f>
        <v>212.82</v>
      </c>
      <c r="G1108" s="69">
        <f>Month!G1108</f>
        <v>0</v>
      </c>
      <c r="H1108" s="69">
        <f>Month!H1108</f>
        <v>0</v>
      </c>
      <c r="I1108" s="69">
        <f>Month!I1108</f>
        <v>0</v>
      </c>
      <c r="J1108" s="69">
        <f>Month!J1108</f>
        <v>0</v>
      </c>
      <c r="K1108" s="69">
        <f>Month!K1108</f>
        <v>0</v>
      </c>
      <c r="L1108" s="69">
        <f>Month!L1108</f>
        <v>0</v>
      </c>
      <c r="M1108" s="69">
        <f>Month!M1108</f>
        <v>0</v>
      </c>
      <c r="N1108" s="70">
        <f>Month!N1108</f>
        <v>0</v>
      </c>
      <c r="O1108" s="70">
        <f>Month!O1108</f>
        <v>212.82</v>
      </c>
      <c r="P1108" s="14">
        <v>1</v>
      </c>
      <c r="Q1108" s="14"/>
      <c r="S1108" s="80"/>
      <c r="T1108" s="80"/>
      <c r="U1108" s="80"/>
      <c r="V1108" s="80"/>
      <c r="W1108" s="80"/>
      <c r="X1108" s="80"/>
      <c r="Y1108" s="80"/>
      <c r="Z1108" s="80"/>
      <c r="AA1108" s="80"/>
      <c r="AB1108" s="80"/>
      <c r="AC1108" s="80"/>
      <c r="AD1108" s="80"/>
    </row>
    <row r="1109" spans="1:30" ht="15.5">
      <c r="A1109" s="14">
        <f>Month!A1109</f>
        <v>2023</v>
      </c>
      <c r="B1109" s="59" t="str">
        <f>Month!B1109</f>
        <v>February</v>
      </c>
      <c r="C1109" s="59" t="str">
        <f>Month!C1109</f>
        <v>France</v>
      </c>
      <c r="D1109" s="69">
        <f>Month!D1109</f>
        <v>87.98</v>
      </c>
      <c r="E1109" s="69">
        <f>Month!E1109</f>
        <v>0</v>
      </c>
      <c r="F1109" s="70">
        <f>Month!F1109</f>
        <v>87.98</v>
      </c>
      <c r="G1109" s="69">
        <f>Month!G1109</f>
        <v>14.43</v>
      </c>
      <c r="H1109" s="69">
        <f>Month!H1109</f>
        <v>3.35</v>
      </c>
      <c r="I1109" s="69">
        <f>Month!I1109</f>
        <v>0</v>
      </c>
      <c r="J1109" s="69">
        <f>Month!J1109</f>
        <v>0</v>
      </c>
      <c r="K1109" s="69">
        <f>Month!K1109</f>
        <v>0</v>
      </c>
      <c r="L1109" s="69">
        <f>Month!L1109</f>
        <v>0</v>
      </c>
      <c r="M1109" s="69">
        <f>Month!M1109</f>
        <v>4.49</v>
      </c>
      <c r="N1109" s="70">
        <f>Month!N1109</f>
        <v>22.27</v>
      </c>
      <c r="O1109" s="70">
        <f>Month!O1109</f>
        <v>110.25</v>
      </c>
      <c r="P1109" s="14">
        <v>1</v>
      </c>
      <c r="Q1109" s="14"/>
      <c r="S1109" s="80"/>
      <c r="T1109" s="80"/>
      <c r="U1109" s="80"/>
      <c r="V1109" s="80"/>
      <c r="W1109" s="80"/>
      <c r="X1109" s="80"/>
      <c r="Y1109" s="80"/>
      <c r="Z1109" s="80"/>
      <c r="AA1109" s="80"/>
      <c r="AB1109" s="80"/>
      <c r="AC1109" s="80"/>
      <c r="AD1109" s="80"/>
    </row>
    <row r="1110" spans="1:30" ht="15.5">
      <c r="A1110" s="14">
        <f>Month!A1110</f>
        <v>2023</v>
      </c>
      <c r="B1110" s="59" t="str">
        <f>Month!B1110</f>
        <v>February</v>
      </c>
      <c r="C1110" s="59" t="str">
        <f>Month!C1110</f>
        <v>Germany</v>
      </c>
      <c r="D1110" s="69">
        <f>Month!D1110</f>
        <v>282.89</v>
      </c>
      <c r="E1110" s="69">
        <f>Month!E1110</f>
        <v>0</v>
      </c>
      <c r="F1110" s="70">
        <f>Month!F1110</f>
        <v>282.89</v>
      </c>
      <c r="G1110" s="69">
        <f>Month!G1110</f>
        <v>0</v>
      </c>
      <c r="H1110" s="69">
        <f>Month!H1110</f>
        <v>0</v>
      </c>
      <c r="I1110" s="69">
        <f>Month!I1110</f>
        <v>0</v>
      </c>
      <c r="J1110" s="69">
        <f>Month!J1110</f>
        <v>0</v>
      </c>
      <c r="K1110" s="69">
        <f>Month!K1110</f>
        <v>0</v>
      </c>
      <c r="L1110" s="69">
        <f>Month!L1110</f>
        <v>0</v>
      </c>
      <c r="M1110" s="69">
        <f>Month!M1110</f>
        <v>4.53</v>
      </c>
      <c r="N1110" s="70">
        <f>Month!N1110</f>
        <v>4.53</v>
      </c>
      <c r="O1110" s="70">
        <f>Month!O1110</f>
        <v>287.42</v>
      </c>
      <c r="P1110" s="14">
        <v>1</v>
      </c>
      <c r="Q1110" s="14"/>
      <c r="S1110" s="80"/>
      <c r="T1110" s="80"/>
      <c r="U1110" s="80"/>
      <c r="V1110" s="80"/>
      <c r="W1110" s="80"/>
      <c r="X1110" s="80"/>
      <c r="Y1110" s="80"/>
      <c r="Z1110" s="80"/>
      <c r="AA1110" s="80"/>
      <c r="AB1110" s="80"/>
      <c r="AC1110" s="80"/>
      <c r="AD1110" s="80"/>
    </row>
    <row r="1111" spans="1:30" ht="15.5">
      <c r="A1111" s="14">
        <f>Month!A1111</f>
        <v>2023</v>
      </c>
      <c r="B1111" s="59" t="str">
        <f>Month!B1111</f>
        <v>February</v>
      </c>
      <c r="C1111" s="59" t="str">
        <f>Month!C1111</f>
        <v>Ireland</v>
      </c>
      <c r="D1111" s="69">
        <f>Month!D1111</f>
        <v>0</v>
      </c>
      <c r="E1111" s="69">
        <f>Month!E1111</f>
        <v>0</v>
      </c>
      <c r="F1111" s="70">
        <f>Month!F1111</f>
        <v>0</v>
      </c>
      <c r="G1111" s="69">
        <f>Month!G1111</f>
        <v>0.5</v>
      </c>
      <c r="H1111" s="69">
        <f>Month!H1111</f>
        <v>13.08</v>
      </c>
      <c r="I1111" s="69">
        <f>Month!I1111</f>
        <v>109.34</v>
      </c>
      <c r="J1111" s="69">
        <f>Month!J1111</f>
        <v>6.01</v>
      </c>
      <c r="K1111" s="69">
        <f>Month!K1111</f>
        <v>126.59</v>
      </c>
      <c r="L1111" s="69">
        <f>Month!L1111</f>
        <v>0.15</v>
      </c>
      <c r="M1111" s="69">
        <f>Month!M1111</f>
        <v>4.38</v>
      </c>
      <c r="N1111" s="70">
        <f>Month!N1111</f>
        <v>260.05</v>
      </c>
      <c r="O1111" s="70">
        <f>Month!O1111</f>
        <v>260.05</v>
      </c>
      <c r="P1111" s="14">
        <v>1</v>
      </c>
      <c r="Q1111" s="14"/>
      <c r="S1111" s="80"/>
      <c r="T1111" s="80"/>
      <c r="U1111" s="80"/>
      <c r="V1111" s="80"/>
      <c r="W1111" s="80"/>
      <c r="X1111" s="80"/>
      <c r="Y1111" s="80"/>
      <c r="Z1111" s="80"/>
      <c r="AA1111" s="80"/>
      <c r="AB1111" s="80"/>
      <c r="AC1111" s="80"/>
      <c r="AD1111" s="80"/>
    </row>
    <row r="1112" spans="1:30" ht="15.5">
      <c r="A1112" s="14">
        <f>Month!A1112</f>
        <v>2023</v>
      </c>
      <c r="B1112" s="59" t="str">
        <f>Month!B1112</f>
        <v>February</v>
      </c>
      <c r="C1112" s="59" t="str">
        <f>Month!C1112</f>
        <v>Italy</v>
      </c>
      <c r="D1112" s="69">
        <f>Month!D1112</f>
        <v>90.98</v>
      </c>
      <c r="E1112" s="69">
        <f>Month!E1112</f>
        <v>0</v>
      </c>
      <c r="F1112" s="70">
        <f>Month!F1112</f>
        <v>90.98</v>
      </c>
      <c r="G1112" s="69">
        <f>Month!G1112</f>
        <v>0</v>
      </c>
      <c r="H1112" s="69">
        <f>Month!H1112</f>
        <v>0</v>
      </c>
      <c r="I1112" s="69">
        <f>Month!I1112</f>
        <v>0</v>
      </c>
      <c r="J1112" s="69">
        <f>Month!J1112</f>
        <v>0</v>
      </c>
      <c r="K1112" s="69">
        <f>Month!K1112</f>
        <v>0</v>
      </c>
      <c r="L1112" s="69">
        <f>Month!L1112</f>
        <v>0</v>
      </c>
      <c r="M1112" s="69">
        <f>Month!M1112</f>
        <v>2.19</v>
      </c>
      <c r="N1112" s="70">
        <f>Month!N1112</f>
        <v>2.19</v>
      </c>
      <c r="O1112" s="70">
        <f>Month!O1112</f>
        <v>93.17</v>
      </c>
      <c r="P1112" s="14">
        <v>1</v>
      </c>
      <c r="Q1112" s="14"/>
      <c r="S1112" s="80"/>
      <c r="T1112" s="80"/>
      <c r="U1112" s="80"/>
      <c r="V1112" s="80"/>
      <c r="W1112" s="80"/>
      <c r="X1112" s="80"/>
      <c r="Y1112" s="80"/>
      <c r="Z1112" s="80"/>
      <c r="AA1112" s="80"/>
      <c r="AB1112" s="80"/>
      <c r="AC1112" s="80"/>
      <c r="AD1112" s="80"/>
    </row>
    <row r="1113" spans="1:30" ht="15.5">
      <c r="A1113" s="14">
        <f>Month!A1113</f>
        <v>2023</v>
      </c>
      <c r="B1113" s="59" t="str">
        <f>Month!B1113</f>
        <v>February</v>
      </c>
      <c r="C1113" s="59" t="str">
        <f>Month!C1113</f>
        <v>Korea</v>
      </c>
      <c r="D1113" s="69">
        <f>Month!D1113</f>
        <v>0</v>
      </c>
      <c r="E1113" s="69">
        <f>Month!E1113</f>
        <v>0</v>
      </c>
      <c r="F1113" s="70">
        <f>Month!F1113</f>
        <v>0</v>
      </c>
      <c r="G1113" s="69">
        <f>Month!G1113</f>
        <v>0</v>
      </c>
      <c r="H1113" s="69">
        <f>Month!H1113</f>
        <v>0</v>
      </c>
      <c r="I1113" s="69">
        <f>Month!I1113</f>
        <v>0</v>
      </c>
      <c r="J1113" s="69">
        <f>Month!J1113</f>
        <v>0</v>
      </c>
      <c r="K1113" s="69">
        <f>Month!K1113</f>
        <v>0</v>
      </c>
      <c r="L1113" s="69">
        <f>Month!L1113</f>
        <v>0</v>
      </c>
      <c r="M1113" s="69">
        <f>Month!M1113</f>
        <v>0</v>
      </c>
      <c r="N1113" s="70">
        <f>Month!N1113</f>
        <v>0</v>
      </c>
      <c r="O1113" s="70">
        <f>Month!O1113</f>
        <v>0</v>
      </c>
      <c r="P1113" s="14">
        <v>1</v>
      </c>
      <c r="Q1113" s="14"/>
      <c r="S1113" s="80"/>
      <c r="T1113" s="80"/>
      <c r="U1113" s="80"/>
      <c r="V1113" s="80"/>
      <c r="W1113" s="80"/>
      <c r="X1113" s="80"/>
      <c r="Y1113" s="80"/>
      <c r="Z1113" s="80"/>
      <c r="AA1113" s="80"/>
      <c r="AB1113" s="80"/>
      <c r="AC1113" s="80"/>
      <c r="AD1113" s="80"/>
    </row>
    <row r="1114" spans="1:30" ht="15.5">
      <c r="A1114" s="14">
        <f>Month!A1114</f>
        <v>2023</v>
      </c>
      <c r="B1114" s="59" t="str">
        <f>Month!B1114</f>
        <v>February</v>
      </c>
      <c r="C1114" s="59" t="str">
        <f>Month!C1114</f>
        <v>Netherlands</v>
      </c>
      <c r="D1114" s="69">
        <f>Month!D1114</f>
        <v>1513.99</v>
      </c>
      <c r="E1114" s="69">
        <f>Month!E1114</f>
        <v>58.53</v>
      </c>
      <c r="F1114" s="70">
        <f>Month!F1114</f>
        <v>1572.52</v>
      </c>
      <c r="G1114" s="69">
        <f>Month!G1114</f>
        <v>0</v>
      </c>
      <c r="H1114" s="69">
        <f>Month!H1114</f>
        <v>156.72</v>
      </c>
      <c r="I1114" s="69">
        <f>Month!I1114</f>
        <v>0</v>
      </c>
      <c r="J1114" s="69">
        <f>Month!J1114</f>
        <v>0</v>
      </c>
      <c r="K1114" s="69">
        <f>Month!K1114</f>
        <v>0</v>
      </c>
      <c r="L1114" s="69">
        <f>Month!L1114</f>
        <v>11.81</v>
      </c>
      <c r="M1114" s="69">
        <f>Month!M1114</f>
        <v>122.46</v>
      </c>
      <c r="N1114" s="70">
        <f>Month!N1114</f>
        <v>290.99</v>
      </c>
      <c r="O1114" s="70">
        <f>Month!O1114</f>
        <v>1863.51</v>
      </c>
      <c r="P1114" s="14">
        <v>1</v>
      </c>
      <c r="Q1114" s="14"/>
      <c r="S1114" s="80"/>
      <c r="T1114" s="80"/>
      <c r="U1114" s="80"/>
      <c r="V1114" s="80"/>
      <c r="W1114" s="80"/>
      <c r="X1114" s="80"/>
      <c r="Y1114" s="80"/>
      <c r="Z1114" s="80"/>
      <c r="AA1114" s="80"/>
      <c r="AB1114" s="80"/>
      <c r="AC1114" s="80"/>
      <c r="AD1114" s="80"/>
    </row>
    <row r="1115" spans="1:30" ht="15.5">
      <c r="A1115" s="14">
        <f>Month!A1115</f>
        <v>2023</v>
      </c>
      <c r="B1115" s="59" t="str">
        <f>Month!B1115</f>
        <v>February</v>
      </c>
      <c r="C1115" s="59" t="str">
        <f>Month!C1115</f>
        <v>Other Africa</v>
      </c>
      <c r="D1115" s="69">
        <f>Month!D1115</f>
        <v>0</v>
      </c>
      <c r="E1115" s="69">
        <f>Month!E1115</f>
        <v>0</v>
      </c>
      <c r="F1115" s="70">
        <f>Month!F1115</f>
        <v>0</v>
      </c>
      <c r="G1115" s="69">
        <f>Month!G1115</f>
        <v>0</v>
      </c>
      <c r="H1115" s="69">
        <f>Month!H1115</f>
        <v>0</v>
      </c>
      <c r="I1115" s="69">
        <f>Month!I1115</f>
        <v>0</v>
      </c>
      <c r="J1115" s="69">
        <f>Month!J1115</f>
        <v>0</v>
      </c>
      <c r="K1115" s="69">
        <f>Month!K1115</f>
        <v>0</v>
      </c>
      <c r="L1115" s="69">
        <f>Month!L1115</f>
        <v>0</v>
      </c>
      <c r="M1115" s="69">
        <f>Month!M1115</f>
        <v>0</v>
      </c>
      <c r="N1115" s="70">
        <f>Month!N1115</f>
        <v>0</v>
      </c>
      <c r="O1115" s="70">
        <f>Month!O1115</f>
        <v>0</v>
      </c>
      <c r="P1115" s="14">
        <v>1</v>
      </c>
      <c r="Q1115" s="14"/>
      <c r="S1115" s="80"/>
      <c r="T1115" s="80"/>
      <c r="U1115" s="80"/>
      <c r="V1115" s="80"/>
      <c r="W1115" s="80"/>
      <c r="X1115" s="80"/>
      <c r="Y1115" s="80"/>
      <c r="Z1115" s="80"/>
      <c r="AA1115" s="80"/>
      <c r="AB1115" s="80"/>
      <c r="AC1115" s="80"/>
      <c r="AD1115" s="80"/>
    </row>
    <row r="1116" spans="1:30" ht="15.5">
      <c r="A1116" s="14">
        <f>Month!A1116</f>
        <v>2023</v>
      </c>
      <c r="B1116" s="59" t="str">
        <f>Month!B1116</f>
        <v>February</v>
      </c>
      <c r="C1116" s="59" t="str">
        <f>Month!C1116</f>
        <v>Poland</v>
      </c>
      <c r="D1116" s="69">
        <f>Month!D1116</f>
        <v>163.32</v>
      </c>
      <c r="E1116" s="69">
        <f>Month!E1116</f>
        <v>0</v>
      </c>
      <c r="F1116" s="70">
        <f>Month!F1116</f>
        <v>163.32</v>
      </c>
      <c r="G1116" s="69">
        <f>Month!G1116</f>
        <v>0</v>
      </c>
      <c r="H1116" s="69">
        <f>Month!H1116</f>
        <v>0</v>
      </c>
      <c r="I1116" s="69">
        <f>Month!I1116</f>
        <v>0</v>
      </c>
      <c r="J1116" s="69">
        <f>Month!J1116</f>
        <v>0</v>
      </c>
      <c r="K1116" s="69">
        <f>Month!K1116</f>
        <v>0</v>
      </c>
      <c r="L1116" s="69">
        <f>Month!L1116</f>
        <v>0</v>
      </c>
      <c r="M1116" s="69">
        <f>Month!M1116</f>
        <v>0</v>
      </c>
      <c r="N1116" s="70">
        <f>Month!N1116</f>
        <v>0</v>
      </c>
      <c r="O1116" s="70">
        <f>Month!O1116</f>
        <v>163.32</v>
      </c>
      <c r="P1116" s="14">
        <v>1</v>
      </c>
      <c r="Q1116" s="14"/>
      <c r="S1116" s="80"/>
      <c r="T1116" s="80"/>
      <c r="U1116" s="80"/>
      <c r="V1116" s="80"/>
      <c r="W1116" s="80"/>
      <c r="X1116" s="80"/>
      <c r="Y1116" s="80"/>
      <c r="Z1116" s="80"/>
      <c r="AA1116" s="80"/>
      <c r="AB1116" s="80"/>
      <c r="AC1116" s="80"/>
      <c r="AD1116" s="80"/>
    </row>
    <row r="1117" spans="1:30" ht="15.5">
      <c r="A1117" s="14">
        <f>Month!A1117</f>
        <v>2023</v>
      </c>
      <c r="B1117" s="59" t="str">
        <f>Month!B1117</f>
        <v>February</v>
      </c>
      <c r="C1117" s="59" t="str">
        <f>Month!C1117</f>
        <v>Spain</v>
      </c>
      <c r="D1117" s="69">
        <f>Month!D1117</f>
        <v>2.56</v>
      </c>
      <c r="E1117" s="69">
        <f>Month!E1117</f>
        <v>16.489999999999998</v>
      </c>
      <c r="F1117" s="70">
        <f>Month!F1117</f>
        <v>19.05</v>
      </c>
      <c r="G1117" s="69">
        <f>Month!G1117</f>
        <v>0</v>
      </c>
      <c r="H1117" s="69">
        <f>Month!H1117</f>
        <v>0</v>
      </c>
      <c r="I1117" s="69">
        <f>Month!I1117</f>
        <v>0</v>
      </c>
      <c r="J1117" s="69">
        <f>Month!J1117</f>
        <v>0</v>
      </c>
      <c r="K1117" s="69">
        <f>Month!K1117</f>
        <v>0</v>
      </c>
      <c r="L1117" s="69">
        <f>Month!L1117</f>
        <v>33.06</v>
      </c>
      <c r="M1117" s="69">
        <f>Month!M1117</f>
        <v>46.65</v>
      </c>
      <c r="N1117" s="70">
        <f>Month!N1117</f>
        <v>79.709999999999994</v>
      </c>
      <c r="O1117" s="70">
        <f>Month!O1117</f>
        <v>98.76</v>
      </c>
      <c r="P1117" s="14">
        <v>1</v>
      </c>
      <c r="Q1117" s="14"/>
      <c r="S1117" s="80"/>
      <c r="T1117" s="80"/>
      <c r="U1117" s="80"/>
      <c r="V1117" s="80"/>
      <c r="W1117" s="80"/>
      <c r="X1117" s="80"/>
      <c r="Y1117" s="80"/>
      <c r="Z1117" s="80"/>
      <c r="AA1117" s="80"/>
      <c r="AB1117" s="80"/>
      <c r="AC1117" s="80"/>
      <c r="AD1117" s="80"/>
    </row>
    <row r="1118" spans="1:30" ht="15.5">
      <c r="A1118" s="14">
        <f>Month!A1118</f>
        <v>2023</v>
      </c>
      <c r="B1118" s="59" t="str">
        <f>Month!B1118</f>
        <v>February</v>
      </c>
      <c r="C1118" s="59" t="str">
        <f>Month!C1118</f>
        <v>Sweden</v>
      </c>
      <c r="D1118" s="69">
        <f>Month!D1118</f>
        <v>0</v>
      </c>
      <c r="E1118" s="69">
        <f>Month!E1118</f>
        <v>0</v>
      </c>
      <c r="F1118" s="70">
        <f>Month!F1118</f>
        <v>0</v>
      </c>
      <c r="G1118" s="69">
        <f>Month!G1118</f>
        <v>0</v>
      </c>
      <c r="H1118" s="69">
        <f>Month!H1118</f>
        <v>0</v>
      </c>
      <c r="I1118" s="69">
        <f>Month!I1118</f>
        <v>0</v>
      </c>
      <c r="J1118" s="69">
        <f>Month!J1118</f>
        <v>0</v>
      </c>
      <c r="K1118" s="69">
        <f>Month!K1118</f>
        <v>0</v>
      </c>
      <c r="L1118" s="69">
        <f>Month!L1118</f>
        <v>0</v>
      </c>
      <c r="M1118" s="69">
        <f>Month!M1118</f>
        <v>0.03</v>
      </c>
      <c r="N1118" s="70">
        <f>Month!N1118</f>
        <v>0.03</v>
      </c>
      <c r="O1118" s="70">
        <f>Month!O1118</f>
        <v>0.03</v>
      </c>
      <c r="P1118" s="14">
        <v>1</v>
      </c>
      <c r="Q1118" s="14"/>
      <c r="S1118" s="80"/>
      <c r="T1118" s="80"/>
      <c r="U1118" s="80"/>
      <c r="V1118" s="80"/>
      <c r="W1118" s="80"/>
      <c r="X1118" s="80"/>
      <c r="Y1118" s="80"/>
      <c r="Z1118" s="80"/>
      <c r="AA1118" s="80"/>
      <c r="AB1118" s="80"/>
      <c r="AC1118" s="80"/>
      <c r="AD1118" s="80"/>
    </row>
    <row r="1119" spans="1:30" ht="15.5">
      <c r="A1119" s="14">
        <f>Month!A1119</f>
        <v>2023</v>
      </c>
      <c r="B1119" s="59" t="str">
        <f>Month!B1119</f>
        <v>February</v>
      </c>
      <c r="C1119" s="59" t="str">
        <f>Month!C1119</f>
        <v>United States</v>
      </c>
      <c r="D1119" s="69">
        <f>Month!D1119</f>
        <v>81.38</v>
      </c>
      <c r="E1119" s="69">
        <f>Month!E1119</f>
        <v>0</v>
      </c>
      <c r="F1119" s="70">
        <f>Month!F1119</f>
        <v>81.38</v>
      </c>
      <c r="G1119" s="69">
        <f>Month!G1119</f>
        <v>0</v>
      </c>
      <c r="H1119" s="69">
        <f>Month!H1119</f>
        <v>215.75</v>
      </c>
      <c r="I1119" s="69">
        <f>Month!I1119</f>
        <v>0</v>
      </c>
      <c r="J1119" s="69">
        <f>Month!J1119</f>
        <v>0</v>
      </c>
      <c r="K1119" s="69">
        <f>Month!K1119</f>
        <v>0</v>
      </c>
      <c r="L1119" s="69">
        <f>Month!L1119</f>
        <v>0</v>
      </c>
      <c r="M1119" s="69">
        <f>Month!M1119</f>
        <v>0.12</v>
      </c>
      <c r="N1119" s="70">
        <f>Month!N1119</f>
        <v>215.87</v>
      </c>
      <c r="O1119" s="70">
        <f>Month!O1119</f>
        <v>297.25</v>
      </c>
      <c r="P1119" s="14">
        <v>1</v>
      </c>
      <c r="Q1119" s="14"/>
      <c r="S1119" s="80"/>
      <c r="T1119" s="80"/>
      <c r="U1119" s="80"/>
      <c r="V1119" s="80"/>
      <c r="W1119" s="80"/>
      <c r="X1119" s="80"/>
      <c r="Y1119" s="80"/>
      <c r="Z1119" s="80"/>
      <c r="AA1119" s="80"/>
      <c r="AB1119" s="80"/>
      <c r="AC1119" s="80"/>
      <c r="AD1119" s="80"/>
    </row>
    <row r="1120" spans="1:30" ht="15.5">
      <c r="A1120" s="14">
        <f>Month!A1120</f>
        <v>2023</v>
      </c>
      <c r="B1120" s="59" t="str">
        <f>Month!B1120</f>
        <v>February</v>
      </c>
      <c r="C1120" s="59" t="str">
        <f>Month!C1120</f>
        <v>Other</v>
      </c>
      <c r="D1120" s="69">
        <f>Month!D1120</f>
        <v>4</v>
      </c>
      <c r="E1120" s="69">
        <f>Month!E1120</f>
        <v>0</v>
      </c>
      <c r="F1120" s="70">
        <f>Month!F1120</f>
        <v>4</v>
      </c>
      <c r="G1120" s="69">
        <f>Month!G1120</f>
        <v>0</v>
      </c>
      <c r="H1120" s="69">
        <f>Month!H1120</f>
        <v>95.75</v>
      </c>
      <c r="I1120" s="69">
        <f>Month!I1120</f>
        <v>0</v>
      </c>
      <c r="J1120" s="69">
        <f>Month!J1120</f>
        <v>0</v>
      </c>
      <c r="K1120" s="69">
        <f>Month!K1120</f>
        <v>0</v>
      </c>
      <c r="L1120" s="69">
        <f>Month!L1120</f>
        <v>64.87</v>
      </c>
      <c r="M1120" s="69">
        <f>Month!M1120</f>
        <v>68.88</v>
      </c>
      <c r="N1120" s="70">
        <f>Month!N1120</f>
        <v>229.5</v>
      </c>
      <c r="O1120" s="70">
        <f>Month!O1120</f>
        <v>233.5</v>
      </c>
      <c r="P1120" s="14">
        <v>1</v>
      </c>
      <c r="Q1120" s="14"/>
      <c r="S1120" s="80"/>
      <c r="T1120" s="80"/>
      <c r="U1120" s="80"/>
      <c r="V1120" s="80"/>
      <c r="W1120" s="80"/>
      <c r="X1120" s="80"/>
      <c r="Y1120" s="80"/>
      <c r="Z1120" s="80"/>
      <c r="AA1120" s="80"/>
      <c r="AB1120" s="80"/>
      <c r="AC1120" s="80"/>
      <c r="AD1120" s="80"/>
    </row>
    <row r="1121" spans="1:30" ht="15.5">
      <c r="A1121" s="14">
        <f>Month!A1121</f>
        <v>2023</v>
      </c>
      <c r="B1121" s="62" t="str">
        <f>Month!B1121</f>
        <v>February</v>
      </c>
      <c r="C1121" s="60" t="str">
        <f>Month!C1121</f>
        <v>Total exports</v>
      </c>
      <c r="D1121" s="72">
        <f>Month!D1121</f>
        <v>2458.6799999999998</v>
      </c>
      <c r="E1121" s="72">
        <f>Month!E1121</f>
        <v>118.19</v>
      </c>
      <c r="F1121" s="71">
        <f>Month!F1121</f>
        <v>2576.87</v>
      </c>
      <c r="G1121" s="72">
        <f>Month!G1121</f>
        <v>14.93</v>
      </c>
      <c r="H1121" s="72">
        <f>Month!H1121</f>
        <v>623.03</v>
      </c>
      <c r="I1121" s="72">
        <f>Month!I1121</f>
        <v>109.34</v>
      </c>
      <c r="J1121" s="72">
        <f>Month!J1121</f>
        <v>6.01</v>
      </c>
      <c r="K1121" s="72">
        <f>Month!K1121</f>
        <v>126.59</v>
      </c>
      <c r="L1121" s="72">
        <f>Month!L1121</f>
        <v>162.59</v>
      </c>
      <c r="M1121" s="72">
        <f>Month!M1121</f>
        <v>409.95</v>
      </c>
      <c r="N1121" s="71">
        <f>Month!N1121</f>
        <v>1452.44</v>
      </c>
      <c r="O1121" s="91">
        <f>Month!O1121</f>
        <v>4029.31</v>
      </c>
      <c r="P1121" s="14">
        <v>1</v>
      </c>
      <c r="Q1121" s="14"/>
      <c r="S1121" s="80"/>
      <c r="T1121" s="80"/>
      <c r="U1121" s="80"/>
      <c r="V1121" s="80"/>
      <c r="W1121" s="80"/>
      <c r="X1121" s="80"/>
      <c r="Y1121" s="80"/>
      <c r="Z1121" s="80"/>
      <c r="AA1121" s="80"/>
      <c r="AB1121" s="80"/>
      <c r="AC1121" s="80"/>
      <c r="AD1121" s="80"/>
    </row>
    <row r="1122" spans="1:30" ht="15.5">
      <c r="A1122" s="14">
        <f>Month!A1122</f>
        <v>2023</v>
      </c>
      <c r="B1122" s="59" t="str">
        <f>Month!B1122</f>
        <v>March</v>
      </c>
      <c r="C1122" s="58" t="str">
        <f>Month!C1122</f>
        <v>Belgium</v>
      </c>
      <c r="D1122" s="66">
        <f>Month!D1122</f>
        <v>43.92</v>
      </c>
      <c r="E1122" s="66">
        <f>Month!E1122</f>
        <v>16.2</v>
      </c>
      <c r="F1122" s="67">
        <f>Month!F1122</f>
        <v>60.12</v>
      </c>
      <c r="G1122" s="66">
        <f>Month!G1122</f>
        <v>4.17</v>
      </c>
      <c r="H1122" s="66">
        <f>Month!H1122</f>
        <v>173.15</v>
      </c>
      <c r="I1122" s="66">
        <f>Month!I1122</f>
        <v>0</v>
      </c>
      <c r="J1122" s="66">
        <f>Month!J1122</f>
        <v>0</v>
      </c>
      <c r="K1122" s="66">
        <f>Month!K1122</f>
        <v>3.67</v>
      </c>
      <c r="L1122" s="66">
        <f>Month!L1122</f>
        <v>71.05</v>
      </c>
      <c r="M1122" s="66">
        <f>Month!M1122</f>
        <v>134.58000000000001</v>
      </c>
      <c r="N1122" s="67">
        <f>Month!N1122</f>
        <v>386.62</v>
      </c>
      <c r="O1122" s="67">
        <f>Month!O1122</f>
        <v>446.74</v>
      </c>
      <c r="P1122" s="14">
        <v>1</v>
      </c>
      <c r="Q1122" s="14"/>
    </row>
    <row r="1123" spans="1:30" ht="15.5">
      <c r="A1123" s="14">
        <f>Month!A1123</f>
        <v>2023</v>
      </c>
      <c r="B1123" s="59" t="str">
        <f>Month!B1123</f>
        <v>March</v>
      </c>
      <c r="C1123" s="59" t="str">
        <f>Month!C1123</f>
        <v>Canada</v>
      </c>
      <c r="D1123" s="69">
        <f>Month!D1123</f>
        <v>78.92</v>
      </c>
      <c r="E1123" s="69">
        <f>Month!E1123</f>
        <v>0</v>
      </c>
      <c r="F1123" s="70">
        <f>Month!F1123</f>
        <v>78.92</v>
      </c>
      <c r="G1123" s="69">
        <f>Month!G1123</f>
        <v>0</v>
      </c>
      <c r="H1123" s="69">
        <f>Month!H1123</f>
        <v>117.4</v>
      </c>
      <c r="I1123" s="69">
        <f>Month!I1123</f>
        <v>0</v>
      </c>
      <c r="J1123" s="69">
        <f>Month!J1123</f>
        <v>0</v>
      </c>
      <c r="K1123" s="69">
        <f>Month!K1123</f>
        <v>0</v>
      </c>
      <c r="L1123" s="69">
        <f>Month!L1123</f>
        <v>0</v>
      </c>
      <c r="M1123" s="69">
        <f>Month!M1123</f>
        <v>0</v>
      </c>
      <c r="N1123" s="70">
        <f>Month!N1123</f>
        <v>117.4</v>
      </c>
      <c r="O1123" s="70">
        <f>Month!O1123</f>
        <v>196.32</v>
      </c>
      <c r="P1123" s="14">
        <v>1</v>
      </c>
      <c r="Q1123" s="14"/>
    </row>
    <row r="1124" spans="1:30" ht="15.5">
      <c r="A1124" s="14">
        <f>Month!A1124</f>
        <v>2023</v>
      </c>
      <c r="B1124" s="59" t="str">
        <f>Month!B1124</f>
        <v>March</v>
      </c>
      <c r="C1124" s="59" t="str">
        <f>Month!C1124</f>
        <v>China, People's Republic of</v>
      </c>
      <c r="D1124" s="69">
        <f>Month!D1124</f>
        <v>0</v>
      </c>
      <c r="E1124" s="69">
        <f>Month!E1124</f>
        <v>0</v>
      </c>
      <c r="F1124" s="70">
        <f>Month!F1124</f>
        <v>0</v>
      </c>
      <c r="G1124" s="69">
        <f>Month!G1124</f>
        <v>0</v>
      </c>
      <c r="H1124" s="69">
        <f>Month!H1124</f>
        <v>0</v>
      </c>
      <c r="I1124" s="69">
        <f>Month!I1124</f>
        <v>0</v>
      </c>
      <c r="J1124" s="69">
        <f>Month!J1124</f>
        <v>0</v>
      </c>
      <c r="K1124" s="69">
        <f>Month!K1124</f>
        <v>0</v>
      </c>
      <c r="L1124" s="69">
        <f>Month!L1124</f>
        <v>0</v>
      </c>
      <c r="M1124" s="69">
        <f>Month!M1124</f>
        <v>15.94</v>
      </c>
      <c r="N1124" s="70">
        <f>Month!N1124</f>
        <v>15.94</v>
      </c>
      <c r="O1124" s="70">
        <f>Month!O1124</f>
        <v>15.94</v>
      </c>
      <c r="P1124" s="14">
        <v>1</v>
      </c>
      <c r="Q1124" s="14"/>
    </row>
    <row r="1125" spans="1:30" ht="15.5">
      <c r="A1125" s="14">
        <f>Month!A1125</f>
        <v>2023</v>
      </c>
      <c r="B1125" s="59" t="str">
        <f>Month!B1125</f>
        <v>March</v>
      </c>
      <c r="C1125" s="59" t="str">
        <f>Month!C1125</f>
        <v>Denmark</v>
      </c>
      <c r="D1125" s="69">
        <f>Month!D1125</f>
        <v>32.97</v>
      </c>
      <c r="E1125" s="69">
        <f>Month!E1125</f>
        <v>11.16</v>
      </c>
      <c r="F1125" s="70">
        <f>Month!F1125</f>
        <v>44.13</v>
      </c>
      <c r="G1125" s="69">
        <f>Month!G1125</f>
        <v>0</v>
      </c>
      <c r="H1125" s="69">
        <f>Month!H1125</f>
        <v>0</v>
      </c>
      <c r="I1125" s="69">
        <f>Month!I1125</f>
        <v>0</v>
      </c>
      <c r="J1125" s="69">
        <f>Month!J1125</f>
        <v>0</v>
      </c>
      <c r="K1125" s="69">
        <f>Month!K1125</f>
        <v>0</v>
      </c>
      <c r="L1125" s="69">
        <f>Month!L1125</f>
        <v>5.35</v>
      </c>
      <c r="M1125" s="69">
        <f>Month!M1125</f>
        <v>16.72</v>
      </c>
      <c r="N1125" s="70">
        <f>Month!N1125</f>
        <v>22.07</v>
      </c>
      <c r="O1125" s="70">
        <f>Month!O1125</f>
        <v>66.2</v>
      </c>
      <c r="P1125" s="14">
        <v>1</v>
      </c>
      <c r="Q1125" s="14"/>
    </row>
    <row r="1126" spans="1:30" ht="15.5">
      <c r="A1126" s="14">
        <f>Month!A1126</f>
        <v>2023</v>
      </c>
      <c r="B1126" s="59" t="str">
        <f>Month!B1126</f>
        <v>March</v>
      </c>
      <c r="C1126" s="59" t="str">
        <f>Month!C1126</f>
        <v>Finland</v>
      </c>
      <c r="D1126" s="69">
        <f>Month!D1126</f>
        <v>0</v>
      </c>
      <c r="E1126" s="69">
        <f>Month!E1126</f>
        <v>0</v>
      </c>
      <c r="F1126" s="70">
        <f>Month!F1126</f>
        <v>0</v>
      </c>
      <c r="G1126" s="69">
        <f>Month!G1126</f>
        <v>0</v>
      </c>
      <c r="H1126" s="69">
        <f>Month!H1126</f>
        <v>0</v>
      </c>
      <c r="I1126" s="69">
        <f>Month!I1126</f>
        <v>0</v>
      </c>
      <c r="J1126" s="69">
        <f>Month!J1126</f>
        <v>0</v>
      </c>
      <c r="K1126" s="69">
        <f>Month!K1126</f>
        <v>0</v>
      </c>
      <c r="L1126" s="69">
        <f>Month!L1126</f>
        <v>0</v>
      </c>
      <c r="M1126" s="69">
        <f>Month!M1126</f>
        <v>0</v>
      </c>
      <c r="N1126" s="70">
        <f>Month!N1126</f>
        <v>0</v>
      </c>
      <c r="O1126" s="70">
        <f>Month!O1126</f>
        <v>0</v>
      </c>
      <c r="P1126" s="14">
        <v>1</v>
      </c>
      <c r="Q1126" s="14"/>
    </row>
    <row r="1127" spans="1:30" ht="15.5">
      <c r="A1127" s="14">
        <f>Month!A1127</f>
        <v>2023</v>
      </c>
      <c r="B1127" s="59" t="str">
        <f>Month!B1127</f>
        <v>March</v>
      </c>
      <c r="C1127" s="59" t="str">
        <f>Month!C1127</f>
        <v>France</v>
      </c>
      <c r="D1127" s="69">
        <f>Month!D1127</f>
        <v>78.87</v>
      </c>
      <c r="E1127" s="69">
        <f>Month!E1127</f>
        <v>0</v>
      </c>
      <c r="F1127" s="70">
        <f>Month!F1127</f>
        <v>78.87</v>
      </c>
      <c r="G1127" s="69">
        <f>Month!G1127</f>
        <v>2.79</v>
      </c>
      <c r="H1127" s="69">
        <f>Month!H1127</f>
        <v>6.7</v>
      </c>
      <c r="I1127" s="69">
        <f>Month!I1127</f>
        <v>0</v>
      </c>
      <c r="J1127" s="69">
        <f>Month!J1127</f>
        <v>0</v>
      </c>
      <c r="K1127" s="69">
        <f>Month!K1127</f>
        <v>0</v>
      </c>
      <c r="L1127" s="69">
        <f>Month!L1127</f>
        <v>24.81</v>
      </c>
      <c r="M1127" s="69">
        <f>Month!M1127</f>
        <v>6.01</v>
      </c>
      <c r="N1127" s="70">
        <f>Month!N1127</f>
        <v>40.31</v>
      </c>
      <c r="O1127" s="70">
        <f>Month!O1127</f>
        <v>119.18</v>
      </c>
      <c r="P1127" s="14">
        <v>1</v>
      </c>
      <c r="Q1127" s="14"/>
    </row>
    <row r="1128" spans="1:30" ht="15.5">
      <c r="A1128" s="14">
        <f>Month!A1128</f>
        <v>2023</v>
      </c>
      <c r="B1128" s="59" t="str">
        <f>Month!B1128</f>
        <v>March</v>
      </c>
      <c r="C1128" s="59" t="str">
        <f>Month!C1128</f>
        <v>Germany</v>
      </c>
      <c r="D1128" s="69">
        <f>Month!D1128</f>
        <v>185.47</v>
      </c>
      <c r="E1128" s="69">
        <f>Month!E1128</f>
        <v>0</v>
      </c>
      <c r="F1128" s="70">
        <f>Month!F1128</f>
        <v>185.47</v>
      </c>
      <c r="G1128" s="69">
        <f>Month!G1128</f>
        <v>1</v>
      </c>
      <c r="H1128" s="69">
        <f>Month!H1128</f>
        <v>0</v>
      </c>
      <c r="I1128" s="69">
        <f>Month!I1128</f>
        <v>0</v>
      </c>
      <c r="J1128" s="69">
        <f>Month!J1128</f>
        <v>0</v>
      </c>
      <c r="K1128" s="69">
        <f>Month!K1128</f>
        <v>0</v>
      </c>
      <c r="L1128" s="69">
        <f>Month!L1128</f>
        <v>0</v>
      </c>
      <c r="M1128" s="69">
        <f>Month!M1128</f>
        <v>2.68</v>
      </c>
      <c r="N1128" s="70">
        <f>Month!N1128</f>
        <v>3.68</v>
      </c>
      <c r="O1128" s="70">
        <f>Month!O1128</f>
        <v>189.15</v>
      </c>
      <c r="P1128" s="14">
        <v>1</v>
      </c>
      <c r="Q1128" s="14"/>
    </row>
    <row r="1129" spans="1:30" ht="15.5">
      <c r="A1129" s="14">
        <f>Month!A1129</f>
        <v>2023</v>
      </c>
      <c r="B1129" s="59" t="str">
        <f>Month!B1129</f>
        <v>March</v>
      </c>
      <c r="C1129" s="59" t="str">
        <f>Month!C1129</f>
        <v>Ireland</v>
      </c>
      <c r="D1129" s="69">
        <f>Month!D1129</f>
        <v>0</v>
      </c>
      <c r="E1129" s="69">
        <f>Month!E1129</f>
        <v>0</v>
      </c>
      <c r="F1129" s="70">
        <f>Month!F1129</f>
        <v>0</v>
      </c>
      <c r="G1129" s="69">
        <f>Month!G1129</f>
        <v>0</v>
      </c>
      <c r="H1129" s="69">
        <f>Month!H1129</f>
        <v>19.89</v>
      </c>
      <c r="I1129" s="69">
        <f>Month!I1129</f>
        <v>122.63</v>
      </c>
      <c r="J1129" s="69">
        <f>Month!J1129</f>
        <v>6.06</v>
      </c>
      <c r="K1129" s="69">
        <f>Month!K1129</f>
        <v>74.930000000000007</v>
      </c>
      <c r="L1129" s="69">
        <f>Month!L1129</f>
        <v>13.22</v>
      </c>
      <c r="M1129" s="69">
        <f>Month!M1129</f>
        <v>9.26</v>
      </c>
      <c r="N1129" s="70">
        <f>Month!N1129</f>
        <v>245.99</v>
      </c>
      <c r="O1129" s="70">
        <f>Month!O1129</f>
        <v>245.99</v>
      </c>
      <c r="P1129" s="14">
        <v>1</v>
      </c>
      <c r="Q1129" s="14"/>
    </row>
    <row r="1130" spans="1:30" ht="15.5">
      <c r="A1130" s="14">
        <f>Month!A1130</f>
        <v>2023</v>
      </c>
      <c r="B1130" s="59" t="str">
        <f>Month!B1130</f>
        <v>March</v>
      </c>
      <c r="C1130" s="59" t="str">
        <f>Month!C1130</f>
        <v>Italy</v>
      </c>
      <c r="D1130" s="69">
        <f>Month!D1130</f>
        <v>0</v>
      </c>
      <c r="E1130" s="69">
        <f>Month!E1130</f>
        <v>10</v>
      </c>
      <c r="F1130" s="70">
        <f>Month!F1130</f>
        <v>10</v>
      </c>
      <c r="G1130" s="69">
        <f>Month!G1130</f>
        <v>0</v>
      </c>
      <c r="H1130" s="69">
        <f>Month!H1130</f>
        <v>0</v>
      </c>
      <c r="I1130" s="69">
        <f>Month!I1130</f>
        <v>0</v>
      </c>
      <c r="J1130" s="69">
        <f>Month!J1130</f>
        <v>0</v>
      </c>
      <c r="K1130" s="69">
        <f>Month!K1130</f>
        <v>0</v>
      </c>
      <c r="L1130" s="69">
        <f>Month!L1130</f>
        <v>0</v>
      </c>
      <c r="M1130" s="69">
        <f>Month!M1130</f>
        <v>2.62</v>
      </c>
      <c r="N1130" s="70">
        <f>Month!N1130</f>
        <v>2.62</v>
      </c>
      <c r="O1130" s="70">
        <f>Month!O1130</f>
        <v>12.62</v>
      </c>
      <c r="P1130" s="14">
        <v>1</v>
      </c>
      <c r="Q1130" s="14"/>
    </row>
    <row r="1131" spans="1:30" ht="15.5">
      <c r="A1131" s="14">
        <f>Month!A1131</f>
        <v>2023</v>
      </c>
      <c r="B1131" s="59" t="str">
        <f>Month!B1131</f>
        <v>March</v>
      </c>
      <c r="C1131" s="59" t="str">
        <f>Month!C1131</f>
        <v>Korea</v>
      </c>
      <c r="D1131" s="69">
        <f>Month!D1131</f>
        <v>0</v>
      </c>
      <c r="E1131" s="69">
        <f>Month!E1131</f>
        <v>0</v>
      </c>
      <c r="F1131" s="70">
        <f>Month!F1131</f>
        <v>0</v>
      </c>
      <c r="G1131" s="69">
        <f>Month!G1131</f>
        <v>0</v>
      </c>
      <c r="H1131" s="69">
        <f>Month!H1131</f>
        <v>0</v>
      </c>
      <c r="I1131" s="69">
        <f>Month!I1131</f>
        <v>0</v>
      </c>
      <c r="J1131" s="69">
        <f>Month!J1131</f>
        <v>0</v>
      </c>
      <c r="K1131" s="69">
        <f>Month!K1131</f>
        <v>0</v>
      </c>
      <c r="L1131" s="69">
        <f>Month!L1131</f>
        <v>0</v>
      </c>
      <c r="M1131" s="69">
        <f>Month!M1131</f>
        <v>0</v>
      </c>
      <c r="N1131" s="70">
        <f>Month!N1131</f>
        <v>0</v>
      </c>
      <c r="O1131" s="70">
        <f>Month!O1131</f>
        <v>0</v>
      </c>
      <c r="P1131" s="14">
        <v>1</v>
      </c>
      <c r="Q1131" s="14"/>
    </row>
    <row r="1132" spans="1:30" ht="15.5">
      <c r="A1132" s="14">
        <f>Month!A1132</f>
        <v>2023</v>
      </c>
      <c r="B1132" s="59" t="str">
        <f>Month!B1132</f>
        <v>March</v>
      </c>
      <c r="C1132" s="59" t="str">
        <f>Month!C1132</f>
        <v>Netherlands</v>
      </c>
      <c r="D1132" s="69">
        <f>Month!D1132</f>
        <v>1161.5</v>
      </c>
      <c r="E1132" s="69">
        <f>Month!E1132</f>
        <v>121.43</v>
      </c>
      <c r="F1132" s="70">
        <f>Month!F1132</f>
        <v>1282.93</v>
      </c>
      <c r="G1132" s="69">
        <f>Month!G1132</f>
        <v>5.94</v>
      </c>
      <c r="H1132" s="69">
        <f>Month!H1132</f>
        <v>213.14</v>
      </c>
      <c r="I1132" s="69">
        <f>Month!I1132</f>
        <v>0</v>
      </c>
      <c r="J1132" s="69">
        <f>Month!J1132</f>
        <v>0</v>
      </c>
      <c r="K1132" s="69">
        <f>Month!K1132</f>
        <v>0.09</v>
      </c>
      <c r="L1132" s="69">
        <f>Month!L1132</f>
        <v>79.25</v>
      </c>
      <c r="M1132" s="69">
        <f>Month!M1132</f>
        <v>194.87</v>
      </c>
      <c r="N1132" s="70">
        <f>Month!N1132</f>
        <v>493.29</v>
      </c>
      <c r="O1132" s="70">
        <f>Month!O1132</f>
        <v>1776.22</v>
      </c>
      <c r="P1132" s="14">
        <v>1</v>
      </c>
      <c r="Q1132" s="14"/>
    </row>
    <row r="1133" spans="1:30" ht="15.5">
      <c r="A1133" s="14">
        <f>Month!A1133</f>
        <v>2023</v>
      </c>
      <c r="B1133" s="59" t="str">
        <f>Month!B1133</f>
        <v>March</v>
      </c>
      <c r="C1133" s="59" t="str">
        <f>Month!C1133</f>
        <v>Other Africa</v>
      </c>
      <c r="D1133" s="69">
        <f>Month!D1133</f>
        <v>0</v>
      </c>
      <c r="E1133" s="69">
        <f>Month!E1133</f>
        <v>0</v>
      </c>
      <c r="F1133" s="70">
        <f>Month!F1133</f>
        <v>0</v>
      </c>
      <c r="G1133" s="69">
        <f>Month!G1133</f>
        <v>0</v>
      </c>
      <c r="H1133" s="69">
        <f>Month!H1133</f>
        <v>38.630000000000003</v>
      </c>
      <c r="I1133" s="69">
        <f>Month!I1133</f>
        <v>0</v>
      </c>
      <c r="J1133" s="69">
        <f>Month!J1133</f>
        <v>0</v>
      </c>
      <c r="K1133" s="69">
        <f>Month!K1133</f>
        <v>0</v>
      </c>
      <c r="L1133" s="69">
        <f>Month!L1133</f>
        <v>0</v>
      </c>
      <c r="M1133" s="69">
        <f>Month!M1133</f>
        <v>0</v>
      </c>
      <c r="N1133" s="70">
        <f>Month!N1133</f>
        <v>38.630000000000003</v>
      </c>
      <c r="O1133" s="70">
        <f>Month!O1133</f>
        <v>38.630000000000003</v>
      </c>
      <c r="P1133" s="14">
        <v>1</v>
      </c>
      <c r="Q1133" s="14"/>
    </row>
    <row r="1134" spans="1:30" ht="15.5">
      <c r="A1134" s="14">
        <f>Month!A1134</f>
        <v>2023</v>
      </c>
      <c r="B1134" s="59" t="str">
        <f>Month!B1134</f>
        <v>March</v>
      </c>
      <c r="C1134" s="59" t="str">
        <f>Month!C1134</f>
        <v>Poland</v>
      </c>
      <c r="D1134" s="69">
        <f>Month!D1134</f>
        <v>237.81</v>
      </c>
      <c r="E1134" s="69">
        <f>Month!E1134</f>
        <v>0</v>
      </c>
      <c r="F1134" s="70">
        <f>Month!F1134</f>
        <v>237.81</v>
      </c>
      <c r="G1134" s="69">
        <f>Month!G1134</f>
        <v>0</v>
      </c>
      <c r="H1134" s="69">
        <f>Month!H1134</f>
        <v>0</v>
      </c>
      <c r="I1134" s="69">
        <f>Month!I1134</f>
        <v>0</v>
      </c>
      <c r="J1134" s="69">
        <f>Month!J1134</f>
        <v>0</v>
      </c>
      <c r="K1134" s="69">
        <f>Month!K1134</f>
        <v>0</v>
      </c>
      <c r="L1134" s="69">
        <f>Month!L1134</f>
        <v>0</v>
      </c>
      <c r="M1134" s="69">
        <f>Month!M1134</f>
        <v>0</v>
      </c>
      <c r="N1134" s="70">
        <f>Month!N1134</f>
        <v>0</v>
      </c>
      <c r="O1134" s="70">
        <f>Month!O1134</f>
        <v>237.81</v>
      </c>
      <c r="P1134" s="14">
        <v>1</v>
      </c>
      <c r="Q1134" s="14"/>
    </row>
    <row r="1135" spans="1:30" ht="15.5">
      <c r="A1135" s="14">
        <f>Month!A1135</f>
        <v>2023</v>
      </c>
      <c r="B1135" s="59" t="str">
        <f>Month!B1135</f>
        <v>March</v>
      </c>
      <c r="C1135" s="59" t="str">
        <f>Month!C1135</f>
        <v>Spain</v>
      </c>
      <c r="D1135" s="69">
        <f>Month!D1135</f>
        <v>84.55</v>
      </c>
      <c r="E1135" s="69">
        <f>Month!E1135</f>
        <v>0</v>
      </c>
      <c r="F1135" s="70">
        <f>Month!F1135</f>
        <v>84.55</v>
      </c>
      <c r="G1135" s="69">
        <f>Month!G1135</f>
        <v>6.36</v>
      </c>
      <c r="H1135" s="69">
        <f>Month!H1135</f>
        <v>0</v>
      </c>
      <c r="I1135" s="69">
        <f>Month!I1135</f>
        <v>0</v>
      </c>
      <c r="J1135" s="69">
        <f>Month!J1135</f>
        <v>0</v>
      </c>
      <c r="K1135" s="69">
        <f>Month!K1135</f>
        <v>0</v>
      </c>
      <c r="L1135" s="69">
        <f>Month!L1135</f>
        <v>33.01</v>
      </c>
      <c r="M1135" s="69">
        <f>Month!M1135</f>
        <v>0.32</v>
      </c>
      <c r="N1135" s="70">
        <f>Month!N1135</f>
        <v>39.69</v>
      </c>
      <c r="O1135" s="70">
        <f>Month!O1135</f>
        <v>124.24</v>
      </c>
      <c r="P1135" s="14">
        <v>1</v>
      </c>
      <c r="Q1135" s="14"/>
    </row>
    <row r="1136" spans="1:30" ht="15.5">
      <c r="A1136" s="14">
        <f>Month!A1136</f>
        <v>2023</v>
      </c>
      <c r="B1136" s="59" t="str">
        <f>Month!B1136</f>
        <v>March</v>
      </c>
      <c r="C1136" s="59" t="str">
        <f>Month!C1136</f>
        <v>Sweden</v>
      </c>
      <c r="D1136" s="69">
        <f>Month!D1136</f>
        <v>159.25</v>
      </c>
      <c r="E1136" s="69">
        <f>Month!E1136</f>
        <v>0</v>
      </c>
      <c r="F1136" s="70">
        <f>Month!F1136</f>
        <v>159.25</v>
      </c>
      <c r="G1136" s="69">
        <f>Month!G1136</f>
        <v>0</v>
      </c>
      <c r="H1136" s="69">
        <f>Month!H1136</f>
        <v>0</v>
      </c>
      <c r="I1136" s="69">
        <f>Month!I1136</f>
        <v>0</v>
      </c>
      <c r="J1136" s="69">
        <f>Month!J1136</f>
        <v>0</v>
      </c>
      <c r="K1136" s="69">
        <f>Month!K1136</f>
        <v>0</v>
      </c>
      <c r="L1136" s="69">
        <f>Month!L1136</f>
        <v>0</v>
      </c>
      <c r="M1136" s="69">
        <f>Month!M1136</f>
        <v>0.03</v>
      </c>
      <c r="N1136" s="70">
        <f>Month!N1136</f>
        <v>0.03</v>
      </c>
      <c r="O1136" s="70">
        <f>Month!O1136</f>
        <v>159.28</v>
      </c>
      <c r="P1136" s="14">
        <v>1</v>
      </c>
      <c r="Q1136" s="14"/>
    </row>
    <row r="1137" spans="1:17" ht="15.5">
      <c r="A1137" s="14">
        <f>Month!A1137</f>
        <v>2023</v>
      </c>
      <c r="B1137" s="59" t="str">
        <f>Month!B1137</f>
        <v>March</v>
      </c>
      <c r="C1137" s="59" t="str">
        <f>Month!C1137</f>
        <v>United States</v>
      </c>
      <c r="D1137" s="69">
        <f>Month!D1137</f>
        <v>139.22</v>
      </c>
      <c r="E1137" s="69">
        <f>Month!E1137</f>
        <v>0</v>
      </c>
      <c r="F1137" s="70">
        <f>Month!F1137</f>
        <v>139.22</v>
      </c>
      <c r="G1137" s="69">
        <f>Month!G1137</f>
        <v>0</v>
      </c>
      <c r="H1137" s="69">
        <f>Month!H1137</f>
        <v>150.36000000000001</v>
      </c>
      <c r="I1137" s="69">
        <f>Month!I1137</f>
        <v>0</v>
      </c>
      <c r="J1137" s="69">
        <f>Month!J1137</f>
        <v>0</v>
      </c>
      <c r="K1137" s="69">
        <f>Month!K1137</f>
        <v>0</v>
      </c>
      <c r="L1137" s="69">
        <f>Month!L1137</f>
        <v>0</v>
      </c>
      <c r="M1137" s="69">
        <f>Month!M1137</f>
        <v>0.06</v>
      </c>
      <c r="N1137" s="70">
        <f>Month!N1137</f>
        <v>150.41999999999999</v>
      </c>
      <c r="O1137" s="70">
        <f>Month!O1137</f>
        <v>289.64</v>
      </c>
      <c r="P1137" s="14">
        <v>1</v>
      </c>
      <c r="Q1137" s="14"/>
    </row>
    <row r="1138" spans="1:17" ht="15.5">
      <c r="A1138" s="14">
        <f>Month!A1138</f>
        <v>2023</v>
      </c>
      <c r="B1138" s="59" t="str">
        <f>Month!B1138</f>
        <v>March</v>
      </c>
      <c r="C1138" s="59" t="str">
        <f>Month!C1138</f>
        <v>Other</v>
      </c>
      <c r="D1138" s="69">
        <f>Month!D1138</f>
        <v>75.34</v>
      </c>
      <c r="E1138" s="69">
        <f>Month!E1138</f>
        <v>4.66</v>
      </c>
      <c r="F1138" s="70">
        <f>Month!F1138</f>
        <v>80</v>
      </c>
      <c r="G1138" s="69">
        <f>Month!G1138</f>
        <v>10.71</v>
      </c>
      <c r="H1138" s="69">
        <f>Month!H1138</f>
        <v>171.67</v>
      </c>
      <c r="I1138" s="69">
        <f>Month!I1138</f>
        <v>0</v>
      </c>
      <c r="J1138" s="69">
        <f>Month!J1138</f>
        <v>0</v>
      </c>
      <c r="K1138" s="69">
        <f>Month!K1138</f>
        <v>0</v>
      </c>
      <c r="L1138" s="69">
        <f>Month!L1138</f>
        <v>87.47</v>
      </c>
      <c r="M1138" s="69">
        <f>Month!M1138</f>
        <v>88.53</v>
      </c>
      <c r="N1138" s="70">
        <f>Month!N1138</f>
        <v>358.38</v>
      </c>
      <c r="O1138" s="70">
        <f>Month!O1138</f>
        <v>438.38</v>
      </c>
      <c r="P1138" s="14">
        <v>1</v>
      </c>
      <c r="Q1138" s="14"/>
    </row>
    <row r="1139" spans="1:17" ht="15.5">
      <c r="A1139" s="14">
        <f>Month!A1139</f>
        <v>2023</v>
      </c>
      <c r="B1139" s="62" t="str">
        <f>Month!B1139</f>
        <v>March</v>
      </c>
      <c r="C1139" s="60" t="str">
        <f>Month!C1139</f>
        <v>Total exports</v>
      </c>
      <c r="D1139" s="72">
        <f>Month!D1139</f>
        <v>2277.8200000000002</v>
      </c>
      <c r="E1139" s="72">
        <f>Month!E1139</f>
        <v>163.44999999999999</v>
      </c>
      <c r="F1139" s="71">
        <f>Month!F1139</f>
        <v>2441.27</v>
      </c>
      <c r="G1139" s="72">
        <f>Month!G1139</f>
        <v>30.97</v>
      </c>
      <c r="H1139" s="72">
        <f>Month!H1139</f>
        <v>890.94</v>
      </c>
      <c r="I1139" s="72">
        <f>Month!I1139</f>
        <v>122.63</v>
      </c>
      <c r="J1139" s="72">
        <f>Month!J1139</f>
        <v>6.06</v>
      </c>
      <c r="K1139" s="72">
        <f>Month!K1139</f>
        <v>78.69</v>
      </c>
      <c r="L1139" s="72">
        <f>Month!L1139</f>
        <v>314.16000000000003</v>
      </c>
      <c r="M1139" s="72">
        <f>Month!M1139</f>
        <v>471.62</v>
      </c>
      <c r="N1139" s="71">
        <f>Month!N1139</f>
        <v>1915.07</v>
      </c>
      <c r="O1139" s="91">
        <f>Month!O1139</f>
        <v>4356.34</v>
      </c>
      <c r="P1139" s="14">
        <v>1</v>
      </c>
      <c r="Q1139" s="14"/>
    </row>
    <row r="1140" spans="1:17" ht="15.5">
      <c r="A1140" s="14">
        <f>Month!A1140</f>
        <v>2023</v>
      </c>
      <c r="B1140" s="59" t="str">
        <f>Month!B1140</f>
        <v>April</v>
      </c>
      <c r="C1140" s="58" t="str">
        <f>Month!C1140</f>
        <v>Belgium</v>
      </c>
      <c r="D1140" s="66">
        <f>Month!D1140</f>
        <v>7.22</v>
      </c>
      <c r="E1140" s="66">
        <f>Month!E1140</f>
        <v>92.07</v>
      </c>
      <c r="F1140" s="67">
        <f>Month!F1140</f>
        <v>99.29</v>
      </c>
      <c r="G1140" s="66">
        <f>Month!G1140</f>
        <v>3.14</v>
      </c>
      <c r="H1140" s="66">
        <f>Month!H1140</f>
        <v>46.62</v>
      </c>
      <c r="I1140" s="66">
        <f>Month!I1140</f>
        <v>0</v>
      </c>
      <c r="J1140" s="66">
        <f>Month!J1140</f>
        <v>0</v>
      </c>
      <c r="K1140" s="66">
        <f>Month!K1140</f>
        <v>0</v>
      </c>
      <c r="L1140" s="66">
        <f>Month!L1140</f>
        <v>36.57</v>
      </c>
      <c r="M1140" s="66">
        <f>Month!M1140</f>
        <v>61.92</v>
      </c>
      <c r="N1140" s="67">
        <f>Month!N1140</f>
        <v>148.25</v>
      </c>
      <c r="O1140" s="67">
        <f>Month!O1140</f>
        <v>247.54</v>
      </c>
      <c r="P1140" s="14">
        <v>2</v>
      </c>
      <c r="Q1140" s="14"/>
    </row>
    <row r="1141" spans="1:17" ht="15.5">
      <c r="A1141" s="14">
        <f>Month!A1141</f>
        <v>2023</v>
      </c>
      <c r="B1141" s="59" t="str">
        <f>Month!B1141</f>
        <v>April</v>
      </c>
      <c r="C1141" s="59" t="str">
        <f>Month!C1141</f>
        <v>Canada</v>
      </c>
      <c r="D1141" s="69">
        <f>Month!D1141</f>
        <v>0</v>
      </c>
      <c r="E1141" s="69">
        <f>Month!E1141</f>
        <v>0</v>
      </c>
      <c r="F1141" s="70">
        <f>Month!F1141</f>
        <v>0</v>
      </c>
      <c r="G1141" s="69">
        <f>Month!G1141</f>
        <v>0</v>
      </c>
      <c r="H1141" s="69">
        <f>Month!H1141</f>
        <v>0</v>
      </c>
      <c r="I1141" s="69">
        <f>Month!I1141</f>
        <v>0</v>
      </c>
      <c r="J1141" s="69">
        <f>Month!J1141</f>
        <v>0</v>
      </c>
      <c r="K1141" s="69">
        <f>Month!K1141</f>
        <v>0</v>
      </c>
      <c r="L1141" s="69">
        <f>Month!L1141</f>
        <v>0</v>
      </c>
      <c r="M1141" s="69">
        <f>Month!M1141</f>
        <v>0</v>
      </c>
      <c r="N1141" s="70">
        <f>Month!N1141</f>
        <v>0</v>
      </c>
      <c r="O1141" s="70">
        <f>Month!O1141</f>
        <v>0</v>
      </c>
      <c r="P1141" s="14">
        <v>2</v>
      </c>
      <c r="Q1141" s="14"/>
    </row>
    <row r="1142" spans="1:17" ht="15.5">
      <c r="A1142" s="14">
        <f>Month!A1142</f>
        <v>2023</v>
      </c>
      <c r="B1142" s="59" t="str">
        <f>Month!B1142</f>
        <v>April</v>
      </c>
      <c r="C1142" s="59" t="str">
        <f>Month!C1142</f>
        <v>China, People's Republic of</v>
      </c>
      <c r="D1142" s="69">
        <f>Month!D1142</f>
        <v>0</v>
      </c>
      <c r="E1142" s="69">
        <f>Month!E1142</f>
        <v>0</v>
      </c>
      <c r="F1142" s="70">
        <f>Month!F1142</f>
        <v>0</v>
      </c>
      <c r="G1142" s="69">
        <f>Month!G1142</f>
        <v>0</v>
      </c>
      <c r="H1142" s="69">
        <f>Month!H1142</f>
        <v>0</v>
      </c>
      <c r="I1142" s="69">
        <f>Month!I1142</f>
        <v>0</v>
      </c>
      <c r="J1142" s="69">
        <f>Month!J1142</f>
        <v>0</v>
      </c>
      <c r="K1142" s="69">
        <f>Month!K1142</f>
        <v>0</v>
      </c>
      <c r="L1142" s="69">
        <f>Month!L1142</f>
        <v>0</v>
      </c>
      <c r="M1142" s="69">
        <f>Month!M1142</f>
        <v>9.9600000000000009</v>
      </c>
      <c r="N1142" s="70">
        <f>Month!N1142</f>
        <v>9.9600000000000009</v>
      </c>
      <c r="O1142" s="70">
        <f>Month!O1142</f>
        <v>9.9600000000000009</v>
      </c>
      <c r="P1142" s="14">
        <v>2</v>
      </c>
      <c r="Q1142" s="14"/>
    </row>
    <row r="1143" spans="1:17" ht="15.5">
      <c r="A1143" s="14">
        <f>Month!A1143</f>
        <v>2023</v>
      </c>
      <c r="B1143" s="59" t="str">
        <f>Month!B1143</f>
        <v>April</v>
      </c>
      <c r="C1143" s="59" t="str">
        <f>Month!C1143</f>
        <v>Denmark</v>
      </c>
      <c r="D1143" s="69">
        <f>Month!D1143</f>
        <v>0</v>
      </c>
      <c r="E1143" s="69">
        <f>Month!E1143</f>
        <v>0</v>
      </c>
      <c r="F1143" s="70">
        <f>Month!F1143</f>
        <v>0</v>
      </c>
      <c r="G1143" s="69">
        <f>Month!G1143</f>
        <v>0</v>
      </c>
      <c r="H1143" s="69">
        <f>Month!H1143</f>
        <v>7.54</v>
      </c>
      <c r="I1143" s="69">
        <f>Month!I1143</f>
        <v>0</v>
      </c>
      <c r="J1143" s="69">
        <f>Month!J1143</f>
        <v>0</v>
      </c>
      <c r="K1143" s="69">
        <f>Month!K1143</f>
        <v>0</v>
      </c>
      <c r="L1143" s="69">
        <f>Month!L1143</f>
        <v>0</v>
      </c>
      <c r="M1143" s="69">
        <f>Month!M1143</f>
        <v>0.12</v>
      </c>
      <c r="N1143" s="70">
        <f>Month!N1143</f>
        <v>7.66</v>
      </c>
      <c r="O1143" s="70">
        <f>Month!O1143</f>
        <v>7.66</v>
      </c>
      <c r="P1143" s="14">
        <v>2</v>
      </c>
      <c r="Q1143" s="14"/>
    </row>
    <row r="1144" spans="1:17" ht="15.5">
      <c r="A1144" s="14">
        <f>Month!A1144</f>
        <v>2023</v>
      </c>
      <c r="B1144" s="59" t="str">
        <f>Month!B1144</f>
        <v>April</v>
      </c>
      <c r="C1144" s="59" t="str">
        <f>Month!C1144</f>
        <v>Finland</v>
      </c>
      <c r="D1144" s="69">
        <f>Month!D1144</f>
        <v>150.52000000000001</v>
      </c>
      <c r="E1144" s="69">
        <f>Month!E1144</f>
        <v>0</v>
      </c>
      <c r="F1144" s="70">
        <f>Month!F1144</f>
        <v>150.52000000000001</v>
      </c>
      <c r="G1144" s="69">
        <f>Month!G1144</f>
        <v>0</v>
      </c>
      <c r="H1144" s="69">
        <f>Month!H1144</f>
        <v>0</v>
      </c>
      <c r="I1144" s="69">
        <f>Month!I1144</f>
        <v>0</v>
      </c>
      <c r="J1144" s="69">
        <f>Month!J1144</f>
        <v>0</v>
      </c>
      <c r="K1144" s="69">
        <f>Month!K1144</f>
        <v>0</v>
      </c>
      <c r="L1144" s="69">
        <f>Month!L1144</f>
        <v>0</v>
      </c>
      <c r="M1144" s="69">
        <f>Month!M1144</f>
        <v>0</v>
      </c>
      <c r="N1144" s="70">
        <f>Month!N1144</f>
        <v>0</v>
      </c>
      <c r="O1144" s="70">
        <f>Month!O1144</f>
        <v>150.52000000000001</v>
      </c>
      <c r="P1144" s="14">
        <v>2</v>
      </c>
      <c r="Q1144" s="14"/>
    </row>
    <row r="1145" spans="1:17" ht="15.5">
      <c r="A1145" s="14">
        <f>Month!A1145</f>
        <v>2023</v>
      </c>
      <c r="B1145" s="59" t="str">
        <f>Month!B1145</f>
        <v>April</v>
      </c>
      <c r="C1145" s="59" t="str">
        <f>Month!C1145</f>
        <v>France</v>
      </c>
      <c r="D1145" s="69">
        <f>Month!D1145</f>
        <v>33.28</v>
      </c>
      <c r="E1145" s="69">
        <f>Month!E1145</f>
        <v>0</v>
      </c>
      <c r="F1145" s="70">
        <f>Month!F1145</f>
        <v>33.28</v>
      </c>
      <c r="G1145" s="69">
        <f>Month!G1145</f>
        <v>7.63</v>
      </c>
      <c r="H1145" s="69">
        <f>Month!H1145</f>
        <v>1.92</v>
      </c>
      <c r="I1145" s="69">
        <f>Month!I1145</f>
        <v>0</v>
      </c>
      <c r="J1145" s="69">
        <f>Month!J1145</f>
        <v>0</v>
      </c>
      <c r="K1145" s="69">
        <f>Month!K1145</f>
        <v>0</v>
      </c>
      <c r="L1145" s="69">
        <f>Month!L1145</f>
        <v>12.16</v>
      </c>
      <c r="M1145" s="69">
        <f>Month!M1145</f>
        <v>4.91</v>
      </c>
      <c r="N1145" s="70">
        <f>Month!N1145</f>
        <v>26.62</v>
      </c>
      <c r="O1145" s="70">
        <f>Month!O1145</f>
        <v>59.9</v>
      </c>
      <c r="P1145" s="14">
        <v>2</v>
      </c>
      <c r="Q1145" s="14"/>
    </row>
    <row r="1146" spans="1:17" ht="15.5">
      <c r="A1146" s="14">
        <f>Month!A1146</f>
        <v>2023</v>
      </c>
      <c r="B1146" s="59" t="str">
        <f>Month!B1146</f>
        <v>April</v>
      </c>
      <c r="C1146" s="59" t="str">
        <f>Month!C1146</f>
        <v>Germany</v>
      </c>
      <c r="D1146" s="69">
        <f>Month!D1146</f>
        <v>368.16</v>
      </c>
      <c r="E1146" s="69">
        <f>Month!E1146</f>
        <v>11.85</v>
      </c>
      <c r="F1146" s="70">
        <f>Month!F1146</f>
        <v>380.01</v>
      </c>
      <c r="G1146" s="69">
        <f>Month!G1146</f>
        <v>0</v>
      </c>
      <c r="H1146" s="69">
        <f>Month!H1146</f>
        <v>0</v>
      </c>
      <c r="I1146" s="69">
        <f>Month!I1146</f>
        <v>0</v>
      </c>
      <c r="J1146" s="69">
        <f>Month!J1146</f>
        <v>0</v>
      </c>
      <c r="K1146" s="69">
        <f>Month!K1146</f>
        <v>0</v>
      </c>
      <c r="L1146" s="69">
        <f>Month!L1146</f>
        <v>0</v>
      </c>
      <c r="M1146" s="69">
        <f>Month!M1146</f>
        <v>3.55</v>
      </c>
      <c r="N1146" s="70">
        <f>Month!N1146</f>
        <v>3.55</v>
      </c>
      <c r="O1146" s="70">
        <f>Month!O1146</f>
        <v>383.56</v>
      </c>
      <c r="P1146" s="14">
        <v>2</v>
      </c>
      <c r="Q1146" s="14"/>
    </row>
    <row r="1147" spans="1:17" ht="15.5">
      <c r="A1147" s="14">
        <f>Month!A1147</f>
        <v>2023</v>
      </c>
      <c r="B1147" s="59" t="str">
        <f>Month!B1147</f>
        <v>April</v>
      </c>
      <c r="C1147" s="59" t="str">
        <f>Month!C1147</f>
        <v>Ireland</v>
      </c>
      <c r="D1147" s="69">
        <f>Month!D1147</f>
        <v>0</v>
      </c>
      <c r="E1147" s="69">
        <f>Month!E1147</f>
        <v>0</v>
      </c>
      <c r="F1147" s="70">
        <f>Month!F1147</f>
        <v>0</v>
      </c>
      <c r="G1147" s="69">
        <f>Month!G1147</f>
        <v>0</v>
      </c>
      <c r="H1147" s="69">
        <f>Month!H1147</f>
        <v>10.74</v>
      </c>
      <c r="I1147" s="69">
        <f>Month!I1147</f>
        <v>104.04</v>
      </c>
      <c r="J1147" s="69">
        <f>Month!J1147</f>
        <v>6.08</v>
      </c>
      <c r="K1147" s="69">
        <f>Month!K1147</f>
        <v>81.34</v>
      </c>
      <c r="L1147" s="69">
        <f>Month!L1147</f>
        <v>11.41</v>
      </c>
      <c r="M1147" s="69">
        <f>Month!M1147</f>
        <v>10.5</v>
      </c>
      <c r="N1147" s="70">
        <f>Month!N1147</f>
        <v>224.11</v>
      </c>
      <c r="O1147" s="70">
        <f>Month!O1147</f>
        <v>224.11</v>
      </c>
      <c r="P1147" s="14">
        <v>2</v>
      </c>
      <c r="Q1147" s="14"/>
    </row>
    <row r="1148" spans="1:17" ht="15.5">
      <c r="A1148" s="14">
        <f>Month!A1148</f>
        <v>2023</v>
      </c>
      <c r="B1148" s="59" t="str">
        <f>Month!B1148</f>
        <v>April</v>
      </c>
      <c r="C1148" s="59" t="str">
        <f>Month!C1148</f>
        <v>Italy</v>
      </c>
      <c r="D1148" s="69">
        <f>Month!D1148</f>
        <v>0</v>
      </c>
      <c r="E1148" s="69">
        <f>Month!E1148</f>
        <v>0</v>
      </c>
      <c r="F1148" s="70">
        <f>Month!F1148</f>
        <v>0</v>
      </c>
      <c r="G1148" s="69">
        <f>Month!G1148</f>
        <v>0</v>
      </c>
      <c r="H1148" s="69">
        <f>Month!H1148</f>
        <v>0</v>
      </c>
      <c r="I1148" s="69">
        <f>Month!I1148</f>
        <v>0</v>
      </c>
      <c r="J1148" s="69">
        <f>Month!J1148</f>
        <v>0</v>
      </c>
      <c r="K1148" s="69">
        <f>Month!K1148</f>
        <v>0</v>
      </c>
      <c r="L1148" s="69">
        <f>Month!L1148</f>
        <v>0</v>
      </c>
      <c r="M1148" s="69">
        <f>Month!M1148</f>
        <v>3.91</v>
      </c>
      <c r="N1148" s="70">
        <f>Month!N1148</f>
        <v>3.91</v>
      </c>
      <c r="O1148" s="70">
        <f>Month!O1148</f>
        <v>3.91</v>
      </c>
      <c r="P1148" s="14">
        <v>2</v>
      </c>
      <c r="Q1148" s="14"/>
    </row>
    <row r="1149" spans="1:17" ht="15.5">
      <c r="A1149" s="14">
        <f>Month!A1149</f>
        <v>2023</v>
      </c>
      <c r="B1149" s="59" t="str">
        <f>Month!B1149</f>
        <v>April</v>
      </c>
      <c r="C1149" s="59" t="str">
        <f>Month!C1149</f>
        <v>Korea</v>
      </c>
      <c r="D1149" s="69">
        <f>Month!D1149</f>
        <v>0</v>
      </c>
      <c r="E1149" s="69">
        <f>Month!E1149</f>
        <v>0</v>
      </c>
      <c r="F1149" s="70">
        <f>Month!F1149</f>
        <v>0</v>
      </c>
      <c r="G1149" s="69">
        <f>Month!G1149</f>
        <v>0</v>
      </c>
      <c r="H1149" s="69">
        <f>Month!H1149</f>
        <v>0</v>
      </c>
      <c r="I1149" s="69">
        <f>Month!I1149</f>
        <v>0</v>
      </c>
      <c r="J1149" s="69">
        <f>Month!J1149</f>
        <v>0</v>
      </c>
      <c r="K1149" s="69">
        <f>Month!K1149</f>
        <v>0</v>
      </c>
      <c r="L1149" s="69">
        <f>Month!L1149</f>
        <v>0</v>
      </c>
      <c r="M1149" s="69">
        <f>Month!M1149</f>
        <v>0</v>
      </c>
      <c r="N1149" s="70">
        <f>Month!N1149</f>
        <v>0</v>
      </c>
      <c r="O1149" s="70">
        <f>Month!O1149</f>
        <v>0</v>
      </c>
      <c r="P1149" s="14">
        <v>2</v>
      </c>
      <c r="Q1149" s="14"/>
    </row>
    <row r="1150" spans="1:17" ht="15.5">
      <c r="A1150" s="14">
        <f>Month!A1150</f>
        <v>2023</v>
      </c>
      <c r="B1150" s="59" t="str">
        <f>Month!B1150</f>
        <v>April</v>
      </c>
      <c r="C1150" s="59" t="str">
        <f>Month!C1150</f>
        <v>Netherlands</v>
      </c>
      <c r="D1150" s="69">
        <f>Month!D1150</f>
        <v>809.45</v>
      </c>
      <c r="E1150" s="69">
        <f>Month!E1150</f>
        <v>78.28</v>
      </c>
      <c r="F1150" s="70">
        <f>Month!F1150</f>
        <v>887.73</v>
      </c>
      <c r="G1150" s="69">
        <f>Month!G1150</f>
        <v>5.65</v>
      </c>
      <c r="H1150" s="69">
        <f>Month!H1150</f>
        <v>287.82</v>
      </c>
      <c r="I1150" s="69">
        <f>Month!I1150</f>
        <v>0</v>
      </c>
      <c r="J1150" s="69">
        <f>Month!J1150</f>
        <v>0</v>
      </c>
      <c r="K1150" s="69">
        <f>Month!K1150</f>
        <v>0</v>
      </c>
      <c r="L1150" s="69">
        <f>Month!L1150</f>
        <v>21.98</v>
      </c>
      <c r="M1150" s="69">
        <f>Month!M1150</f>
        <v>233.57</v>
      </c>
      <c r="N1150" s="70">
        <f>Month!N1150</f>
        <v>549.02</v>
      </c>
      <c r="O1150" s="70">
        <f>Month!O1150</f>
        <v>1436.75</v>
      </c>
      <c r="P1150" s="14">
        <v>2</v>
      </c>
      <c r="Q1150" s="14"/>
    </row>
    <row r="1151" spans="1:17" ht="15.5">
      <c r="A1151" s="14">
        <f>Month!A1151</f>
        <v>2023</v>
      </c>
      <c r="B1151" s="59" t="str">
        <f>Month!B1151</f>
        <v>April</v>
      </c>
      <c r="C1151" s="59" t="str">
        <f>Month!C1151</f>
        <v>Other Africa</v>
      </c>
      <c r="D1151" s="69">
        <f>Month!D1151</f>
        <v>0</v>
      </c>
      <c r="E1151" s="69">
        <f>Month!E1151</f>
        <v>0</v>
      </c>
      <c r="F1151" s="70">
        <f>Month!F1151</f>
        <v>0</v>
      </c>
      <c r="G1151" s="69">
        <f>Month!G1151</f>
        <v>0</v>
      </c>
      <c r="H1151" s="69">
        <f>Month!H1151</f>
        <v>190.33</v>
      </c>
      <c r="I1151" s="69">
        <f>Month!I1151</f>
        <v>0</v>
      </c>
      <c r="J1151" s="69">
        <f>Month!J1151</f>
        <v>0</v>
      </c>
      <c r="K1151" s="69">
        <f>Month!K1151</f>
        <v>0</v>
      </c>
      <c r="L1151" s="69">
        <f>Month!L1151</f>
        <v>0</v>
      </c>
      <c r="M1151" s="69">
        <f>Month!M1151</f>
        <v>2.94</v>
      </c>
      <c r="N1151" s="70">
        <f>Month!N1151</f>
        <v>193.27</v>
      </c>
      <c r="O1151" s="70">
        <f>Month!O1151</f>
        <v>193.27</v>
      </c>
      <c r="P1151" s="14">
        <v>2</v>
      </c>
      <c r="Q1151" s="14"/>
    </row>
    <row r="1152" spans="1:17" ht="15.5">
      <c r="A1152" s="14">
        <f>Month!A1152</f>
        <v>2023</v>
      </c>
      <c r="B1152" s="59" t="str">
        <f>Month!B1152</f>
        <v>April</v>
      </c>
      <c r="C1152" s="59" t="str">
        <f>Month!C1152</f>
        <v>Poland</v>
      </c>
      <c r="D1152" s="69">
        <f>Month!D1152</f>
        <v>289.12</v>
      </c>
      <c r="E1152" s="69">
        <f>Month!E1152</f>
        <v>0</v>
      </c>
      <c r="F1152" s="70">
        <f>Month!F1152</f>
        <v>289.12</v>
      </c>
      <c r="G1152" s="69">
        <f>Month!G1152</f>
        <v>1.26</v>
      </c>
      <c r="H1152" s="69">
        <f>Month!H1152</f>
        <v>0</v>
      </c>
      <c r="I1152" s="69">
        <f>Month!I1152</f>
        <v>0</v>
      </c>
      <c r="J1152" s="69">
        <f>Month!J1152</f>
        <v>0</v>
      </c>
      <c r="K1152" s="69">
        <f>Month!K1152</f>
        <v>0</v>
      </c>
      <c r="L1152" s="69">
        <f>Month!L1152</f>
        <v>0</v>
      </c>
      <c r="M1152" s="69">
        <f>Month!M1152</f>
        <v>2.0099999999999998</v>
      </c>
      <c r="N1152" s="70">
        <f>Month!N1152</f>
        <v>3.27</v>
      </c>
      <c r="O1152" s="70">
        <f>Month!O1152</f>
        <v>292.39</v>
      </c>
      <c r="P1152" s="14">
        <v>2</v>
      </c>
      <c r="Q1152" s="14"/>
    </row>
    <row r="1153" spans="1:17" ht="15.5">
      <c r="A1153" s="14">
        <f>Month!A1153</f>
        <v>2023</v>
      </c>
      <c r="B1153" s="59" t="str">
        <f>Month!B1153</f>
        <v>April</v>
      </c>
      <c r="C1153" s="59" t="str">
        <f>Month!C1153</f>
        <v>Spain</v>
      </c>
      <c r="D1153" s="69">
        <f>Month!D1153</f>
        <v>72.09</v>
      </c>
      <c r="E1153" s="69">
        <f>Month!E1153</f>
        <v>20.67</v>
      </c>
      <c r="F1153" s="70">
        <f>Month!F1153</f>
        <v>92.76</v>
      </c>
      <c r="G1153" s="69">
        <f>Month!G1153</f>
        <v>0</v>
      </c>
      <c r="H1153" s="69">
        <f>Month!H1153</f>
        <v>0</v>
      </c>
      <c r="I1153" s="69">
        <f>Month!I1153</f>
        <v>0</v>
      </c>
      <c r="J1153" s="69">
        <f>Month!J1153</f>
        <v>0</v>
      </c>
      <c r="K1153" s="69">
        <f>Month!K1153</f>
        <v>0</v>
      </c>
      <c r="L1153" s="69">
        <f>Month!L1153</f>
        <v>0</v>
      </c>
      <c r="M1153" s="69">
        <f>Month!M1153</f>
        <v>2.76</v>
      </c>
      <c r="N1153" s="70">
        <f>Month!N1153</f>
        <v>2.76</v>
      </c>
      <c r="O1153" s="70">
        <f>Month!O1153</f>
        <v>95.52</v>
      </c>
      <c r="P1153" s="14">
        <v>2</v>
      </c>
      <c r="Q1153" s="14"/>
    </row>
    <row r="1154" spans="1:17" ht="15.5">
      <c r="A1154" s="14">
        <f>Month!A1154</f>
        <v>2023</v>
      </c>
      <c r="B1154" s="59" t="str">
        <f>Month!B1154</f>
        <v>April</v>
      </c>
      <c r="C1154" s="59" t="str">
        <f>Month!C1154</f>
        <v>Sweden</v>
      </c>
      <c r="D1154" s="69">
        <f>Month!D1154</f>
        <v>182.13</v>
      </c>
      <c r="E1154" s="69">
        <f>Month!E1154</f>
        <v>0</v>
      </c>
      <c r="F1154" s="70">
        <f>Month!F1154</f>
        <v>182.13</v>
      </c>
      <c r="G1154" s="69">
        <f>Month!G1154</f>
        <v>0</v>
      </c>
      <c r="H1154" s="69">
        <f>Month!H1154</f>
        <v>0</v>
      </c>
      <c r="I1154" s="69">
        <f>Month!I1154</f>
        <v>0</v>
      </c>
      <c r="J1154" s="69">
        <f>Month!J1154</f>
        <v>0</v>
      </c>
      <c r="K1154" s="69">
        <f>Month!K1154</f>
        <v>0</v>
      </c>
      <c r="L1154" s="69">
        <f>Month!L1154</f>
        <v>0</v>
      </c>
      <c r="M1154" s="69">
        <f>Month!M1154</f>
        <v>0.03</v>
      </c>
      <c r="N1154" s="70">
        <f>Month!N1154</f>
        <v>0.03</v>
      </c>
      <c r="O1154" s="70">
        <f>Month!O1154</f>
        <v>182.16</v>
      </c>
      <c r="P1154" s="14">
        <v>2</v>
      </c>
      <c r="Q1154" s="14"/>
    </row>
    <row r="1155" spans="1:17" ht="15.5">
      <c r="A1155" s="14">
        <f>Month!A1155</f>
        <v>2023</v>
      </c>
      <c r="B1155" s="59" t="str">
        <f>Month!B1155</f>
        <v>April</v>
      </c>
      <c r="C1155" s="59" t="str">
        <f>Month!C1155</f>
        <v>United States</v>
      </c>
      <c r="D1155" s="69">
        <f>Month!D1155</f>
        <v>0</v>
      </c>
      <c r="E1155" s="69">
        <f>Month!E1155</f>
        <v>0</v>
      </c>
      <c r="F1155" s="70">
        <f>Month!F1155</f>
        <v>0</v>
      </c>
      <c r="G1155" s="69">
        <f>Month!G1155</f>
        <v>0</v>
      </c>
      <c r="H1155" s="69">
        <f>Month!H1155</f>
        <v>203.34</v>
      </c>
      <c r="I1155" s="69">
        <f>Month!I1155</f>
        <v>0</v>
      </c>
      <c r="J1155" s="69">
        <f>Month!J1155</f>
        <v>0</v>
      </c>
      <c r="K1155" s="69">
        <f>Month!K1155</f>
        <v>0.12</v>
      </c>
      <c r="L1155" s="69">
        <f>Month!L1155</f>
        <v>0</v>
      </c>
      <c r="M1155" s="69">
        <f>Month!M1155</f>
        <v>1.65</v>
      </c>
      <c r="N1155" s="70">
        <f>Month!N1155</f>
        <v>205.11</v>
      </c>
      <c r="O1155" s="70">
        <f>Month!O1155</f>
        <v>205.11</v>
      </c>
      <c r="P1155" s="14">
        <v>2</v>
      </c>
      <c r="Q1155" s="14"/>
    </row>
    <row r="1156" spans="1:17" ht="15.5">
      <c r="A1156" s="14">
        <f>Month!A1156</f>
        <v>2023</v>
      </c>
      <c r="B1156" s="59" t="str">
        <f>Month!B1156</f>
        <v>April</v>
      </c>
      <c r="C1156" s="59" t="str">
        <f>Month!C1156</f>
        <v>Other</v>
      </c>
      <c r="D1156" s="69">
        <f>Month!D1156</f>
        <v>0.31</v>
      </c>
      <c r="E1156" s="69">
        <f>Month!E1156</f>
        <v>0</v>
      </c>
      <c r="F1156" s="70">
        <f>Month!F1156</f>
        <v>0.31</v>
      </c>
      <c r="G1156" s="69">
        <f>Month!G1156</f>
        <v>15.48</v>
      </c>
      <c r="H1156" s="69">
        <f>Month!H1156</f>
        <v>10.45</v>
      </c>
      <c r="I1156" s="69">
        <f>Month!I1156</f>
        <v>0</v>
      </c>
      <c r="J1156" s="69">
        <f>Month!J1156</f>
        <v>0</v>
      </c>
      <c r="K1156" s="69">
        <f>Month!K1156</f>
        <v>0</v>
      </c>
      <c r="L1156" s="69">
        <f>Month!L1156</f>
        <v>65.739999999999995</v>
      </c>
      <c r="M1156" s="69">
        <f>Month!M1156</f>
        <v>54.06</v>
      </c>
      <c r="N1156" s="70">
        <f>Month!N1156</f>
        <v>145.72999999999999</v>
      </c>
      <c r="O1156" s="70">
        <f>Month!O1156</f>
        <v>146.04</v>
      </c>
      <c r="P1156" s="14">
        <v>2</v>
      </c>
      <c r="Q1156" s="14"/>
    </row>
    <row r="1157" spans="1:17" ht="15.5">
      <c r="A1157" s="14">
        <f>Month!A1157</f>
        <v>2023</v>
      </c>
      <c r="B1157" s="62" t="str">
        <f>Month!B1157</f>
        <v>April</v>
      </c>
      <c r="C1157" s="60" t="str">
        <f>Month!C1157</f>
        <v>Total exports</v>
      </c>
      <c r="D1157" s="72">
        <f>Month!D1157</f>
        <v>1912.28</v>
      </c>
      <c r="E1157" s="72">
        <f>Month!E1157</f>
        <v>202.87</v>
      </c>
      <c r="F1157" s="71">
        <f>Month!F1157</f>
        <v>2115.15</v>
      </c>
      <c r="G1157" s="72">
        <f>Month!G1157</f>
        <v>33.159999999999997</v>
      </c>
      <c r="H1157" s="72">
        <f>Month!H1157</f>
        <v>758.76</v>
      </c>
      <c r="I1157" s="72">
        <f>Month!I1157</f>
        <v>104.04</v>
      </c>
      <c r="J1157" s="72">
        <f>Month!J1157</f>
        <v>6.08</v>
      </c>
      <c r="K1157" s="72">
        <f>Month!K1157</f>
        <v>81.459999999999994</v>
      </c>
      <c r="L1157" s="72">
        <f>Month!L1157</f>
        <v>147.86000000000001</v>
      </c>
      <c r="M1157" s="72">
        <f>Month!M1157</f>
        <v>391.89</v>
      </c>
      <c r="N1157" s="71">
        <f>Month!N1157</f>
        <v>1523.25</v>
      </c>
      <c r="O1157" s="91">
        <f>Month!O1157</f>
        <v>3638.4</v>
      </c>
      <c r="P1157" s="14">
        <v>2</v>
      </c>
      <c r="Q1157" s="14"/>
    </row>
    <row r="1158" spans="1:17" ht="15.5">
      <c r="A1158" s="14">
        <f>Month!A1158</f>
        <v>2023</v>
      </c>
      <c r="B1158" s="59" t="str">
        <f>Month!B1158</f>
        <v>May</v>
      </c>
      <c r="C1158" s="58" t="str">
        <f>Month!C1158</f>
        <v>Belgium</v>
      </c>
      <c r="D1158" s="66">
        <f>Month!D1158</f>
        <v>6.99</v>
      </c>
      <c r="E1158" s="66">
        <f>Month!E1158</f>
        <v>21.37</v>
      </c>
      <c r="F1158" s="67">
        <f>Month!F1158</f>
        <v>28.36</v>
      </c>
      <c r="G1158" s="66">
        <f>Month!G1158</f>
        <v>5.24</v>
      </c>
      <c r="H1158" s="66">
        <f>Month!H1158</f>
        <v>93.13</v>
      </c>
      <c r="I1158" s="66">
        <f>Month!I1158</f>
        <v>0</v>
      </c>
      <c r="J1158" s="66">
        <f>Month!J1158</f>
        <v>0</v>
      </c>
      <c r="K1158" s="66">
        <f>Month!K1158</f>
        <v>0</v>
      </c>
      <c r="L1158" s="66">
        <f>Month!L1158</f>
        <v>17.920000000000002</v>
      </c>
      <c r="M1158" s="66">
        <f>Month!M1158</f>
        <v>76.260000000000005</v>
      </c>
      <c r="N1158" s="67">
        <f>Month!N1158</f>
        <v>192.55</v>
      </c>
      <c r="O1158" s="67">
        <f>Month!O1158</f>
        <v>220.91</v>
      </c>
      <c r="P1158" s="14">
        <v>2</v>
      </c>
      <c r="Q1158" s="14"/>
    </row>
    <row r="1159" spans="1:17" ht="15.5">
      <c r="A1159" s="14">
        <f>Month!A1159</f>
        <v>2023</v>
      </c>
      <c r="B1159" s="59" t="str">
        <f>Month!B1159</f>
        <v>May</v>
      </c>
      <c r="C1159" s="59" t="str">
        <f>Month!C1159</f>
        <v>Canada</v>
      </c>
      <c r="D1159" s="69">
        <f>Month!D1159</f>
        <v>77.48</v>
      </c>
      <c r="E1159" s="69">
        <f>Month!E1159</f>
        <v>0</v>
      </c>
      <c r="F1159" s="70">
        <f>Month!F1159</f>
        <v>77.48</v>
      </c>
      <c r="G1159" s="69">
        <f>Month!G1159</f>
        <v>0</v>
      </c>
      <c r="H1159" s="69">
        <f>Month!H1159</f>
        <v>36.75</v>
      </c>
      <c r="I1159" s="69">
        <f>Month!I1159</f>
        <v>0</v>
      </c>
      <c r="J1159" s="69">
        <f>Month!J1159</f>
        <v>0</v>
      </c>
      <c r="K1159" s="69">
        <f>Month!K1159</f>
        <v>0</v>
      </c>
      <c r="L1159" s="69">
        <f>Month!L1159</f>
        <v>0</v>
      </c>
      <c r="M1159" s="69">
        <f>Month!M1159</f>
        <v>0</v>
      </c>
      <c r="N1159" s="70">
        <f>Month!N1159</f>
        <v>36.75</v>
      </c>
      <c r="O1159" s="70">
        <f>Month!O1159</f>
        <v>114.23</v>
      </c>
      <c r="P1159" s="14">
        <v>2</v>
      </c>
      <c r="Q1159" s="14"/>
    </row>
    <row r="1160" spans="1:17" ht="15.5">
      <c r="A1160" s="14">
        <f>Month!A1160</f>
        <v>2023</v>
      </c>
      <c r="B1160" s="59" t="str">
        <f>Month!B1160</f>
        <v>May</v>
      </c>
      <c r="C1160" s="59" t="str">
        <f>Month!C1160</f>
        <v>China, People's Republic of</v>
      </c>
      <c r="D1160" s="69">
        <f>Month!D1160</f>
        <v>0</v>
      </c>
      <c r="E1160" s="69">
        <f>Month!E1160</f>
        <v>0</v>
      </c>
      <c r="F1160" s="70">
        <f>Month!F1160</f>
        <v>0</v>
      </c>
      <c r="G1160" s="69">
        <f>Month!G1160</f>
        <v>0</v>
      </c>
      <c r="H1160" s="69">
        <f>Month!H1160</f>
        <v>0</v>
      </c>
      <c r="I1160" s="69">
        <f>Month!I1160</f>
        <v>0</v>
      </c>
      <c r="J1160" s="69">
        <f>Month!J1160</f>
        <v>0</v>
      </c>
      <c r="K1160" s="69">
        <f>Month!K1160</f>
        <v>0</v>
      </c>
      <c r="L1160" s="69">
        <f>Month!L1160</f>
        <v>0</v>
      </c>
      <c r="M1160" s="69">
        <f>Month!M1160</f>
        <v>7.08</v>
      </c>
      <c r="N1160" s="70">
        <f>Month!N1160</f>
        <v>7.08</v>
      </c>
      <c r="O1160" s="70">
        <f>Month!O1160</f>
        <v>7.08</v>
      </c>
      <c r="P1160" s="14">
        <v>2</v>
      </c>
      <c r="Q1160" s="14"/>
    </row>
    <row r="1161" spans="1:17" ht="15.5">
      <c r="A1161" s="14">
        <f>Month!A1161</f>
        <v>2023</v>
      </c>
      <c r="B1161" s="59" t="str">
        <f>Month!B1161</f>
        <v>May</v>
      </c>
      <c r="C1161" s="59" t="str">
        <f>Month!C1161</f>
        <v>Denmark</v>
      </c>
      <c r="D1161" s="69">
        <f>Month!D1161</f>
        <v>0</v>
      </c>
      <c r="E1161" s="69">
        <f>Month!E1161</f>
        <v>9.73</v>
      </c>
      <c r="F1161" s="70">
        <f>Month!F1161</f>
        <v>9.73</v>
      </c>
      <c r="G1161" s="69">
        <f>Month!G1161</f>
        <v>0</v>
      </c>
      <c r="H1161" s="69">
        <f>Month!H1161</f>
        <v>0</v>
      </c>
      <c r="I1161" s="69">
        <f>Month!I1161</f>
        <v>0</v>
      </c>
      <c r="J1161" s="69">
        <f>Month!J1161</f>
        <v>0</v>
      </c>
      <c r="K1161" s="69">
        <f>Month!K1161</f>
        <v>0</v>
      </c>
      <c r="L1161" s="69">
        <f>Month!L1161</f>
        <v>0</v>
      </c>
      <c r="M1161" s="69">
        <f>Month!M1161</f>
        <v>0.08</v>
      </c>
      <c r="N1161" s="70">
        <f>Month!N1161</f>
        <v>0.08</v>
      </c>
      <c r="O1161" s="70">
        <f>Month!O1161</f>
        <v>9.81</v>
      </c>
      <c r="P1161" s="14">
        <v>2</v>
      </c>
      <c r="Q1161" s="14"/>
    </row>
    <row r="1162" spans="1:17" ht="15.5">
      <c r="A1162" s="14">
        <f>Month!A1162</f>
        <v>2023</v>
      </c>
      <c r="B1162" s="59" t="str">
        <f>Month!B1162</f>
        <v>May</v>
      </c>
      <c r="C1162" s="59" t="str">
        <f>Month!C1162</f>
        <v>Finland</v>
      </c>
      <c r="D1162" s="69">
        <f>Month!D1162</f>
        <v>71.430000000000007</v>
      </c>
      <c r="E1162" s="69">
        <f>Month!E1162</f>
        <v>0</v>
      </c>
      <c r="F1162" s="70">
        <f>Month!F1162</f>
        <v>71.430000000000007</v>
      </c>
      <c r="G1162" s="69">
        <f>Month!G1162</f>
        <v>0</v>
      </c>
      <c r="H1162" s="69">
        <f>Month!H1162</f>
        <v>0</v>
      </c>
      <c r="I1162" s="69">
        <f>Month!I1162</f>
        <v>0</v>
      </c>
      <c r="J1162" s="69">
        <f>Month!J1162</f>
        <v>0</v>
      </c>
      <c r="K1162" s="69">
        <f>Month!K1162</f>
        <v>0</v>
      </c>
      <c r="L1162" s="69">
        <f>Month!L1162</f>
        <v>0</v>
      </c>
      <c r="M1162" s="69">
        <f>Month!M1162</f>
        <v>0</v>
      </c>
      <c r="N1162" s="70">
        <f>Month!N1162</f>
        <v>0</v>
      </c>
      <c r="O1162" s="70">
        <f>Month!O1162</f>
        <v>71.430000000000007</v>
      </c>
      <c r="P1162" s="14">
        <v>2</v>
      </c>
      <c r="Q1162" s="14"/>
    </row>
    <row r="1163" spans="1:17" ht="15.5">
      <c r="A1163" s="14">
        <f>Month!A1163</f>
        <v>2023</v>
      </c>
      <c r="B1163" s="59" t="str">
        <f>Month!B1163</f>
        <v>May</v>
      </c>
      <c r="C1163" s="59" t="str">
        <f>Month!C1163</f>
        <v>France</v>
      </c>
      <c r="D1163" s="69">
        <f>Month!D1163</f>
        <v>178.68</v>
      </c>
      <c r="E1163" s="69">
        <f>Month!E1163</f>
        <v>0</v>
      </c>
      <c r="F1163" s="70">
        <f>Month!F1163</f>
        <v>178.68</v>
      </c>
      <c r="G1163" s="69">
        <f>Month!G1163</f>
        <v>25.99</v>
      </c>
      <c r="H1163" s="69">
        <f>Month!H1163</f>
        <v>5.12</v>
      </c>
      <c r="I1163" s="69">
        <f>Month!I1163</f>
        <v>0</v>
      </c>
      <c r="J1163" s="69">
        <f>Month!J1163</f>
        <v>0</v>
      </c>
      <c r="K1163" s="69">
        <f>Month!K1163</f>
        <v>0</v>
      </c>
      <c r="L1163" s="69">
        <f>Month!L1163</f>
        <v>10.9</v>
      </c>
      <c r="M1163" s="69">
        <f>Month!M1163</f>
        <v>4.01</v>
      </c>
      <c r="N1163" s="70">
        <f>Month!N1163</f>
        <v>46.02</v>
      </c>
      <c r="O1163" s="70">
        <f>Month!O1163</f>
        <v>224.7</v>
      </c>
      <c r="P1163" s="14">
        <v>2</v>
      </c>
      <c r="Q1163" s="14"/>
    </row>
    <row r="1164" spans="1:17" ht="15.5">
      <c r="A1164" s="14">
        <f>Month!A1164</f>
        <v>2023</v>
      </c>
      <c r="B1164" s="59" t="str">
        <f>Month!B1164</f>
        <v>May</v>
      </c>
      <c r="C1164" s="59" t="str">
        <f>Month!C1164</f>
        <v>Germany</v>
      </c>
      <c r="D1164" s="69">
        <f>Month!D1164</f>
        <v>259.86</v>
      </c>
      <c r="E1164" s="69">
        <f>Month!E1164</f>
        <v>0</v>
      </c>
      <c r="F1164" s="70">
        <f>Month!F1164</f>
        <v>259.86</v>
      </c>
      <c r="G1164" s="69">
        <f>Month!G1164</f>
        <v>0</v>
      </c>
      <c r="H1164" s="69">
        <f>Month!H1164</f>
        <v>0</v>
      </c>
      <c r="I1164" s="69">
        <f>Month!I1164</f>
        <v>0</v>
      </c>
      <c r="J1164" s="69">
        <f>Month!J1164</f>
        <v>0</v>
      </c>
      <c r="K1164" s="69">
        <f>Month!K1164</f>
        <v>0</v>
      </c>
      <c r="L1164" s="69">
        <f>Month!L1164</f>
        <v>0</v>
      </c>
      <c r="M1164" s="69">
        <f>Month!M1164</f>
        <v>1.2</v>
      </c>
      <c r="N1164" s="70">
        <f>Month!N1164</f>
        <v>1.2</v>
      </c>
      <c r="O1164" s="70">
        <f>Month!O1164</f>
        <v>261.06</v>
      </c>
      <c r="P1164" s="14">
        <v>2</v>
      </c>
      <c r="Q1164" s="14"/>
    </row>
    <row r="1165" spans="1:17" ht="15.5">
      <c r="A1165" s="14">
        <f>Month!A1165</f>
        <v>2023</v>
      </c>
      <c r="B1165" s="59" t="str">
        <f>Month!B1165</f>
        <v>May</v>
      </c>
      <c r="C1165" s="59" t="str">
        <f>Month!C1165</f>
        <v>Ireland</v>
      </c>
      <c r="D1165" s="69">
        <f>Month!D1165</f>
        <v>0</v>
      </c>
      <c r="E1165" s="69">
        <f>Month!E1165</f>
        <v>0</v>
      </c>
      <c r="F1165" s="70">
        <f>Month!F1165</f>
        <v>0</v>
      </c>
      <c r="G1165" s="69">
        <f>Month!G1165</f>
        <v>0</v>
      </c>
      <c r="H1165" s="69">
        <f>Month!H1165</f>
        <v>17.89</v>
      </c>
      <c r="I1165" s="69">
        <f>Month!I1165</f>
        <v>125.68</v>
      </c>
      <c r="J1165" s="69">
        <f>Month!J1165</f>
        <v>0</v>
      </c>
      <c r="K1165" s="69">
        <f>Month!K1165</f>
        <v>80.44</v>
      </c>
      <c r="L1165" s="69">
        <f>Month!L1165</f>
        <v>12.05</v>
      </c>
      <c r="M1165" s="69">
        <f>Month!M1165</f>
        <v>18.45</v>
      </c>
      <c r="N1165" s="70">
        <f>Month!N1165</f>
        <v>254.51</v>
      </c>
      <c r="O1165" s="70">
        <f>Month!O1165</f>
        <v>254.51</v>
      </c>
      <c r="P1165" s="14">
        <v>2</v>
      </c>
      <c r="Q1165" s="14"/>
    </row>
    <row r="1166" spans="1:17" ht="15.5">
      <c r="A1166" s="14">
        <f>Month!A1166</f>
        <v>2023</v>
      </c>
      <c r="B1166" s="59" t="str">
        <f>Month!B1166</f>
        <v>May</v>
      </c>
      <c r="C1166" s="59" t="str">
        <f>Month!C1166</f>
        <v>Italy</v>
      </c>
      <c r="D1166" s="69">
        <f>Month!D1166</f>
        <v>0</v>
      </c>
      <c r="E1166" s="69">
        <f>Month!E1166</f>
        <v>11.01</v>
      </c>
      <c r="F1166" s="70">
        <f>Month!F1166</f>
        <v>11.01</v>
      </c>
      <c r="G1166" s="69">
        <f>Month!G1166</f>
        <v>0</v>
      </c>
      <c r="H1166" s="69">
        <f>Month!H1166</f>
        <v>0</v>
      </c>
      <c r="I1166" s="69">
        <f>Month!I1166</f>
        <v>0</v>
      </c>
      <c r="J1166" s="69">
        <f>Month!J1166</f>
        <v>0</v>
      </c>
      <c r="K1166" s="69">
        <f>Month!K1166</f>
        <v>0</v>
      </c>
      <c r="L1166" s="69">
        <f>Month!L1166</f>
        <v>0</v>
      </c>
      <c r="M1166" s="69">
        <f>Month!M1166</f>
        <v>1.29</v>
      </c>
      <c r="N1166" s="70">
        <f>Month!N1166</f>
        <v>1.29</v>
      </c>
      <c r="O1166" s="70">
        <f>Month!O1166</f>
        <v>12.3</v>
      </c>
      <c r="P1166" s="14">
        <v>2</v>
      </c>
      <c r="Q1166" s="14"/>
    </row>
    <row r="1167" spans="1:17" ht="15.5">
      <c r="A1167" s="14">
        <f>Month!A1167</f>
        <v>2023</v>
      </c>
      <c r="B1167" s="59" t="str">
        <f>Month!B1167</f>
        <v>May</v>
      </c>
      <c r="C1167" s="59" t="str">
        <f>Month!C1167</f>
        <v>Korea</v>
      </c>
      <c r="D1167" s="69">
        <f>Month!D1167</f>
        <v>0</v>
      </c>
      <c r="E1167" s="69">
        <f>Month!E1167</f>
        <v>0</v>
      </c>
      <c r="F1167" s="70">
        <f>Month!F1167</f>
        <v>0</v>
      </c>
      <c r="G1167" s="69">
        <f>Month!G1167</f>
        <v>0</v>
      </c>
      <c r="H1167" s="69">
        <f>Month!H1167</f>
        <v>0</v>
      </c>
      <c r="I1167" s="69">
        <f>Month!I1167</f>
        <v>0</v>
      </c>
      <c r="J1167" s="69">
        <f>Month!J1167</f>
        <v>0</v>
      </c>
      <c r="K1167" s="69">
        <f>Month!K1167</f>
        <v>0</v>
      </c>
      <c r="L1167" s="69">
        <f>Month!L1167</f>
        <v>0</v>
      </c>
      <c r="M1167" s="69">
        <f>Month!M1167</f>
        <v>0</v>
      </c>
      <c r="N1167" s="70">
        <f>Month!N1167</f>
        <v>0</v>
      </c>
      <c r="O1167" s="70">
        <f>Month!O1167</f>
        <v>0</v>
      </c>
      <c r="P1167" s="14">
        <v>2</v>
      </c>
      <c r="Q1167" s="14"/>
    </row>
    <row r="1168" spans="1:17" ht="15.5">
      <c r="A1168" s="14">
        <f>Month!A1168</f>
        <v>2023</v>
      </c>
      <c r="B1168" s="59" t="str">
        <f>Month!B1168</f>
        <v>May</v>
      </c>
      <c r="C1168" s="59" t="str">
        <f>Month!C1168</f>
        <v>Netherlands</v>
      </c>
      <c r="D1168" s="69">
        <f>Month!D1168</f>
        <v>1025.1199999999999</v>
      </c>
      <c r="E1168" s="69">
        <f>Month!E1168</f>
        <v>201.32</v>
      </c>
      <c r="F1168" s="70">
        <f>Month!F1168</f>
        <v>1226.44</v>
      </c>
      <c r="G1168" s="69">
        <f>Month!G1168</f>
        <v>17.7</v>
      </c>
      <c r="H1168" s="69">
        <f>Month!H1168</f>
        <v>271.94</v>
      </c>
      <c r="I1168" s="69">
        <f>Month!I1168</f>
        <v>0</v>
      </c>
      <c r="J1168" s="69">
        <f>Month!J1168</f>
        <v>0</v>
      </c>
      <c r="K1168" s="69">
        <f>Month!K1168</f>
        <v>48.83</v>
      </c>
      <c r="L1168" s="69">
        <f>Month!L1168</f>
        <v>17.21</v>
      </c>
      <c r="M1168" s="69">
        <f>Month!M1168</f>
        <v>241.51</v>
      </c>
      <c r="N1168" s="70">
        <f>Month!N1168</f>
        <v>597.19000000000005</v>
      </c>
      <c r="O1168" s="70">
        <f>Month!O1168</f>
        <v>1823.63</v>
      </c>
      <c r="P1168" s="14">
        <v>2</v>
      </c>
      <c r="Q1168" s="14"/>
    </row>
    <row r="1169" spans="1:17" ht="15.5">
      <c r="A1169" s="14">
        <f>Month!A1169</f>
        <v>2023</v>
      </c>
      <c r="B1169" s="59" t="str">
        <f>Month!B1169</f>
        <v>May</v>
      </c>
      <c r="C1169" s="59" t="str">
        <f>Month!C1169</f>
        <v>Other Africa</v>
      </c>
      <c r="D1169" s="69">
        <f>Month!D1169</f>
        <v>0</v>
      </c>
      <c r="E1169" s="69">
        <f>Month!E1169</f>
        <v>0</v>
      </c>
      <c r="F1169" s="70">
        <f>Month!F1169</f>
        <v>0</v>
      </c>
      <c r="G1169" s="69">
        <f>Month!G1169</f>
        <v>0</v>
      </c>
      <c r="H1169" s="69">
        <f>Month!H1169</f>
        <v>59.85</v>
      </c>
      <c r="I1169" s="69">
        <f>Month!I1169</f>
        <v>0</v>
      </c>
      <c r="J1169" s="69">
        <f>Month!J1169</f>
        <v>0</v>
      </c>
      <c r="K1169" s="69">
        <f>Month!K1169</f>
        <v>0</v>
      </c>
      <c r="L1169" s="69">
        <f>Month!L1169</f>
        <v>0</v>
      </c>
      <c r="M1169" s="69">
        <f>Month!M1169</f>
        <v>0</v>
      </c>
      <c r="N1169" s="70">
        <f>Month!N1169</f>
        <v>59.85</v>
      </c>
      <c r="O1169" s="70">
        <f>Month!O1169</f>
        <v>59.85</v>
      </c>
      <c r="P1169" s="14">
        <v>2</v>
      </c>
      <c r="Q1169" s="14"/>
    </row>
    <row r="1170" spans="1:17" ht="15.5">
      <c r="A1170" s="14">
        <f>Month!A1170</f>
        <v>2023</v>
      </c>
      <c r="B1170" s="59" t="str">
        <f>Month!B1170</f>
        <v>May</v>
      </c>
      <c r="C1170" s="59" t="str">
        <f>Month!C1170</f>
        <v>Poland</v>
      </c>
      <c r="D1170" s="69">
        <f>Month!D1170</f>
        <v>336.35</v>
      </c>
      <c r="E1170" s="69">
        <f>Month!E1170</f>
        <v>0</v>
      </c>
      <c r="F1170" s="70">
        <f>Month!F1170</f>
        <v>336.35</v>
      </c>
      <c r="G1170" s="69">
        <f>Month!G1170</f>
        <v>0</v>
      </c>
      <c r="H1170" s="69">
        <f>Month!H1170</f>
        <v>0</v>
      </c>
      <c r="I1170" s="69">
        <f>Month!I1170</f>
        <v>0</v>
      </c>
      <c r="J1170" s="69">
        <f>Month!J1170</f>
        <v>0</v>
      </c>
      <c r="K1170" s="69">
        <f>Month!K1170</f>
        <v>0</v>
      </c>
      <c r="L1170" s="69">
        <f>Month!L1170</f>
        <v>0</v>
      </c>
      <c r="M1170" s="69">
        <f>Month!M1170</f>
        <v>1.65</v>
      </c>
      <c r="N1170" s="70">
        <f>Month!N1170</f>
        <v>1.65</v>
      </c>
      <c r="O1170" s="70">
        <f>Month!O1170</f>
        <v>338</v>
      </c>
      <c r="P1170" s="14">
        <v>2</v>
      </c>
      <c r="Q1170" s="14"/>
    </row>
    <row r="1171" spans="1:17" ht="15.5">
      <c r="A1171" s="14">
        <f>Month!A1171</f>
        <v>2023</v>
      </c>
      <c r="B1171" s="59" t="str">
        <f>Month!B1171</f>
        <v>May</v>
      </c>
      <c r="C1171" s="59" t="str">
        <f>Month!C1171</f>
        <v>Spain</v>
      </c>
      <c r="D1171" s="69">
        <f>Month!D1171</f>
        <v>0</v>
      </c>
      <c r="E1171" s="69">
        <f>Month!E1171</f>
        <v>12.43</v>
      </c>
      <c r="F1171" s="70">
        <f>Month!F1171</f>
        <v>12.43</v>
      </c>
      <c r="G1171" s="69">
        <f>Month!G1171</f>
        <v>1.66</v>
      </c>
      <c r="H1171" s="69">
        <f>Month!H1171</f>
        <v>0</v>
      </c>
      <c r="I1171" s="69">
        <f>Month!I1171</f>
        <v>0</v>
      </c>
      <c r="J1171" s="69">
        <f>Month!J1171</f>
        <v>0</v>
      </c>
      <c r="K1171" s="69">
        <f>Month!K1171</f>
        <v>0</v>
      </c>
      <c r="L1171" s="69">
        <f>Month!L1171</f>
        <v>0</v>
      </c>
      <c r="M1171" s="69">
        <f>Month!M1171</f>
        <v>58.73</v>
      </c>
      <c r="N1171" s="70">
        <f>Month!N1171</f>
        <v>60.39</v>
      </c>
      <c r="O1171" s="70">
        <f>Month!O1171</f>
        <v>72.819999999999993</v>
      </c>
      <c r="P1171" s="14">
        <v>2</v>
      </c>
      <c r="Q1171" s="14"/>
    </row>
    <row r="1172" spans="1:17" ht="15.5">
      <c r="A1172" s="14">
        <f>Month!A1172</f>
        <v>2023</v>
      </c>
      <c r="B1172" s="59" t="str">
        <f>Month!B1172</f>
        <v>May</v>
      </c>
      <c r="C1172" s="59" t="str">
        <f>Month!C1172</f>
        <v>Sweden</v>
      </c>
      <c r="D1172" s="69">
        <f>Month!D1172</f>
        <v>0</v>
      </c>
      <c r="E1172" s="69">
        <f>Month!E1172</f>
        <v>0</v>
      </c>
      <c r="F1172" s="70">
        <f>Month!F1172</f>
        <v>0</v>
      </c>
      <c r="G1172" s="69">
        <f>Month!G1172</f>
        <v>11.03</v>
      </c>
      <c r="H1172" s="69">
        <f>Month!H1172</f>
        <v>0</v>
      </c>
      <c r="I1172" s="69">
        <f>Month!I1172</f>
        <v>0</v>
      </c>
      <c r="J1172" s="69">
        <f>Month!J1172</f>
        <v>0</v>
      </c>
      <c r="K1172" s="69">
        <f>Month!K1172</f>
        <v>0</v>
      </c>
      <c r="L1172" s="69">
        <f>Month!L1172</f>
        <v>0</v>
      </c>
      <c r="M1172" s="69">
        <f>Month!M1172</f>
        <v>0.03</v>
      </c>
      <c r="N1172" s="70">
        <f>Month!N1172</f>
        <v>11.06</v>
      </c>
      <c r="O1172" s="70">
        <f>Month!O1172</f>
        <v>11.06</v>
      </c>
      <c r="P1172" s="14">
        <v>2</v>
      </c>
      <c r="Q1172" s="14"/>
    </row>
    <row r="1173" spans="1:17" ht="15.5">
      <c r="A1173" s="14">
        <f>Month!A1173</f>
        <v>2023</v>
      </c>
      <c r="B1173" s="59" t="str">
        <f>Month!B1173</f>
        <v>May</v>
      </c>
      <c r="C1173" s="59" t="str">
        <f>Month!C1173</f>
        <v>United States</v>
      </c>
      <c r="D1173" s="69">
        <f>Month!D1173</f>
        <v>83.7</v>
      </c>
      <c r="E1173" s="69">
        <f>Month!E1173</f>
        <v>0</v>
      </c>
      <c r="F1173" s="70">
        <f>Month!F1173</f>
        <v>83.7</v>
      </c>
      <c r="G1173" s="69">
        <f>Month!G1173</f>
        <v>0</v>
      </c>
      <c r="H1173" s="69">
        <f>Month!H1173</f>
        <v>264.97000000000003</v>
      </c>
      <c r="I1173" s="69">
        <f>Month!I1173</f>
        <v>0</v>
      </c>
      <c r="J1173" s="69">
        <f>Month!J1173</f>
        <v>0</v>
      </c>
      <c r="K1173" s="69">
        <f>Month!K1173</f>
        <v>0</v>
      </c>
      <c r="L1173" s="69">
        <f>Month!L1173</f>
        <v>0</v>
      </c>
      <c r="M1173" s="69">
        <f>Month!M1173</f>
        <v>0.19</v>
      </c>
      <c r="N1173" s="70">
        <f>Month!N1173</f>
        <v>265.16000000000003</v>
      </c>
      <c r="O1173" s="70">
        <f>Month!O1173</f>
        <v>348.86</v>
      </c>
      <c r="P1173" s="14">
        <v>2</v>
      </c>
      <c r="Q1173" s="14"/>
    </row>
    <row r="1174" spans="1:17" ht="15.5">
      <c r="A1174" s="14">
        <f>Month!A1174</f>
        <v>2023</v>
      </c>
      <c r="B1174" s="59" t="str">
        <f>Month!B1174</f>
        <v>May</v>
      </c>
      <c r="C1174" s="59" t="str">
        <f>Month!C1174</f>
        <v>Other</v>
      </c>
      <c r="D1174" s="69">
        <f>Month!D1174</f>
        <v>73.64</v>
      </c>
      <c r="E1174" s="69">
        <f>Month!E1174</f>
        <v>0</v>
      </c>
      <c r="F1174" s="70">
        <f>Month!F1174</f>
        <v>73.64</v>
      </c>
      <c r="G1174" s="69">
        <f>Month!G1174</f>
        <v>1.61</v>
      </c>
      <c r="H1174" s="69">
        <f>Month!H1174</f>
        <v>35.06</v>
      </c>
      <c r="I1174" s="69">
        <f>Month!I1174</f>
        <v>0</v>
      </c>
      <c r="J1174" s="69">
        <f>Month!J1174</f>
        <v>0</v>
      </c>
      <c r="K1174" s="69">
        <f>Month!K1174</f>
        <v>0</v>
      </c>
      <c r="L1174" s="69">
        <f>Month!L1174</f>
        <v>95.71</v>
      </c>
      <c r="M1174" s="69">
        <f>Month!M1174</f>
        <v>42.03</v>
      </c>
      <c r="N1174" s="70">
        <f>Month!N1174</f>
        <v>174.41</v>
      </c>
      <c r="O1174" s="70">
        <f>Month!O1174</f>
        <v>248.05</v>
      </c>
      <c r="P1174" s="14">
        <v>2</v>
      </c>
      <c r="Q1174" s="14"/>
    </row>
    <row r="1175" spans="1:17" ht="15.5">
      <c r="A1175" s="14">
        <f>Month!A1175</f>
        <v>2023</v>
      </c>
      <c r="B1175" s="62" t="str">
        <f>Month!B1175</f>
        <v>May</v>
      </c>
      <c r="C1175" s="60" t="str">
        <f>Month!C1175</f>
        <v>Total exports</v>
      </c>
      <c r="D1175" s="72">
        <f>Month!D1175</f>
        <v>2113.25</v>
      </c>
      <c r="E1175" s="72">
        <f>Month!E1175</f>
        <v>255.86</v>
      </c>
      <c r="F1175" s="71">
        <f>Month!F1175</f>
        <v>2369.11</v>
      </c>
      <c r="G1175" s="72">
        <f>Month!G1175</f>
        <v>63.23</v>
      </c>
      <c r="H1175" s="72">
        <f>Month!H1175</f>
        <v>784.71</v>
      </c>
      <c r="I1175" s="72">
        <f>Month!I1175</f>
        <v>125.68</v>
      </c>
      <c r="J1175" s="72">
        <f>Month!J1175</f>
        <v>0</v>
      </c>
      <c r="K1175" s="72">
        <f>Month!K1175</f>
        <v>129.27000000000001</v>
      </c>
      <c r="L1175" s="72">
        <f>Month!L1175</f>
        <v>153.79</v>
      </c>
      <c r="M1175" s="72">
        <f>Month!M1175</f>
        <v>452.51</v>
      </c>
      <c r="N1175" s="71">
        <f>Month!N1175</f>
        <v>1709.19</v>
      </c>
      <c r="O1175" s="91">
        <f>Month!O1175</f>
        <v>4078.3</v>
      </c>
      <c r="P1175" s="14">
        <v>2</v>
      </c>
      <c r="Q1175" s="14"/>
    </row>
    <row r="1176" spans="1:17" ht="15.5">
      <c r="A1176" s="14">
        <f>Month!A1176</f>
        <v>2023</v>
      </c>
      <c r="B1176" s="59" t="str">
        <f>Month!B1176</f>
        <v>June</v>
      </c>
      <c r="C1176" s="58" t="str">
        <f>Month!C1176</f>
        <v>Belgium</v>
      </c>
      <c r="D1176" s="66">
        <f>Month!D1176</f>
        <v>13.57</v>
      </c>
      <c r="E1176" s="66">
        <f>Month!E1176</f>
        <v>44.51</v>
      </c>
      <c r="F1176" s="67">
        <f>Month!F1176</f>
        <v>58.08</v>
      </c>
      <c r="G1176" s="66">
        <f>Month!G1176</f>
        <v>6.56</v>
      </c>
      <c r="H1176" s="66">
        <f>Month!H1176</f>
        <v>89.41</v>
      </c>
      <c r="I1176" s="66">
        <f>Month!I1176</f>
        <v>0</v>
      </c>
      <c r="J1176" s="66">
        <f>Month!J1176</f>
        <v>0</v>
      </c>
      <c r="K1176" s="66">
        <f>Month!K1176</f>
        <v>0</v>
      </c>
      <c r="L1176" s="66">
        <f>Month!L1176</f>
        <v>23.05</v>
      </c>
      <c r="M1176" s="66">
        <f>Month!M1176</f>
        <v>83.89</v>
      </c>
      <c r="N1176" s="67">
        <f>Month!N1176</f>
        <v>202.91</v>
      </c>
      <c r="O1176" s="67">
        <f>Month!O1176</f>
        <v>260.99</v>
      </c>
      <c r="P1176" s="14">
        <v>2</v>
      </c>
      <c r="Q1176" s="14"/>
    </row>
    <row r="1177" spans="1:17" ht="15.5">
      <c r="A1177" s="14">
        <f>Month!A1177</f>
        <v>2023</v>
      </c>
      <c r="B1177" s="59" t="str">
        <f>Month!B1177</f>
        <v>June</v>
      </c>
      <c r="C1177" s="59" t="str">
        <f>Month!C1177</f>
        <v>Canada</v>
      </c>
      <c r="D1177" s="69">
        <f>Month!D1177</f>
        <v>0</v>
      </c>
      <c r="E1177" s="69">
        <f>Month!E1177</f>
        <v>0</v>
      </c>
      <c r="F1177" s="70">
        <f>Month!F1177</f>
        <v>0</v>
      </c>
      <c r="G1177" s="69">
        <f>Month!G1177</f>
        <v>0</v>
      </c>
      <c r="H1177" s="69">
        <f>Month!H1177</f>
        <v>0</v>
      </c>
      <c r="I1177" s="69">
        <f>Month!I1177</f>
        <v>0</v>
      </c>
      <c r="J1177" s="69">
        <f>Month!J1177</f>
        <v>0</v>
      </c>
      <c r="K1177" s="69">
        <f>Month!K1177</f>
        <v>0</v>
      </c>
      <c r="L1177" s="69">
        <f>Month!L1177</f>
        <v>0</v>
      </c>
      <c r="M1177" s="69">
        <f>Month!M1177</f>
        <v>0</v>
      </c>
      <c r="N1177" s="70">
        <f>Month!N1177</f>
        <v>0</v>
      </c>
      <c r="O1177" s="70">
        <f>Month!O1177</f>
        <v>0</v>
      </c>
      <c r="P1177" s="14">
        <v>2</v>
      </c>
      <c r="Q1177" s="14"/>
    </row>
    <row r="1178" spans="1:17" ht="15.5">
      <c r="A1178" s="14">
        <f>Month!A1178</f>
        <v>2023</v>
      </c>
      <c r="B1178" s="59" t="str">
        <f>Month!B1178</f>
        <v>June</v>
      </c>
      <c r="C1178" s="59" t="str">
        <f>Month!C1178</f>
        <v>China, People's Republic of</v>
      </c>
      <c r="D1178" s="69">
        <f>Month!D1178</f>
        <v>537.77</v>
      </c>
      <c r="E1178" s="69">
        <f>Month!E1178</f>
        <v>0</v>
      </c>
      <c r="F1178" s="70">
        <f>Month!F1178</f>
        <v>537.77</v>
      </c>
      <c r="G1178" s="69">
        <f>Month!G1178</f>
        <v>0</v>
      </c>
      <c r="H1178" s="69">
        <f>Month!H1178</f>
        <v>0</v>
      </c>
      <c r="I1178" s="69">
        <f>Month!I1178</f>
        <v>0</v>
      </c>
      <c r="J1178" s="69">
        <f>Month!J1178</f>
        <v>0</v>
      </c>
      <c r="K1178" s="69">
        <f>Month!K1178</f>
        <v>0</v>
      </c>
      <c r="L1178" s="69">
        <f>Month!L1178</f>
        <v>0</v>
      </c>
      <c r="M1178" s="69">
        <f>Month!M1178</f>
        <v>5.04</v>
      </c>
      <c r="N1178" s="70">
        <f>Month!N1178</f>
        <v>5.04</v>
      </c>
      <c r="O1178" s="70">
        <f>Month!O1178</f>
        <v>542.80999999999995</v>
      </c>
      <c r="P1178" s="14">
        <v>2</v>
      </c>
      <c r="Q1178" s="14"/>
    </row>
    <row r="1179" spans="1:17" ht="15.5">
      <c r="A1179" s="14">
        <f>Month!A1179</f>
        <v>2023</v>
      </c>
      <c r="B1179" s="59" t="str">
        <f>Month!B1179</f>
        <v>June</v>
      </c>
      <c r="C1179" s="59" t="str">
        <f>Month!C1179</f>
        <v>Denmark</v>
      </c>
      <c r="D1179" s="69">
        <f>Month!D1179</f>
        <v>0</v>
      </c>
      <c r="E1179" s="69">
        <f>Month!E1179</f>
        <v>0</v>
      </c>
      <c r="F1179" s="70">
        <f>Month!F1179</f>
        <v>0</v>
      </c>
      <c r="G1179" s="69">
        <f>Month!G1179</f>
        <v>0</v>
      </c>
      <c r="H1179" s="69">
        <f>Month!H1179</f>
        <v>7.67</v>
      </c>
      <c r="I1179" s="69">
        <f>Month!I1179</f>
        <v>0</v>
      </c>
      <c r="J1179" s="69">
        <f>Month!J1179</f>
        <v>0</v>
      </c>
      <c r="K1179" s="69">
        <f>Month!K1179</f>
        <v>0</v>
      </c>
      <c r="L1179" s="69">
        <f>Month!L1179</f>
        <v>0</v>
      </c>
      <c r="M1179" s="69">
        <f>Month!M1179</f>
        <v>0.14000000000000001</v>
      </c>
      <c r="N1179" s="70">
        <f>Month!N1179</f>
        <v>7.81</v>
      </c>
      <c r="O1179" s="70">
        <f>Month!O1179</f>
        <v>7.81</v>
      </c>
      <c r="P1179" s="14">
        <v>2</v>
      </c>
      <c r="Q1179" s="14"/>
    </row>
    <row r="1180" spans="1:17" ht="15.5">
      <c r="A1180" s="14">
        <f>Month!A1180</f>
        <v>2023</v>
      </c>
      <c r="B1180" s="59" t="str">
        <f>Month!B1180</f>
        <v>June</v>
      </c>
      <c r="C1180" s="59" t="str">
        <f>Month!C1180</f>
        <v>Finland</v>
      </c>
      <c r="D1180" s="69">
        <f>Month!D1180</f>
        <v>0</v>
      </c>
      <c r="E1180" s="69">
        <f>Month!E1180</f>
        <v>0</v>
      </c>
      <c r="F1180" s="70">
        <f>Month!F1180</f>
        <v>0</v>
      </c>
      <c r="G1180" s="69">
        <f>Month!G1180</f>
        <v>0</v>
      </c>
      <c r="H1180" s="69">
        <f>Month!H1180</f>
        <v>0</v>
      </c>
      <c r="I1180" s="69">
        <f>Month!I1180</f>
        <v>0</v>
      </c>
      <c r="J1180" s="69">
        <f>Month!J1180</f>
        <v>0</v>
      </c>
      <c r="K1180" s="69">
        <f>Month!K1180</f>
        <v>0</v>
      </c>
      <c r="L1180" s="69">
        <f>Month!L1180</f>
        <v>0</v>
      </c>
      <c r="M1180" s="69">
        <f>Month!M1180</f>
        <v>0</v>
      </c>
      <c r="N1180" s="70">
        <f>Month!N1180</f>
        <v>0</v>
      </c>
      <c r="O1180" s="70">
        <f>Month!O1180</f>
        <v>0</v>
      </c>
      <c r="P1180" s="14">
        <v>2</v>
      </c>
      <c r="Q1180" s="14"/>
    </row>
    <row r="1181" spans="1:17" ht="15.5">
      <c r="A1181" s="14">
        <f>Month!A1181</f>
        <v>2023</v>
      </c>
      <c r="B1181" s="59" t="str">
        <f>Month!B1181</f>
        <v>June</v>
      </c>
      <c r="C1181" s="59" t="str">
        <f>Month!C1181</f>
        <v>France</v>
      </c>
      <c r="D1181" s="69">
        <f>Month!D1181</f>
        <v>97.96</v>
      </c>
      <c r="E1181" s="69">
        <f>Month!E1181</f>
        <v>0</v>
      </c>
      <c r="F1181" s="70">
        <f>Month!F1181</f>
        <v>97.96</v>
      </c>
      <c r="G1181" s="69">
        <f>Month!G1181</f>
        <v>24.98</v>
      </c>
      <c r="H1181" s="69">
        <f>Month!H1181</f>
        <v>9.9600000000000009</v>
      </c>
      <c r="I1181" s="69">
        <f>Month!I1181</f>
        <v>0</v>
      </c>
      <c r="J1181" s="69">
        <f>Month!J1181</f>
        <v>0</v>
      </c>
      <c r="K1181" s="69">
        <f>Month!K1181</f>
        <v>0</v>
      </c>
      <c r="L1181" s="69">
        <f>Month!L1181</f>
        <v>0</v>
      </c>
      <c r="M1181" s="69">
        <f>Month!M1181</f>
        <v>4.42</v>
      </c>
      <c r="N1181" s="70">
        <f>Month!N1181</f>
        <v>39.36</v>
      </c>
      <c r="O1181" s="70">
        <f>Month!O1181</f>
        <v>137.32</v>
      </c>
      <c r="P1181" s="14">
        <v>2</v>
      </c>
      <c r="Q1181" s="14"/>
    </row>
    <row r="1182" spans="1:17" ht="15.5">
      <c r="A1182" s="14">
        <f>Month!A1182</f>
        <v>2023</v>
      </c>
      <c r="B1182" s="59" t="str">
        <f>Month!B1182</f>
        <v>June</v>
      </c>
      <c r="C1182" s="59" t="str">
        <f>Month!C1182</f>
        <v>Germany</v>
      </c>
      <c r="D1182" s="69">
        <f>Month!D1182</f>
        <v>112</v>
      </c>
      <c r="E1182" s="69">
        <f>Month!E1182</f>
        <v>0</v>
      </c>
      <c r="F1182" s="70">
        <f>Month!F1182</f>
        <v>112</v>
      </c>
      <c r="G1182" s="69">
        <f>Month!G1182</f>
        <v>0</v>
      </c>
      <c r="H1182" s="69">
        <f>Month!H1182</f>
        <v>0</v>
      </c>
      <c r="I1182" s="69">
        <f>Month!I1182</f>
        <v>0</v>
      </c>
      <c r="J1182" s="69">
        <f>Month!J1182</f>
        <v>0</v>
      </c>
      <c r="K1182" s="69">
        <f>Month!K1182</f>
        <v>0</v>
      </c>
      <c r="L1182" s="69">
        <f>Month!L1182</f>
        <v>0</v>
      </c>
      <c r="M1182" s="69">
        <f>Month!M1182</f>
        <v>9.52</v>
      </c>
      <c r="N1182" s="70">
        <f>Month!N1182</f>
        <v>9.52</v>
      </c>
      <c r="O1182" s="70">
        <f>Month!O1182</f>
        <v>121.52</v>
      </c>
      <c r="P1182" s="14">
        <v>2</v>
      </c>
      <c r="Q1182" s="14"/>
    </row>
    <row r="1183" spans="1:17" ht="15.5">
      <c r="A1183" s="14">
        <f>Month!A1183</f>
        <v>2023</v>
      </c>
      <c r="B1183" s="59" t="str">
        <f>Month!B1183</f>
        <v>June</v>
      </c>
      <c r="C1183" s="59" t="str">
        <f>Month!C1183</f>
        <v>Ireland</v>
      </c>
      <c r="D1183" s="69">
        <f>Month!D1183</f>
        <v>0</v>
      </c>
      <c r="E1183" s="69">
        <f>Month!E1183</f>
        <v>0</v>
      </c>
      <c r="F1183" s="70">
        <f>Month!F1183</f>
        <v>0</v>
      </c>
      <c r="G1183" s="69">
        <f>Month!G1183</f>
        <v>0</v>
      </c>
      <c r="H1183" s="69">
        <f>Month!H1183</f>
        <v>13.76</v>
      </c>
      <c r="I1183" s="69">
        <f>Month!I1183</f>
        <v>107.4</v>
      </c>
      <c r="J1183" s="69">
        <f>Month!J1183</f>
        <v>0</v>
      </c>
      <c r="K1183" s="69">
        <f>Month!K1183</f>
        <v>96.83</v>
      </c>
      <c r="L1183" s="69">
        <f>Month!L1183</f>
        <v>14.09</v>
      </c>
      <c r="M1183" s="69">
        <f>Month!M1183</f>
        <v>4.99</v>
      </c>
      <c r="N1183" s="70">
        <f>Month!N1183</f>
        <v>237.07</v>
      </c>
      <c r="O1183" s="70">
        <f>Month!O1183</f>
        <v>237.07</v>
      </c>
      <c r="P1183" s="14">
        <v>2</v>
      </c>
      <c r="Q1183" s="14"/>
    </row>
    <row r="1184" spans="1:17" ht="15.5">
      <c r="A1184" s="14">
        <f>Month!A1184</f>
        <v>2023</v>
      </c>
      <c r="B1184" s="59" t="str">
        <f>Month!B1184</f>
        <v>June</v>
      </c>
      <c r="C1184" s="59" t="str">
        <f>Month!C1184</f>
        <v>Italy</v>
      </c>
      <c r="D1184" s="69">
        <f>Month!D1184</f>
        <v>0</v>
      </c>
      <c r="E1184" s="69">
        <f>Month!E1184</f>
        <v>10.97</v>
      </c>
      <c r="F1184" s="70">
        <f>Month!F1184</f>
        <v>10.97</v>
      </c>
      <c r="G1184" s="69">
        <f>Month!G1184</f>
        <v>0</v>
      </c>
      <c r="H1184" s="69">
        <f>Month!H1184</f>
        <v>0</v>
      </c>
      <c r="I1184" s="69">
        <f>Month!I1184</f>
        <v>0</v>
      </c>
      <c r="J1184" s="69">
        <f>Month!J1184</f>
        <v>0</v>
      </c>
      <c r="K1184" s="69">
        <f>Month!K1184</f>
        <v>0</v>
      </c>
      <c r="L1184" s="69">
        <f>Month!L1184</f>
        <v>0</v>
      </c>
      <c r="M1184" s="69">
        <f>Month!M1184</f>
        <v>0.1</v>
      </c>
      <c r="N1184" s="70">
        <f>Month!N1184</f>
        <v>0.1</v>
      </c>
      <c r="O1184" s="70">
        <f>Month!O1184</f>
        <v>11.07</v>
      </c>
      <c r="P1184" s="14">
        <v>2</v>
      </c>
      <c r="Q1184" s="14"/>
    </row>
    <row r="1185" spans="1:17" ht="15.5">
      <c r="A1185" s="14">
        <f>Month!A1185</f>
        <v>2023</v>
      </c>
      <c r="B1185" s="59" t="str">
        <f>Month!B1185</f>
        <v>June</v>
      </c>
      <c r="C1185" s="59" t="str">
        <f>Month!C1185</f>
        <v>Korea</v>
      </c>
      <c r="D1185" s="69">
        <f>Month!D1185</f>
        <v>0</v>
      </c>
      <c r="E1185" s="69">
        <f>Month!E1185</f>
        <v>0</v>
      </c>
      <c r="F1185" s="70">
        <f>Month!F1185</f>
        <v>0</v>
      </c>
      <c r="G1185" s="69">
        <f>Month!G1185</f>
        <v>0</v>
      </c>
      <c r="H1185" s="69">
        <f>Month!H1185</f>
        <v>0</v>
      </c>
      <c r="I1185" s="69">
        <f>Month!I1185</f>
        <v>0</v>
      </c>
      <c r="J1185" s="69">
        <f>Month!J1185</f>
        <v>0</v>
      </c>
      <c r="K1185" s="69">
        <f>Month!K1185</f>
        <v>0</v>
      </c>
      <c r="L1185" s="69">
        <f>Month!L1185</f>
        <v>0</v>
      </c>
      <c r="M1185" s="69">
        <f>Month!M1185</f>
        <v>0</v>
      </c>
      <c r="N1185" s="70">
        <f>Month!N1185</f>
        <v>0</v>
      </c>
      <c r="O1185" s="70">
        <f>Month!O1185</f>
        <v>0</v>
      </c>
      <c r="P1185" s="14">
        <v>2</v>
      </c>
      <c r="Q1185" s="14"/>
    </row>
    <row r="1186" spans="1:17" ht="15.5">
      <c r="A1186" s="14">
        <f>Month!A1186</f>
        <v>2023</v>
      </c>
      <c r="B1186" s="59" t="str">
        <f>Month!B1186</f>
        <v>June</v>
      </c>
      <c r="C1186" s="59" t="str">
        <f>Month!C1186</f>
        <v>Netherlands</v>
      </c>
      <c r="D1186" s="69">
        <f>Month!D1186</f>
        <v>728.21</v>
      </c>
      <c r="E1186" s="69">
        <f>Month!E1186</f>
        <v>158.46</v>
      </c>
      <c r="F1186" s="70">
        <f>Month!F1186</f>
        <v>886.67</v>
      </c>
      <c r="G1186" s="69">
        <f>Month!G1186</f>
        <v>17.54</v>
      </c>
      <c r="H1186" s="69">
        <f>Month!H1186</f>
        <v>137.86000000000001</v>
      </c>
      <c r="I1186" s="69">
        <f>Month!I1186</f>
        <v>0</v>
      </c>
      <c r="J1186" s="69">
        <f>Month!J1186</f>
        <v>2.04</v>
      </c>
      <c r="K1186" s="69">
        <f>Month!K1186</f>
        <v>4.95</v>
      </c>
      <c r="L1186" s="69">
        <f>Month!L1186</f>
        <v>0</v>
      </c>
      <c r="M1186" s="69">
        <f>Month!M1186</f>
        <v>174.24</v>
      </c>
      <c r="N1186" s="70">
        <f>Month!N1186</f>
        <v>336.63</v>
      </c>
      <c r="O1186" s="70">
        <f>Month!O1186</f>
        <v>1223.3</v>
      </c>
      <c r="P1186" s="14">
        <v>2</v>
      </c>
      <c r="Q1186" s="14"/>
    </row>
    <row r="1187" spans="1:17" ht="15.5">
      <c r="A1187" s="14">
        <f>Month!A1187</f>
        <v>2023</v>
      </c>
      <c r="B1187" s="59" t="str">
        <f>Month!B1187</f>
        <v>June</v>
      </c>
      <c r="C1187" s="59" t="str">
        <f>Month!C1187</f>
        <v>Other Africa</v>
      </c>
      <c r="D1187" s="69">
        <f>Month!D1187</f>
        <v>0</v>
      </c>
      <c r="E1187" s="69">
        <f>Month!E1187</f>
        <v>0</v>
      </c>
      <c r="F1187" s="70">
        <f>Month!F1187</f>
        <v>0</v>
      </c>
      <c r="G1187" s="69">
        <f>Month!G1187</f>
        <v>0</v>
      </c>
      <c r="H1187" s="69">
        <f>Month!H1187</f>
        <v>74.27</v>
      </c>
      <c r="I1187" s="69">
        <f>Month!I1187</f>
        <v>0</v>
      </c>
      <c r="J1187" s="69">
        <f>Month!J1187</f>
        <v>0</v>
      </c>
      <c r="K1187" s="69">
        <f>Month!K1187</f>
        <v>0</v>
      </c>
      <c r="L1187" s="69">
        <f>Month!L1187</f>
        <v>0</v>
      </c>
      <c r="M1187" s="69">
        <f>Month!M1187</f>
        <v>0</v>
      </c>
      <c r="N1187" s="70">
        <f>Month!N1187</f>
        <v>74.27</v>
      </c>
      <c r="O1187" s="70">
        <f>Month!O1187</f>
        <v>74.27</v>
      </c>
      <c r="P1187" s="14">
        <v>2</v>
      </c>
      <c r="Q1187" s="14"/>
    </row>
    <row r="1188" spans="1:17" ht="15.5">
      <c r="A1188" s="14">
        <f>Month!A1188</f>
        <v>2023</v>
      </c>
      <c r="B1188" s="59" t="str">
        <f>Month!B1188</f>
        <v>June</v>
      </c>
      <c r="C1188" s="59" t="str">
        <f>Month!C1188</f>
        <v>Poland</v>
      </c>
      <c r="D1188" s="69">
        <f>Month!D1188</f>
        <v>162.94999999999999</v>
      </c>
      <c r="E1188" s="69">
        <f>Month!E1188</f>
        <v>0</v>
      </c>
      <c r="F1188" s="70">
        <f>Month!F1188</f>
        <v>162.94999999999999</v>
      </c>
      <c r="G1188" s="69">
        <f>Month!G1188</f>
        <v>2.81</v>
      </c>
      <c r="H1188" s="69">
        <f>Month!H1188</f>
        <v>0</v>
      </c>
      <c r="I1188" s="69">
        <f>Month!I1188</f>
        <v>0</v>
      </c>
      <c r="J1188" s="69">
        <f>Month!J1188</f>
        <v>0</v>
      </c>
      <c r="K1188" s="69">
        <f>Month!K1188</f>
        <v>0</v>
      </c>
      <c r="L1188" s="69">
        <f>Month!L1188</f>
        <v>0</v>
      </c>
      <c r="M1188" s="69">
        <f>Month!M1188</f>
        <v>0</v>
      </c>
      <c r="N1188" s="70">
        <f>Month!N1188</f>
        <v>2.81</v>
      </c>
      <c r="O1188" s="70">
        <f>Month!O1188</f>
        <v>165.76</v>
      </c>
      <c r="P1188" s="14">
        <v>2</v>
      </c>
      <c r="Q1188" s="14"/>
    </row>
    <row r="1189" spans="1:17" ht="15.5">
      <c r="A1189" s="14">
        <f>Month!A1189</f>
        <v>2023</v>
      </c>
      <c r="B1189" s="59" t="str">
        <f>Month!B1189</f>
        <v>June</v>
      </c>
      <c r="C1189" s="59" t="str">
        <f>Month!C1189</f>
        <v>Spain</v>
      </c>
      <c r="D1189" s="69">
        <f>Month!D1189</f>
        <v>0</v>
      </c>
      <c r="E1189" s="69">
        <f>Month!E1189</f>
        <v>0</v>
      </c>
      <c r="F1189" s="70">
        <f>Month!F1189</f>
        <v>0</v>
      </c>
      <c r="G1189" s="69">
        <f>Month!G1189</f>
        <v>0</v>
      </c>
      <c r="H1189" s="69">
        <f>Month!H1189</f>
        <v>25.83</v>
      </c>
      <c r="I1189" s="69">
        <f>Month!I1189</f>
        <v>0</v>
      </c>
      <c r="J1189" s="69">
        <f>Month!J1189</f>
        <v>0</v>
      </c>
      <c r="K1189" s="69">
        <f>Month!K1189</f>
        <v>0</v>
      </c>
      <c r="L1189" s="69">
        <f>Month!L1189</f>
        <v>20.98</v>
      </c>
      <c r="M1189" s="69">
        <f>Month!M1189</f>
        <v>5.92</v>
      </c>
      <c r="N1189" s="70">
        <f>Month!N1189</f>
        <v>52.73</v>
      </c>
      <c r="O1189" s="70">
        <f>Month!O1189</f>
        <v>52.73</v>
      </c>
      <c r="P1189" s="14">
        <v>2</v>
      </c>
      <c r="Q1189" s="14"/>
    </row>
    <row r="1190" spans="1:17" ht="15.5">
      <c r="A1190" s="14">
        <f>Month!A1190</f>
        <v>2023</v>
      </c>
      <c r="B1190" s="59" t="str">
        <f>Month!B1190</f>
        <v>June</v>
      </c>
      <c r="C1190" s="59" t="str">
        <f>Month!C1190</f>
        <v>Sweden</v>
      </c>
      <c r="D1190" s="69">
        <f>Month!D1190</f>
        <v>240.89</v>
      </c>
      <c r="E1190" s="69">
        <f>Month!E1190</f>
        <v>0</v>
      </c>
      <c r="F1190" s="70">
        <f>Month!F1190</f>
        <v>240.89</v>
      </c>
      <c r="G1190" s="69">
        <f>Month!G1190</f>
        <v>0</v>
      </c>
      <c r="H1190" s="69">
        <f>Month!H1190</f>
        <v>0</v>
      </c>
      <c r="I1190" s="69">
        <f>Month!I1190</f>
        <v>0</v>
      </c>
      <c r="J1190" s="69">
        <f>Month!J1190</f>
        <v>0</v>
      </c>
      <c r="K1190" s="69">
        <f>Month!K1190</f>
        <v>0</v>
      </c>
      <c r="L1190" s="69">
        <f>Month!L1190</f>
        <v>0</v>
      </c>
      <c r="M1190" s="69">
        <f>Month!M1190</f>
        <v>2</v>
      </c>
      <c r="N1190" s="70">
        <f>Month!N1190</f>
        <v>2</v>
      </c>
      <c r="O1190" s="70">
        <f>Month!O1190</f>
        <v>242.89</v>
      </c>
      <c r="P1190" s="14">
        <v>2</v>
      </c>
      <c r="Q1190" s="14"/>
    </row>
    <row r="1191" spans="1:17" ht="15.5">
      <c r="A1191" s="14">
        <f>Month!A1191</f>
        <v>2023</v>
      </c>
      <c r="B1191" s="59" t="str">
        <f>Month!B1191</f>
        <v>June</v>
      </c>
      <c r="C1191" s="59" t="str">
        <f>Month!C1191</f>
        <v>United States</v>
      </c>
      <c r="D1191" s="69">
        <f>Month!D1191</f>
        <v>0</v>
      </c>
      <c r="E1191" s="69">
        <f>Month!E1191</f>
        <v>0</v>
      </c>
      <c r="F1191" s="70">
        <f>Month!F1191</f>
        <v>0</v>
      </c>
      <c r="G1191" s="69">
        <f>Month!G1191</f>
        <v>0</v>
      </c>
      <c r="H1191" s="69">
        <f>Month!H1191</f>
        <v>244.75</v>
      </c>
      <c r="I1191" s="69">
        <f>Month!I1191</f>
        <v>0</v>
      </c>
      <c r="J1191" s="69">
        <f>Month!J1191</f>
        <v>0</v>
      </c>
      <c r="K1191" s="69">
        <f>Month!K1191</f>
        <v>0</v>
      </c>
      <c r="L1191" s="69">
        <f>Month!L1191</f>
        <v>0</v>
      </c>
      <c r="M1191" s="69">
        <f>Month!M1191</f>
        <v>0.31</v>
      </c>
      <c r="N1191" s="70">
        <f>Month!N1191</f>
        <v>245.06</v>
      </c>
      <c r="O1191" s="70">
        <f>Month!O1191</f>
        <v>245.06</v>
      </c>
      <c r="P1191" s="14">
        <v>2</v>
      </c>
      <c r="Q1191" s="14"/>
    </row>
    <row r="1192" spans="1:17" ht="15.5">
      <c r="A1192" s="14">
        <f>Month!A1192</f>
        <v>2023</v>
      </c>
      <c r="B1192" s="59" t="str">
        <f>Month!B1192</f>
        <v>June</v>
      </c>
      <c r="C1192" s="59" t="str">
        <f>Month!C1192</f>
        <v>Other</v>
      </c>
      <c r="D1192" s="69">
        <f>Month!D1192</f>
        <v>1.08</v>
      </c>
      <c r="E1192" s="69">
        <f>Month!E1192</f>
        <v>0</v>
      </c>
      <c r="F1192" s="70">
        <f>Month!F1192</f>
        <v>1.08</v>
      </c>
      <c r="G1192" s="69">
        <f>Month!G1192</f>
        <v>4.37</v>
      </c>
      <c r="H1192" s="69">
        <f>Month!H1192</f>
        <v>1.91</v>
      </c>
      <c r="I1192" s="69">
        <f>Month!I1192</f>
        <v>0</v>
      </c>
      <c r="J1192" s="69">
        <f>Month!J1192</f>
        <v>0</v>
      </c>
      <c r="K1192" s="69">
        <f>Month!K1192</f>
        <v>0</v>
      </c>
      <c r="L1192" s="69">
        <f>Month!L1192</f>
        <v>58.28</v>
      </c>
      <c r="M1192" s="69">
        <f>Month!M1192</f>
        <v>37.46</v>
      </c>
      <c r="N1192" s="70">
        <f>Month!N1192</f>
        <v>102.02</v>
      </c>
      <c r="O1192" s="70">
        <f>Month!O1192</f>
        <v>103.1</v>
      </c>
      <c r="P1192" s="14">
        <v>2</v>
      </c>
      <c r="Q1192" s="14"/>
    </row>
    <row r="1193" spans="1:17" ht="15.5">
      <c r="A1193" s="14">
        <f>Month!A1193</f>
        <v>2023</v>
      </c>
      <c r="B1193" s="62" t="str">
        <f>Month!B1193</f>
        <v>June</v>
      </c>
      <c r="C1193" s="60" t="str">
        <f>Month!C1193</f>
        <v>Total exports</v>
      </c>
      <c r="D1193" s="72">
        <f>Month!D1193</f>
        <v>1894.43</v>
      </c>
      <c r="E1193" s="72">
        <f>Month!E1193</f>
        <v>213.94</v>
      </c>
      <c r="F1193" s="71">
        <f>Month!F1193</f>
        <v>2108.37</v>
      </c>
      <c r="G1193" s="72">
        <f>Month!G1193</f>
        <v>56.26</v>
      </c>
      <c r="H1193" s="72">
        <f>Month!H1193</f>
        <v>605.41999999999996</v>
      </c>
      <c r="I1193" s="72">
        <f>Month!I1193</f>
        <v>107.4</v>
      </c>
      <c r="J1193" s="72">
        <f>Month!J1193</f>
        <v>2.04</v>
      </c>
      <c r="K1193" s="72">
        <f>Month!K1193</f>
        <v>101.78</v>
      </c>
      <c r="L1193" s="72">
        <f>Month!L1193</f>
        <v>116.4</v>
      </c>
      <c r="M1193" s="72">
        <f>Month!M1193</f>
        <v>328.03</v>
      </c>
      <c r="N1193" s="71">
        <f>Month!N1193</f>
        <v>1317.33</v>
      </c>
      <c r="O1193" s="91">
        <f>Month!O1193</f>
        <v>3425.7</v>
      </c>
      <c r="P1193" s="14">
        <v>2</v>
      </c>
      <c r="Q1193" s="14"/>
    </row>
    <row r="1194" spans="1:17" ht="15.5">
      <c r="A1194" s="14">
        <f>Month!A1194</f>
        <v>2023</v>
      </c>
      <c r="B1194" s="59" t="str">
        <f>Month!B1194</f>
        <v>July</v>
      </c>
      <c r="C1194" s="58" t="str">
        <f>Month!C1194</f>
        <v>Belgium</v>
      </c>
      <c r="D1194" s="66">
        <f>Month!D1194</f>
        <v>29.91</v>
      </c>
      <c r="E1194" s="66">
        <f>Month!E1194</f>
        <v>111.25</v>
      </c>
      <c r="F1194" s="67">
        <f>Month!F1194</f>
        <v>141.16</v>
      </c>
      <c r="G1194" s="66">
        <f>Month!G1194</f>
        <v>6.08</v>
      </c>
      <c r="H1194" s="66">
        <f>Month!H1194</f>
        <v>202.61</v>
      </c>
      <c r="I1194" s="66">
        <f>Month!I1194</f>
        <v>0</v>
      </c>
      <c r="J1194" s="66">
        <f>Month!J1194</f>
        <v>0</v>
      </c>
      <c r="K1194" s="66">
        <f>Month!K1194</f>
        <v>0</v>
      </c>
      <c r="L1194" s="66">
        <f>Month!L1194</f>
        <v>96.76</v>
      </c>
      <c r="M1194" s="66">
        <f>Month!M1194</f>
        <v>133.27000000000001</v>
      </c>
      <c r="N1194" s="67">
        <f>Month!N1194</f>
        <v>438.72</v>
      </c>
      <c r="O1194" s="67">
        <f>Month!O1194</f>
        <v>579.88</v>
      </c>
      <c r="P1194" s="14">
        <v>3</v>
      </c>
      <c r="Q1194" s="14"/>
    </row>
    <row r="1195" spans="1:17" ht="15.5">
      <c r="A1195" s="14">
        <f>Month!A1195</f>
        <v>2023</v>
      </c>
      <c r="B1195" s="59" t="str">
        <f>Month!B1195</f>
        <v>July</v>
      </c>
      <c r="C1195" s="59" t="str">
        <f>Month!C1195</f>
        <v>Canada</v>
      </c>
      <c r="D1195" s="69">
        <f>Month!D1195</f>
        <v>0</v>
      </c>
      <c r="E1195" s="69">
        <f>Month!E1195</f>
        <v>0</v>
      </c>
      <c r="F1195" s="70">
        <f>Month!F1195</f>
        <v>0</v>
      </c>
      <c r="G1195" s="69">
        <f>Month!G1195</f>
        <v>0</v>
      </c>
      <c r="H1195" s="69">
        <f>Month!H1195</f>
        <v>106.12</v>
      </c>
      <c r="I1195" s="69">
        <f>Month!I1195</f>
        <v>0</v>
      </c>
      <c r="J1195" s="69">
        <f>Month!J1195</f>
        <v>0</v>
      </c>
      <c r="K1195" s="69">
        <f>Month!K1195</f>
        <v>0</v>
      </c>
      <c r="L1195" s="69">
        <f>Month!L1195</f>
        <v>0</v>
      </c>
      <c r="M1195" s="69">
        <f>Month!M1195</f>
        <v>0</v>
      </c>
      <c r="N1195" s="70">
        <f>Month!N1195</f>
        <v>106.12</v>
      </c>
      <c r="O1195" s="70">
        <f>Month!O1195</f>
        <v>106.12</v>
      </c>
      <c r="P1195" s="14">
        <v>3</v>
      </c>
      <c r="Q1195" s="14"/>
    </row>
    <row r="1196" spans="1:17" ht="15.5">
      <c r="A1196" s="14">
        <f>Month!A1196</f>
        <v>2023</v>
      </c>
      <c r="B1196" s="59" t="str">
        <f>Month!B1196</f>
        <v>July</v>
      </c>
      <c r="C1196" s="59" t="str">
        <f>Month!C1196</f>
        <v>China, People's Republic of</v>
      </c>
      <c r="D1196" s="69">
        <f>Month!D1196</f>
        <v>255.06</v>
      </c>
      <c r="E1196" s="69">
        <f>Month!E1196</f>
        <v>0</v>
      </c>
      <c r="F1196" s="70">
        <f>Month!F1196</f>
        <v>255.06</v>
      </c>
      <c r="G1196" s="69">
        <f>Month!G1196</f>
        <v>0</v>
      </c>
      <c r="H1196" s="69">
        <f>Month!H1196</f>
        <v>0</v>
      </c>
      <c r="I1196" s="69">
        <f>Month!I1196</f>
        <v>0</v>
      </c>
      <c r="J1196" s="69">
        <f>Month!J1196</f>
        <v>0</v>
      </c>
      <c r="K1196" s="69">
        <f>Month!K1196</f>
        <v>0</v>
      </c>
      <c r="L1196" s="69">
        <f>Month!L1196</f>
        <v>0</v>
      </c>
      <c r="M1196" s="69">
        <f>Month!M1196</f>
        <v>15.22</v>
      </c>
      <c r="N1196" s="70">
        <f>Month!N1196</f>
        <v>15.22</v>
      </c>
      <c r="O1196" s="70">
        <f>Month!O1196</f>
        <v>270.27999999999997</v>
      </c>
      <c r="P1196" s="14">
        <v>3</v>
      </c>
      <c r="Q1196" s="14"/>
    </row>
    <row r="1197" spans="1:17" ht="15.5">
      <c r="A1197" s="14">
        <f>Month!A1197</f>
        <v>2023</v>
      </c>
      <c r="B1197" s="59" t="str">
        <f>Month!B1197</f>
        <v>July</v>
      </c>
      <c r="C1197" s="59" t="str">
        <f>Month!C1197</f>
        <v>Denmark</v>
      </c>
      <c r="D1197" s="69">
        <f>Month!D1197</f>
        <v>0</v>
      </c>
      <c r="E1197" s="69">
        <f>Month!E1197</f>
        <v>0</v>
      </c>
      <c r="F1197" s="70">
        <f>Month!F1197</f>
        <v>0</v>
      </c>
      <c r="G1197" s="69">
        <f>Month!G1197</f>
        <v>0</v>
      </c>
      <c r="H1197" s="69">
        <f>Month!H1197</f>
        <v>13.51</v>
      </c>
      <c r="I1197" s="69">
        <f>Month!I1197</f>
        <v>0</v>
      </c>
      <c r="J1197" s="69">
        <f>Month!J1197</f>
        <v>0</v>
      </c>
      <c r="K1197" s="69">
        <f>Month!K1197</f>
        <v>0</v>
      </c>
      <c r="L1197" s="69">
        <f>Month!L1197</f>
        <v>0</v>
      </c>
      <c r="M1197" s="69">
        <f>Month!M1197</f>
        <v>0.16</v>
      </c>
      <c r="N1197" s="70">
        <f>Month!N1197</f>
        <v>13.67</v>
      </c>
      <c r="O1197" s="70">
        <f>Month!O1197</f>
        <v>13.67</v>
      </c>
      <c r="P1197" s="14">
        <v>3</v>
      </c>
      <c r="Q1197" s="14"/>
    </row>
    <row r="1198" spans="1:17" ht="15.5">
      <c r="A1198" s="14">
        <f>Month!A1198</f>
        <v>2023</v>
      </c>
      <c r="B1198" s="59" t="str">
        <f>Month!B1198</f>
        <v>July</v>
      </c>
      <c r="C1198" s="59" t="str">
        <f>Month!C1198</f>
        <v>Finland</v>
      </c>
      <c r="D1198" s="69">
        <f>Month!D1198</f>
        <v>0</v>
      </c>
      <c r="E1198" s="69">
        <f>Month!E1198</f>
        <v>0</v>
      </c>
      <c r="F1198" s="70">
        <f>Month!F1198</f>
        <v>0</v>
      </c>
      <c r="G1198" s="69">
        <f>Month!G1198</f>
        <v>0</v>
      </c>
      <c r="H1198" s="69">
        <f>Month!H1198</f>
        <v>0</v>
      </c>
      <c r="I1198" s="69">
        <f>Month!I1198</f>
        <v>0</v>
      </c>
      <c r="J1198" s="69">
        <f>Month!J1198</f>
        <v>0</v>
      </c>
      <c r="K1198" s="69">
        <f>Month!K1198</f>
        <v>0</v>
      </c>
      <c r="L1198" s="69">
        <f>Month!L1198</f>
        <v>0</v>
      </c>
      <c r="M1198" s="69">
        <f>Month!M1198</f>
        <v>0</v>
      </c>
      <c r="N1198" s="70">
        <f>Month!N1198</f>
        <v>0</v>
      </c>
      <c r="O1198" s="70">
        <f>Month!O1198</f>
        <v>0</v>
      </c>
      <c r="P1198" s="14">
        <v>3</v>
      </c>
      <c r="Q1198" s="14"/>
    </row>
    <row r="1199" spans="1:17" ht="15.5">
      <c r="A1199" s="14">
        <f>Month!A1199</f>
        <v>2023</v>
      </c>
      <c r="B1199" s="59" t="str">
        <f>Month!B1199</f>
        <v>July</v>
      </c>
      <c r="C1199" s="59" t="str">
        <f>Month!C1199</f>
        <v>France</v>
      </c>
      <c r="D1199" s="69">
        <f>Month!D1199</f>
        <v>18.71</v>
      </c>
      <c r="E1199" s="69">
        <f>Month!E1199</f>
        <v>0</v>
      </c>
      <c r="F1199" s="70">
        <f>Month!F1199</f>
        <v>18.71</v>
      </c>
      <c r="G1199" s="69">
        <f>Month!G1199</f>
        <v>12.9</v>
      </c>
      <c r="H1199" s="69">
        <f>Month!H1199</f>
        <v>3.41</v>
      </c>
      <c r="I1199" s="69">
        <f>Month!I1199</f>
        <v>0</v>
      </c>
      <c r="J1199" s="69">
        <f>Month!J1199</f>
        <v>0</v>
      </c>
      <c r="K1199" s="69">
        <f>Month!K1199</f>
        <v>0</v>
      </c>
      <c r="L1199" s="69">
        <f>Month!L1199</f>
        <v>0</v>
      </c>
      <c r="M1199" s="69">
        <f>Month!M1199</f>
        <v>4.79</v>
      </c>
      <c r="N1199" s="70">
        <f>Month!N1199</f>
        <v>21.1</v>
      </c>
      <c r="O1199" s="70">
        <f>Month!O1199</f>
        <v>39.81</v>
      </c>
      <c r="P1199" s="14">
        <v>3</v>
      </c>
      <c r="Q1199" s="14"/>
    </row>
    <row r="1200" spans="1:17" ht="15.5">
      <c r="A1200" s="14">
        <f>Month!A1200</f>
        <v>2023</v>
      </c>
      <c r="B1200" s="59" t="str">
        <f>Month!B1200</f>
        <v>July</v>
      </c>
      <c r="C1200" s="59" t="str">
        <f>Month!C1200</f>
        <v>Germany</v>
      </c>
      <c r="D1200" s="69">
        <f>Month!D1200</f>
        <v>243.05</v>
      </c>
      <c r="E1200" s="69">
        <f>Month!E1200</f>
        <v>0</v>
      </c>
      <c r="F1200" s="70">
        <f>Month!F1200</f>
        <v>243.05</v>
      </c>
      <c r="G1200" s="69">
        <f>Month!G1200</f>
        <v>0</v>
      </c>
      <c r="H1200" s="69">
        <f>Month!H1200</f>
        <v>0</v>
      </c>
      <c r="I1200" s="69">
        <f>Month!I1200</f>
        <v>0</v>
      </c>
      <c r="J1200" s="69">
        <f>Month!J1200</f>
        <v>0</v>
      </c>
      <c r="K1200" s="69">
        <f>Month!K1200</f>
        <v>0</v>
      </c>
      <c r="L1200" s="69">
        <f>Month!L1200</f>
        <v>0</v>
      </c>
      <c r="M1200" s="69">
        <f>Month!M1200</f>
        <v>1.1399999999999999</v>
      </c>
      <c r="N1200" s="70">
        <f>Month!N1200</f>
        <v>1.1399999999999999</v>
      </c>
      <c r="O1200" s="70">
        <f>Month!O1200</f>
        <v>244.19</v>
      </c>
      <c r="P1200" s="14">
        <v>3</v>
      </c>
      <c r="Q1200" s="14"/>
    </row>
    <row r="1201" spans="1:17" ht="15.5">
      <c r="A1201" s="14">
        <f>Month!A1201</f>
        <v>2023</v>
      </c>
      <c r="B1201" s="59" t="str">
        <f>Month!B1201</f>
        <v>July</v>
      </c>
      <c r="C1201" s="59" t="str">
        <f>Month!C1201</f>
        <v>Ireland</v>
      </c>
      <c r="D1201" s="69">
        <f>Month!D1201</f>
        <v>0</v>
      </c>
      <c r="E1201" s="69">
        <f>Month!E1201</f>
        <v>0</v>
      </c>
      <c r="F1201" s="70">
        <f>Month!F1201</f>
        <v>0</v>
      </c>
      <c r="G1201" s="69">
        <f>Month!G1201</f>
        <v>2.94</v>
      </c>
      <c r="H1201" s="69">
        <f>Month!H1201</f>
        <v>28.75</v>
      </c>
      <c r="I1201" s="69">
        <f>Month!I1201</f>
        <v>118.37</v>
      </c>
      <c r="J1201" s="69">
        <f>Month!J1201</f>
        <v>0</v>
      </c>
      <c r="K1201" s="69">
        <f>Month!K1201</f>
        <v>103.75</v>
      </c>
      <c r="L1201" s="69">
        <f>Month!L1201</f>
        <v>11.2</v>
      </c>
      <c r="M1201" s="69">
        <f>Month!M1201</f>
        <v>17.5</v>
      </c>
      <c r="N1201" s="70">
        <f>Month!N1201</f>
        <v>282.51</v>
      </c>
      <c r="O1201" s="70">
        <f>Month!O1201</f>
        <v>282.51</v>
      </c>
      <c r="P1201" s="14">
        <v>3</v>
      </c>
      <c r="Q1201" s="14"/>
    </row>
    <row r="1202" spans="1:17" ht="15.5">
      <c r="A1202" s="14">
        <f>Month!A1202</f>
        <v>2023</v>
      </c>
      <c r="B1202" s="59" t="str">
        <f>Month!B1202</f>
        <v>July</v>
      </c>
      <c r="C1202" s="59" t="str">
        <f>Month!C1202</f>
        <v>Italy</v>
      </c>
      <c r="D1202" s="69">
        <f>Month!D1202</f>
        <v>0</v>
      </c>
      <c r="E1202" s="69">
        <f>Month!E1202</f>
        <v>0</v>
      </c>
      <c r="F1202" s="70">
        <f>Month!F1202</f>
        <v>0</v>
      </c>
      <c r="G1202" s="69">
        <f>Month!G1202</f>
        <v>0</v>
      </c>
      <c r="H1202" s="69">
        <f>Month!H1202</f>
        <v>0</v>
      </c>
      <c r="I1202" s="69">
        <f>Month!I1202</f>
        <v>0</v>
      </c>
      <c r="J1202" s="69">
        <f>Month!J1202</f>
        <v>0</v>
      </c>
      <c r="K1202" s="69">
        <f>Month!K1202</f>
        <v>0</v>
      </c>
      <c r="L1202" s="69">
        <f>Month!L1202</f>
        <v>0</v>
      </c>
      <c r="M1202" s="69">
        <f>Month!M1202</f>
        <v>0.05</v>
      </c>
      <c r="N1202" s="70">
        <f>Month!N1202</f>
        <v>0.05</v>
      </c>
      <c r="O1202" s="70">
        <f>Month!O1202</f>
        <v>0.05</v>
      </c>
      <c r="P1202" s="14">
        <v>3</v>
      </c>
      <c r="Q1202" s="14"/>
    </row>
    <row r="1203" spans="1:17" ht="15.5">
      <c r="A1203" s="14">
        <f>Month!A1203</f>
        <v>2023</v>
      </c>
      <c r="B1203" s="59" t="str">
        <f>Month!B1203</f>
        <v>July</v>
      </c>
      <c r="C1203" s="59" t="str">
        <f>Month!C1203</f>
        <v>Korea</v>
      </c>
      <c r="D1203" s="69">
        <f>Month!D1203</f>
        <v>0</v>
      </c>
      <c r="E1203" s="69">
        <f>Month!E1203</f>
        <v>0</v>
      </c>
      <c r="F1203" s="70">
        <f>Month!F1203</f>
        <v>0</v>
      </c>
      <c r="G1203" s="69">
        <f>Month!G1203</f>
        <v>0</v>
      </c>
      <c r="H1203" s="69">
        <f>Month!H1203</f>
        <v>0</v>
      </c>
      <c r="I1203" s="69">
        <f>Month!I1203</f>
        <v>0</v>
      </c>
      <c r="J1203" s="69">
        <f>Month!J1203</f>
        <v>0</v>
      </c>
      <c r="K1203" s="69">
        <f>Month!K1203</f>
        <v>0</v>
      </c>
      <c r="L1203" s="69">
        <f>Month!L1203</f>
        <v>0</v>
      </c>
      <c r="M1203" s="69">
        <f>Month!M1203</f>
        <v>0</v>
      </c>
      <c r="N1203" s="70">
        <f>Month!N1203</f>
        <v>0</v>
      </c>
      <c r="O1203" s="70">
        <f>Month!O1203</f>
        <v>0</v>
      </c>
      <c r="P1203" s="14">
        <v>3</v>
      </c>
      <c r="Q1203" s="14"/>
    </row>
    <row r="1204" spans="1:17" ht="15.5">
      <c r="A1204" s="14">
        <f>Month!A1204</f>
        <v>2023</v>
      </c>
      <c r="B1204" s="59" t="str">
        <f>Month!B1204</f>
        <v>July</v>
      </c>
      <c r="C1204" s="59" t="str">
        <f>Month!C1204</f>
        <v>Netherlands</v>
      </c>
      <c r="D1204" s="69">
        <f>Month!D1204</f>
        <v>1440.41</v>
      </c>
      <c r="E1204" s="69">
        <f>Month!E1204</f>
        <v>55.49</v>
      </c>
      <c r="F1204" s="70">
        <f>Month!F1204</f>
        <v>1495.9</v>
      </c>
      <c r="G1204" s="69">
        <f>Month!G1204</f>
        <v>7.42</v>
      </c>
      <c r="H1204" s="69">
        <f>Month!H1204</f>
        <v>233.03</v>
      </c>
      <c r="I1204" s="69">
        <f>Month!I1204</f>
        <v>0</v>
      </c>
      <c r="J1204" s="69">
        <f>Month!J1204</f>
        <v>0</v>
      </c>
      <c r="K1204" s="69">
        <f>Month!K1204</f>
        <v>0</v>
      </c>
      <c r="L1204" s="69">
        <f>Month!L1204</f>
        <v>0</v>
      </c>
      <c r="M1204" s="69">
        <f>Month!M1204</f>
        <v>163</v>
      </c>
      <c r="N1204" s="70">
        <f>Month!N1204</f>
        <v>403.45</v>
      </c>
      <c r="O1204" s="70">
        <f>Month!O1204</f>
        <v>1899.35</v>
      </c>
      <c r="P1204" s="14">
        <v>3</v>
      </c>
      <c r="Q1204" s="14"/>
    </row>
    <row r="1205" spans="1:17" ht="15.5">
      <c r="A1205" s="14">
        <f>Month!A1205</f>
        <v>2023</v>
      </c>
      <c r="B1205" s="59" t="str">
        <f>Month!B1205</f>
        <v>July</v>
      </c>
      <c r="C1205" s="59" t="str">
        <f>Month!C1205</f>
        <v>Other Africa</v>
      </c>
      <c r="D1205" s="69">
        <f>Month!D1205</f>
        <v>0</v>
      </c>
      <c r="E1205" s="69">
        <f>Month!E1205</f>
        <v>0</v>
      </c>
      <c r="F1205" s="70">
        <f>Month!F1205</f>
        <v>0</v>
      </c>
      <c r="G1205" s="69">
        <f>Month!G1205</f>
        <v>4.0199999999999996</v>
      </c>
      <c r="H1205" s="69">
        <f>Month!H1205</f>
        <v>59.89</v>
      </c>
      <c r="I1205" s="69">
        <f>Month!I1205</f>
        <v>0</v>
      </c>
      <c r="J1205" s="69">
        <f>Month!J1205</f>
        <v>0</v>
      </c>
      <c r="K1205" s="69">
        <f>Month!K1205</f>
        <v>0</v>
      </c>
      <c r="L1205" s="69">
        <f>Month!L1205</f>
        <v>0</v>
      </c>
      <c r="M1205" s="69">
        <f>Month!M1205</f>
        <v>0</v>
      </c>
      <c r="N1205" s="70">
        <f>Month!N1205</f>
        <v>63.91</v>
      </c>
      <c r="O1205" s="70">
        <f>Month!O1205</f>
        <v>63.91</v>
      </c>
      <c r="P1205" s="14">
        <v>3</v>
      </c>
      <c r="Q1205" s="14"/>
    </row>
    <row r="1206" spans="1:17" ht="15.5">
      <c r="A1206" s="14">
        <f>Month!A1206</f>
        <v>2023</v>
      </c>
      <c r="B1206" s="59" t="str">
        <f>Month!B1206</f>
        <v>July</v>
      </c>
      <c r="C1206" s="59" t="str">
        <f>Month!C1206</f>
        <v>Poland</v>
      </c>
      <c r="D1206" s="69">
        <f>Month!D1206</f>
        <v>283.16000000000003</v>
      </c>
      <c r="E1206" s="69">
        <f>Month!E1206</f>
        <v>0</v>
      </c>
      <c r="F1206" s="70">
        <f>Month!F1206</f>
        <v>283.16000000000003</v>
      </c>
      <c r="G1206" s="69">
        <f>Month!G1206</f>
        <v>3.06</v>
      </c>
      <c r="H1206" s="69">
        <f>Month!H1206</f>
        <v>0</v>
      </c>
      <c r="I1206" s="69">
        <f>Month!I1206</f>
        <v>0</v>
      </c>
      <c r="J1206" s="69">
        <f>Month!J1206</f>
        <v>0</v>
      </c>
      <c r="K1206" s="69">
        <f>Month!K1206</f>
        <v>0</v>
      </c>
      <c r="L1206" s="69">
        <f>Month!L1206</f>
        <v>0</v>
      </c>
      <c r="M1206" s="69">
        <f>Month!M1206</f>
        <v>3.01</v>
      </c>
      <c r="N1206" s="70">
        <f>Month!N1206</f>
        <v>6.07</v>
      </c>
      <c r="O1206" s="70">
        <f>Month!O1206</f>
        <v>289.23</v>
      </c>
      <c r="P1206" s="14">
        <v>3</v>
      </c>
      <c r="Q1206" s="14"/>
    </row>
    <row r="1207" spans="1:17" ht="15.5">
      <c r="A1207" s="14">
        <f>Month!A1207</f>
        <v>2023</v>
      </c>
      <c r="B1207" s="59" t="str">
        <f>Month!B1207</f>
        <v>July</v>
      </c>
      <c r="C1207" s="59" t="str">
        <f>Month!C1207</f>
        <v>Spain</v>
      </c>
      <c r="D1207" s="69">
        <f>Month!D1207</f>
        <v>0</v>
      </c>
      <c r="E1207" s="69">
        <f>Month!E1207</f>
        <v>0</v>
      </c>
      <c r="F1207" s="70">
        <f>Month!F1207</f>
        <v>0</v>
      </c>
      <c r="G1207" s="69">
        <f>Month!G1207</f>
        <v>2.68</v>
      </c>
      <c r="H1207" s="69">
        <f>Month!H1207</f>
        <v>0</v>
      </c>
      <c r="I1207" s="69">
        <f>Month!I1207</f>
        <v>0</v>
      </c>
      <c r="J1207" s="69">
        <f>Month!J1207</f>
        <v>0</v>
      </c>
      <c r="K1207" s="69">
        <f>Month!K1207</f>
        <v>0</v>
      </c>
      <c r="L1207" s="69">
        <f>Month!L1207</f>
        <v>0</v>
      </c>
      <c r="M1207" s="69">
        <f>Month!M1207</f>
        <v>42.72</v>
      </c>
      <c r="N1207" s="70">
        <f>Month!N1207</f>
        <v>45.4</v>
      </c>
      <c r="O1207" s="70">
        <f>Month!O1207</f>
        <v>45.4</v>
      </c>
      <c r="P1207" s="14">
        <v>3</v>
      </c>
      <c r="Q1207" s="14"/>
    </row>
    <row r="1208" spans="1:17" ht="15.5">
      <c r="A1208" s="14">
        <f>Month!A1208</f>
        <v>2023</v>
      </c>
      <c r="B1208" s="59" t="str">
        <f>Month!B1208</f>
        <v>July</v>
      </c>
      <c r="C1208" s="59" t="str">
        <f>Month!C1208</f>
        <v>Sweden</v>
      </c>
      <c r="D1208" s="69">
        <f>Month!D1208</f>
        <v>89.91</v>
      </c>
      <c r="E1208" s="69">
        <f>Month!E1208</f>
        <v>0</v>
      </c>
      <c r="F1208" s="70">
        <f>Month!F1208</f>
        <v>89.91</v>
      </c>
      <c r="G1208" s="69">
        <f>Month!G1208</f>
        <v>0</v>
      </c>
      <c r="H1208" s="69">
        <f>Month!H1208</f>
        <v>0</v>
      </c>
      <c r="I1208" s="69">
        <f>Month!I1208</f>
        <v>0</v>
      </c>
      <c r="J1208" s="69">
        <f>Month!J1208</f>
        <v>0</v>
      </c>
      <c r="K1208" s="69">
        <f>Month!K1208</f>
        <v>0</v>
      </c>
      <c r="L1208" s="69">
        <f>Month!L1208</f>
        <v>0</v>
      </c>
      <c r="M1208" s="69">
        <f>Month!M1208</f>
        <v>0</v>
      </c>
      <c r="N1208" s="70">
        <f>Month!N1208</f>
        <v>0</v>
      </c>
      <c r="O1208" s="70">
        <f>Month!O1208</f>
        <v>89.91</v>
      </c>
      <c r="P1208" s="14">
        <v>3</v>
      </c>
      <c r="Q1208" s="14"/>
    </row>
    <row r="1209" spans="1:17" ht="15.5">
      <c r="A1209" s="14">
        <f>Month!A1209</f>
        <v>2023</v>
      </c>
      <c r="B1209" s="59" t="str">
        <f>Month!B1209</f>
        <v>July</v>
      </c>
      <c r="C1209" s="59" t="str">
        <f>Month!C1209</f>
        <v>United States</v>
      </c>
      <c r="D1209" s="69">
        <f>Month!D1209</f>
        <v>0</v>
      </c>
      <c r="E1209" s="69">
        <f>Month!E1209</f>
        <v>0</v>
      </c>
      <c r="F1209" s="70">
        <f>Month!F1209</f>
        <v>0</v>
      </c>
      <c r="G1209" s="69">
        <f>Month!G1209</f>
        <v>0</v>
      </c>
      <c r="H1209" s="69">
        <f>Month!H1209</f>
        <v>245.02</v>
      </c>
      <c r="I1209" s="69">
        <f>Month!I1209</f>
        <v>0</v>
      </c>
      <c r="J1209" s="69">
        <f>Month!J1209</f>
        <v>7.43</v>
      </c>
      <c r="K1209" s="69">
        <f>Month!K1209</f>
        <v>35.26</v>
      </c>
      <c r="L1209" s="69">
        <f>Month!L1209</f>
        <v>0</v>
      </c>
      <c r="M1209" s="69">
        <f>Month!M1209</f>
        <v>2.0099999999999998</v>
      </c>
      <c r="N1209" s="70">
        <f>Month!N1209</f>
        <v>289.72000000000003</v>
      </c>
      <c r="O1209" s="70">
        <f>Month!O1209</f>
        <v>289.72000000000003</v>
      </c>
      <c r="P1209" s="14">
        <v>3</v>
      </c>
      <c r="Q1209" s="14"/>
    </row>
    <row r="1210" spans="1:17" ht="15.5">
      <c r="A1210" s="14">
        <f>Month!A1210</f>
        <v>2023</v>
      </c>
      <c r="B1210" s="59" t="str">
        <f>Month!B1210</f>
        <v>July</v>
      </c>
      <c r="C1210" s="59" t="str">
        <f>Month!C1210</f>
        <v>Other</v>
      </c>
      <c r="D1210" s="69">
        <f>Month!D1210</f>
        <v>52.28</v>
      </c>
      <c r="E1210" s="69">
        <f>Month!E1210</f>
        <v>0</v>
      </c>
      <c r="F1210" s="70">
        <f>Month!F1210</f>
        <v>52.28</v>
      </c>
      <c r="G1210" s="69">
        <f>Month!G1210</f>
        <v>5.22</v>
      </c>
      <c r="H1210" s="69">
        <f>Month!H1210</f>
        <v>2.91</v>
      </c>
      <c r="I1210" s="69">
        <f>Month!I1210</f>
        <v>0</v>
      </c>
      <c r="J1210" s="69">
        <f>Month!J1210</f>
        <v>0</v>
      </c>
      <c r="K1210" s="69">
        <f>Month!K1210</f>
        <v>0</v>
      </c>
      <c r="L1210" s="69">
        <f>Month!L1210</f>
        <v>66.05</v>
      </c>
      <c r="M1210" s="69">
        <f>Month!M1210</f>
        <v>31.71</v>
      </c>
      <c r="N1210" s="70">
        <f>Month!N1210</f>
        <v>105.89</v>
      </c>
      <c r="O1210" s="70">
        <f>Month!O1210</f>
        <v>158.16999999999999</v>
      </c>
      <c r="P1210" s="14">
        <v>3</v>
      </c>
      <c r="Q1210" s="14"/>
    </row>
    <row r="1211" spans="1:17" ht="15.5">
      <c r="A1211" s="14">
        <f>Month!A1211</f>
        <v>2023</v>
      </c>
      <c r="B1211" s="62" t="str">
        <f>Month!B1211</f>
        <v>July</v>
      </c>
      <c r="C1211" s="60" t="str">
        <f>Month!C1211</f>
        <v>Total exports</v>
      </c>
      <c r="D1211" s="72">
        <f>Month!D1211</f>
        <v>2412.4899999999998</v>
      </c>
      <c r="E1211" s="72">
        <f>Month!E1211</f>
        <v>166.74</v>
      </c>
      <c r="F1211" s="71">
        <f>Month!F1211</f>
        <v>2579.23</v>
      </c>
      <c r="G1211" s="72">
        <f>Month!G1211</f>
        <v>44.32</v>
      </c>
      <c r="H1211" s="72">
        <f>Month!H1211</f>
        <v>895.25</v>
      </c>
      <c r="I1211" s="72">
        <f>Month!I1211</f>
        <v>118.37</v>
      </c>
      <c r="J1211" s="72">
        <f>Month!J1211</f>
        <v>7.43</v>
      </c>
      <c r="K1211" s="72">
        <f>Month!K1211</f>
        <v>139.01</v>
      </c>
      <c r="L1211" s="72">
        <f>Month!L1211</f>
        <v>174.01</v>
      </c>
      <c r="M1211" s="72">
        <f>Month!M1211</f>
        <v>414.58</v>
      </c>
      <c r="N1211" s="71">
        <f>Month!N1211</f>
        <v>1792.97</v>
      </c>
      <c r="O1211" s="91">
        <f>Month!O1211</f>
        <v>4372.2</v>
      </c>
      <c r="P1211" s="14">
        <v>3</v>
      </c>
      <c r="Q1211" s="14"/>
    </row>
    <row r="1212" spans="1:17" ht="15.5">
      <c r="A1212" s="14">
        <f>Month!A1212</f>
        <v>2023</v>
      </c>
      <c r="B1212" s="59" t="str">
        <f>Month!B1212</f>
        <v>August</v>
      </c>
      <c r="C1212" s="58" t="str">
        <f>Month!C1212</f>
        <v>Belgium</v>
      </c>
      <c r="D1212" s="66">
        <f>Month!D1212</f>
        <v>9.4600000000000009</v>
      </c>
      <c r="E1212" s="66">
        <f>Month!E1212</f>
        <v>18.79</v>
      </c>
      <c r="F1212" s="67">
        <f>Month!F1212</f>
        <v>28.25</v>
      </c>
      <c r="G1212" s="66">
        <f>Month!G1212</f>
        <v>4.2</v>
      </c>
      <c r="H1212" s="66">
        <f>Month!H1212</f>
        <v>264.51</v>
      </c>
      <c r="I1212" s="66">
        <f>Month!I1212</f>
        <v>0</v>
      </c>
      <c r="J1212" s="66">
        <f>Month!J1212</f>
        <v>0</v>
      </c>
      <c r="K1212" s="66">
        <f>Month!K1212</f>
        <v>0</v>
      </c>
      <c r="L1212" s="66">
        <f>Month!L1212</f>
        <v>70.430000000000007</v>
      </c>
      <c r="M1212" s="66">
        <f>Month!M1212</f>
        <v>175.12</v>
      </c>
      <c r="N1212" s="67">
        <f>Month!N1212</f>
        <v>514.26</v>
      </c>
      <c r="O1212" s="67">
        <f>Month!O1212</f>
        <v>542.51</v>
      </c>
      <c r="P1212" s="14">
        <v>3</v>
      </c>
      <c r="Q1212" s="14"/>
    </row>
    <row r="1213" spans="1:17" ht="15.5">
      <c r="A1213" s="14">
        <f>Month!A1213</f>
        <v>2023</v>
      </c>
      <c r="B1213" s="59" t="str">
        <f>Month!B1213</f>
        <v>August</v>
      </c>
      <c r="C1213" s="59" t="str">
        <f>Month!C1213</f>
        <v>Canada</v>
      </c>
      <c r="D1213" s="69">
        <f>Month!D1213</f>
        <v>0</v>
      </c>
      <c r="E1213" s="69">
        <f>Month!E1213</f>
        <v>0</v>
      </c>
      <c r="F1213" s="70">
        <f>Month!F1213</f>
        <v>0</v>
      </c>
      <c r="G1213" s="69">
        <f>Month!G1213</f>
        <v>0</v>
      </c>
      <c r="H1213" s="69">
        <f>Month!H1213</f>
        <v>0</v>
      </c>
      <c r="I1213" s="69">
        <f>Month!I1213</f>
        <v>0</v>
      </c>
      <c r="J1213" s="69">
        <f>Month!J1213</f>
        <v>0</v>
      </c>
      <c r="K1213" s="69">
        <f>Month!K1213</f>
        <v>0</v>
      </c>
      <c r="L1213" s="69">
        <f>Month!L1213</f>
        <v>0</v>
      </c>
      <c r="M1213" s="69">
        <f>Month!M1213</f>
        <v>0</v>
      </c>
      <c r="N1213" s="70">
        <f>Month!N1213</f>
        <v>0</v>
      </c>
      <c r="O1213" s="70">
        <f>Month!O1213</f>
        <v>0</v>
      </c>
      <c r="P1213" s="14">
        <v>3</v>
      </c>
      <c r="Q1213" s="14"/>
    </row>
    <row r="1214" spans="1:17" ht="15.5">
      <c r="A1214" s="14">
        <f>Month!A1214</f>
        <v>2023</v>
      </c>
      <c r="B1214" s="59" t="str">
        <f>Month!B1214</f>
        <v>August</v>
      </c>
      <c r="C1214" s="59" t="str">
        <f>Month!C1214</f>
        <v>China, People's Republic of</v>
      </c>
      <c r="D1214" s="69">
        <f>Month!D1214</f>
        <v>0</v>
      </c>
      <c r="E1214" s="69">
        <f>Month!E1214</f>
        <v>0</v>
      </c>
      <c r="F1214" s="70">
        <f>Month!F1214</f>
        <v>0</v>
      </c>
      <c r="G1214" s="69">
        <f>Month!G1214</f>
        <v>0</v>
      </c>
      <c r="H1214" s="69">
        <f>Month!H1214</f>
        <v>0</v>
      </c>
      <c r="I1214" s="69">
        <f>Month!I1214</f>
        <v>0</v>
      </c>
      <c r="J1214" s="69">
        <f>Month!J1214</f>
        <v>0</v>
      </c>
      <c r="K1214" s="69">
        <f>Month!K1214</f>
        <v>0</v>
      </c>
      <c r="L1214" s="69">
        <f>Month!L1214</f>
        <v>0</v>
      </c>
      <c r="M1214" s="69">
        <f>Month!M1214</f>
        <v>17.62</v>
      </c>
      <c r="N1214" s="70">
        <f>Month!N1214</f>
        <v>17.62</v>
      </c>
      <c r="O1214" s="70">
        <f>Month!O1214</f>
        <v>17.62</v>
      </c>
      <c r="P1214" s="14">
        <v>3</v>
      </c>
      <c r="Q1214" s="14"/>
    </row>
    <row r="1215" spans="1:17" ht="15.5">
      <c r="A1215" s="14">
        <f>Month!A1215</f>
        <v>2023</v>
      </c>
      <c r="B1215" s="59" t="str">
        <f>Month!B1215</f>
        <v>August</v>
      </c>
      <c r="C1215" s="59" t="str">
        <f>Month!C1215</f>
        <v>Denmark</v>
      </c>
      <c r="D1215" s="69">
        <f>Month!D1215</f>
        <v>0</v>
      </c>
      <c r="E1215" s="69">
        <f>Month!E1215</f>
        <v>0</v>
      </c>
      <c r="F1215" s="70">
        <f>Month!F1215</f>
        <v>0</v>
      </c>
      <c r="G1215" s="69">
        <f>Month!G1215</f>
        <v>0</v>
      </c>
      <c r="H1215" s="69">
        <f>Month!H1215</f>
        <v>7.42</v>
      </c>
      <c r="I1215" s="69">
        <f>Month!I1215</f>
        <v>0</v>
      </c>
      <c r="J1215" s="69">
        <f>Month!J1215</f>
        <v>0</v>
      </c>
      <c r="K1215" s="69">
        <f>Month!K1215</f>
        <v>0</v>
      </c>
      <c r="L1215" s="69">
        <f>Month!L1215</f>
        <v>0</v>
      </c>
      <c r="M1215" s="69">
        <f>Month!M1215</f>
        <v>0.14000000000000001</v>
      </c>
      <c r="N1215" s="70">
        <f>Month!N1215</f>
        <v>7.56</v>
      </c>
      <c r="O1215" s="70">
        <f>Month!O1215</f>
        <v>7.56</v>
      </c>
      <c r="P1215" s="14">
        <v>3</v>
      </c>
      <c r="Q1215" s="14"/>
    </row>
    <row r="1216" spans="1:17" ht="15.5">
      <c r="A1216" s="14">
        <f>Month!A1216</f>
        <v>2023</v>
      </c>
      <c r="B1216" s="59" t="str">
        <f>Month!B1216</f>
        <v>August</v>
      </c>
      <c r="C1216" s="59" t="str">
        <f>Month!C1216</f>
        <v>Finland</v>
      </c>
      <c r="D1216" s="69">
        <f>Month!D1216</f>
        <v>0</v>
      </c>
      <c r="E1216" s="69">
        <f>Month!E1216</f>
        <v>0</v>
      </c>
      <c r="F1216" s="70">
        <f>Month!F1216</f>
        <v>0</v>
      </c>
      <c r="G1216" s="69">
        <f>Month!G1216</f>
        <v>0</v>
      </c>
      <c r="H1216" s="69">
        <f>Month!H1216</f>
        <v>0</v>
      </c>
      <c r="I1216" s="69">
        <f>Month!I1216</f>
        <v>0</v>
      </c>
      <c r="J1216" s="69">
        <f>Month!J1216</f>
        <v>0</v>
      </c>
      <c r="K1216" s="69">
        <f>Month!K1216</f>
        <v>0</v>
      </c>
      <c r="L1216" s="69">
        <f>Month!L1216</f>
        <v>0</v>
      </c>
      <c r="M1216" s="69">
        <f>Month!M1216</f>
        <v>0</v>
      </c>
      <c r="N1216" s="70">
        <f>Month!N1216</f>
        <v>0</v>
      </c>
      <c r="O1216" s="70">
        <f>Month!O1216</f>
        <v>0</v>
      </c>
      <c r="P1216" s="14">
        <v>3</v>
      </c>
      <c r="Q1216" s="14"/>
    </row>
    <row r="1217" spans="1:17" ht="15.5">
      <c r="A1217" s="14">
        <f>Month!A1217</f>
        <v>2023</v>
      </c>
      <c r="B1217" s="59" t="str">
        <f>Month!B1217</f>
        <v>August</v>
      </c>
      <c r="C1217" s="59" t="str">
        <f>Month!C1217</f>
        <v>France</v>
      </c>
      <c r="D1217" s="69">
        <f>Month!D1217</f>
        <v>18.52</v>
      </c>
      <c r="E1217" s="69">
        <f>Month!E1217</f>
        <v>0</v>
      </c>
      <c r="F1217" s="70">
        <f>Month!F1217</f>
        <v>18.52</v>
      </c>
      <c r="G1217" s="69">
        <f>Month!G1217</f>
        <v>25.12</v>
      </c>
      <c r="H1217" s="69">
        <f>Month!H1217</f>
        <v>4.71</v>
      </c>
      <c r="I1217" s="69">
        <f>Month!I1217</f>
        <v>0</v>
      </c>
      <c r="J1217" s="69">
        <f>Month!J1217</f>
        <v>0</v>
      </c>
      <c r="K1217" s="69">
        <f>Month!K1217</f>
        <v>0</v>
      </c>
      <c r="L1217" s="69">
        <f>Month!L1217</f>
        <v>0</v>
      </c>
      <c r="M1217" s="69">
        <f>Month!M1217</f>
        <v>1.55</v>
      </c>
      <c r="N1217" s="70">
        <f>Month!N1217</f>
        <v>31.38</v>
      </c>
      <c r="O1217" s="70">
        <f>Month!O1217</f>
        <v>49.9</v>
      </c>
      <c r="P1217" s="14">
        <v>3</v>
      </c>
      <c r="Q1217" s="14"/>
    </row>
    <row r="1218" spans="1:17" ht="15.5">
      <c r="A1218" s="14">
        <f>Month!A1218</f>
        <v>2023</v>
      </c>
      <c r="B1218" s="59" t="str">
        <f>Month!B1218</f>
        <v>August</v>
      </c>
      <c r="C1218" s="59" t="str">
        <f>Month!C1218</f>
        <v>Germany</v>
      </c>
      <c r="D1218" s="69">
        <f>Month!D1218</f>
        <v>384.87</v>
      </c>
      <c r="E1218" s="69">
        <f>Month!E1218</f>
        <v>0</v>
      </c>
      <c r="F1218" s="70">
        <f>Month!F1218</f>
        <v>384.87</v>
      </c>
      <c r="G1218" s="69">
        <f>Month!G1218</f>
        <v>0</v>
      </c>
      <c r="H1218" s="69">
        <f>Month!H1218</f>
        <v>0</v>
      </c>
      <c r="I1218" s="69">
        <f>Month!I1218</f>
        <v>0</v>
      </c>
      <c r="J1218" s="69">
        <f>Month!J1218</f>
        <v>0</v>
      </c>
      <c r="K1218" s="69">
        <f>Month!K1218</f>
        <v>0</v>
      </c>
      <c r="L1218" s="69">
        <f>Month!L1218</f>
        <v>0</v>
      </c>
      <c r="M1218" s="69">
        <f>Month!M1218</f>
        <v>2</v>
      </c>
      <c r="N1218" s="70">
        <f>Month!N1218</f>
        <v>2</v>
      </c>
      <c r="O1218" s="70">
        <f>Month!O1218</f>
        <v>386.87</v>
      </c>
      <c r="P1218" s="14">
        <v>3</v>
      </c>
      <c r="Q1218" s="14"/>
    </row>
    <row r="1219" spans="1:17" ht="15.5">
      <c r="A1219" s="14">
        <f>Month!A1219</f>
        <v>2023</v>
      </c>
      <c r="B1219" s="59" t="str">
        <f>Month!B1219</f>
        <v>August</v>
      </c>
      <c r="C1219" s="59" t="str">
        <f>Month!C1219</f>
        <v>Ireland</v>
      </c>
      <c r="D1219" s="69">
        <f>Month!D1219</f>
        <v>0</v>
      </c>
      <c r="E1219" s="69">
        <f>Month!E1219</f>
        <v>0</v>
      </c>
      <c r="F1219" s="70">
        <f>Month!F1219</f>
        <v>0</v>
      </c>
      <c r="G1219" s="69">
        <f>Month!G1219</f>
        <v>0</v>
      </c>
      <c r="H1219" s="69">
        <f>Month!H1219</f>
        <v>12.44</v>
      </c>
      <c r="I1219" s="69">
        <f>Month!I1219</f>
        <v>113.95</v>
      </c>
      <c r="J1219" s="69">
        <f>Month!J1219</f>
        <v>0</v>
      </c>
      <c r="K1219" s="69">
        <f>Month!K1219</f>
        <v>79.81</v>
      </c>
      <c r="L1219" s="69">
        <f>Month!L1219</f>
        <v>13.07</v>
      </c>
      <c r="M1219" s="69">
        <f>Month!M1219</f>
        <v>9.99</v>
      </c>
      <c r="N1219" s="70">
        <f>Month!N1219</f>
        <v>229.26</v>
      </c>
      <c r="O1219" s="70">
        <f>Month!O1219</f>
        <v>229.26</v>
      </c>
      <c r="P1219" s="14">
        <v>3</v>
      </c>
      <c r="Q1219" s="14"/>
    </row>
    <row r="1220" spans="1:17" ht="15.5">
      <c r="A1220" s="14">
        <f>Month!A1220</f>
        <v>2023</v>
      </c>
      <c r="B1220" s="59" t="str">
        <f>Month!B1220</f>
        <v>August</v>
      </c>
      <c r="C1220" s="59" t="str">
        <f>Month!C1220</f>
        <v>Italy</v>
      </c>
      <c r="D1220" s="69">
        <f>Month!D1220</f>
        <v>91.94</v>
      </c>
      <c r="E1220" s="69">
        <f>Month!E1220</f>
        <v>0</v>
      </c>
      <c r="F1220" s="70">
        <f>Month!F1220</f>
        <v>91.94</v>
      </c>
      <c r="G1220" s="69">
        <f>Month!G1220</f>
        <v>0</v>
      </c>
      <c r="H1220" s="69">
        <f>Month!H1220</f>
        <v>0</v>
      </c>
      <c r="I1220" s="69">
        <f>Month!I1220</f>
        <v>0</v>
      </c>
      <c r="J1220" s="69">
        <f>Month!J1220</f>
        <v>0</v>
      </c>
      <c r="K1220" s="69">
        <f>Month!K1220</f>
        <v>0</v>
      </c>
      <c r="L1220" s="69">
        <f>Month!L1220</f>
        <v>0</v>
      </c>
      <c r="M1220" s="69">
        <f>Month!M1220</f>
        <v>4.6900000000000004</v>
      </c>
      <c r="N1220" s="70">
        <f>Month!N1220</f>
        <v>4.6900000000000004</v>
      </c>
      <c r="O1220" s="70">
        <f>Month!O1220</f>
        <v>96.63</v>
      </c>
      <c r="P1220" s="14">
        <v>3</v>
      </c>
      <c r="Q1220" s="14"/>
    </row>
    <row r="1221" spans="1:17" ht="15.5">
      <c r="A1221" s="14">
        <f>Month!A1221</f>
        <v>2023</v>
      </c>
      <c r="B1221" s="59" t="str">
        <f>Month!B1221</f>
        <v>August</v>
      </c>
      <c r="C1221" s="59" t="str">
        <f>Month!C1221</f>
        <v>Korea</v>
      </c>
      <c r="D1221" s="69">
        <f>Month!D1221</f>
        <v>0</v>
      </c>
      <c r="E1221" s="69">
        <f>Month!E1221</f>
        <v>0</v>
      </c>
      <c r="F1221" s="70">
        <f>Month!F1221</f>
        <v>0</v>
      </c>
      <c r="G1221" s="69">
        <f>Month!G1221</f>
        <v>0</v>
      </c>
      <c r="H1221" s="69">
        <f>Month!H1221</f>
        <v>0</v>
      </c>
      <c r="I1221" s="69">
        <f>Month!I1221</f>
        <v>0</v>
      </c>
      <c r="J1221" s="69">
        <f>Month!J1221</f>
        <v>0</v>
      </c>
      <c r="K1221" s="69">
        <f>Month!K1221</f>
        <v>0</v>
      </c>
      <c r="L1221" s="69">
        <f>Month!L1221</f>
        <v>0</v>
      </c>
      <c r="M1221" s="69">
        <f>Month!M1221</f>
        <v>0</v>
      </c>
      <c r="N1221" s="70">
        <f>Month!N1221</f>
        <v>0</v>
      </c>
      <c r="O1221" s="70">
        <f>Month!O1221</f>
        <v>0</v>
      </c>
      <c r="P1221" s="14">
        <v>3</v>
      </c>
      <c r="Q1221" s="14"/>
    </row>
    <row r="1222" spans="1:17" ht="15.5">
      <c r="A1222" s="14">
        <f>Month!A1222</f>
        <v>2023</v>
      </c>
      <c r="B1222" s="59" t="str">
        <f>Month!B1222</f>
        <v>August</v>
      </c>
      <c r="C1222" s="59" t="str">
        <f>Month!C1222</f>
        <v>Netherlands</v>
      </c>
      <c r="D1222" s="69">
        <f>Month!D1222</f>
        <v>950.57</v>
      </c>
      <c r="E1222" s="69">
        <f>Month!E1222</f>
        <v>201.33</v>
      </c>
      <c r="F1222" s="70">
        <f>Month!F1222</f>
        <v>1151.9000000000001</v>
      </c>
      <c r="G1222" s="69">
        <f>Month!G1222</f>
        <v>7.37</v>
      </c>
      <c r="H1222" s="69">
        <f>Month!H1222</f>
        <v>134.06</v>
      </c>
      <c r="I1222" s="69">
        <f>Month!I1222</f>
        <v>0</v>
      </c>
      <c r="J1222" s="69">
        <f>Month!J1222</f>
        <v>4</v>
      </c>
      <c r="K1222" s="69">
        <f>Month!K1222</f>
        <v>0</v>
      </c>
      <c r="L1222" s="69">
        <f>Month!L1222</f>
        <v>19.739999999999998</v>
      </c>
      <c r="M1222" s="69">
        <f>Month!M1222</f>
        <v>152.06</v>
      </c>
      <c r="N1222" s="70">
        <f>Month!N1222</f>
        <v>317.23</v>
      </c>
      <c r="O1222" s="70">
        <f>Month!O1222</f>
        <v>1469.13</v>
      </c>
      <c r="P1222" s="14">
        <v>3</v>
      </c>
      <c r="Q1222" s="14"/>
    </row>
    <row r="1223" spans="1:17" ht="15.5">
      <c r="A1223" s="14">
        <f>Month!A1223</f>
        <v>2023</v>
      </c>
      <c r="B1223" s="59" t="str">
        <f>Month!B1223</f>
        <v>August</v>
      </c>
      <c r="C1223" s="59" t="str">
        <f>Month!C1223</f>
        <v>Other Africa</v>
      </c>
      <c r="D1223" s="69">
        <f>Month!D1223</f>
        <v>0</v>
      </c>
      <c r="E1223" s="69">
        <f>Month!E1223</f>
        <v>0</v>
      </c>
      <c r="F1223" s="70">
        <f>Month!F1223</f>
        <v>0</v>
      </c>
      <c r="G1223" s="69">
        <f>Month!G1223</f>
        <v>0</v>
      </c>
      <c r="H1223" s="69">
        <f>Month!H1223</f>
        <v>37.83</v>
      </c>
      <c r="I1223" s="69">
        <f>Month!I1223</f>
        <v>0</v>
      </c>
      <c r="J1223" s="69">
        <f>Month!J1223</f>
        <v>0</v>
      </c>
      <c r="K1223" s="69">
        <f>Month!K1223</f>
        <v>0</v>
      </c>
      <c r="L1223" s="69">
        <f>Month!L1223</f>
        <v>0</v>
      </c>
      <c r="M1223" s="69">
        <f>Month!M1223</f>
        <v>0</v>
      </c>
      <c r="N1223" s="70">
        <f>Month!N1223</f>
        <v>37.83</v>
      </c>
      <c r="O1223" s="70">
        <f>Month!O1223</f>
        <v>37.83</v>
      </c>
      <c r="P1223" s="14">
        <v>3</v>
      </c>
      <c r="Q1223" s="14"/>
    </row>
    <row r="1224" spans="1:17" ht="15.5">
      <c r="A1224" s="14">
        <f>Month!A1224</f>
        <v>2023</v>
      </c>
      <c r="B1224" s="59" t="str">
        <f>Month!B1224</f>
        <v>August</v>
      </c>
      <c r="C1224" s="59" t="str">
        <f>Month!C1224</f>
        <v>Poland</v>
      </c>
      <c r="D1224" s="69">
        <f>Month!D1224</f>
        <v>277.58</v>
      </c>
      <c r="E1224" s="69">
        <f>Month!E1224</f>
        <v>0</v>
      </c>
      <c r="F1224" s="70">
        <f>Month!F1224</f>
        <v>277.58</v>
      </c>
      <c r="G1224" s="69">
        <f>Month!G1224</f>
        <v>0</v>
      </c>
      <c r="H1224" s="69">
        <f>Month!H1224</f>
        <v>0</v>
      </c>
      <c r="I1224" s="69">
        <f>Month!I1224</f>
        <v>0</v>
      </c>
      <c r="J1224" s="69">
        <f>Month!J1224</f>
        <v>0</v>
      </c>
      <c r="K1224" s="69">
        <f>Month!K1224</f>
        <v>0</v>
      </c>
      <c r="L1224" s="69">
        <f>Month!L1224</f>
        <v>0</v>
      </c>
      <c r="M1224" s="69">
        <f>Month!M1224</f>
        <v>1.65</v>
      </c>
      <c r="N1224" s="70">
        <f>Month!N1224</f>
        <v>1.65</v>
      </c>
      <c r="O1224" s="70">
        <f>Month!O1224</f>
        <v>279.23</v>
      </c>
      <c r="P1224" s="14">
        <v>3</v>
      </c>
      <c r="Q1224" s="14"/>
    </row>
    <row r="1225" spans="1:17" ht="15.5">
      <c r="A1225" s="14">
        <f>Month!A1225</f>
        <v>2023</v>
      </c>
      <c r="B1225" s="59" t="str">
        <f>Month!B1225</f>
        <v>August</v>
      </c>
      <c r="C1225" s="59" t="str">
        <f>Month!C1225</f>
        <v>Spain</v>
      </c>
      <c r="D1225" s="69">
        <f>Month!D1225</f>
        <v>0</v>
      </c>
      <c r="E1225" s="69">
        <f>Month!E1225</f>
        <v>0</v>
      </c>
      <c r="F1225" s="70">
        <f>Month!F1225</f>
        <v>0</v>
      </c>
      <c r="G1225" s="69">
        <f>Month!G1225</f>
        <v>0</v>
      </c>
      <c r="H1225" s="69">
        <f>Month!H1225</f>
        <v>0</v>
      </c>
      <c r="I1225" s="69">
        <f>Month!I1225</f>
        <v>0</v>
      </c>
      <c r="J1225" s="69">
        <f>Month!J1225</f>
        <v>0</v>
      </c>
      <c r="K1225" s="69">
        <f>Month!K1225</f>
        <v>0</v>
      </c>
      <c r="L1225" s="69">
        <f>Month!L1225</f>
        <v>0</v>
      </c>
      <c r="M1225" s="69">
        <f>Month!M1225</f>
        <v>0.15</v>
      </c>
      <c r="N1225" s="70">
        <f>Month!N1225</f>
        <v>0.15</v>
      </c>
      <c r="O1225" s="70">
        <f>Month!O1225</f>
        <v>0.15</v>
      </c>
      <c r="P1225" s="14">
        <v>3</v>
      </c>
      <c r="Q1225" s="14"/>
    </row>
    <row r="1226" spans="1:17" ht="15.5">
      <c r="A1226" s="14">
        <f>Month!A1226</f>
        <v>2023</v>
      </c>
      <c r="B1226" s="59" t="str">
        <f>Month!B1226</f>
        <v>August</v>
      </c>
      <c r="C1226" s="59" t="str">
        <f>Month!C1226</f>
        <v>Sweden</v>
      </c>
      <c r="D1226" s="69">
        <f>Month!D1226</f>
        <v>161.22999999999999</v>
      </c>
      <c r="E1226" s="69">
        <f>Month!E1226</f>
        <v>0</v>
      </c>
      <c r="F1226" s="70">
        <f>Month!F1226</f>
        <v>161.22999999999999</v>
      </c>
      <c r="G1226" s="69">
        <f>Month!G1226</f>
        <v>0</v>
      </c>
      <c r="H1226" s="69">
        <f>Month!H1226</f>
        <v>0</v>
      </c>
      <c r="I1226" s="69">
        <f>Month!I1226</f>
        <v>0</v>
      </c>
      <c r="J1226" s="69">
        <f>Month!J1226</f>
        <v>0</v>
      </c>
      <c r="K1226" s="69">
        <f>Month!K1226</f>
        <v>0</v>
      </c>
      <c r="L1226" s="69">
        <f>Month!L1226</f>
        <v>0</v>
      </c>
      <c r="M1226" s="69">
        <f>Month!M1226</f>
        <v>11.93</v>
      </c>
      <c r="N1226" s="70">
        <f>Month!N1226</f>
        <v>11.93</v>
      </c>
      <c r="O1226" s="70">
        <f>Month!O1226</f>
        <v>173.16</v>
      </c>
      <c r="P1226" s="14">
        <v>3</v>
      </c>
      <c r="Q1226" s="14"/>
    </row>
    <row r="1227" spans="1:17" ht="15.5">
      <c r="A1227" s="14">
        <f>Month!A1227</f>
        <v>2023</v>
      </c>
      <c r="B1227" s="59" t="str">
        <f>Month!B1227</f>
        <v>August</v>
      </c>
      <c r="C1227" s="59" t="str">
        <f>Month!C1227</f>
        <v>United States</v>
      </c>
      <c r="D1227" s="69">
        <f>Month!D1227</f>
        <v>0</v>
      </c>
      <c r="E1227" s="69">
        <f>Month!E1227</f>
        <v>0</v>
      </c>
      <c r="F1227" s="70">
        <f>Month!F1227</f>
        <v>0</v>
      </c>
      <c r="G1227" s="69">
        <f>Month!G1227</f>
        <v>0</v>
      </c>
      <c r="H1227" s="69">
        <f>Month!H1227</f>
        <v>225.66</v>
      </c>
      <c r="I1227" s="69">
        <f>Month!I1227</f>
        <v>0</v>
      </c>
      <c r="J1227" s="69">
        <f>Month!J1227</f>
        <v>0</v>
      </c>
      <c r="K1227" s="69">
        <f>Month!K1227</f>
        <v>0</v>
      </c>
      <c r="L1227" s="69">
        <f>Month!L1227</f>
        <v>0</v>
      </c>
      <c r="M1227" s="69">
        <f>Month!M1227</f>
        <v>0.17</v>
      </c>
      <c r="N1227" s="70">
        <f>Month!N1227</f>
        <v>225.83</v>
      </c>
      <c r="O1227" s="70">
        <f>Month!O1227</f>
        <v>225.83</v>
      </c>
      <c r="P1227" s="14">
        <v>3</v>
      </c>
      <c r="Q1227" s="14"/>
    </row>
    <row r="1228" spans="1:17" ht="15.5">
      <c r="A1228" s="14">
        <f>Month!A1228</f>
        <v>2023</v>
      </c>
      <c r="B1228" s="59" t="str">
        <f>Month!B1228</f>
        <v>August</v>
      </c>
      <c r="C1228" s="59" t="str">
        <f>Month!C1228</f>
        <v>Other</v>
      </c>
      <c r="D1228" s="69">
        <f>Month!D1228</f>
        <v>0</v>
      </c>
      <c r="E1228" s="69">
        <f>Month!E1228</f>
        <v>0</v>
      </c>
      <c r="F1228" s="70">
        <f>Month!F1228</f>
        <v>0</v>
      </c>
      <c r="G1228" s="69">
        <f>Month!G1228</f>
        <v>2.68</v>
      </c>
      <c r="H1228" s="69">
        <f>Month!H1228</f>
        <v>0</v>
      </c>
      <c r="I1228" s="69">
        <f>Month!I1228</f>
        <v>0</v>
      </c>
      <c r="J1228" s="69">
        <f>Month!J1228</f>
        <v>0</v>
      </c>
      <c r="K1228" s="69">
        <f>Month!K1228</f>
        <v>0</v>
      </c>
      <c r="L1228" s="69">
        <f>Month!L1228</f>
        <v>66.150000000000006</v>
      </c>
      <c r="M1228" s="69">
        <f>Month!M1228</f>
        <v>82.16</v>
      </c>
      <c r="N1228" s="70">
        <f>Month!N1228</f>
        <v>150.99</v>
      </c>
      <c r="O1228" s="70">
        <f>Month!O1228</f>
        <v>150.99</v>
      </c>
      <c r="P1228" s="14">
        <v>3</v>
      </c>
      <c r="Q1228" s="14"/>
    </row>
    <row r="1229" spans="1:17" ht="15.5">
      <c r="A1229" s="14">
        <f>Month!A1229</f>
        <v>2023</v>
      </c>
      <c r="B1229" s="62" t="str">
        <f>Month!B1229</f>
        <v>August</v>
      </c>
      <c r="C1229" s="60" t="str">
        <f>Month!C1229</f>
        <v>Total exports</v>
      </c>
      <c r="D1229" s="72">
        <f>Month!D1229</f>
        <v>1894.17</v>
      </c>
      <c r="E1229" s="72">
        <f>Month!E1229</f>
        <v>220.12</v>
      </c>
      <c r="F1229" s="71">
        <f>Month!F1229</f>
        <v>2114.29</v>
      </c>
      <c r="G1229" s="72">
        <f>Month!G1229</f>
        <v>39.369999999999997</v>
      </c>
      <c r="H1229" s="72">
        <f>Month!H1229</f>
        <v>686.63</v>
      </c>
      <c r="I1229" s="72">
        <f>Month!I1229</f>
        <v>113.95</v>
      </c>
      <c r="J1229" s="72">
        <f>Month!J1229</f>
        <v>4</v>
      </c>
      <c r="K1229" s="72">
        <f>Month!K1229</f>
        <v>79.81</v>
      </c>
      <c r="L1229" s="72">
        <f>Month!L1229</f>
        <v>169.39</v>
      </c>
      <c r="M1229" s="72">
        <f>Month!M1229</f>
        <v>459.23</v>
      </c>
      <c r="N1229" s="71">
        <f>Month!N1229</f>
        <v>1552.38</v>
      </c>
      <c r="O1229" s="91">
        <f>Month!O1229</f>
        <v>3666.67</v>
      </c>
      <c r="P1229" s="14">
        <v>3</v>
      </c>
      <c r="Q1229" s="14"/>
    </row>
    <row r="1230" spans="1:17" ht="15.5">
      <c r="A1230" s="14">
        <f>Month!A1230</f>
        <v>2023</v>
      </c>
      <c r="B1230" s="59" t="str">
        <f>Month!B1230</f>
        <v>September</v>
      </c>
      <c r="C1230" s="58" t="str">
        <f>Month!C1230</f>
        <v>Belgium</v>
      </c>
      <c r="D1230" s="66">
        <f>Month!D1230</f>
        <v>9.86</v>
      </c>
      <c r="E1230" s="66">
        <f>Month!E1230</f>
        <v>162.65</v>
      </c>
      <c r="F1230" s="67">
        <f>Month!F1230</f>
        <v>172.51</v>
      </c>
      <c r="G1230" s="66">
        <f>Month!G1230</f>
        <v>5.19</v>
      </c>
      <c r="H1230" s="66">
        <f>Month!H1230</f>
        <v>151.81</v>
      </c>
      <c r="I1230" s="66">
        <f>Month!I1230</f>
        <v>0</v>
      </c>
      <c r="J1230" s="66">
        <f>Month!J1230</f>
        <v>0</v>
      </c>
      <c r="K1230" s="66">
        <f>Month!K1230</f>
        <v>0</v>
      </c>
      <c r="L1230" s="66">
        <f>Month!L1230</f>
        <v>62.43</v>
      </c>
      <c r="M1230" s="66">
        <f>Month!M1230</f>
        <v>112.44</v>
      </c>
      <c r="N1230" s="67">
        <f>Month!N1230</f>
        <v>331.87</v>
      </c>
      <c r="O1230" s="67">
        <f>Month!O1230</f>
        <v>504.38</v>
      </c>
      <c r="P1230" s="14">
        <v>3</v>
      </c>
      <c r="Q1230" s="14"/>
    </row>
    <row r="1231" spans="1:17" ht="15.5">
      <c r="A1231" s="14">
        <f>Month!A1231</f>
        <v>2023</v>
      </c>
      <c r="B1231" s="59" t="str">
        <f>Month!B1231</f>
        <v>September</v>
      </c>
      <c r="C1231" s="59" t="str">
        <f>Month!C1231</f>
        <v>Canada</v>
      </c>
      <c r="D1231" s="69">
        <f>Month!D1231</f>
        <v>0</v>
      </c>
      <c r="E1231" s="69">
        <f>Month!E1231</f>
        <v>0</v>
      </c>
      <c r="F1231" s="70">
        <f>Month!F1231</f>
        <v>0</v>
      </c>
      <c r="G1231" s="69">
        <f>Month!G1231</f>
        <v>0</v>
      </c>
      <c r="H1231" s="69">
        <f>Month!H1231</f>
        <v>0</v>
      </c>
      <c r="I1231" s="69">
        <f>Month!I1231</f>
        <v>0</v>
      </c>
      <c r="J1231" s="69">
        <f>Month!J1231</f>
        <v>0</v>
      </c>
      <c r="K1231" s="69">
        <f>Month!K1231</f>
        <v>0</v>
      </c>
      <c r="L1231" s="69">
        <f>Month!L1231</f>
        <v>0</v>
      </c>
      <c r="M1231" s="69">
        <f>Month!M1231</f>
        <v>0</v>
      </c>
      <c r="N1231" s="70">
        <f>Month!N1231</f>
        <v>0</v>
      </c>
      <c r="O1231" s="70">
        <f>Month!O1231</f>
        <v>0</v>
      </c>
      <c r="P1231" s="14">
        <v>3</v>
      </c>
      <c r="Q1231" s="14"/>
    </row>
    <row r="1232" spans="1:17" ht="15.5">
      <c r="A1232" s="14">
        <f>Month!A1232</f>
        <v>2023</v>
      </c>
      <c r="B1232" s="59" t="str">
        <f>Month!B1232</f>
        <v>September</v>
      </c>
      <c r="C1232" s="59" t="str">
        <f>Month!C1232</f>
        <v>China, People's Republic of</v>
      </c>
      <c r="D1232" s="69">
        <f>Month!D1232</f>
        <v>0</v>
      </c>
      <c r="E1232" s="69">
        <f>Month!E1232</f>
        <v>0</v>
      </c>
      <c r="F1232" s="70">
        <f>Month!F1232</f>
        <v>0</v>
      </c>
      <c r="G1232" s="69">
        <f>Month!G1232</f>
        <v>0</v>
      </c>
      <c r="H1232" s="69">
        <f>Month!H1232</f>
        <v>0</v>
      </c>
      <c r="I1232" s="69">
        <f>Month!I1232</f>
        <v>0</v>
      </c>
      <c r="J1232" s="69">
        <f>Month!J1232</f>
        <v>0</v>
      </c>
      <c r="K1232" s="69">
        <f>Month!K1232</f>
        <v>0</v>
      </c>
      <c r="L1232" s="69">
        <f>Month!L1232</f>
        <v>0</v>
      </c>
      <c r="M1232" s="69">
        <f>Month!M1232</f>
        <v>17.329999999999998</v>
      </c>
      <c r="N1232" s="70">
        <f>Month!N1232</f>
        <v>17.329999999999998</v>
      </c>
      <c r="O1232" s="70">
        <f>Month!O1232</f>
        <v>17.329999999999998</v>
      </c>
      <c r="P1232" s="14">
        <v>3</v>
      </c>
      <c r="Q1232" s="14"/>
    </row>
    <row r="1233" spans="1:17" ht="15.5">
      <c r="A1233" s="14">
        <f>Month!A1233</f>
        <v>2023</v>
      </c>
      <c r="B1233" s="59" t="str">
        <f>Month!B1233</f>
        <v>September</v>
      </c>
      <c r="C1233" s="59" t="str">
        <f>Month!C1233</f>
        <v>Denmark</v>
      </c>
      <c r="D1233" s="69">
        <f>Month!D1233</f>
        <v>0</v>
      </c>
      <c r="E1233" s="69">
        <f>Month!E1233</f>
        <v>0</v>
      </c>
      <c r="F1233" s="70">
        <f>Month!F1233</f>
        <v>0</v>
      </c>
      <c r="G1233" s="69">
        <f>Month!G1233</f>
        <v>0</v>
      </c>
      <c r="H1233" s="69">
        <f>Month!H1233</f>
        <v>0</v>
      </c>
      <c r="I1233" s="69">
        <f>Month!I1233</f>
        <v>0</v>
      </c>
      <c r="J1233" s="69">
        <f>Month!J1233</f>
        <v>0</v>
      </c>
      <c r="K1233" s="69">
        <f>Month!K1233</f>
        <v>0</v>
      </c>
      <c r="L1233" s="69">
        <f>Month!L1233</f>
        <v>0</v>
      </c>
      <c r="M1233" s="69">
        <f>Month!M1233</f>
        <v>0.08</v>
      </c>
      <c r="N1233" s="70">
        <f>Month!N1233</f>
        <v>0.08</v>
      </c>
      <c r="O1233" s="70">
        <f>Month!O1233</f>
        <v>0.08</v>
      </c>
      <c r="P1233" s="14">
        <v>3</v>
      </c>
      <c r="Q1233" s="14"/>
    </row>
    <row r="1234" spans="1:17" ht="15.5">
      <c r="A1234" s="14">
        <f>Month!A1234</f>
        <v>2023</v>
      </c>
      <c r="B1234" s="59" t="str">
        <f>Month!B1234</f>
        <v>September</v>
      </c>
      <c r="C1234" s="59" t="str">
        <f>Month!C1234</f>
        <v>Finland</v>
      </c>
      <c r="D1234" s="69">
        <f>Month!D1234</f>
        <v>97.25</v>
      </c>
      <c r="E1234" s="69">
        <f>Month!E1234</f>
        <v>0</v>
      </c>
      <c r="F1234" s="70">
        <f>Month!F1234</f>
        <v>97.25</v>
      </c>
      <c r="G1234" s="69">
        <f>Month!G1234</f>
        <v>0</v>
      </c>
      <c r="H1234" s="69">
        <f>Month!H1234</f>
        <v>0</v>
      </c>
      <c r="I1234" s="69">
        <f>Month!I1234</f>
        <v>0</v>
      </c>
      <c r="J1234" s="69">
        <f>Month!J1234</f>
        <v>0</v>
      </c>
      <c r="K1234" s="69">
        <f>Month!K1234</f>
        <v>0</v>
      </c>
      <c r="L1234" s="69">
        <f>Month!L1234</f>
        <v>0</v>
      </c>
      <c r="M1234" s="69">
        <f>Month!M1234</f>
        <v>0</v>
      </c>
      <c r="N1234" s="70">
        <f>Month!N1234</f>
        <v>0</v>
      </c>
      <c r="O1234" s="70">
        <f>Month!O1234</f>
        <v>97.25</v>
      </c>
      <c r="P1234" s="14">
        <v>3</v>
      </c>
      <c r="Q1234" s="14"/>
    </row>
    <row r="1235" spans="1:17" ht="15.5">
      <c r="A1235" s="14">
        <f>Month!A1235</f>
        <v>2023</v>
      </c>
      <c r="B1235" s="59" t="str">
        <f>Month!B1235</f>
        <v>September</v>
      </c>
      <c r="C1235" s="59" t="str">
        <f>Month!C1235</f>
        <v>France</v>
      </c>
      <c r="D1235" s="69">
        <f>Month!D1235</f>
        <v>17.23</v>
      </c>
      <c r="E1235" s="69">
        <f>Month!E1235</f>
        <v>0</v>
      </c>
      <c r="F1235" s="70">
        <f>Month!F1235</f>
        <v>17.23</v>
      </c>
      <c r="G1235" s="69">
        <f>Month!G1235</f>
        <v>19.03</v>
      </c>
      <c r="H1235" s="69">
        <f>Month!H1235</f>
        <v>3.68</v>
      </c>
      <c r="I1235" s="69">
        <f>Month!I1235</f>
        <v>0</v>
      </c>
      <c r="J1235" s="69">
        <f>Month!J1235</f>
        <v>0</v>
      </c>
      <c r="K1235" s="69">
        <f>Month!K1235</f>
        <v>0</v>
      </c>
      <c r="L1235" s="69">
        <f>Month!L1235</f>
        <v>0</v>
      </c>
      <c r="M1235" s="69">
        <f>Month!M1235</f>
        <v>4.4000000000000004</v>
      </c>
      <c r="N1235" s="70">
        <f>Month!N1235</f>
        <v>27.11</v>
      </c>
      <c r="O1235" s="70">
        <f>Month!O1235</f>
        <v>44.34</v>
      </c>
      <c r="P1235" s="14">
        <v>3</v>
      </c>
      <c r="Q1235" s="14"/>
    </row>
    <row r="1236" spans="1:17" ht="15.5">
      <c r="A1236" s="14">
        <f>Month!A1236</f>
        <v>2023</v>
      </c>
      <c r="B1236" s="59" t="str">
        <f>Month!B1236</f>
        <v>September</v>
      </c>
      <c r="C1236" s="59" t="str">
        <f>Month!C1236</f>
        <v>Germany</v>
      </c>
      <c r="D1236" s="69">
        <f>Month!D1236</f>
        <v>218.16</v>
      </c>
      <c r="E1236" s="69">
        <f>Month!E1236</f>
        <v>0</v>
      </c>
      <c r="F1236" s="70">
        <f>Month!F1236</f>
        <v>218.16</v>
      </c>
      <c r="G1236" s="69">
        <f>Month!G1236</f>
        <v>0</v>
      </c>
      <c r="H1236" s="69">
        <f>Month!H1236</f>
        <v>0</v>
      </c>
      <c r="I1236" s="69">
        <f>Month!I1236</f>
        <v>0</v>
      </c>
      <c r="J1236" s="69">
        <f>Month!J1236</f>
        <v>0</v>
      </c>
      <c r="K1236" s="69">
        <f>Month!K1236</f>
        <v>0</v>
      </c>
      <c r="L1236" s="69">
        <f>Month!L1236</f>
        <v>0</v>
      </c>
      <c r="M1236" s="69">
        <f>Month!M1236</f>
        <v>0.91</v>
      </c>
      <c r="N1236" s="70">
        <f>Month!N1236</f>
        <v>0.91</v>
      </c>
      <c r="O1236" s="70">
        <f>Month!O1236</f>
        <v>219.07</v>
      </c>
      <c r="P1236" s="14">
        <v>3</v>
      </c>
      <c r="Q1236" s="14"/>
    </row>
    <row r="1237" spans="1:17" ht="15.5">
      <c r="A1237" s="14">
        <f>Month!A1237</f>
        <v>2023</v>
      </c>
      <c r="B1237" s="59" t="str">
        <f>Month!B1237</f>
        <v>September</v>
      </c>
      <c r="C1237" s="59" t="str">
        <f>Month!C1237</f>
        <v>Ireland</v>
      </c>
      <c r="D1237" s="69">
        <f>Month!D1237</f>
        <v>0</v>
      </c>
      <c r="E1237" s="69">
        <f>Month!E1237</f>
        <v>0</v>
      </c>
      <c r="F1237" s="70">
        <f>Month!F1237</f>
        <v>0</v>
      </c>
      <c r="G1237" s="69">
        <f>Month!G1237</f>
        <v>0</v>
      </c>
      <c r="H1237" s="69">
        <f>Month!H1237</f>
        <v>11.61</v>
      </c>
      <c r="I1237" s="69">
        <f>Month!I1237</f>
        <v>148.69</v>
      </c>
      <c r="J1237" s="69">
        <f>Month!J1237</f>
        <v>6.02</v>
      </c>
      <c r="K1237" s="69">
        <f>Month!K1237</f>
        <v>72.34</v>
      </c>
      <c r="L1237" s="69">
        <f>Month!L1237</f>
        <v>11.74</v>
      </c>
      <c r="M1237" s="69">
        <f>Month!M1237</f>
        <v>16.010000000000002</v>
      </c>
      <c r="N1237" s="70">
        <f>Month!N1237</f>
        <v>266.41000000000003</v>
      </c>
      <c r="O1237" s="70">
        <f>Month!O1237</f>
        <v>266.41000000000003</v>
      </c>
      <c r="P1237" s="14">
        <v>3</v>
      </c>
      <c r="Q1237" s="14"/>
    </row>
    <row r="1238" spans="1:17" ht="15.5">
      <c r="A1238" s="14">
        <f>Month!A1238</f>
        <v>2023</v>
      </c>
      <c r="B1238" s="59" t="str">
        <f>Month!B1238</f>
        <v>September</v>
      </c>
      <c r="C1238" s="59" t="str">
        <f>Month!C1238</f>
        <v>Italy</v>
      </c>
      <c r="D1238" s="69">
        <f>Month!D1238</f>
        <v>89.34</v>
      </c>
      <c r="E1238" s="69">
        <f>Month!E1238</f>
        <v>0</v>
      </c>
      <c r="F1238" s="70">
        <f>Month!F1238</f>
        <v>89.34</v>
      </c>
      <c r="G1238" s="69">
        <f>Month!G1238</f>
        <v>0</v>
      </c>
      <c r="H1238" s="69">
        <f>Month!H1238</f>
        <v>0</v>
      </c>
      <c r="I1238" s="69">
        <f>Month!I1238</f>
        <v>0</v>
      </c>
      <c r="J1238" s="69">
        <f>Month!J1238</f>
        <v>0</v>
      </c>
      <c r="K1238" s="69">
        <f>Month!K1238</f>
        <v>0</v>
      </c>
      <c r="L1238" s="69">
        <f>Month!L1238</f>
        <v>0</v>
      </c>
      <c r="M1238" s="69">
        <f>Month!M1238</f>
        <v>4.05</v>
      </c>
      <c r="N1238" s="70">
        <f>Month!N1238</f>
        <v>4.05</v>
      </c>
      <c r="O1238" s="70">
        <f>Month!O1238</f>
        <v>93.39</v>
      </c>
      <c r="P1238" s="14">
        <v>3</v>
      </c>
      <c r="Q1238" s="14"/>
    </row>
    <row r="1239" spans="1:17" ht="15.5">
      <c r="A1239" s="14">
        <f>Month!A1239</f>
        <v>2023</v>
      </c>
      <c r="B1239" s="59" t="str">
        <f>Month!B1239</f>
        <v>September</v>
      </c>
      <c r="C1239" s="59" t="str">
        <f>Month!C1239</f>
        <v>Korea</v>
      </c>
      <c r="D1239" s="69">
        <f>Month!D1239</f>
        <v>279.68</v>
      </c>
      <c r="E1239" s="69">
        <f>Month!E1239</f>
        <v>0</v>
      </c>
      <c r="F1239" s="70">
        <f>Month!F1239</f>
        <v>279.68</v>
      </c>
      <c r="G1239" s="69">
        <f>Month!G1239</f>
        <v>0</v>
      </c>
      <c r="H1239" s="69">
        <f>Month!H1239</f>
        <v>0</v>
      </c>
      <c r="I1239" s="69">
        <f>Month!I1239</f>
        <v>0</v>
      </c>
      <c r="J1239" s="69">
        <f>Month!J1239</f>
        <v>0</v>
      </c>
      <c r="K1239" s="69">
        <f>Month!K1239</f>
        <v>0</v>
      </c>
      <c r="L1239" s="69">
        <f>Month!L1239</f>
        <v>0</v>
      </c>
      <c r="M1239" s="69">
        <f>Month!M1239</f>
        <v>0</v>
      </c>
      <c r="N1239" s="70">
        <f>Month!N1239</f>
        <v>0</v>
      </c>
      <c r="O1239" s="70">
        <f>Month!O1239</f>
        <v>279.68</v>
      </c>
      <c r="P1239" s="14">
        <v>3</v>
      </c>
      <c r="Q1239" s="14"/>
    </row>
    <row r="1240" spans="1:17" ht="15.5">
      <c r="A1240" s="14">
        <f>Month!A1240</f>
        <v>2023</v>
      </c>
      <c r="B1240" s="59" t="str">
        <f>Month!B1240</f>
        <v>September</v>
      </c>
      <c r="C1240" s="59" t="str">
        <f>Month!C1240</f>
        <v>Netherlands</v>
      </c>
      <c r="D1240" s="69">
        <f>Month!D1240</f>
        <v>874.29</v>
      </c>
      <c r="E1240" s="69">
        <f>Month!E1240</f>
        <v>126.79</v>
      </c>
      <c r="F1240" s="70">
        <f>Month!F1240</f>
        <v>1001.08</v>
      </c>
      <c r="G1240" s="69">
        <f>Month!G1240</f>
        <v>2.0499999999999998</v>
      </c>
      <c r="H1240" s="69">
        <f>Month!H1240</f>
        <v>136.63</v>
      </c>
      <c r="I1240" s="69">
        <f>Month!I1240</f>
        <v>0</v>
      </c>
      <c r="J1240" s="69">
        <f>Month!J1240</f>
        <v>0</v>
      </c>
      <c r="K1240" s="69">
        <f>Month!K1240</f>
        <v>0</v>
      </c>
      <c r="L1240" s="69">
        <f>Month!L1240</f>
        <v>0</v>
      </c>
      <c r="M1240" s="69">
        <f>Month!M1240</f>
        <v>115.05</v>
      </c>
      <c r="N1240" s="70">
        <f>Month!N1240</f>
        <v>253.73</v>
      </c>
      <c r="O1240" s="70">
        <f>Month!O1240</f>
        <v>1254.81</v>
      </c>
      <c r="P1240" s="14">
        <v>3</v>
      </c>
      <c r="Q1240" s="14"/>
    </row>
    <row r="1241" spans="1:17" ht="15.5">
      <c r="A1241" s="14">
        <f>Month!A1241</f>
        <v>2023</v>
      </c>
      <c r="B1241" s="59" t="str">
        <f>Month!B1241</f>
        <v>September</v>
      </c>
      <c r="C1241" s="59" t="str">
        <f>Month!C1241</f>
        <v>Other Africa</v>
      </c>
      <c r="D1241" s="69">
        <f>Month!D1241</f>
        <v>0</v>
      </c>
      <c r="E1241" s="69">
        <f>Month!E1241</f>
        <v>0</v>
      </c>
      <c r="F1241" s="70">
        <f>Month!F1241</f>
        <v>0</v>
      </c>
      <c r="G1241" s="69">
        <f>Month!G1241</f>
        <v>0</v>
      </c>
      <c r="H1241" s="69">
        <f>Month!H1241</f>
        <v>75.53</v>
      </c>
      <c r="I1241" s="69">
        <f>Month!I1241</f>
        <v>0</v>
      </c>
      <c r="J1241" s="69">
        <f>Month!J1241</f>
        <v>0</v>
      </c>
      <c r="K1241" s="69">
        <f>Month!K1241</f>
        <v>0</v>
      </c>
      <c r="L1241" s="69">
        <f>Month!L1241</f>
        <v>0</v>
      </c>
      <c r="M1241" s="69">
        <f>Month!M1241</f>
        <v>45</v>
      </c>
      <c r="N1241" s="70">
        <f>Month!N1241</f>
        <v>120.53</v>
      </c>
      <c r="O1241" s="70">
        <f>Month!O1241</f>
        <v>120.53</v>
      </c>
      <c r="P1241" s="14">
        <v>3</v>
      </c>
      <c r="Q1241" s="14"/>
    </row>
    <row r="1242" spans="1:17" ht="15.5">
      <c r="A1242" s="14">
        <f>Month!A1242</f>
        <v>2023</v>
      </c>
      <c r="B1242" s="59" t="str">
        <f>Month!B1242</f>
        <v>September</v>
      </c>
      <c r="C1242" s="59" t="str">
        <f>Month!C1242</f>
        <v>Poland</v>
      </c>
      <c r="D1242" s="69">
        <f>Month!D1242</f>
        <v>184.71</v>
      </c>
      <c r="E1242" s="69">
        <f>Month!E1242</f>
        <v>0</v>
      </c>
      <c r="F1242" s="70">
        <f>Month!F1242</f>
        <v>184.71</v>
      </c>
      <c r="G1242" s="69">
        <f>Month!G1242</f>
        <v>0</v>
      </c>
      <c r="H1242" s="69">
        <f>Month!H1242</f>
        <v>0</v>
      </c>
      <c r="I1242" s="69">
        <f>Month!I1242</f>
        <v>0</v>
      </c>
      <c r="J1242" s="69">
        <f>Month!J1242</f>
        <v>0</v>
      </c>
      <c r="K1242" s="69">
        <f>Month!K1242</f>
        <v>0</v>
      </c>
      <c r="L1242" s="69">
        <f>Month!L1242</f>
        <v>0</v>
      </c>
      <c r="M1242" s="69">
        <f>Month!M1242</f>
        <v>0</v>
      </c>
      <c r="N1242" s="70">
        <f>Month!N1242</f>
        <v>0</v>
      </c>
      <c r="O1242" s="70">
        <f>Month!O1242</f>
        <v>184.71</v>
      </c>
      <c r="P1242" s="14">
        <v>3</v>
      </c>
      <c r="Q1242" s="14"/>
    </row>
    <row r="1243" spans="1:17" ht="15.5">
      <c r="A1243" s="14">
        <f>Month!A1243</f>
        <v>2023</v>
      </c>
      <c r="B1243" s="59" t="str">
        <f>Month!B1243</f>
        <v>September</v>
      </c>
      <c r="C1243" s="59" t="str">
        <f>Month!C1243</f>
        <v>Spain</v>
      </c>
      <c r="D1243" s="69">
        <f>Month!D1243</f>
        <v>0</v>
      </c>
      <c r="E1243" s="69">
        <f>Month!E1243</f>
        <v>0</v>
      </c>
      <c r="F1243" s="70">
        <f>Month!F1243</f>
        <v>0</v>
      </c>
      <c r="G1243" s="69">
        <f>Month!G1243</f>
        <v>0</v>
      </c>
      <c r="H1243" s="69">
        <f>Month!H1243</f>
        <v>0</v>
      </c>
      <c r="I1243" s="69">
        <f>Month!I1243</f>
        <v>0</v>
      </c>
      <c r="J1243" s="69">
        <f>Month!J1243</f>
        <v>0</v>
      </c>
      <c r="K1243" s="69">
        <f>Month!K1243</f>
        <v>0</v>
      </c>
      <c r="L1243" s="69">
        <f>Month!L1243</f>
        <v>20.329999999999998</v>
      </c>
      <c r="M1243" s="69">
        <f>Month!M1243</f>
        <v>4.4000000000000004</v>
      </c>
      <c r="N1243" s="70">
        <f>Month!N1243</f>
        <v>24.73</v>
      </c>
      <c r="O1243" s="70">
        <f>Month!O1243</f>
        <v>24.73</v>
      </c>
      <c r="P1243" s="14">
        <v>3</v>
      </c>
      <c r="Q1243" s="14"/>
    </row>
    <row r="1244" spans="1:17" ht="15.5">
      <c r="A1244" s="14">
        <f>Month!A1244</f>
        <v>2023</v>
      </c>
      <c r="B1244" s="59" t="str">
        <f>Month!B1244</f>
        <v>September</v>
      </c>
      <c r="C1244" s="59" t="str">
        <f>Month!C1244</f>
        <v>Sweden</v>
      </c>
      <c r="D1244" s="69">
        <f>Month!D1244</f>
        <v>79.12</v>
      </c>
      <c r="E1244" s="69">
        <f>Month!E1244</f>
        <v>0</v>
      </c>
      <c r="F1244" s="70">
        <f>Month!F1244</f>
        <v>79.12</v>
      </c>
      <c r="G1244" s="69">
        <f>Month!G1244</f>
        <v>0</v>
      </c>
      <c r="H1244" s="69">
        <f>Month!H1244</f>
        <v>0</v>
      </c>
      <c r="I1244" s="69">
        <f>Month!I1244</f>
        <v>0</v>
      </c>
      <c r="J1244" s="69">
        <f>Month!J1244</f>
        <v>0</v>
      </c>
      <c r="K1244" s="69">
        <f>Month!K1244</f>
        <v>0</v>
      </c>
      <c r="L1244" s="69">
        <f>Month!L1244</f>
        <v>0</v>
      </c>
      <c r="M1244" s="69">
        <f>Month!M1244</f>
        <v>3.37</v>
      </c>
      <c r="N1244" s="70">
        <f>Month!N1244</f>
        <v>3.37</v>
      </c>
      <c r="O1244" s="70">
        <f>Month!O1244</f>
        <v>82.49</v>
      </c>
      <c r="P1244" s="14">
        <v>3</v>
      </c>
      <c r="Q1244" s="14"/>
    </row>
    <row r="1245" spans="1:17" ht="15.5">
      <c r="A1245" s="14">
        <f>Month!A1245</f>
        <v>2023</v>
      </c>
      <c r="B1245" s="59" t="str">
        <f>Month!B1245</f>
        <v>September</v>
      </c>
      <c r="C1245" s="59" t="str">
        <f>Month!C1245</f>
        <v>United States</v>
      </c>
      <c r="D1245" s="69">
        <f>Month!D1245</f>
        <v>0</v>
      </c>
      <c r="E1245" s="69">
        <f>Month!E1245</f>
        <v>0</v>
      </c>
      <c r="F1245" s="70">
        <f>Month!F1245</f>
        <v>0</v>
      </c>
      <c r="G1245" s="69">
        <f>Month!G1245</f>
        <v>0</v>
      </c>
      <c r="H1245" s="69">
        <f>Month!H1245</f>
        <v>243.85</v>
      </c>
      <c r="I1245" s="69">
        <f>Month!I1245</f>
        <v>0</v>
      </c>
      <c r="J1245" s="69">
        <f>Month!J1245</f>
        <v>0</v>
      </c>
      <c r="K1245" s="69">
        <f>Month!K1245</f>
        <v>0.18</v>
      </c>
      <c r="L1245" s="69">
        <f>Month!L1245</f>
        <v>0</v>
      </c>
      <c r="M1245" s="69">
        <f>Month!M1245</f>
        <v>0.34</v>
      </c>
      <c r="N1245" s="70">
        <f>Month!N1245</f>
        <v>244.37</v>
      </c>
      <c r="O1245" s="70">
        <f>Month!O1245</f>
        <v>244.37</v>
      </c>
      <c r="P1245" s="14">
        <v>3</v>
      </c>
      <c r="Q1245" s="14"/>
    </row>
    <row r="1246" spans="1:17" ht="15.5">
      <c r="A1246" s="14">
        <f>Month!A1246</f>
        <v>2023</v>
      </c>
      <c r="B1246" s="59" t="str">
        <f>Month!B1246</f>
        <v>September</v>
      </c>
      <c r="C1246" s="59" t="str">
        <f>Month!C1246</f>
        <v>Other</v>
      </c>
      <c r="D1246" s="69">
        <f>Month!D1246</f>
        <v>0.92</v>
      </c>
      <c r="E1246" s="69">
        <f>Month!E1246</f>
        <v>0</v>
      </c>
      <c r="F1246" s="70">
        <f>Month!F1246</f>
        <v>0.92</v>
      </c>
      <c r="G1246" s="69">
        <f>Month!G1246</f>
        <v>0</v>
      </c>
      <c r="H1246" s="69">
        <f>Month!H1246</f>
        <v>14.05</v>
      </c>
      <c r="I1246" s="69">
        <f>Month!I1246</f>
        <v>0</v>
      </c>
      <c r="J1246" s="69">
        <f>Month!J1246</f>
        <v>0</v>
      </c>
      <c r="K1246" s="69">
        <f>Month!K1246</f>
        <v>0</v>
      </c>
      <c r="L1246" s="69">
        <f>Month!L1246</f>
        <v>93.05</v>
      </c>
      <c r="M1246" s="69">
        <f>Month!M1246</f>
        <v>21.98</v>
      </c>
      <c r="N1246" s="70">
        <f>Month!N1246</f>
        <v>129.08000000000001</v>
      </c>
      <c r="O1246" s="70">
        <f>Month!O1246</f>
        <v>130</v>
      </c>
      <c r="P1246" s="14">
        <v>3</v>
      </c>
      <c r="Q1246" s="14"/>
    </row>
    <row r="1247" spans="1:17" ht="15.5">
      <c r="A1247" s="14">
        <f>Month!A1247</f>
        <v>2023</v>
      </c>
      <c r="B1247" s="62" t="str">
        <f>Month!B1247</f>
        <v>September</v>
      </c>
      <c r="C1247" s="60" t="str">
        <f>Month!C1247</f>
        <v>Total exports</v>
      </c>
      <c r="D1247" s="72">
        <f>Month!D1247</f>
        <v>1850.56</v>
      </c>
      <c r="E1247" s="72">
        <f>Month!E1247</f>
        <v>289.44</v>
      </c>
      <c r="F1247" s="71">
        <f>Month!F1247</f>
        <v>2140</v>
      </c>
      <c r="G1247" s="72">
        <f>Month!G1247</f>
        <v>26.27</v>
      </c>
      <c r="H1247" s="72">
        <f>Month!H1247</f>
        <v>637.16</v>
      </c>
      <c r="I1247" s="72">
        <f>Month!I1247</f>
        <v>148.69</v>
      </c>
      <c r="J1247" s="72">
        <f>Month!J1247</f>
        <v>6.02</v>
      </c>
      <c r="K1247" s="72">
        <f>Month!K1247</f>
        <v>72.52</v>
      </c>
      <c r="L1247" s="72">
        <f>Month!L1247</f>
        <v>187.55</v>
      </c>
      <c r="M1247" s="72">
        <f>Month!M1247</f>
        <v>345.36</v>
      </c>
      <c r="N1247" s="71">
        <f>Month!N1247</f>
        <v>1423.57</v>
      </c>
      <c r="O1247" s="91">
        <f>Month!O1247</f>
        <v>3563.57</v>
      </c>
      <c r="P1247" s="14">
        <v>3</v>
      </c>
      <c r="Q1247" s="14"/>
    </row>
    <row r="1248" spans="1:17" ht="15.5">
      <c r="A1248" s="14">
        <f>Month!A1248</f>
        <v>2023</v>
      </c>
      <c r="B1248" s="59" t="str">
        <f>Month!B1248</f>
        <v>October</v>
      </c>
      <c r="C1248" s="58" t="str">
        <f>Month!C1248</f>
        <v>Belgium</v>
      </c>
      <c r="D1248" s="66">
        <f>Month!D1248</f>
        <v>10.71</v>
      </c>
      <c r="E1248" s="66">
        <f>Month!E1248</f>
        <v>171.3</v>
      </c>
      <c r="F1248" s="67">
        <f>Month!F1248</f>
        <v>182.01</v>
      </c>
      <c r="G1248" s="66">
        <f>Month!G1248</f>
        <v>4.1900000000000004</v>
      </c>
      <c r="H1248" s="66">
        <f>Month!H1248</f>
        <v>100.46</v>
      </c>
      <c r="I1248" s="66">
        <f>Month!I1248</f>
        <v>0</v>
      </c>
      <c r="J1248" s="66">
        <f>Month!J1248</f>
        <v>0</v>
      </c>
      <c r="K1248" s="66">
        <f>Month!K1248</f>
        <v>0</v>
      </c>
      <c r="L1248" s="66">
        <f>Month!L1248</f>
        <v>52.27</v>
      </c>
      <c r="M1248" s="66">
        <f>Month!M1248</f>
        <v>59.12</v>
      </c>
      <c r="N1248" s="67">
        <f>Month!N1248</f>
        <v>216.04</v>
      </c>
      <c r="O1248" s="67">
        <f>Month!O1248</f>
        <v>398.05</v>
      </c>
      <c r="P1248" s="14">
        <v>4</v>
      </c>
      <c r="Q1248" s="14"/>
    </row>
    <row r="1249" spans="1:17" ht="15.5">
      <c r="A1249" s="14">
        <f>Month!A1249</f>
        <v>2023</v>
      </c>
      <c r="B1249" s="59" t="str">
        <f>Month!B1249</f>
        <v>October</v>
      </c>
      <c r="C1249" s="59" t="str">
        <f>Month!C1249</f>
        <v>Canada</v>
      </c>
      <c r="D1249" s="69">
        <f>Month!D1249</f>
        <v>0</v>
      </c>
      <c r="E1249" s="69">
        <f>Month!E1249</f>
        <v>0</v>
      </c>
      <c r="F1249" s="70">
        <f>Month!F1249</f>
        <v>0</v>
      </c>
      <c r="G1249" s="69">
        <f>Month!G1249</f>
        <v>0</v>
      </c>
      <c r="H1249" s="69">
        <f>Month!H1249</f>
        <v>0</v>
      </c>
      <c r="I1249" s="69">
        <f>Month!I1249</f>
        <v>0</v>
      </c>
      <c r="J1249" s="69">
        <f>Month!J1249</f>
        <v>0</v>
      </c>
      <c r="K1249" s="69">
        <f>Month!K1249</f>
        <v>0</v>
      </c>
      <c r="L1249" s="69">
        <f>Month!L1249</f>
        <v>0</v>
      </c>
      <c r="M1249" s="69">
        <f>Month!M1249</f>
        <v>0</v>
      </c>
      <c r="N1249" s="70">
        <f>Month!N1249</f>
        <v>0</v>
      </c>
      <c r="O1249" s="70">
        <f>Month!O1249</f>
        <v>0</v>
      </c>
      <c r="P1249" s="14">
        <v>4</v>
      </c>
      <c r="Q1249" s="14"/>
    </row>
    <row r="1250" spans="1:17" ht="15.5">
      <c r="A1250" s="14">
        <f>Month!A1250</f>
        <v>2023</v>
      </c>
      <c r="B1250" s="59" t="str">
        <f>Month!B1250</f>
        <v>October</v>
      </c>
      <c r="C1250" s="59" t="str">
        <f>Month!C1250</f>
        <v>China, People's Republic of</v>
      </c>
      <c r="D1250" s="69">
        <f>Month!D1250</f>
        <v>396.7</v>
      </c>
      <c r="E1250" s="69">
        <f>Month!E1250</f>
        <v>0</v>
      </c>
      <c r="F1250" s="70">
        <f>Month!F1250</f>
        <v>396.7</v>
      </c>
      <c r="G1250" s="69">
        <f>Month!G1250</f>
        <v>0</v>
      </c>
      <c r="H1250" s="69">
        <f>Month!H1250</f>
        <v>0</v>
      </c>
      <c r="I1250" s="69">
        <f>Month!I1250</f>
        <v>0</v>
      </c>
      <c r="J1250" s="69">
        <f>Month!J1250</f>
        <v>0</v>
      </c>
      <c r="K1250" s="69">
        <f>Month!K1250</f>
        <v>0</v>
      </c>
      <c r="L1250" s="69">
        <f>Month!L1250</f>
        <v>0</v>
      </c>
      <c r="M1250" s="69">
        <f>Month!M1250</f>
        <v>4.8600000000000003</v>
      </c>
      <c r="N1250" s="70">
        <f>Month!N1250</f>
        <v>4.8600000000000003</v>
      </c>
      <c r="O1250" s="70">
        <f>Month!O1250</f>
        <v>401.56</v>
      </c>
      <c r="P1250" s="14">
        <v>4</v>
      </c>
      <c r="Q1250" s="14"/>
    </row>
    <row r="1251" spans="1:17" ht="15.5">
      <c r="A1251" s="14">
        <f>Month!A1251</f>
        <v>2023</v>
      </c>
      <c r="B1251" s="59" t="str">
        <f>Month!B1251</f>
        <v>October</v>
      </c>
      <c r="C1251" s="59" t="str">
        <f>Month!C1251</f>
        <v>Denmark</v>
      </c>
      <c r="D1251" s="69">
        <f>Month!D1251</f>
        <v>87.79</v>
      </c>
      <c r="E1251" s="69">
        <f>Month!E1251</f>
        <v>0</v>
      </c>
      <c r="F1251" s="70">
        <f>Month!F1251</f>
        <v>87.79</v>
      </c>
      <c r="G1251" s="69">
        <f>Month!G1251</f>
        <v>0</v>
      </c>
      <c r="H1251" s="69">
        <f>Month!H1251</f>
        <v>0</v>
      </c>
      <c r="I1251" s="69">
        <f>Month!I1251</f>
        <v>0</v>
      </c>
      <c r="J1251" s="69">
        <f>Month!J1251</f>
        <v>0</v>
      </c>
      <c r="K1251" s="69">
        <f>Month!K1251</f>
        <v>0</v>
      </c>
      <c r="L1251" s="69">
        <f>Month!L1251</f>
        <v>0</v>
      </c>
      <c r="M1251" s="69">
        <f>Month!M1251</f>
        <v>0.18</v>
      </c>
      <c r="N1251" s="70">
        <f>Month!N1251</f>
        <v>0.18</v>
      </c>
      <c r="O1251" s="70">
        <f>Month!O1251</f>
        <v>87.97</v>
      </c>
      <c r="P1251" s="14">
        <v>4</v>
      </c>
      <c r="Q1251" s="14"/>
    </row>
    <row r="1252" spans="1:17" ht="15.5">
      <c r="A1252" s="14">
        <f>Month!A1252</f>
        <v>2023</v>
      </c>
      <c r="B1252" s="59" t="str">
        <f>Month!B1252</f>
        <v>October</v>
      </c>
      <c r="C1252" s="59" t="str">
        <f>Month!C1252</f>
        <v>Finland</v>
      </c>
      <c r="D1252" s="69">
        <f>Month!D1252</f>
        <v>50.25</v>
      </c>
      <c r="E1252" s="69">
        <f>Month!E1252</f>
        <v>0</v>
      </c>
      <c r="F1252" s="70">
        <f>Month!F1252</f>
        <v>50.25</v>
      </c>
      <c r="G1252" s="69">
        <f>Month!G1252</f>
        <v>0</v>
      </c>
      <c r="H1252" s="69">
        <f>Month!H1252</f>
        <v>0</v>
      </c>
      <c r="I1252" s="69">
        <f>Month!I1252</f>
        <v>0</v>
      </c>
      <c r="J1252" s="69">
        <f>Month!J1252</f>
        <v>0</v>
      </c>
      <c r="K1252" s="69">
        <f>Month!K1252</f>
        <v>0</v>
      </c>
      <c r="L1252" s="69">
        <f>Month!L1252</f>
        <v>0</v>
      </c>
      <c r="M1252" s="69">
        <f>Month!M1252</f>
        <v>0</v>
      </c>
      <c r="N1252" s="70">
        <f>Month!N1252</f>
        <v>0</v>
      </c>
      <c r="O1252" s="70">
        <f>Month!O1252</f>
        <v>50.25</v>
      </c>
      <c r="P1252" s="14">
        <v>4</v>
      </c>
      <c r="Q1252" s="14"/>
    </row>
    <row r="1253" spans="1:17" ht="15.5">
      <c r="A1253" s="14">
        <f>Month!A1253</f>
        <v>2023</v>
      </c>
      <c r="B1253" s="59" t="str">
        <f>Month!B1253</f>
        <v>October</v>
      </c>
      <c r="C1253" s="59" t="str">
        <f>Month!C1253</f>
        <v>France</v>
      </c>
      <c r="D1253" s="69">
        <f>Month!D1253</f>
        <v>116.01</v>
      </c>
      <c r="E1253" s="69">
        <f>Month!E1253</f>
        <v>0</v>
      </c>
      <c r="F1253" s="70">
        <f>Month!F1253</f>
        <v>116.01</v>
      </c>
      <c r="G1253" s="69">
        <f>Month!G1253</f>
        <v>8.2100000000000009</v>
      </c>
      <c r="H1253" s="69">
        <f>Month!H1253</f>
        <v>4.92</v>
      </c>
      <c r="I1253" s="69">
        <f>Month!I1253</f>
        <v>0</v>
      </c>
      <c r="J1253" s="69">
        <f>Month!J1253</f>
        <v>0</v>
      </c>
      <c r="K1253" s="69">
        <f>Month!K1253</f>
        <v>0</v>
      </c>
      <c r="L1253" s="69">
        <f>Month!L1253</f>
        <v>15.7</v>
      </c>
      <c r="M1253" s="69">
        <f>Month!M1253</f>
        <v>5.0999999999999996</v>
      </c>
      <c r="N1253" s="70">
        <f>Month!N1253</f>
        <v>33.93</v>
      </c>
      <c r="O1253" s="70">
        <f>Month!O1253</f>
        <v>149.94</v>
      </c>
      <c r="P1253" s="14">
        <v>4</v>
      </c>
      <c r="Q1253" s="14"/>
    </row>
    <row r="1254" spans="1:17" ht="15.5">
      <c r="A1254" s="14">
        <f>Month!A1254</f>
        <v>2023</v>
      </c>
      <c r="B1254" s="59" t="str">
        <f>Month!B1254</f>
        <v>October</v>
      </c>
      <c r="C1254" s="59" t="str">
        <f>Month!C1254</f>
        <v>Germany</v>
      </c>
      <c r="D1254" s="69">
        <f>Month!D1254</f>
        <v>23.84</v>
      </c>
      <c r="E1254" s="69">
        <f>Month!E1254</f>
        <v>0</v>
      </c>
      <c r="F1254" s="70">
        <f>Month!F1254</f>
        <v>23.84</v>
      </c>
      <c r="G1254" s="69">
        <f>Month!G1254</f>
        <v>0</v>
      </c>
      <c r="H1254" s="69">
        <f>Month!H1254</f>
        <v>0</v>
      </c>
      <c r="I1254" s="69">
        <f>Month!I1254</f>
        <v>0</v>
      </c>
      <c r="J1254" s="69">
        <f>Month!J1254</f>
        <v>0</v>
      </c>
      <c r="K1254" s="69">
        <f>Month!K1254</f>
        <v>0</v>
      </c>
      <c r="L1254" s="69">
        <f>Month!L1254</f>
        <v>0</v>
      </c>
      <c r="M1254" s="69">
        <f>Month!M1254</f>
        <v>3.99</v>
      </c>
      <c r="N1254" s="70">
        <f>Month!N1254</f>
        <v>3.99</v>
      </c>
      <c r="O1254" s="70">
        <f>Month!O1254</f>
        <v>27.83</v>
      </c>
      <c r="P1254" s="14">
        <v>4</v>
      </c>
      <c r="Q1254" s="14"/>
    </row>
    <row r="1255" spans="1:17" ht="15.5">
      <c r="A1255" s="14">
        <f>Month!A1255</f>
        <v>2023</v>
      </c>
      <c r="B1255" s="59" t="str">
        <f>Month!B1255</f>
        <v>October</v>
      </c>
      <c r="C1255" s="59" t="str">
        <f>Month!C1255</f>
        <v>Ireland</v>
      </c>
      <c r="D1255" s="69">
        <f>Month!D1255</f>
        <v>0</v>
      </c>
      <c r="E1255" s="69">
        <f>Month!E1255</f>
        <v>0</v>
      </c>
      <c r="F1255" s="70">
        <f>Month!F1255</f>
        <v>0</v>
      </c>
      <c r="G1255" s="69">
        <f>Month!G1255</f>
        <v>0</v>
      </c>
      <c r="H1255" s="69">
        <f>Month!H1255</f>
        <v>11.52</v>
      </c>
      <c r="I1255" s="69">
        <f>Month!I1255</f>
        <v>121.58</v>
      </c>
      <c r="J1255" s="69">
        <f>Month!J1255</f>
        <v>6.11</v>
      </c>
      <c r="K1255" s="69">
        <f>Month!K1255</f>
        <v>68.16</v>
      </c>
      <c r="L1255" s="69">
        <f>Month!L1255</f>
        <v>10.66</v>
      </c>
      <c r="M1255" s="69">
        <f>Month!M1255</f>
        <v>5.1100000000000003</v>
      </c>
      <c r="N1255" s="70">
        <f>Month!N1255</f>
        <v>223.14</v>
      </c>
      <c r="O1255" s="70">
        <f>Month!O1255</f>
        <v>223.14</v>
      </c>
      <c r="P1255" s="14">
        <v>4</v>
      </c>
      <c r="Q1255" s="14"/>
    </row>
    <row r="1256" spans="1:17" ht="15.5">
      <c r="A1256" s="14">
        <f>Month!A1256</f>
        <v>2023</v>
      </c>
      <c r="B1256" s="59" t="str">
        <f>Month!B1256</f>
        <v>October</v>
      </c>
      <c r="C1256" s="59" t="str">
        <f>Month!C1256</f>
        <v>Italy</v>
      </c>
      <c r="D1256" s="69">
        <f>Month!D1256</f>
        <v>91.07</v>
      </c>
      <c r="E1256" s="69">
        <f>Month!E1256</f>
        <v>0</v>
      </c>
      <c r="F1256" s="70">
        <f>Month!F1256</f>
        <v>91.07</v>
      </c>
      <c r="G1256" s="69">
        <f>Month!G1256</f>
        <v>0</v>
      </c>
      <c r="H1256" s="69">
        <f>Month!H1256</f>
        <v>0</v>
      </c>
      <c r="I1256" s="69">
        <f>Month!I1256</f>
        <v>0</v>
      </c>
      <c r="J1256" s="69">
        <f>Month!J1256</f>
        <v>0</v>
      </c>
      <c r="K1256" s="69">
        <f>Month!K1256</f>
        <v>0</v>
      </c>
      <c r="L1256" s="69">
        <f>Month!L1256</f>
        <v>0</v>
      </c>
      <c r="M1256" s="69">
        <f>Month!M1256</f>
        <v>0.13</v>
      </c>
      <c r="N1256" s="70">
        <f>Month!N1256</f>
        <v>0.13</v>
      </c>
      <c r="O1256" s="70">
        <f>Month!O1256</f>
        <v>91.2</v>
      </c>
      <c r="P1256" s="14">
        <v>4</v>
      </c>
      <c r="Q1256" s="14"/>
    </row>
    <row r="1257" spans="1:17" ht="15.5">
      <c r="A1257" s="14">
        <f>Month!A1257</f>
        <v>2023</v>
      </c>
      <c r="B1257" s="59" t="str">
        <f>Month!B1257</f>
        <v>October</v>
      </c>
      <c r="C1257" s="59" t="str">
        <f>Month!C1257</f>
        <v>Korea</v>
      </c>
      <c r="D1257" s="69">
        <f>Month!D1257</f>
        <v>267.86</v>
      </c>
      <c r="E1257" s="69">
        <f>Month!E1257</f>
        <v>0</v>
      </c>
      <c r="F1257" s="70">
        <f>Month!F1257</f>
        <v>267.86</v>
      </c>
      <c r="G1257" s="69">
        <f>Month!G1257</f>
        <v>0</v>
      </c>
      <c r="H1257" s="69">
        <f>Month!H1257</f>
        <v>0</v>
      </c>
      <c r="I1257" s="69">
        <f>Month!I1257</f>
        <v>0</v>
      </c>
      <c r="J1257" s="69">
        <f>Month!J1257</f>
        <v>0</v>
      </c>
      <c r="K1257" s="69">
        <f>Month!K1257</f>
        <v>0</v>
      </c>
      <c r="L1257" s="69">
        <f>Month!L1257</f>
        <v>0</v>
      </c>
      <c r="M1257" s="69">
        <f>Month!M1257</f>
        <v>0</v>
      </c>
      <c r="N1257" s="70">
        <f>Month!N1257</f>
        <v>0</v>
      </c>
      <c r="O1257" s="70">
        <f>Month!O1257</f>
        <v>267.86</v>
      </c>
      <c r="P1257" s="14">
        <v>4</v>
      </c>
      <c r="Q1257" s="14"/>
    </row>
    <row r="1258" spans="1:17" ht="15.5">
      <c r="A1258" s="14">
        <f>Month!A1258</f>
        <v>2023</v>
      </c>
      <c r="B1258" s="59" t="str">
        <f>Month!B1258</f>
        <v>October</v>
      </c>
      <c r="C1258" s="59" t="str">
        <f>Month!C1258</f>
        <v>Netherlands</v>
      </c>
      <c r="D1258" s="69">
        <f>Month!D1258</f>
        <v>526.41999999999996</v>
      </c>
      <c r="E1258" s="69">
        <f>Month!E1258</f>
        <v>84.51</v>
      </c>
      <c r="F1258" s="70">
        <f>Month!F1258</f>
        <v>610.92999999999995</v>
      </c>
      <c r="G1258" s="69">
        <f>Month!G1258</f>
        <v>8.18</v>
      </c>
      <c r="H1258" s="69">
        <f>Month!H1258</f>
        <v>118.16</v>
      </c>
      <c r="I1258" s="69">
        <f>Month!I1258</f>
        <v>0</v>
      </c>
      <c r="J1258" s="69">
        <f>Month!J1258</f>
        <v>0</v>
      </c>
      <c r="K1258" s="69">
        <f>Month!K1258</f>
        <v>0</v>
      </c>
      <c r="L1258" s="69">
        <f>Month!L1258</f>
        <v>11.84</v>
      </c>
      <c r="M1258" s="69">
        <f>Month!M1258</f>
        <v>111.41</v>
      </c>
      <c r="N1258" s="70">
        <f>Month!N1258</f>
        <v>249.59</v>
      </c>
      <c r="O1258" s="70">
        <f>Month!O1258</f>
        <v>860.52</v>
      </c>
      <c r="P1258" s="14">
        <v>4</v>
      </c>
      <c r="Q1258" s="14"/>
    </row>
    <row r="1259" spans="1:17" ht="15.5">
      <c r="A1259" s="14">
        <f>Month!A1259</f>
        <v>2023</v>
      </c>
      <c r="B1259" s="59" t="str">
        <f>Month!B1259</f>
        <v>October</v>
      </c>
      <c r="C1259" s="59" t="str">
        <f>Month!C1259</f>
        <v>Other Africa</v>
      </c>
      <c r="D1259" s="69">
        <f>Month!D1259</f>
        <v>0</v>
      </c>
      <c r="E1259" s="69">
        <f>Month!E1259</f>
        <v>0</v>
      </c>
      <c r="F1259" s="70">
        <f>Month!F1259</f>
        <v>0</v>
      </c>
      <c r="G1259" s="69">
        <f>Month!G1259</f>
        <v>0</v>
      </c>
      <c r="H1259" s="69">
        <f>Month!H1259</f>
        <v>36.74</v>
      </c>
      <c r="I1259" s="69">
        <f>Month!I1259</f>
        <v>0</v>
      </c>
      <c r="J1259" s="69">
        <f>Month!J1259</f>
        <v>0</v>
      </c>
      <c r="K1259" s="69">
        <f>Month!K1259</f>
        <v>0</v>
      </c>
      <c r="L1259" s="69">
        <f>Month!L1259</f>
        <v>0</v>
      </c>
      <c r="M1259" s="69">
        <f>Month!M1259</f>
        <v>0</v>
      </c>
      <c r="N1259" s="70">
        <f>Month!N1259</f>
        <v>36.74</v>
      </c>
      <c r="O1259" s="70">
        <f>Month!O1259</f>
        <v>36.74</v>
      </c>
      <c r="P1259" s="14">
        <v>4</v>
      </c>
      <c r="Q1259" s="14"/>
    </row>
    <row r="1260" spans="1:17" ht="15.5">
      <c r="A1260" s="14">
        <f>Month!A1260</f>
        <v>2023</v>
      </c>
      <c r="B1260" s="59" t="str">
        <f>Month!B1260</f>
        <v>October</v>
      </c>
      <c r="C1260" s="59" t="str">
        <f>Month!C1260</f>
        <v>Poland</v>
      </c>
      <c r="D1260" s="69">
        <f>Month!D1260</f>
        <v>66.8</v>
      </c>
      <c r="E1260" s="69">
        <f>Month!E1260</f>
        <v>0</v>
      </c>
      <c r="F1260" s="70">
        <f>Month!F1260</f>
        <v>66.8</v>
      </c>
      <c r="G1260" s="69">
        <f>Month!G1260</f>
        <v>0</v>
      </c>
      <c r="H1260" s="69">
        <f>Month!H1260</f>
        <v>0</v>
      </c>
      <c r="I1260" s="69">
        <f>Month!I1260</f>
        <v>0</v>
      </c>
      <c r="J1260" s="69">
        <f>Month!J1260</f>
        <v>0</v>
      </c>
      <c r="K1260" s="69">
        <f>Month!K1260</f>
        <v>0</v>
      </c>
      <c r="L1260" s="69">
        <f>Month!L1260</f>
        <v>0</v>
      </c>
      <c r="M1260" s="69">
        <f>Month!M1260</f>
        <v>1.65</v>
      </c>
      <c r="N1260" s="70">
        <f>Month!N1260</f>
        <v>1.65</v>
      </c>
      <c r="O1260" s="70">
        <f>Month!O1260</f>
        <v>68.45</v>
      </c>
      <c r="P1260" s="14">
        <v>4</v>
      </c>
      <c r="Q1260" s="14"/>
    </row>
    <row r="1261" spans="1:17" ht="15.5">
      <c r="A1261" s="14">
        <f>Month!A1261</f>
        <v>2023</v>
      </c>
      <c r="B1261" s="59" t="str">
        <f>Month!B1261</f>
        <v>October</v>
      </c>
      <c r="C1261" s="59" t="str">
        <f>Month!C1261</f>
        <v>Spain</v>
      </c>
      <c r="D1261" s="69">
        <f>Month!D1261</f>
        <v>91.03</v>
      </c>
      <c r="E1261" s="69">
        <f>Month!E1261</f>
        <v>0</v>
      </c>
      <c r="F1261" s="70">
        <f>Month!F1261</f>
        <v>91.03</v>
      </c>
      <c r="G1261" s="69">
        <f>Month!G1261</f>
        <v>0</v>
      </c>
      <c r="H1261" s="69">
        <f>Month!H1261</f>
        <v>0</v>
      </c>
      <c r="I1261" s="69">
        <f>Month!I1261</f>
        <v>0</v>
      </c>
      <c r="J1261" s="69">
        <f>Month!J1261</f>
        <v>0</v>
      </c>
      <c r="K1261" s="69">
        <f>Month!K1261</f>
        <v>0</v>
      </c>
      <c r="L1261" s="69">
        <f>Month!L1261</f>
        <v>0</v>
      </c>
      <c r="M1261" s="69">
        <f>Month!M1261</f>
        <v>0.15</v>
      </c>
      <c r="N1261" s="70">
        <f>Month!N1261</f>
        <v>0.15</v>
      </c>
      <c r="O1261" s="70">
        <f>Month!O1261</f>
        <v>91.18</v>
      </c>
      <c r="P1261" s="14">
        <v>4</v>
      </c>
      <c r="Q1261" s="14"/>
    </row>
    <row r="1262" spans="1:17" ht="15.5">
      <c r="A1262" s="14">
        <f>Month!A1262</f>
        <v>2023</v>
      </c>
      <c r="B1262" s="59" t="str">
        <f>Month!B1262</f>
        <v>October</v>
      </c>
      <c r="C1262" s="59" t="str">
        <f>Month!C1262</f>
        <v>Sweden</v>
      </c>
      <c r="D1262" s="69">
        <f>Month!D1262</f>
        <v>277.17</v>
      </c>
      <c r="E1262" s="69">
        <f>Month!E1262</f>
        <v>0</v>
      </c>
      <c r="F1262" s="70">
        <f>Month!F1262</f>
        <v>277.17</v>
      </c>
      <c r="G1262" s="69">
        <f>Month!G1262</f>
        <v>0</v>
      </c>
      <c r="H1262" s="69">
        <f>Month!H1262</f>
        <v>0</v>
      </c>
      <c r="I1262" s="69">
        <f>Month!I1262</f>
        <v>0</v>
      </c>
      <c r="J1262" s="69">
        <f>Month!J1262</f>
        <v>0</v>
      </c>
      <c r="K1262" s="69">
        <f>Month!K1262</f>
        <v>0</v>
      </c>
      <c r="L1262" s="69">
        <f>Month!L1262</f>
        <v>0</v>
      </c>
      <c r="M1262" s="69">
        <f>Month!M1262</f>
        <v>0</v>
      </c>
      <c r="N1262" s="70">
        <f>Month!N1262</f>
        <v>0</v>
      </c>
      <c r="O1262" s="70">
        <f>Month!O1262</f>
        <v>277.17</v>
      </c>
      <c r="P1262" s="14">
        <v>4</v>
      </c>
      <c r="Q1262" s="14"/>
    </row>
    <row r="1263" spans="1:17" ht="15.5">
      <c r="A1263" s="14">
        <f>Month!A1263</f>
        <v>2023</v>
      </c>
      <c r="B1263" s="59" t="str">
        <f>Month!B1263</f>
        <v>October</v>
      </c>
      <c r="C1263" s="59" t="str">
        <f>Month!C1263</f>
        <v>United States</v>
      </c>
      <c r="D1263" s="69">
        <f>Month!D1263</f>
        <v>0</v>
      </c>
      <c r="E1263" s="69">
        <f>Month!E1263</f>
        <v>0</v>
      </c>
      <c r="F1263" s="70">
        <f>Month!F1263</f>
        <v>0</v>
      </c>
      <c r="G1263" s="69">
        <f>Month!G1263</f>
        <v>0</v>
      </c>
      <c r="H1263" s="69">
        <f>Month!H1263</f>
        <v>254.35</v>
      </c>
      <c r="I1263" s="69">
        <f>Month!I1263</f>
        <v>0</v>
      </c>
      <c r="J1263" s="69">
        <f>Month!J1263</f>
        <v>0</v>
      </c>
      <c r="K1263" s="69">
        <f>Month!K1263</f>
        <v>0</v>
      </c>
      <c r="L1263" s="69">
        <f>Month!L1263</f>
        <v>0</v>
      </c>
      <c r="M1263" s="69">
        <f>Month!M1263</f>
        <v>1.1399999999999999</v>
      </c>
      <c r="N1263" s="70">
        <f>Month!N1263</f>
        <v>255.49</v>
      </c>
      <c r="O1263" s="70">
        <f>Month!O1263</f>
        <v>255.49</v>
      </c>
      <c r="P1263" s="14">
        <v>4</v>
      </c>
    </row>
    <row r="1264" spans="1:17" ht="15.5">
      <c r="A1264" s="14">
        <f>Month!A1264</f>
        <v>2023</v>
      </c>
      <c r="B1264" s="59" t="str">
        <f>Month!B1264</f>
        <v>October</v>
      </c>
      <c r="C1264" s="59" t="str">
        <f>Month!C1264</f>
        <v>Other</v>
      </c>
      <c r="D1264" s="69">
        <f>Month!D1264</f>
        <v>97.9</v>
      </c>
      <c r="E1264" s="69">
        <f>Month!E1264</f>
        <v>0</v>
      </c>
      <c r="F1264" s="70">
        <f>Month!F1264</f>
        <v>97.9</v>
      </c>
      <c r="G1264" s="69">
        <f>Month!G1264</f>
        <v>10.1</v>
      </c>
      <c r="H1264" s="69">
        <f>Month!H1264</f>
        <v>95.19</v>
      </c>
      <c r="I1264" s="69">
        <f>Month!I1264</f>
        <v>0</v>
      </c>
      <c r="J1264" s="69">
        <f>Month!J1264</f>
        <v>0</v>
      </c>
      <c r="K1264" s="69">
        <f>Month!K1264</f>
        <v>0</v>
      </c>
      <c r="L1264" s="69">
        <f>Month!L1264</f>
        <v>72.86</v>
      </c>
      <c r="M1264" s="69">
        <f>Month!M1264</f>
        <v>29.38</v>
      </c>
      <c r="N1264" s="70">
        <f>Month!N1264</f>
        <v>207.53</v>
      </c>
      <c r="O1264" s="70">
        <f>Month!O1264</f>
        <v>305.43</v>
      </c>
      <c r="P1264" s="14">
        <v>4</v>
      </c>
    </row>
    <row r="1265" spans="1:16" ht="15.5">
      <c r="A1265" s="14">
        <f>Month!A1265</f>
        <v>2023</v>
      </c>
      <c r="B1265" s="62" t="str">
        <f>Month!B1265</f>
        <v>October</v>
      </c>
      <c r="C1265" s="60" t="str">
        <f>Month!C1265</f>
        <v>Total exports</v>
      </c>
      <c r="D1265" s="72">
        <f>Month!D1265</f>
        <v>2103.5500000000002</v>
      </c>
      <c r="E1265" s="72">
        <f>Month!E1265</f>
        <v>255.81</v>
      </c>
      <c r="F1265" s="71">
        <f>Month!F1265</f>
        <v>2359.36</v>
      </c>
      <c r="G1265" s="72">
        <f>Month!G1265</f>
        <v>30.68</v>
      </c>
      <c r="H1265" s="72">
        <f>Month!H1265</f>
        <v>621.34</v>
      </c>
      <c r="I1265" s="72">
        <f>Month!I1265</f>
        <v>121.58</v>
      </c>
      <c r="J1265" s="72">
        <f>Month!J1265</f>
        <v>6.11</v>
      </c>
      <c r="K1265" s="72">
        <f>Month!K1265</f>
        <v>68.16</v>
      </c>
      <c r="L1265" s="72">
        <f>Month!L1265</f>
        <v>163.33000000000001</v>
      </c>
      <c r="M1265" s="72">
        <f>Month!M1265</f>
        <v>222.22</v>
      </c>
      <c r="N1265" s="71">
        <f>Month!N1265</f>
        <v>1233.42</v>
      </c>
      <c r="O1265" s="91">
        <f>Month!O1265</f>
        <v>3592.78</v>
      </c>
      <c r="P1265" s="14">
        <v>4</v>
      </c>
    </row>
    <row r="1266" spans="1:16" ht="15.5">
      <c r="A1266" s="14">
        <f>Month!A1266</f>
        <v>2023</v>
      </c>
      <c r="B1266" s="59" t="str">
        <f>Month!B1266</f>
        <v>November</v>
      </c>
      <c r="C1266" s="58" t="str">
        <f>Month!C1266</f>
        <v>Belgium</v>
      </c>
      <c r="D1266" s="66">
        <f>Month!D1266</f>
        <v>52.57</v>
      </c>
      <c r="E1266" s="66">
        <f>Month!E1266</f>
        <v>47.3</v>
      </c>
      <c r="F1266" s="67">
        <f>Month!F1266</f>
        <v>99.87</v>
      </c>
      <c r="G1266" s="66">
        <f>Month!G1266</f>
        <v>5.72</v>
      </c>
      <c r="H1266" s="66">
        <f>Month!H1266</f>
        <v>82.71</v>
      </c>
      <c r="I1266" s="66">
        <f>Month!I1266</f>
        <v>0</v>
      </c>
      <c r="J1266" s="66">
        <f>Month!J1266</f>
        <v>0</v>
      </c>
      <c r="K1266" s="66">
        <f>Month!K1266</f>
        <v>0</v>
      </c>
      <c r="L1266" s="66">
        <f>Month!L1266</f>
        <v>86.13</v>
      </c>
      <c r="M1266" s="66">
        <f>Month!M1266</f>
        <v>223.53</v>
      </c>
      <c r="N1266" s="67">
        <f>Month!N1266</f>
        <v>398.09</v>
      </c>
      <c r="O1266" s="67">
        <f>Month!O1266</f>
        <v>497.96</v>
      </c>
      <c r="P1266" s="14">
        <v>4</v>
      </c>
    </row>
    <row r="1267" spans="1:16" ht="15.5">
      <c r="A1267" s="14">
        <f>Month!A1267</f>
        <v>2023</v>
      </c>
      <c r="B1267" s="59" t="str">
        <f>Month!B1267</f>
        <v>November</v>
      </c>
      <c r="C1267" s="59" t="str">
        <f>Month!C1267</f>
        <v>Canada</v>
      </c>
      <c r="D1267" s="69">
        <f>Month!D1267</f>
        <v>0</v>
      </c>
      <c r="E1267" s="69">
        <f>Month!E1267</f>
        <v>0</v>
      </c>
      <c r="F1267" s="70">
        <f>Month!F1267</f>
        <v>0</v>
      </c>
      <c r="G1267" s="69">
        <f>Month!G1267</f>
        <v>0</v>
      </c>
      <c r="H1267" s="69">
        <f>Month!H1267</f>
        <v>0</v>
      </c>
      <c r="I1267" s="69">
        <f>Month!I1267</f>
        <v>0</v>
      </c>
      <c r="J1267" s="69">
        <f>Month!J1267</f>
        <v>0</v>
      </c>
      <c r="K1267" s="69">
        <f>Month!K1267</f>
        <v>0</v>
      </c>
      <c r="L1267" s="69">
        <f>Month!L1267</f>
        <v>0</v>
      </c>
      <c r="M1267" s="69">
        <f>Month!M1267</f>
        <v>0</v>
      </c>
      <c r="N1267" s="70">
        <f>Month!N1267</f>
        <v>0</v>
      </c>
      <c r="O1267" s="70">
        <f>Month!O1267</f>
        <v>0</v>
      </c>
      <c r="P1267" s="14">
        <v>4</v>
      </c>
    </row>
    <row r="1268" spans="1:16" ht="15.5">
      <c r="A1268" s="14">
        <f>Month!A1268</f>
        <v>2023</v>
      </c>
      <c r="B1268" s="59" t="str">
        <f>Month!B1268</f>
        <v>November</v>
      </c>
      <c r="C1268" s="59" t="str">
        <f>Month!C1268</f>
        <v>China, People's Republic of</v>
      </c>
      <c r="D1268" s="69">
        <f>Month!D1268</f>
        <v>0</v>
      </c>
      <c r="E1268" s="69">
        <f>Month!E1268</f>
        <v>0</v>
      </c>
      <c r="F1268" s="70">
        <f>Month!F1268</f>
        <v>0</v>
      </c>
      <c r="G1268" s="69">
        <f>Month!G1268</f>
        <v>0</v>
      </c>
      <c r="H1268" s="69">
        <f>Month!H1268</f>
        <v>0</v>
      </c>
      <c r="I1268" s="69">
        <f>Month!I1268</f>
        <v>0</v>
      </c>
      <c r="J1268" s="69">
        <f>Month!J1268</f>
        <v>0</v>
      </c>
      <c r="K1268" s="69">
        <f>Month!K1268</f>
        <v>0</v>
      </c>
      <c r="L1268" s="69">
        <f>Month!L1268</f>
        <v>0</v>
      </c>
      <c r="M1268" s="69">
        <f>Month!M1268</f>
        <v>11.79</v>
      </c>
      <c r="N1268" s="70">
        <f>Month!N1268</f>
        <v>11.79</v>
      </c>
      <c r="O1268" s="70">
        <f>Month!O1268</f>
        <v>11.79</v>
      </c>
      <c r="P1268" s="14">
        <v>4</v>
      </c>
    </row>
    <row r="1269" spans="1:16" ht="15.5">
      <c r="A1269" s="14">
        <f>Month!A1269</f>
        <v>2023</v>
      </c>
      <c r="B1269" s="59" t="str">
        <f>Month!B1269</f>
        <v>November</v>
      </c>
      <c r="C1269" s="59" t="str">
        <f>Month!C1269</f>
        <v>Denmark</v>
      </c>
      <c r="D1269" s="69">
        <f>Month!D1269</f>
        <v>0</v>
      </c>
      <c r="E1269" s="69">
        <f>Month!E1269</f>
        <v>10.119999999999999</v>
      </c>
      <c r="F1269" s="70">
        <f>Month!F1269</f>
        <v>10.119999999999999</v>
      </c>
      <c r="G1269" s="69">
        <f>Month!G1269</f>
        <v>0</v>
      </c>
      <c r="H1269" s="69">
        <f>Month!H1269</f>
        <v>8.24</v>
      </c>
      <c r="I1269" s="69">
        <f>Month!I1269</f>
        <v>0</v>
      </c>
      <c r="J1269" s="69">
        <f>Month!J1269</f>
        <v>0</v>
      </c>
      <c r="K1269" s="69">
        <f>Month!K1269</f>
        <v>0</v>
      </c>
      <c r="L1269" s="69">
        <f>Month!L1269</f>
        <v>0</v>
      </c>
      <c r="M1269" s="69">
        <f>Month!M1269</f>
        <v>0.15</v>
      </c>
      <c r="N1269" s="70">
        <f>Month!N1269</f>
        <v>8.39</v>
      </c>
      <c r="O1269" s="70">
        <f>Month!O1269</f>
        <v>18.510000000000002</v>
      </c>
      <c r="P1269" s="14">
        <v>4</v>
      </c>
    </row>
    <row r="1270" spans="1:16" ht="15.5">
      <c r="A1270" s="14">
        <f>Month!A1270</f>
        <v>2023</v>
      </c>
      <c r="B1270" s="59" t="str">
        <f>Month!B1270</f>
        <v>November</v>
      </c>
      <c r="C1270" s="59" t="str">
        <f>Month!C1270</f>
        <v>Finland</v>
      </c>
      <c r="D1270" s="69">
        <f>Month!D1270</f>
        <v>97.06</v>
      </c>
      <c r="E1270" s="69">
        <f>Month!E1270</f>
        <v>0</v>
      </c>
      <c r="F1270" s="70">
        <f>Month!F1270</f>
        <v>97.06</v>
      </c>
      <c r="G1270" s="69">
        <f>Month!G1270</f>
        <v>0</v>
      </c>
      <c r="H1270" s="69">
        <f>Month!H1270</f>
        <v>0</v>
      </c>
      <c r="I1270" s="69">
        <f>Month!I1270</f>
        <v>0</v>
      </c>
      <c r="J1270" s="69">
        <f>Month!J1270</f>
        <v>0</v>
      </c>
      <c r="K1270" s="69">
        <f>Month!K1270</f>
        <v>0</v>
      </c>
      <c r="L1270" s="69">
        <f>Month!L1270</f>
        <v>0</v>
      </c>
      <c r="M1270" s="69">
        <f>Month!M1270</f>
        <v>0</v>
      </c>
      <c r="N1270" s="70">
        <f>Month!N1270</f>
        <v>0</v>
      </c>
      <c r="O1270" s="70">
        <f>Month!O1270</f>
        <v>97.06</v>
      </c>
      <c r="P1270" s="14">
        <v>4</v>
      </c>
    </row>
    <row r="1271" spans="1:16" ht="15.5">
      <c r="A1271" s="14">
        <f>Month!A1271</f>
        <v>2023</v>
      </c>
      <c r="B1271" s="59" t="str">
        <f>Month!B1271</f>
        <v>November</v>
      </c>
      <c r="C1271" s="59" t="str">
        <f>Month!C1271</f>
        <v>France</v>
      </c>
      <c r="D1271" s="69">
        <f>Month!D1271</f>
        <v>2.27</v>
      </c>
      <c r="E1271" s="69">
        <f>Month!E1271</f>
        <v>0</v>
      </c>
      <c r="F1271" s="70">
        <f>Month!F1271</f>
        <v>2.27</v>
      </c>
      <c r="G1271" s="69">
        <f>Month!G1271</f>
        <v>5.59</v>
      </c>
      <c r="H1271" s="69">
        <f>Month!H1271</f>
        <v>5.93</v>
      </c>
      <c r="I1271" s="69">
        <f>Month!I1271</f>
        <v>0</v>
      </c>
      <c r="J1271" s="69">
        <f>Month!J1271</f>
        <v>0</v>
      </c>
      <c r="K1271" s="69">
        <f>Month!K1271</f>
        <v>0</v>
      </c>
      <c r="L1271" s="69">
        <f>Month!L1271</f>
        <v>0</v>
      </c>
      <c r="M1271" s="69">
        <f>Month!M1271</f>
        <v>5.6</v>
      </c>
      <c r="N1271" s="70">
        <f>Month!N1271</f>
        <v>17.12</v>
      </c>
      <c r="O1271" s="70">
        <f>Month!O1271</f>
        <v>19.39</v>
      </c>
      <c r="P1271" s="14">
        <v>4</v>
      </c>
    </row>
    <row r="1272" spans="1:16" ht="15.5">
      <c r="A1272" s="14">
        <f>Month!A1272</f>
        <v>2023</v>
      </c>
      <c r="B1272" s="59" t="str">
        <f>Month!B1272</f>
        <v>November</v>
      </c>
      <c r="C1272" s="59" t="str">
        <f>Month!C1272</f>
        <v>Germany</v>
      </c>
      <c r="D1272" s="69">
        <f>Month!D1272</f>
        <v>47.17</v>
      </c>
      <c r="E1272" s="69">
        <f>Month!E1272</f>
        <v>0</v>
      </c>
      <c r="F1272" s="70">
        <f>Month!F1272</f>
        <v>47.17</v>
      </c>
      <c r="G1272" s="69">
        <f>Month!G1272</f>
        <v>0</v>
      </c>
      <c r="H1272" s="69">
        <f>Month!H1272</f>
        <v>0</v>
      </c>
      <c r="I1272" s="69">
        <f>Month!I1272</f>
        <v>0</v>
      </c>
      <c r="J1272" s="69">
        <f>Month!J1272</f>
        <v>0</v>
      </c>
      <c r="K1272" s="69">
        <f>Month!K1272</f>
        <v>0</v>
      </c>
      <c r="L1272" s="69">
        <f>Month!L1272</f>
        <v>0</v>
      </c>
      <c r="M1272" s="69">
        <f>Month!M1272</f>
        <v>1.33</v>
      </c>
      <c r="N1272" s="70">
        <f>Month!N1272</f>
        <v>1.33</v>
      </c>
      <c r="O1272" s="70">
        <f>Month!O1272</f>
        <v>48.5</v>
      </c>
      <c r="P1272" s="14">
        <v>4</v>
      </c>
    </row>
    <row r="1273" spans="1:16" ht="15.5">
      <c r="A1273" s="14">
        <f>Month!A1273</f>
        <v>2023</v>
      </c>
      <c r="B1273" s="59" t="str">
        <f>Month!B1273</f>
        <v>November</v>
      </c>
      <c r="C1273" s="59" t="str">
        <f>Month!C1273</f>
        <v>Ireland</v>
      </c>
      <c r="D1273" s="69">
        <f>Month!D1273</f>
        <v>0</v>
      </c>
      <c r="E1273" s="69">
        <f>Month!E1273</f>
        <v>0</v>
      </c>
      <c r="F1273" s="70">
        <f>Month!F1273</f>
        <v>0</v>
      </c>
      <c r="G1273" s="69">
        <f>Month!G1273</f>
        <v>1.72</v>
      </c>
      <c r="H1273" s="69">
        <f>Month!H1273</f>
        <v>13.5</v>
      </c>
      <c r="I1273" s="69">
        <f>Month!I1273</f>
        <v>130.13999999999999</v>
      </c>
      <c r="J1273" s="69">
        <f>Month!J1273</f>
        <v>6.01</v>
      </c>
      <c r="K1273" s="69">
        <f>Month!K1273</f>
        <v>117.86</v>
      </c>
      <c r="L1273" s="69">
        <f>Month!L1273</f>
        <v>7.27</v>
      </c>
      <c r="M1273" s="69">
        <f>Month!M1273</f>
        <v>8.5</v>
      </c>
      <c r="N1273" s="70">
        <f>Month!N1273</f>
        <v>285</v>
      </c>
      <c r="O1273" s="70">
        <f>Month!O1273</f>
        <v>285</v>
      </c>
      <c r="P1273" s="14">
        <v>4</v>
      </c>
    </row>
    <row r="1274" spans="1:16" ht="15.5">
      <c r="A1274" s="14">
        <f>Month!A1274</f>
        <v>2023</v>
      </c>
      <c r="B1274" s="59" t="str">
        <f>Month!B1274</f>
        <v>November</v>
      </c>
      <c r="C1274" s="59" t="str">
        <f>Month!C1274</f>
        <v>Italy</v>
      </c>
      <c r="D1274" s="69">
        <f>Month!D1274</f>
        <v>0</v>
      </c>
      <c r="E1274" s="69">
        <f>Month!E1274</f>
        <v>0</v>
      </c>
      <c r="F1274" s="70">
        <f>Month!F1274</f>
        <v>0</v>
      </c>
      <c r="G1274" s="69">
        <f>Month!G1274</f>
        <v>0</v>
      </c>
      <c r="H1274" s="69">
        <f>Month!H1274</f>
        <v>0</v>
      </c>
      <c r="I1274" s="69">
        <f>Month!I1274</f>
        <v>0</v>
      </c>
      <c r="J1274" s="69">
        <f>Month!J1274</f>
        <v>0</v>
      </c>
      <c r="K1274" s="69">
        <f>Month!K1274</f>
        <v>0</v>
      </c>
      <c r="L1274" s="69">
        <f>Month!L1274</f>
        <v>0</v>
      </c>
      <c r="M1274" s="69">
        <f>Month!M1274</f>
        <v>0</v>
      </c>
      <c r="N1274" s="70">
        <f>Month!N1274</f>
        <v>0</v>
      </c>
      <c r="O1274" s="70">
        <f>Month!O1274</f>
        <v>0</v>
      </c>
      <c r="P1274" s="14">
        <v>4</v>
      </c>
    </row>
    <row r="1275" spans="1:16" ht="15.5">
      <c r="A1275" s="14">
        <f>Month!A1275</f>
        <v>2023</v>
      </c>
      <c r="B1275" s="59" t="str">
        <f>Month!B1275</f>
        <v>November</v>
      </c>
      <c r="C1275" s="59" t="str">
        <f>Month!C1275</f>
        <v>Korea</v>
      </c>
      <c r="D1275" s="69">
        <f>Month!D1275</f>
        <v>0</v>
      </c>
      <c r="E1275" s="69">
        <f>Month!E1275</f>
        <v>0</v>
      </c>
      <c r="F1275" s="70">
        <f>Month!F1275</f>
        <v>0</v>
      </c>
      <c r="G1275" s="69">
        <f>Month!G1275</f>
        <v>0</v>
      </c>
      <c r="H1275" s="69">
        <f>Month!H1275</f>
        <v>0</v>
      </c>
      <c r="I1275" s="69">
        <f>Month!I1275</f>
        <v>0</v>
      </c>
      <c r="J1275" s="69">
        <f>Month!J1275</f>
        <v>0</v>
      </c>
      <c r="K1275" s="69">
        <f>Month!K1275</f>
        <v>0</v>
      </c>
      <c r="L1275" s="69">
        <f>Month!L1275</f>
        <v>0</v>
      </c>
      <c r="M1275" s="69">
        <f>Month!M1275</f>
        <v>0</v>
      </c>
      <c r="N1275" s="70">
        <f>Month!N1275</f>
        <v>0</v>
      </c>
      <c r="O1275" s="70">
        <f>Month!O1275</f>
        <v>0</v>
      </c>
      <c r="P1275" s="14">
        <v>4</v>
      </c>
    </row>
    <row r="1276" spans="1:16" ht="15.5">
      <c r="A1276" s="14">
        <f>Month!A1276</f>
        <v>2023</v>
      </c>
      <c r="B1276" s="59" t="str">
        <f>Month!B1276</f>
        <v>November</v>
      </c>
      <c r="C1276" s="59" t="str">
        <f>Month!C1276</f>
        <v>Netherlands</v>
      </c>
      <c r="D1276" s="69">
        <f>Month!D1276</f>
        <v>1361.74</v>
      </c>
      <c r="E1276" s="69">
        <f>Month!E1276</f>
        <v>61.48</v>
      </c>
      <c r="F1276" s="70">
        <f>Month!F1276</f>
        <v>1423.22</v>
      </c>
      <c r="G1276" s="69">
        <f>Month!G1276</f>
        <v>8.68</v>
      </c>
      <c r="H1276" s="69">
        <f>Month!H1276</f>
        <v>153.88</v>
      </c>
      <c r="I1276" s="69">
        <f>Month!I1276</f>
        <v>0</v>
      </c>
      <c r="J1276" s="69">
        <f>Month!J1276</f>
        <v>0</v>
      </c>
      <c r="K1276" s="69">
        <f>Month!K1276</f>
        <v>0</v>
      </c>
      <c r="L1276" s="69">
        <f>Month!L1276</f>
        <v>11.89</v>
      </c>
      <c r="M1276" s="69">
        <f>Month!M1276</f>
        <v>116.95</v>
      </c>
      <c r="N1276" s="70">
        <f>Month!N1276</f>
        <v>291.39999999999998</v>
      </c>
      <c r="O1276" s="70">
        <f>Month!O1276</f>
        <v>1714.62</v>
      </c>
      <c r="P1276" s="14">
        <v>4</v>
      </c>
    </row>
    <row r="1277" spans="1:16" ht="15.5">
      <c r="A1277" s="14">
        <f>Month!A1277</f>
        <v>2023</v>
      </c>
      <c r="B1277" s="59" t="str">
        <f>Month!B1277</f>
        <v>November</v>
      </c>
      <c r="C1277" s="59" t="str">
        <f>Month!C1277</f>
        <v>Other Africa</v>
      </c>
      <c r="D1277" s="69">
        <f>Month!D1277</f>
        <v>0</v>
      </c>
      <c r="E1277" s="69">
        <f>Month!E1277</f>
        <v>0</v>
      </c>
      <c r="F1277" s="70">
        <f>Month!F1277</f>
        <v>0</v>
      </c>
      <c r="G1277" s="69">
        <f>Month!G1277</f>
        <v>0</v>
      </c>
      <c r="H1277" s="69">
        <f>Month!H1277</f>
        <v>127.3</v>
      </c>
      <c r="I1277" s="69">
        <f>Month!I1277</f>
        <v>0</v>
      </c>
      <c r="J1277" s="69">
        <f>Month!J1277</f>
        <v>0</v>
      </c>
      <c r="K1277" s="69">
        <f>Month!K1277</f>
        <v>0</v>
      </c>
      <c r="L1277" s="69">
        <f>Month!L1277</f>
        <v>0</v>
      </c>
      <c r="M1277" s="69">
        <f>Month!M1277</f>
        <v>0</v>
      </c>
      <c r="N1277" s="70">
        <f>Month!N1277</f>
        <v>127.3</v>
      </c>
      <c r="O1277" s="70">
        <f>Month!O1277</f>
        <v>127.3</v>
      </c>
      <c r="P1277" s="14">
        <v>4</v>
      </c>
    </row>
    <row r="1278" spans="1:16" ht="15.5">
      <c r="A1278" s="14">
        <f>Month!A1278</f>
        <v>2023</v>
      </c>
      <c r="B1278" s="59" t="str">
        <f>Month!B1278</f>
        <v>November</v>
      </c>
      <c r="C1278" s="59" t="str">
        <f>Month!C1278</f>
        <v>Poland</v>
      </c>
      <c r="D1278" s="69">
        <f>Month!D1278</f>
        <v>277.75</v>
      </c>
      <c r="E1278" s="69">
        <f>Month!E1278</f>
        <v>0</v>
      </c>
      <c r="F1278" s="70">
        <f>Month!F1278</f>
        <v>277.75</v>
      </c>
      <c r="G1278" s="69">
        <f>Month!G1278</f>
        <v>0</v>
      </c>
      <c r="H1278" s="69">
        <f>Month!H1278</f>
        <v>0</v>
      </c>
      <c r="I1278" s="69">
        <f>Month!I1278</f>
        <v>0</v>
      </c>
      <c r="J1278" s="69">
        <f>Month!J1278</f>
        <v>0</v>
      </c>
      <c r="K1278" s="69">
        <f>Month!K1278</f>
        <v>0</v>
      </c>
      <c r="L1278" s="69">
        <f>Month!L1278</f>
        <v>0</v>
      </c>
      <c r="M1278" s="69">
        <f>Month!M1278</f>
        <v>0</v>
      </c>
      <c r="N1278" s="70">
        <f>Month!N1278</f>
        <v>0</v>
      </c>
      <c r="O1278" s="70">
        <f>Month!O1278</f>
        <v>277.75</v>
      </c>
      <c r="P1278" s="14">
        <v>4</v>
      </c>
    </row>
    <row r="1279" spans="1:16" ht="15.5">
      <c r="A1279" s="14">
        <f>Month!A1279</f>
        <v>2023</v>
      </c>
      <c r="B1279" s="59" t="str">
        <f>Month!B1279</f>
        <v>November</v>
      </c>
      <c r="C1279" s="59" t="str">
        <f>Month!C1279</f>
        <v>Spain</v>
      </c>
      <c r="D1279" s="69">
        <f>Month!D1279</f>
        <v>0</v>
      </c>
      <c r="E1279" s="69">
        <f>Month!E1279</f>
        <v>0</v>
      </c>
      <c r="F1279" s="70">
        <f>Month!F1279</f>
        <v>0</v>
      </c>
      <c r="G1279" s="69">
        <f>Month!G1279</f>
        <v>0</v>
      </c>
      <c r="H1279" s="69">
        <f>Month!H1279</f>
        <v>0</v>
      </c>
      <c r="I1279" s="69">
        <f>Month!I1279</f>
        <v>0</v>
      </c>
      <c r="J1279" s="69">
        <f>Month!J1279</f>
        <v>0</v>
      </c>
      <c r="K1279" s="69">
        <f>Month!K1279</f>
        <v>0</v>
      </c>
      <c r="L1279" s="69">
        <f>Month!L1279</f>
        <v>0</v>
      </c>
      <c r="M1279" s="69">
        <f>Month!M1279</f>
        <v>1.1299999999999999</v>
      </c>
      <c r="N1279" s="70">
        <f>Month!N1279</f>
        <v>1.1299999999999999</v>
      </c>
      <c r="O1279" s="70">
        <f>Month!O1279</f>
        <v>1.1299999999999999</v>
      </c>
      <c r="P1279" s="14">
        <v>4</v>
      </c>
    </row>
    <row r="1280" spans="1:16" ht="15.5">
      <c r="A1280" s="14">
        <f>Month!A1280</f>
        <v>2023</v>
      </c>
      <c r="B1280" s="59" t="str">
        <f>Month!B1280</f>
        <v>November</v>
      </c>
      <c r="C1280" s="59" t="str">
        <f>Month!C1280</f>
        <v>Sweden</v>
      </c>
      <c r="D1280" s="69">
        <f>Month!D1280</f>
        <v>181</v>
      </c>
      <c r="E1280" s="69">
        <f>Month!E1280</f>
        <v>0</v>
      </c>
      <c r="F1280" s="70">
        <f>Month!F1280</f>
        <v>181</v>
      </c>
      <c r="G1280" s="69">
        <f>Month!G1280</f>
        <v>0</v>
      </c>
      <c r="H1280" s="69">
        <f>Month!H1280</f>
        <v>0</v>
      </c>
      <c r="I1280" s="69">
        <f>Month!I1280</f>
        <v>0</v>
      </c>
      <c r="J1280" s="69">
        <f>Month!J1280</f>
        <v>0</v>
      </c>
      <c r="K1280" s="69">
        <f>Month!K1280</f>
        <v>0</v>
      </c>
      <c r="L1280" s="69">
        <f>Month!L1280</f>
        <v>0</v>
      </c>
      <c r="M1280" s="69">
        <f>Month!M1280</f>
        <v>7.86</v>
      </c>
      <c r="N1280" s="70">
        <f>Month!N1280</f>
        <v>7.86</v>
      </c>
      <c r="O1280" s="70">
        <f>Month!O1280</f>
        <v>188.86</v>
      </c>
      <c r="P1280" s="14">
        <v>4</v>
      </c>
    </row>
    <row r="1281" spans="1:16" ht="15.5">
      <c r="A1281" s="14">
        <f>Month!A1281</f>
        <v>2023</v>
      </c>
      <c r="B1281" s="59" t="str">
        <f>Month!B1281</f>
        <v>November</v>
      </c>
      <c r="C1281" s="59" t="str">
        <f>Month!C1281</f>
        <v>United States</v>
      </c>
      <c r="D1281" s="69">
        <f>Month!D1281</f>
        <v>0</v>
      </c>
      <c r="E1281" s="69">
        <f>Month!E1281</f>
        <v>0</v>
      </c>
      <c r="F1281" s="70">
        <f>Month!F1281</f>
        <v>0</v>
      </c>
      <c r="G1281" s="69">
        <f>Month!G1281</f>
        <v>0</v>
      </c>
      <c r="H1281" s="69">
        <f>Month!H1281</f>
        <v>129.34</v>
      </c>
      <c r="I1281" s="69">
        <f>Month!I1281</f>
        <v>0</v>
      </c>
      <c r="J1281" s="69">
        <f>Month!J1281</f>
        <v>0</v>
      </c>
      <c r="K1281" s="69">
        <f>Month!K1281</f>
        <v>0.27</v>
      </c>
      <c r="L1281" s="69">
        <f>Month!L1281</f>
        <v>0</v>
      </c>
      <c r="M1281" s="69">
        <f>Month!M1281</f>
        <v>0.06</v>
      </c>
      <c r="N1281" s="70">
        <f>Month!N1281</f>
        <v>129.66999999999999</v>
      </c>
      <c r="O1281" s="70">
        <f>Month!O1281</f>
        <v>129.66999999999999</v>
      </c>
      <c r="P1281" s="14">
        <v>4</v>
      </c>
    </row>
    <row r="1282" spans="1:16" ht="15.5">
      <c r="A1282" s="14">
        <f>Month!A1282</f>
        <v>2023</v>
      </c>
      <c r="B1282" s="59" t="str">
        <f>Month!B1282</f>
        <v>November</v>
      </c>
      <c r="C1282" s="59" t="str">
        <f>Month!C1282</f>
        <v>Other</v>
      </c>
      <c r="D1282" s="69">
        <f>Month!D1282</f>
        <v>0.45</v>
      </c>
      <c r="E1282" s="69">
        <f>Month!E1282</f>
        <v>0</v>
      </c>
      <c r="F1282" s="70">
        <f>Month!F1282</f>
        <v>0.45</v>
      </c>
      <c r="G1282" s="69">
        <f>Month!G1282</f>
        <v>0</v>
      </c>
      <c r="H1282" s="69">
        <f>Month!H1282</f>
        <v>30.39</v>
      </c>
      <c r="I1282" s="69">
        <f>Month!I1282</f>
        <v>0</v>
      </c>
      <c r="J1282" s="69">
        <f>Month!J1282</f>
        <v>0</v>
      </c>
      <c r="K1282" s="69">
        <f>Month!K1282</f>
        <v>0</v>
      </c>
      <c r="L1282" s="69">
        <f>Month!L1282</f>
        <v>34.770000000000003</v>
      </c>
      <c r="M1282" s="69">
        <f>Month!M1282</f>
        <v>54.79</v>
      </c>
      <c r="N1282" s="70">
        <f>Month!N1282</f>
        <v>119.95</v>
      </c>
      <c r="O1282" s="70">
        <f>Month!O1282</f>
        <v>120.4</v>
      </c>
      <c r="P1282" s="14">
        <v>4</v>
      </c>
    </row>
    <row r="1283" spans="1:16" ht="15.5">
      <c r="A1283" s="14">
        <f>Month!A1283</f>
        <v>2023</v>
      </c>
      <c r="B1283" s="62" t="str">
        <f>Month!B1283</f>
        <v>November</v>
      </c>
      <c r="C1283" s="60" t="str">
        <f>Month!C1283</f>
        <v>Total exports</v>
      </c>
      <c r="D1283" s="72">
        <f>Month!D1283</f>
        <v>2020.01</v>
      </c>
      <c r="E1283" s="72">
        <f>Month!E1283</f>
        <v>118.9</v>
      </c>
      <c r="F1283" s="71">
        <f>Month!F1283</f>
        <v>2138.91</v>
      </c>
      <c r="G1283" s="72">
        <f>Month!G1283</f>
        <v>21.71</v>
      </c>
      <c r="H1283" s="72">
        <f>Month!H1283</f>
        <v>551.29</v>
      </c>
      <c r="I1283" s="72">
        <f>Month!I1283</f>
        <v>130.13999999999999</v>
      </c>
      <c r="J1283" s="72">
        <f>Month!J1283</f>
        <v>6.01</v>
      </c>
      <c r="K1283" s="72">
        <f>Month!K1283</f>
        <v>118.13</v>
      </c>
      <c r="L1283" s="72">
        <f>Month!L1283</f>
        <v>140.06</v>
      </c>
      <c r="M1283" s="72">
        <f>Month!M1283</f>
        <v>431.69</v>
      </c>
      <c r="N1283" s="71">
        <f>Month!N1283</f>
        <v>1399.03</v>
      </c>
      <c r="O1283" s="91">
        <f>Month!O1283</f>
        <v>3537.94</v>
      </c>
      <c r="P1283" s="14">
        <v>4</v>
      </c>
    </row>
    <row r="1284" spans="1:16" ht="15.5">
      <c r="A1284" s="14">
        <f>Month!A1284</f>
        <v>2023</v>
      </c>
      <c r="B1284" s="59" t="str">
        <f>Month!B1284</f>
        <v>December</v>
      </c>
      <c r="C1284" s="58" t="str">
        <f>Month!C1284</f>
        <v>Belgium</v>
      </c>
      <c r="D1284" s="66">
        <f>Month!D1284</f>
        <v>0</v>
      </c>
      <c r="E1284" s="66">
        <f>Month!E1284</f>
        <v>76.55</v>
      </c>
      <c r="F1284" s="67">
        <f>Month!F1284</f>
        <v>76.55</v>
      </c>
      <c r="G1284" s="66">
        <f>Month!G1284</f>
        <v>5.25</v>
      </c>
      <c r="H1284" s="66">
        <f>Month!H1284</f>
        <v>243</v>
      </c>
      <c r="I1284" s="66">
        <f>Month!I1284</f>
        <v>0</v>
      </c>
      <c r="J1284" s="66">
        <f>Month!J1284</f>
        <v>0</v>
      </c>
      <c r="K1284" s="66">
        <f>Month!K1284</f>
        <v>0</v>
      </c>
      <c r="L1284" s="66">
        <f>Month!L1284</f>
        <v>148.06</v>
      </c>
      <c r="M1284" s="66">
        <f>Month!M1284</f>
        <v>167.37</v>
      </c>
      <c r="N1284" s="67">
        <f>Month!N1284</f>
        <v>563.67999999999995</v>
      </c>
      <c r="O1284" s="67">
        <f>Month!O1284</f>
        <v>640.23</v>
      </c>
      <c r="P1284" s="14">
        <v>4</v>
      </c>
    </row>
    <row r="1285" spans="1:16" ht="15.5">
      <c r="A1285" s="14">
        <f>Month!A1285</f>
        <v>2023</v>
      </c>
      <c r="B1285" s="59" t="str">
        <f>Month!B1285</f>
        <v>December</v>
      </c>
      <c r="C1285" s="59" t="str">
        <f>Month!C1285</f>
        <v>Canada</v>
      </c>
      <c r="D1285" s="69">
        <f>Month!D1285</f>
        <v>91.33</v>
      </c>
      <c r="E1285" s="69">
        <f>Month!E1285</f>
        <v>0</v>
      </c>
      <c r="F1285" s="70">
        <f>Month!F1285</f>
        <v>91.33</v>
      </c>
      <c r="G1285" s="69">
        <f>Month!G1285</f>
        <v>0</v>
      </c>
      <c r="H1285" s="69">
        <f>Month!H1285</f>
        <v>0</v>
      </c>
      <c r="I1285" s="69">
        <f>Month!I1285</f>
        <v>0</v>
      </c>
      <c r="J1285" s="69">
        <f>Month!J1285</f>
        <v>0</v>
      </c>
      <c r="K1285" s="69">
        <f>Month!K1285</f>
        <v>0</v>
      </c>
      <c r="L1285" s="69">
        <f>Month!L1285</f>
        <v>0</v>
      </c>
      <c r="M1285" s="69">
        <f>Month!M1285</f>
        <v>0</v>
      </c>
      <c r="N1285" s="70">
        <f>Month!N1285</f>
        <v>0</v>
      </c>
      <c r="O1285" s="70">
        <f>Month!O1285</f>
        <v>91.33</v>
      </c>
      <c r="P1285" s="14">
        <v>4</v>
      </c>
    </row>
    <row r="1286" spans="1:16" ht="15.5">
      <c r="A1286" s="14">
        <f>Month!A1286</f>
        <v>2023</v>
      </c>
      <c r="B1286" s="59" t="str">
        <f>Month!B1286</f>
        <v>December</v>
      </c>
      <c r="C1286" s="59" t="str">
        <f>Month!C1286</f>
        <v>China, People's Republic of</v>
      </c>
      <c r="D1286" s="69">
        <f>Month!D1286</f>
        <v>0</v>
      </c>
      <c r="E1286" s="69">
        <f>Month!E1286</f>
        <v>0</v>
      </c>
      <c r="F1286" s="70">
        <f>Month!F1286</f>
        <v>0</v>
      </c>
      <c r="G1286" s="69">
        <f>Month!G1286</f>
        <v>0</v>
      </c>
      <c r="H1286" s="69">
        <f>Month!H1286</f>
        <v>0</v>
      </c>
      <c r="I1286" s="69">
        <f>Month!I1286</f>
        <v>0</v>
      </c>
      <c r="J1286" s="69">
        <f>Month!J1286</f>
        <v>0</v>
      </c>
      <c r="K1286" s="69">
        <f>Month!K1286</f>
        <v>0</v>
      </c>
      <c r="L1286" s="69">
        <f>Month!L1286</f>
        <v>0</v>
      </c>
      <c r="M1286" s="69">
        <f>Month!M1286</f>
        <v>13.09</v>
      </c>
      <c r="N1286" s="70">
        <f>Month!N1286</f>
        <v>13.09</v>
      </c>
      <c r="O1286" s="70">
        <f>Month!O1286</f>
        <v>13.09</v>
      </c>
      <c r="P1286" s="14">
        <v>4</v>
      </c>
    </row>
    <row r="1287" spans="1:16" ht="15.5">
      <c r="A1287" s="14">
        <f>Month!A1287</f>
        <v>2023</v>
      </c>
      <c r="B1287" s="59" t="str">
        <f>Month!B1287</f>
        <v>December</v>
      </c>
      <c r="C1287" s="59" t="str">
        <f>Month!C1287</f>
        <v>Denmark</v>
      </c>
      <c r="D1287" s="69">
        <f>Month!D1287</f>
        <v>0</v>
      </c>
      <c r="E1287" s="69">
        <f>Month!E1287</f>
        <v>0</v>
      </c>
      <c r="F1287" s="70">
        <f>Month!F1287</f>
        <v>0</v>
      </c>
      <c r="G1287" s="69">
        <f>Month!G1287</f>
        <v>0</v>
      </c>
      <c r="H1287" s="69">
        <f>Month!H1287</f>
        <v>13.23</v>
      </c>
      <c r="I1287" s="69">
        <f>Month!I1287</f>
        <v>0</v>
      </c>
      <c r="J1287" s="69">
        <f>Month!J1287</f>
        <v>0</v>
      </c>
      <c r="K1287" s="69">
        <f>Month!K1287</f>
        <v>0</v>
      </c>
      <c r="L1287" s="69">
        <f>Month!L1287</f>
        <v>8.73</v>
      </c>
      <c r="M1287" s="69">
        <f>Month!M1287</f>
        <v>0.14000000000000001</v>
      </c>
      <c r="N1287" s="70">
        <f>Month!N1287</f>
        <v>22.1</v>
      </c>
      <c r="O1287" s="70">
        <f>Month!O1287</f>
        <v>22.1</v>
      </c>
      <c r="P1287" s="14">
        <v>4</v>
      </c>
    </row>
    <row r="1288" spans="1:16" ht="15.5">
      <c r="A1288" s="14">
        <f>Month!A1288</f>
        <v>2023</v>
      </c>
      <c r="B1288" s="59" t="str">
        <f>Month!B1288</f>
        <v>December</v>
      </c>
      <c r="C1288" s="59" t="str">
        <f>Month!C1288</f>
        <v>Finland</v>
      </c>
      <c r="D1288" s="69">
        <f>Month!D1288</f>
        <v>0</v>
      </c>
      <c r="E1288" s="69">
        <f>Month!E1288</f>
        <v>0</v>
      </c>
      <c r="F1288" s="70">
        <f>Month!F1288</f>
        <v>0</v>
      </c>
      <c r="G1288" s="69">
        <f>Month!G1288</f>
        <v>0</v>
      </c>
      <c r="H1288" s="69">
        <f>Month!H1288</f>
        <v>0</v>
      </c>
      <c r="I1288" s="69">
        <f>Month!I1288</f>
        <v>0</v>
      </c>
      <c r="J1288" s="69">
        <f>Month!J1288</f>
        <v>0</v>
      </c>
      <c r="K1288" s="69">
        <f>Month!K1288</f>
        <v>0</v>
      </c>
      <c r="L1288" s="69">
        <f>Month!L1288</f>
        <v>0</v>
      </c>
      <c r="M1288" s="69">
        <f>Month!M1288</f>
        <v>0</v>
      </c>
      <c r="N1288" s="70">
        <f>Month!N1288</f>
        <v>0</v>
      </c>
      <c r="O1288" s="70">
        <f>Month!O1288</f>
        <v>0</v>
      </c>
      <c r="P1288" s="14">
        <v>4</v>
      </c>
    </row>
    <row r="1289" spans="1:16" ht="15.5">
      <c r="A1289" s="14">
        <f>Month!A1289</f>
        <v>2023</v>
      </c>
      <c r="B1289" s="59" t="str">
        <f>Month!B1289</f>
        <v>December</v>
      </c>
      <c r="C1289" s="59" t="str">
        <f>Month!C1289</f>
        <v>France</v>
      </c>
      <c r="D1289" s="69">
        <f>Month!D1289</f>
        <v>192.88</v>
      </c>
      <c r="E1289" s="69">
        <f>Month!E1289</f>
        <v>0</v>
      </c>
      <c r="F1289" s="70">
        <f>Month!F1289</f>
        <v>192.88</v>
      </c>
      <c r="G1289" s="69">
        <f>Month!G1289</f>
        <v>13.98</v>
      </c>
      <c r="H1289" s="69">
        <f>Month!H1289</f>
        <v>6.9</v>
      </c>
      <c r="I1289" s="69">
        <f>Month!I1289</f>
        <v>0</v>
      </c>
      <c r="J1289" s="69">
        <f>Month!J1289</f>
        <v>0</v>
      </c>
      <c r="K1289" s="69">
        <f>Month!K1289</f>
        <v>10.63</v>
      </c>
      <c r="L1289" s="69">
        <f>Month!L1289</f>
        <v>0</v>
      </c>
      <c r="M1289" s="69">
        <f>Month!M1289</f>
        <v>3.92</v>
      </c>
      <c r="N1289" s="70">
        <f>Month!N1289</f>
        <v>35.43</v>
      </c>
      <c r="O1289" s="70">
        <f>Month!O1289</f>
        <v>228.31</v>
      </c>
      <c r="P1289" s="14">
        <v>4</v>
      </c>
    </row>
    <row r="1290" spans="1:16" ht="15.5">
      <c r="A1290" s="14">
        <f>Month!A1290</f>
        <v>2023</v>
      </c>
      <c r="B1290" s="59" t="str">
        <f>Month!B1290</f>
        <v>December</v>
      </c>
      <c r="C1290" s="59" t="str">
        <f>Month!C1290</f>
        <v>Germany</v>
      </c>
      <c r="D1290" s="69">
        <f>Month!D1290</f>
        <v>229.97</v>
      </c>
      <c r="E1290" s="69">
        <f>Month!E1290</f>
        <v>0</v>
      </c>
      <c r="F1290" s="70">
        <f>Month!F1290</f>
        <v>229.97</v>
      </c>
      <c r="G1290" s="69">
        <f>Month!G1290</f>
        <v>0</v>
      </c>
      <c r="H1290" s="69">
        <f>Month!H1290</f>
        <v>2.4500000000000002</v>
      </c>
      <c r="I1290" s="69">
        <f>Month!I1290</f>
        <v>0</v>
      </c>
      <c r="J1290" s="69">
        <f>Month!J1290</f>
        <v>0</v>
      </c>
      <c r="K1290" s="69">
        <f>Month!K1290</f>
        <v>0</v>
      </c>
      <c r="L1290" s="69">
        <f>Month!L1290</f>
        <v>0</v>
      </c>
      <c r="M1290" s="69">
        <f>Month!M1290</f>
        <v>1.06</v>
      </c>
      <c r="N1290" s="70">
        <f>Month!N1290</f>
        <v>3.51</v>
      </c>
      <c r="O1290" s="70">
        <f>Month!O1290</f>
        <v>233.48</v>
      </c>
      <c r="P1290" s="14">
        <v>4</v>
      </c>
    </row>
    <row r="1291" spans="1:16" ht="15.5">
      <c r="A1291" s="14">
        <f>Month!A1291</f>
        <v>2023</v>
      </c>
      <c r="B1291" s="59" t="str">
        <f>Month!B1291</f>
        <v>December</v>
      </c>
      <c r="C1291" s="59" t="str">
        <f>Month!C1291</f>
        <v>Ireland</v>
      </c>
      <c r="D1291" s="69">
        <f>Month!D1291</f>
        <v>0</v>
      </c>
      <c r="E1291" s="69">
        <f>Month!E1291</f>
        <v>0</v>
      </c>
      <c r="F1291" s="70">
        <f>Month!F1291</f>
        <v>0</v>
      </c>
      <c r="G1291" s="69">
        <f>Month!G1291</f>
        <v>1.27</v>
      </c>
      <c r="H1291" s="69">
        <f>Month!H1291</f>
        <v>15.31</v>
      </c>
      <c r="I1291" s="69">
        <f>Month!I1291</f>
        <v>122.33</v>
      </c>
      <c r="J1291" s="69">
        <f>Month!J1291</f>
        <v>6.33</v>
      </c>
      <c r="K1291" s="69">
        <f>Month!K1291</f>
        <v>17.59</v>
      </c>
      <c r="L1291" s="69">
        <f>Month!L1291</f>
        <v>2.74</v>
      </c>
      <c r="M1291" s="69">
        <f>Month!M1291</f>
        <v>8.49</v>
      </c>
      <c r="N1291" s="70">
        <f>Month!N1291</f>
        <v>174.06</v>
      </c>
      <c r="O1291" s="70">
        <f>Month!O1291</f>
        <v>174.06</v>
      </c>
      <c r="P1291" s="14">
        <v>4</v>
      </c>
    </row>
    <row r="1292" spans="1:16" ht="15.5">
      <c r="A1292" s="14">
        <f>Month!A1292</f>
        <v>2023</v>
      </c>
      <c r="B1292" s="59" t="str">
        <f>Month!B1292</f>
        <v>December</v>
      </c>
      <c r="C1292" s="59" t="str">
        <f>Month!C1292</f>
        <v>Italy</v>
      </c>
      <c r="D1292" s="69">
        <f>Month!D1292</f>
        <v>95.34</v>
      </c>
      <c r="E1292" s="69">
        <f>Month!E1292</f>
        <v>11.03</v>
      </c>
      <c r="F1292" s="70">
        <f>Month!F1292</f>
        <v>106.37</v>
      </c>
      <c r="G1292" s="69">
        <f>Month!G1292</f>
        <v>0</v>
      </c>
      <c r="H1292" s="69">
        <f>Month!H1292</f>
        <v>0</v>
      </c>
      <c r="I1292" s="69">
        <f>Month!I1292</f>
        <v>0</v>
      </c>
      <c r="J1292" s="69">
        <f>Month!J1292</f>
        <v>0</v>
      </c>
      <c r="K1292" s="69">
        <f>Month!K1292</f>
        <v>0</v>
      </c>
      <c r="L1292" s="69">
        <f>Month!L1292</f>
        <v>0</v>
      </c>
      <c r="M1292" s="69">
        <f>Month!M1292</f>
        <v>0</v>
      </c>
      <c r="N1292" s="70">
        <f>Month!N1292</f>
        <v>0</v>
      </c>
      <c r="O1292" s="70">
        <f>Month!O1292</f>
        <v>106.37</v>
      </c>
      <c r="P1292" s="14">
        <v>4</v>
      </c>
    </row>
    <row r="1293" spans="1:16" ht="15.5">
      <c r="A1293" s="14">
        <f>Month!A1293</f>
        <v>2023</v>
      </c>
      <c r="B1293" s="59" t="str">
        <f>Month!B1293</f>
        <v>December</v>
      </c>
      <c r="C1293" s="59" t="str">
        <f>Month!C1293</f>
        <v>Korea</v>
      </c>
      <c r="D1293" s="69">
        <f>Month!D1293</f>
        <v>522.1</v>
      </c>
      <c r="E1293" s="69">
        <f>Month!E1293</f>
        <v>0</v>
      </c>
      <c r="F1293" s="70">
        <f>Month!F1293</f>
        <v>522.1</v>
      </c>
      <c r="G1293" s="69">
        <f>Month!G1293</f>
        <v>0</v>
      </c>
      <c r="H1293" s="69">
        <f>Month!H1293</f>
        <v>0</v>
      </c>
      <c r="I1293" s="69">
        <f>Month!I1293</f>
        <v>0</v>
      </c>
      <c r="J1293" s="69">
        <f>Month!J1293</f>
        <v>0</v>
      </c>
      <c r="K1293" s="69">
        <f>Month!K1293</f>
        <v>0</v>
      </c>
      <c r="L1293" s="69">
        <f>Month!L1293</f>
        <v>0</v>
      </c>
      <c r="M1293" s="69">
        <f>Month!M1293</f>
        <v>0</v>
      </c>
      <c r="N1293" s="70">
        <f>Month!N1293</f>
        <v>0</v>
      </c>
      <c r="O1293" s="70">
        <f>Month!O1293</f>
        <v>522.1</v>
      </c>
      <c r="P1293" s="14">
        <v>4</v>
      </c>
    </row>
    <row r="1294" spans="1:16" ht="15.5">
      <c r="A1294" s="14">
        <f>Month!A1294</f>
        <v>2023</v>
      </c>
      <c r="B1294" s="59" t="str">
        <f>Month!B1294</f>
        <v>December</v>
      </c>
      <c r="C1294" s="59" t="str">
        <f>Month!C1294</f>
        <v>Netherlands</v>
      </c>
      <c r="D1294" s="69">
        <f>Month!D1294</f>
        <v>701.35</v>
      </c>
      <c r="E1294" s="69">
        <f>Month!E1294</f>
        <v>58.7</v>
      </c>
      <c r="F1294" s="70">
        <f>Month!F1294</f>
        <v>760.05</v>
      </c>
      <c r="G1294" s="69">
        <f>Month!G1294</f>
        <v>5.25</v>
      </c>
      <c r="H1294" s="69">
        <f>Month!H1294</f>
        <v>266</v>
      </c>
      <c r="I1294" s="69">
        <f>Month!I1294</f>
        <v>0</v>
      </c>
      <c r="J1294" s="69">
        <f>Month!J1294</f>
        <v>0</v>
      </c>
      <c r="K1294" s="69">
        <f>Month!K1294</f>
        <v>0</v>
      </c>
      <c r="L1294" s="69">
        <f>Month!L1294</f>
        <v>36.479999999999997</v>
      </c>
      <c r="M1294" s="69">
        <f>Month!M1294</f>
        <v>170.61</v>
      </c>
      <c r="N1294" s="70">
        <f>Month!N1294</f>
        <v>478.34</v>
      </c>
      <c r="O1294" s="70">
        <f>Month!O1294</f>
        <v>1238.3900000000001</v>
      </c>
      <c r="P1294" s="14">
        <v>4</v>
      </c>
    </row>
    <row r="1295" spans="1:16" ht="15.5">
      <c r="A1295" s="14">
        <f>Month!A1295</f>
        <v>2023</v>
      </c>
      <c r="B1295" s="59" t="str">
        <f>Month!B1295</f>
        <v>December</v>
      </c>
      <c r="C1295" s="59" t="str">
        <f>Month!C1295</f>
        <v>Other Africa</v>
      </c>
      <c r="D1295" s="69">
        <f>Month!D1295</f>
        <v>0</v>
      </c>
      <c r="E1295" s="69">
        <f>Month!E1295</f>
        <v>0</v>
      </c>
      <c r="F1295" s="70">
        <f>Month!F1295</f>
        <v>0</v>
      </c>
      <c r="G1295" s="69">
        <f>Month!G1295</f>
        <v>0</v>
      </c>
      <c r="H1295" s="69">
        <f>Month!H1295</f>
        <v>185.48</v>
      </c>
      <c r="I1295" s="69">
        <f>Month!I1295</f>
        <v>0</v>
      </c>
      <c r="J1295" s="69">
        <f>Month!J1295</f>
        <v>0</v>
      </c>
      <c r="K1295" s="69">
        <f>Month!K1295</f>
        <v>0</v>
      </c>
      <c r="L1295" s="69">
        <f>Month!L1295</f>
        <v>0</v>
      </c>
      <c r="M1295" s="69">
        <f>Month!M1295</f>
        <v>0</v>
      </c>
      <c r="N1295" s="70">
        <f>Month!N1295</f>
        <v>185.48</v>
      </c>
      <c r="O1295" s="70">
        <f>Month!O1295</f>
        <v>185.48</v>
      </c>
      <c r="P1295" s="14">
        <v>4</v>
      </c>
    </row>
    <row r="1296" spans="1:16" ht="15.5">
      <c r="A1296" s="14">
        <f>Month!A1296</f>
        <v>2023</v>
      </c>
      <c r="B1296" s="59" t="str">
        <f>Month!B1296</f>
        <v>December</v>
      </c>
      <c r="C1296" s="59" t="str">
        <f>Month!C1296</f>
        <v>Poland</v>
      </c>
      <c r="D1296" s="69">
        <f>Month!D1296</f>
        <v>98.5</v>
      </c>
      <c r="E1296" s="69">
        <f>Month!E1296</f>
        <v>0</v>
      </c>
      <c r="F1296" s="70">
        <f>Month!F1296</f>
        <v>98.5</v>
      </c>
      <c r="G1296" s="69">
        <f>Month!G1296</f>
        <v>1</v>
      </c>
      <c r="H1296" s="69">
        <f>Month!H1296</f>
        <v>0</v>
      </c>
      <c r="I1296" s="69">
        <f>Month!I1296</f>
        <v>0</v>
      </c>
      <c r="J1296" s="69">
        <f>Month!J1296</f>
        <v>0</v>
      </c>
      <c r="K1296" s="69">
        <f>Month!K1296</f>
        <v>0</v>
      </c>
      <c r="L1296" s="69">
        <f>Month!L1296</f>
        <v>0</v>
      </c>
      <c r="M1296" s="69">
        <f>Month!M1296</f>
        <v>0</v>
      </c>
      <c r="N1296" s="70">
        <f>Month!N1296</f>
        <v>1</v>
      </c>
      <c r="O1296" s="70">
        <f>Month!O1296</f>
        <v>99.5</v>
      </c>
      <c r="P1296" s="14">
        <v>4</v>
      </c>
    </row>
    <row r="1297" spans="1:16" ht="15.5">
      <c r="A1297" s="14">
        <f>Month!A1297</f>
        <v>2023</v>
      </c>
      <c r="B1297" s="59" t="str">
        <f>Month!B1297</f>
        <v>December</v>
      </c>
      <c r="C1297" s="59" t="str">
        <f>Month!C1297</f>
        <v>Spain</v>
      </c>
      <c r="D1297" s="69">
        <f>Month!D1297</f>
        <v>0.9</v>
      </c>
      <c r="E1297" s="69">
        <f>Month!E1297</f>
        <v>0</v>
      </c>
      <c r="F1297" s="70">
        <f>Month!F1297</f>
        <v>0.9</v>
      </c>
      <c r="G1297" s="69">
        <f>Month!G1297</f>
        <v>0</v>
      </c>
      <c r="H1297" s="69">
        <f>Month!H1297</f>
        <v>37.299999999999997</v>
      </c>
      <c r="I1297" s="69">
        <f>Month!I1297</f>
        <v>0</v>
      </c>
      <c r="J1297" s="69">
        <f>Month!J1297</f>
        <v>0</v>
      </c>
      <c r="K1297" s="69">
        <f>Month!K1297</f>
        <v>0</v>
      </c>
      <c r="L1297" s="69">
        <f>Month!L1297</f>
        <v>0</v>
      </c>
      <c r="M1297" s="69">
        <f>Month!M1297</f>
        <v>2.2599999999999998</v>
      </c>
      <c r="N1297" s="70">
        <f>Month!N1297</f>
        <v>39.56</v>
      </c>
      <c r="O1297" s="70">
        <f>Month!O1297</f>
        <v>40.46</v>
      </c>
      <c r="P1297" s="14">
        <v>4</v>
      </c>
    </row>
    <row r="1298" spans="1:16" ht="15.5">
      <c r="A1298" s="14">
        <f>Month!A1298</f>
        <v>2023</v>
      </c>
      <c r="B1298" s="59" t="str">
        <f>Month!B1298</f>
        <v>December</v>
      </c>
      <c r="C1298" s="59" t="str">
        <f>Month!C1298</f>
        <v>Sweden</v>
      </c>
      <c r="D1298" s="69">
        <f>Month!D1298</f>
        <v>118.39</v>
      </c>
      <c r="E1298" s="69">
        <f>Month!E1298</f>
        <v>0</v>
      </c>
      <c r="F1298" s="70">
        <f>Month!F1298</f>
        <v>118.39</v>
      </c>
      <c r="G1298" s="69">
        <f>Month!G1298</f>
        <v>0</v>
      </c>
      <c r="H1298" s="69">
        <f>Month!H1298</f>
        <v>0</v>
      </c>
      <c r="I1298" s="69">
        <f>Month!I1298</f>
        <v>0</v>
      </c>
      <c r="J1298" s="69">
        <f>Month!J1298</f>
        <v>0</v>
      </c>
      <c r="K1298" s="69">
        <f>Month!K1298</f>
        <v>0</v>
      </c>
      <c r="L1298" s="69">
        <f>Month!L1298</f>
        <v>15.54</v>
      </c>
      <c r="M1298" s="69">
        <f>Month!M1298</f>
        <v>0.03</v>
      </c>
      <c r="N1298" s="70">
        <f>Month!N1298</f>
        <v>15.57</v>
      </c>
      <c r="O1298" s="70">
        <f>Month!O1298</f>
        <v>133.96</v>
      </c>
      <c r="P1298" s="14">
        <v>4</v>
      </c>
    </row>
    <row r="1299" spans="1:16" ht="15.5">
      <c r="A1299" s="14">
        <f>Month!A1299</f>
        <v>2023</v>
      </c>
      <c r="B1299" s="59" t="str">
        <f>Month!B1299</f>
        <v>December</v>
      </c>
      <c r="C1299" s="59" t="str">
        <f>Month!C1299</f>
        <v>United States</v>
      </c>
      <c r="D1299" s="69">
        <f>Month!D1299</f>
        <v>85.82</v>
      </c>
      <c r="E1299" s="69">
        <f>Month!E1299</f>
        <v>0</v>
      </c>
      <c r="F1299" s="70">
        <f>Month!F1299</f>
        <v>85.82</v>
      </c>
      <c r="G1299" s="69">
        <f>Month!G1299</f>
        <v>0</v>
      </c>
      <c r="H1299" s="69">
        <f>Month!H1299</f>
        <v>228</v>
      </c>
      <c r="I1299" s="69">
        <f>Month!I1299</f>
        <v>0</v>
      </c>
      <c r="J1299" s="69">
        <f>Month!J1299</f>
        <v>0</v>
      </c>
      <c r="K1299" s="69">
        <f>Month!K1299</f>
        <v>0</v>
      </c>
      <c r="L1299" s="69">
        <f>Month!L1299</f>
        <v>0</v>
      </c>
      <c r="M1299" s="69">
        <f>Month!M1299</f>
        <v>0.08</v>
      </c>
      <c r="N1299" s="70">
        <f>Month!N1299</f>
        <v>228.08</v>
      </c>
      <c r="O1299" s="70">
        <f>Month!O1299</f>
        <v>313.89999999999998</v>
      </c>
      <c r="P1299" s="14">
        <v>4</v>
      </c>
    </row>
    <row r="1300" spans="1:16" ht="15.5">
      <c r="A1300" s="14">
        <f>Month!A1300</f>
        <v>2023</v>
      </c>
      <c r="B1300" s="59" t="str">
        <f>Month!B1300</f>
        <v>December</v>
      </c>
      <c r="C1300" s="59" t="str">
        <f>Month!C1300</f>
        <v>Other</v>
      </c>
      <c r="D1300" s="69">
        <f>Month!D1300</f>
        <v>100.02</v>
      </c>
      <c r="E1300" s="69">
        <f>Month!E1300</f>
        <v>0</v>
      </c>
      <c r="F1300" s="70">
        <f>Month!F1300</f>
        <v>100.02</v>
      </c>
      <c r="G1300" s="69">
        <f>Month!G1300</f>
        <v>0</v>
      </c>
      <c r="H1300" s="69">
        <f>Month!H1300</f>
        <v>0</v>
      </c>
      <c r="I1300" s="69">
        <f>Month!I1300</f>
        <v>0</v>
      </c>
      <c r="J1300" s="69">
        <f>Month!J1300</f>
        <v>0</v>
      </c>
      <c r="K1300" s="69">
        <f>Month!K1300</f>
        <v>0</v>
      </c>
      <c r="L1300" s="69">
        <f>Month!L1300</f>
        <v>16.23</v>
      </c>
      <c r="M1300" s="69">
        <f>Month!M1300</f>
        <v>109.33</v>
      </c>
      <c r="N1300" s="70">
        <f>Month!N1300</f>
        <v>125.56</v>
      </c>
      <c r="O1300" s="70">
        <f>Month!O1300</f>
        <v>225.58</v>
      </c>
      <c r="P1300" s="14">
        <v>4</v>
      </c>
    </row>
    <row r="1301" spans="1:16" ht="15.5">
      <c r="A1301" s="14">
        <f>Month!A1301</f>
        <v>2023</v>
      </c>
      <c r="B1301" s="62" t="str">
        <f>Month!B1301</f>
        <v>December</v>
      </c>
      <c r="C1301" s="60" t="str">
        <f>Month!C1301</f>
        <v>Total exports</v>
      </c>
      <c r="D1301" s="72">
        <f>Month!D1301</f>
        <v>2236.6</v>
      </c>
      <c r="E1301" s="72">
        <f>Month!E1301</f>
        <v>146.28</v>
      </c>
      <c r="F1301" s="71">
        <f>Month!F1301</f>
        <v>2382.88</v>
      </c>
      <c r="G1301" s="72">
        <f>Month!G1301</f>
        <v>26.75</v>
      </c>
      <c r="H1301" s="72">
        <f>Month!H1301</f>
        <v>997.67</v>
      </c>
      <c r="I1301" s="72">
        <f>Month!I1301</f>
        <v>122.33</v>
      </c>
      <c r="J1301" s="72">
        <f>Month!J1301</f>
        <v>6.33</v>
      </c>
      <c r="K1301" s="72">
        <f>Month!K1301</f>
        <v>28.22</v>
      </c>
      <c r="L1301" s="72">
        <f>Month!L1301</f>
        <v>227.78</v>
      </c>
      <c r="M1301" s="72">
        <f>Month!M1301</f>
        <v>476.38</v>
      </c>
      <c r="N1301" s="71">
        <f>Month!N1301</f>
        <v>1885.46</v>
      </c>
      <c r="O1301" s="91">
        <f>Month!O1301</f>
        <v>4268.34</v>
      </c>
      <c r="P1301" s="14">
        <v>4</v>
      </c>
    </row>
    <row r="1302" spans="1:16" ht="15.5">
      <c r="A1302" s="14">
        <f>Month!A1302</f>
        <v>2024</v>
      </c>
      <c r="B1302" s="59" t="str">
        <f>Month!B1302</f>
        <v>January</v>
      </c>
      <c r="C1302" s="58" t="str">
        <f>Month!C1302</f>
        <v>Belgium</v>
      </c>
      <c r="D1302" s="66">
        <f>Month!D1302</f>
        <v>45.39</v>
      </c>
      <c r="E1302" s="66">
        <f>Month!E1302</f>
        <v>66.150000000000006</v>
      </c>
      <c r="F1302" s="67">
        <f>Month!F1302</f>
        <v>111.54</v>
      </c>
      <c r="G1302" s="66">
        <f>Month!G1302</f>
        <v>0</v>
      </c>
      <c r="H1302" s="66">
        <f>Month!H1302</f>
        <v>164.33</v>
      </c>
      <c r="I1302" s="66">
        <f>Month!I1302</f>
        <v>0</v>
      </c>
      <c r="J1302" s="66">
        <f>Month!J1302</f>
        <v>0</v>
      </c>
      <c r="K1302" s="66">
        <f>Month!K1302</f>
        <v>0</v>
      </c>
      <c r="L1302" s="66">
        <f>Month!L1302</f>
        <v>131.87</v>
      </c>
      <c r="M1302" s="66">
        <f>Month!M1302</f>
        <v>111.22</v>
      </c>
      <c r="N1302" s="67">
        <f>Month!N1302</f>
        <v>407.42</v>
      </c>
      <c r="O1302" s="67">
        <f>Month!O1302</f>
        <v>518.96</v>
      </c>
      <c r="P1302" s="14">
        <v>1</v>
      </c>
    </row>
    <row r="1303" spans="1:16" ht="15.5">
      <c r="A1303" s="14">
        <f>Month!A1303</f>
        <v>2024</v>
      </c>
      <c r="B1303" s="59" t="str">
        <f>Month!B1303</f>
        <v>January</v>
      </c>
      <c r="C1303" s="59" t="str">
        <f>Month!C1303</f>
        <v>Canada</v>
      </c>
      <c r="D1303" s="69">
        <f>Month!D1303</f>
        <v>0</v>
      </c>
      <c r="E1303" s="69">
        <f>Month!E1303</f>
        <v>0</v>
      </c>
      <c r="F1303" s="70">
        <f>Month!F1303</f>
        <v>0</v>
      </c>
      <c r="G1303" s="69">
        <f>Month!G1303</f>
        <v>0</v>
      </c>
      <c r="H1303" s="69">
        <f>Month!H1303</f>
        <v>37.69</v>
      </c>
      <c r="I1303" s="69">
        <f>Month!I1303</f>
        <v>0</v>
      </c>
      <c r="J1303" s="69">
        <f>Month!J1303</f>
        <v>0</v>
      </c>
      <c r="K1303" s="69">
        <f>Month!K1303</f>
        <v>0</v>
      </c>
      <c r="L1303" s="69">
        <f>Month!L1303</f>
        <v>0</v>
      </c>
      <c r="M1303" s="69">
        <f>Month!M1303</f>
        <v>0</v>
      </c>
      <c r="N1303" s="70">
        <f>Month!N1303</f>
        <v>37.69</v>
      </c>
      <c r="O1303" s="70">
        <f>Month!O1303</f>
        <v>37.69</v>
      </c>
      <c r="P1303" s="14">
        <v>1</v>
      </c>
    </row>
    <row r="1304" spans="1:16" ht="15.5">
      <c r="A1304" s="14">
        <f>Month!A1304</f>
        <v>2024</v>
      </c>
      <c r="B1304" s="59" t="str">
        <f>Month!B1304</f>
        <v>January</v>
      </c>
      <c r="C1304" s="59" t="str">
        <f>Month!C1304</f>
        <v>China, People's Republic of</v>
      </c>
      <c r="D1304" s="69">
        <f>Month!D1304</f>
        <v>0</v>
      </c>
      <c r="E1304" s="69">
        <f>Month!E1304</f>
        <v>0</v>
      </c>
      <c r="F1304" s="70">
        <f>Month!F1304</f>
        <v>0</v>
      </c>
      <c r="G1304" s="69">
        <f>Month!G1304</f>
        <v>0</v>
      </c>
      <c r="H1304" s="69">
        <f>Month!H1304</f>
        <v>0</v>
      </c>
      <c r="I1304" s="69">
        <f>Month!I1304</f>
        <v>0</v>
      </c>
      <c r="J1304" s="69">
        <f>Month!J1304</f>
        <v>0</v>
      </c>
      <c r="K1304" s="69">
        <f>Month!K1304</f>
        <v>0</v>
      </c>
      <c r="L1304" s="69">
        <f>Month!L1304</f>
        <v>0</v>
      </c>
      <c r="M1304" s="69">
        <f>Month!M1304</f>
        <v>8.64</v>
      </c>
      <c r="N1304" s="70">
        <f>Month!N1304</f>
        <v>8.64</v>
      </c>
      <c r="O1304" s="70">
        <f>Month!O1304</f>
        <v>8.64</v>
      </c>
      <c r="P1304" s="14">
        <v>1</v>
      </c>
    </row>
    <row r="1305" spans="1:16" ht="15.5">
      <c r="A1305" s="14">
        <f>Month!A1305</f>
        <v>2024</v>
      </c>
      <c r="B1305" s="59" t="str">
        <f>Month!B1305</f>
        <v>January</v>
      </c>
      <c r="C1305" s="59" t="str">
        <f>Month!C1305</f>
        <v>Denmark</v>
      </c>
      <c r="D1305" s="69">
        <f>Month!D1305</f>
        <v>1.76</v>
      </c>
      <c r="E1305" s="69">
        <f>Month!E1305</f>
        <v>0</v>
      </c>
      <c r="F1305" s="70">
        <f>Month!F1305</f>
        <v>1.76</v>
      </c>
      <c r="G1305" s="69">
        <f>Month!G1305</f>
        <v>0</v>
      </c>
      <c r="H1305" s="69">
        <f>Month!H1305</f>
        <v>6.11</v>
      </c>
      <c r="I1305" s="69">
        <f>Month!I1305</f>
        <v>0</v>
      </c>
      <c r="J1305" s="69">
        <f>Month!J1305</f>
        <v>0</v>
      </c>
      <c r="K1305" s="69">
        <f>Month!K1305</f>
        <v>0</v>
      </c>
      <c r="L1305" s="69">
        <f>Month!L1305</f>
        <v>0</v>
      </c>
      <c r="M1305" s="69">
        <f>Month!M1305</f>
        <v>0.13</v>
      </c>
      <c r="N1305" s="70">
        <f>Month!N1305</f>
        <v>6.24</v>
      </c>
      <c r="O1305" s="70">
        <f>Month!O1305</f>
        <v>8</v>
      </c>
      <c r="P1305" s="14">
        <v>1</v>
      </c>
    </row>
    <row r="1306" spans="1:16" ht="15.5">
      <c r="A1306" s="14">
        <f>Month!A1306</f>
        <v>2024</v>
      </c>
      <c r="B1306" s="59" t="str">
        <f>Month!B1306</f>
        <v>January</v>
      </c>
      <c r="C1306" s="59" t="str">
        <f>Month!C1306</f>
        <v>Finland</v>
      </c>
      <c r="D1306" s="69">
        <f>Month!D1306</f>
        <v>242.35</v>
      </c>
      <c r="E1306" s="69">
        <f>Month!E1306</f>
        <v>0</v>
      </c>
      <c r="F1306" s="70">
        <f>Month!F1306</f>
        <v>242.35</v>
      </c>
      <c r="G1306" s="69">
        <f>Month!G1306</f>
        <v>0</v>
      </c>
      <c r="H1306" s="69">
        <f>Month!H1306</f>
        <v>0</v>
      </c>
      <c r="I1306" s="69">
        <f>Month!I1306</f>
        <v>0</v>
      </c>
      <c r="J1306" s="69">
        <f>Month!J1306</f>
        <v>0</v>
      </c>
      <c r="K1306" s="69">
        <f>Month!K1306</f>
        <v>0</v>
      </c>
      <c r="L1306" s="69">
        <f>Month!L1306</f>
        <v>0</v>
      </c>
      <c r="M1306" s="69">
        <f>Month!M1306</f>
        <v>0</v>
      </c>
      <c r="N1306" s="70">
        <f>Month!N1306</f>
        <v>0</v>
      </c>
      <c r="O1306" s="70">
        <f>Month!O1306</f>
        <v>242.35</v>
      </c>
      <c r="P1306" s="14">
        <v>1</v>
      </c>
    </row>
    <row r="1307" spans="1:16" ht="15.5">
      <c r="A1307" s="14">
        <f>Month!A1307</f>
        <v>2024</v>
      </c>
      <c r="B1307" s="59" t="str">
        <f>Month!B1307</f>
        <v>January</v>
      </c>
      <c r="C1307" s="59" t="str">
        <f>Month!C1307</f>
        <v>France</v>
      </c>
      <c r="D1307" s="69">
        <f>Month!D1307</f>
        <v>132.41</v>
      </c>
      <c r="E1307" s="69">
        <f>Month!E1307</f>
        <v>0</v>
      </c>
      <c r="F1307" s="70">
        <f>Month!F1307</f>
        <v>132.41</v>
      </c>
      <c r="G1307" s="69">
        <f>Month!G1307</f>
        <v>13.1</v>
      </c>
      <c r="H1307" s="69">
        <f>Month!H1307</f>
        <v>6.18</v>
      </c>
      <c r="I1307" s="69">
        <f>Month!I1307</f>
        <v>0</v>
      </c>
      <c r="J1307" s="69">
        <f>Month!J1307</f>
        <v>0</v>
      </c>
      <c r="K1307" s="69">
        <f>Month!K1307</f>
        <v>0</v>
      </c>
      <c r="L1307" s="69">
        <f>Month!L1307</f>
        <v>0</v>
      </c>
      <c r="M1307" s="69">
        <f>Month!M1307</f>
        <v>7.05</v>
      </c>
      <c r="N1307" s="70">
        <f>Month!N1307</f>
        <v>26.33</v>
      </c>
      <c r="O1307" s="70">
        <f>Month!O1307</f>
        <v>158.74</v>
      </c>
      <c r="P1307" s="14">
        <v>1</v>
      </c>
    </row>
    <row r="1308" spans="1:16" ht="15.5">
      <c r="A1308" s="14">
        <f>Month!A1308</f>
        <v>2024</v>
      </c>
      <c r="B1308" s="59" t="str">
        <f>Month!B1308</f>
        <v>January</v>
      </c>
      <c r="C1308" s="59" t="str">
        <f>Month!C1308</f>
        <v>Germany</v>
      </c>
      <c r="D1308" s="69">
        <f>Month!D1308</f>
        <v>335.42</v>
      </c>
      <c r="E1308" s="69">
        <f>Month!E1308</f>
        <v>0</v>
      </c>
      <c r="F1308" s="70">
        <f>Month!F1308</f>
        <v>335.42</v>
      </c>
      <c r="G1308" s="69">
        <f>Month!G1308</f>
        <v>0</v>
      </c>
      <c r="H1308" s="69">
        <f>Month!H1308</f>
        <v>0</v>
      </c>
      <c r="I1308" s="69">
        <f>Month!I1308</f>
        <v>0</v>
      </c>
      <c r="J1308" s="69">
        <f>Month!J1308</f>
        <v>0</v>
      </c>
      <c r="K1308" s="69">
        <f>Month!K1308</f>
        <v>0</v>
      </c>
      <c r="L1308" s="69">
        <f>Month!L1308</f>
        <v>0</v>
      </c>
      <c r="M1308" s="69">
        <f>Month!M1308</f>
        <v>2.62</v>
      </c>
      <c r="N1308" s="70">
        <f>Month!N1308</f>
        <v>2.62</v>
      </c>
      <c r="O1308" s="70">
        <f>Month!O1308</f>
        <v>338.04</v>
      </c>
      <c r="P1308" s="14">
        <v>1</v>
      </c>
    </row>
    <row r="1309" spans="1:16" ht="15.5">
      <c r="A1309" s="14">
        <f>Month!A1309</f>
        <v>2024</v>
      </c>
      <c r="B1309" s="59" t="str">
        <f>Month!B1309</f>
        <v>January</v>
      </c>
      <c r="C1309" s="59" t="str">
        <f>Month!C1309</f>
        <v>Ireland</v>
      </c>
      <c r="D1309" s="69">
        <f>Month!D1309</f>
        <v>5.25</v>
      </c>
      <c r="E1309" s="69">
        <f>Month!E1309</f>
        <v>0</v>
      </c>
      <c r="F1309" s="70">
        <f>Month!F1309</f>
        <v>5.25</v>
      </c>
      <c r="G1309" s="69">
        <f>Month!G1309</f>
        <v>1.25</v>
      </c>
      <c r="H1309" s="69">
        <f>Month!H1309</f>
        <v>22.95</v>
      </c>
      <c r="I1309" s="69">
        <f>Month!I1309</f>
        <v>113.15</v>
      </c>
      <c r="J1309" s="69">
        <f>Month!J1309</f>
        <v>0</v>
      </c>
      <c r="K1309" s="69">
        <f>Month!K1309</f>
        <v>32.32</v>
      </c>
      <c r="L1309" s="69">
        <f>Month!L1309</f>
        <v>1.58</v>
      </c>
      <c r="M1309" s="69">
        <f>Month!M1309</f>
        <v>4.2699999999999996</v>
      </c>
      <c r="N1309" s="70">
        <f>Month!N1309</f>
        <v>175.52</v>
      </c>
      <c r="O1309" s="70">
        <f>Month!O1309</f>
        <v>180.77</v>
      </c>
      <c r="P1309" s="14">
        <v>1</v>
      </c>
    </row>
    <row r="1310" spans="1:16" ht="15.5">
      <c r="A1310" s="14">
        <f>Month!A1310</f>
        <v>2024</v>
      </c>
      <c r="B1310" s="59" t="str">
        <f>Month!B1310</f>
        <v>January</v>
      </c>
      <c r="C1310" s="59" t="str">
        <f>Month!C1310</f>
        <v>Italy</v>
      </c>
      <c r="D1310" s="69">
        <f>Month!D1310</f>
        <v>0</v>
      </c>
      <c r="E1310" s="69">
        <f>Month!E1310</f>
        <v>0</v>
      </c>
      <c r="F1310" s="70">
        <f>Month!F1310</f>
        <v>0</v>
      </c>
      <c r="G1310" s="69">
        <f>Month!G1310</f>
        <v>0</v>
      </c>
      <c r="H1310" s="69">
        <f>Month!H1310</f>
        <v>0</v>
      </c>
      <c r="I1310" s="69">
        <f>Month!I1310</f>
        <v>0</v>
      </c>
      <c r="J1310" s="69">
        <f>Month!J1310</f>
        <v>0</v>
      </c>
      <c r="K1310" s="69">
        <f>Month!K1310</f>
        <v>0</v>
      </c>
      <c r="L1310" s="69">
        <f>Month!L1310</f>
        <v>0</v>
      </c>
      <c r="M1310" s="69">
        <f>Month!M1310</f>
        <v>5.08</v>
      </c>
      <c r="N1310" s="70">
        <f>Month!N1310</f>
        <v>5.08</v>
      </c>
      <c r="O1310" s="70">
        <f>Month!O1310</f>
        <v>5.08</v>
      </c>
      <c r="P1310" s="14">
        <v>1</v>
      </c>
    </row>
    <row r="1311" spans="1:16" ht="15.5">
      <c r="A1311" s="14">
        <f>Month!A1311</f>
        <v>2024</v>
      </c>
      <c r="B1311" s="59" t="str">
        <f>Month!B1311</f>
        <v>January</v>
      </c>
      <c r="C1311" s="59" t="str">
        <f>Month!C1311</f>
        <v>Korea</v>
      </c>
      <c r="D1311" s="69">
        <f>Month!D1311</f>
        <v>0</v>
      </c>
      <c r="E1311" s="69">
        <f>Month!E1311</f>
        <v>0</v>
      </c>
      <c r="F1311" s="70">
        <f>Month!F1311</f>
        <v>0</v>
      </c>
      <c r="G1311" s="69">
        <f>Month!G1311</f>
        <v>0</v>
      </c>
      <c r="H1311" s="69">
        <f>Month!H1311</f>
        <v>0</v>
      </c>
      <c r="I1311" s="69">
        <f>Month!I1311</f>
        <v>0</v>
      </c>
      <c r="J1311" s="69">
        <f>Month!J1311</f>
        <v>0</v>
      </c>
      <c r="K1311" s="69">
        <f>Month!K1311</f>
        <v>0</v>
      </c>
      <c r="L1311" s="69">
        <f>Month!L1311</f>
        <v>0</v>
      </c>
      <c r="M1311" s="69">
        <f>Month!M1311</f>
        <v>0</v>
      </c>
      <c r="N1311" s="70">
        <f>Month!N1311</f>
        <v>0</v>
      </c>
      <c r="O1311" s="70">
        <f>Month!O1311</f>
        <v>0</v>
      </c>
      <c r="P1311" s="14">
        <v>1</v>
      </c>
    </row>
    <row r="1312" spans="1:16" ht="15.5">
      <c r="A1312" s="14">
        <f>Month!A1312</f>
        <v>2024</v>
      </c>
      <c r="B1312" s="59" t="str">
        <f>Month!B1312</f>
        <v>January</v>
      </c>
      <c r="C1312" s="59" t="str">
        <f>Month!C1312</f>
        <v>Netherlands</v>
      </c>
      <c r="D1312" s="69">
        <f>Month!D1312</f>
        <v>882.45</v>
      </c>
      <c r="E1312" s="69">
        <f>Month!E1312</f>
        <v>38.11</v>
      </c>
      <c r="F1312" s="70">
        <f>Month!F1312</f>
        <v>920.56</v>
      </c>
      <c r="G1312" s="69">
        <f>Month!G1312</f>
        <v>11.98</v>
      </c>
      <c r="H1312" s="69">
        <f>Month!H1312</f>
        <v>207.52</v>
      </c>
      <c r="I1312" s="69">
        <f>Month!I1312</f>
        <v>0</v>
      </c>
      <c r="J1312" s="69">
        <f>Month!J1312</f>
        <v>0</v>
      </c>
      <c r="K1312" s="69">
        <f>Month!K1312</f>
        <v>0</v>
      </c>
      <c r="L1312" s="69">
        <f>Month!L1312</f>
        <v>13.61</v>
      </c>
      <c r="M1312" s="69">
        <f>Month!M1312</f>
        <v>188.65</v>
      </c>
      <c r="N1312" s="70">
        <f>Month!N1312</f>
        <v>421.76</v>
      </c>
      <c r="O1312" s="70">
        <f>Month!O1312</f>
        <v>1342.32</v>
      </c>
      <c r="P1312" s="14">
        <v>1</v>
      </c>
    </row>
    <row r="1313" spans="1:16" ht="15.5">
      <c r="A1313" s="14">
        <f>Month!A1313</f>
        <v>2024</v>
      </c>
      <c r="B1313" s="59" t="str">
        <f>Month!B1313</f>
        <v>January</v>
      </c>
      <c r="C1313" s="59" t="str">
        <f>Month!C1313</f>
        <v>Other Africa</v>
      </c>
      <c r="D1313" s="69">
        <f>Month!D1313</f>
        <v>0</v>
      </c>
      <c r="E1313" s="69">
        <f>Month!E1313</f>
        <v>0</v>
      </c>
      <c r="F1313" s="70">
        <f>Month!F1313</f>
        <v>0</v>
      </c>
      <c r="G1313" s="69">
        <f>Month!G1313</f>
        <v>0</v>
      </c>
      <c r="H1313" s="69">
        <f>Month!H1313</f>
        <v>98.56</v>
      </c>
      <c r="I1313" s="69">
        <f>Month!I1313</f>
        <v>0</v>
      </c>
      <c r="J1313" s="69">
        <f>Month!J1313</f>
        <v>0</v>
      </c>
      <c r="K1313" s="69">
        <f>Month!K1313</f>
        <v>0</v>
      </c>
      <c r="L1313" s="69">
        <f>Month!L1313</f>
        <v>0</v>
      </c>
      <c r="M1313" s="69">
        <f>Month!M1313</f>
        <v>5.98</v>
      </c>
      <c r="N1313" s="70">
        <f>Month!N1313</f>
        <v>104.54</v>
      </c>
      <c r="O1313" s="70">
        <f>Month!O1313</f>
        <v>104.54</v>
      </c>
      <c r="P1313" s="14">
        <v>1</v>
      </c>
    </row>
    <row r="1314" spans="1:16" ht="15.5">
      <c r="A1314" s="14">
        <f>Month!A1314</f>
        <v>2024</v>
      </c>
      <c r="B1314" s="59" t="str">
        <f>Month!B1314</f>
        <v>January</v>
      </c>
      <c r="C1314" s="59" t="str">
        <f>Month!C1314</f>
        <v>Poland</v>
      </c>
      <c r="D1314" s="69">
        <f>Month!D1314</f>
        <v>137.63999999999999</v>
      </c>
      <c r="E1314" s="69">
        <f>Month!E1314</f>
        <v>0</v>
      </c>
      <c r="F1314" s="70">
        <f>Month!F1314</f>
        <v>137.63999999999999</v>
      </c>
      <c r="G1314" s="69">
        <f>Month!G1314</f>
        <v>0</v>
      </c>
      <c r="H1314" s="69">
        <f>Month!H1314</f>
        <v>0</v>
      </c>
      <c r="I1314" s="69">
        <f>Month!I1314</f>
        <v>0</v>
      </c>
      <c r="J1314" s="69">
        <f>Month!J1314</f>
        <v>0</v>
      </c>
      <c r="K1314" s="69">
        <f>Month!K1314</f>
        <v>0</v>
      </c>
      <c r="L1314" s="69">
        <f>Month!L1314</f>
        <v>0</v>
      </c>
      <c r="M1314" s="69">
        <f>Month!M1314</f>
        <v>1.68</v>
      </c>
      <c r="N1314" s="70">
        <f>Month!N1314</f>
        <v>1.68</v>
      </c>
      <c r="O1314" s="70">
        <f>Month!O1314</f>
        <v>139.32</v>
      </c>
      <c r="P1314" s="14">
        <v>1</v>
      </c>
    </row>
    <row r="1315" spans="1:16" ht="15.5">
      <c r="A1315" s="14">
        <f>Month!A1315</f>
        <v>2024</v>
      </c>
      <c r="B1315" s="59" t="str">
        <f>Month!B1315</f>
        <v>January</v>
      </c>
      <c r="C1315" s="59" t="str">
        <f>Month!C1315</f>
        <v>Spain</v>
      </c>
      <c r="D1315" s="69">
        <f>Month!D1315</f>
        <v>80.069999999999993</v>
      </c>
      <c r="E1315" s="69">
        <f>Month!E1315</f>
        <v>0</v>
      </c>
      <c r="F1315" s="70">
        <f>Month!F1315</f>
        <v>80.069999999999993</v>
      </c>
      <c r="G1315" s="69">
        <f>Month!G1315</f>
        <v>0</v>
      </c>
      <c r="H1315" s="69">
        <f>Month!H1315</f>
        <v>12.24</v>
      </c>
      <c r="I1315" s="69">
        <f>Month!I1315</f>
        <v>0</v>
      </c>
      <c r="J1315" s="69">
        <f>Month!J1315</f>
        <v>0</v>
      </c>
      <c r="K1315" s="69">
        <f>Month!K1315</f>
        <v>0</v>
      </c>
      <c r="L1315" s="69">
        <f>Month!L1315</f>
        <v>32.92</v>
      </c>
      <c r="M1315" s="69">
        <f>Month!M1315</f>
        <v>59.19</v>
      </c>
      <c r="N1315" s="70">
        <f>Month!N1315</f>
        <v>104.35</v>
      </c>
      <c r="O1315" s="70">
        <f>Month!O1315</f>
        <v>184.42</v>
      </c>
      <c r="P1315" s="14">
        <v>1</v>
      </c>
    </row>
    <row r="1316" spans="1:16" ht="15.5">
      <c r="A1316" s="14">
        <f>Month!A1316</f>
        <v>2024</v>
      </c>
      <c r="B1316" s="59" t="str">
        <f>Month!B1316</f>
        <v>January</v>
      </c>
      <c r="C1316" s="59" t="str">
        <f>Month!C1316</f>
        <v>Sweden</v>
      </c>
      <c r="D1316" s="69">
        <f>Month!D1316</f>
        <v>212.83</v>
      </c>
      <c r="E1316" s="69">
        <f>Month!E1316</f>
        <v>0</v>
      </c>
      <c r="F1316" s="70">
        <f>Month!F1316</f>
        <v>212.83</v>
      </c>
      <c r="G1316" s="69">
        <f>Month!G1316</f>
        <v>0</v>
      </c>
      <c r="H1316" s="69">
        <f>Month!H1316</f>
        <v>0</v>
      </c>
      <c r="I1316" s="69">
        <f>Month!I1316</f>
        <v>0</v>
      </c>
      <c r="J1316" s="69">
        <f>Month!J1316</f>
        <v>0</v>
      </c>
      <c r="K1316" s="69">
        <f>Month!K1316</f>
        <v>0</v>
      </c>
      <c r="L1316" s="69">
        <f>Month!L1316</f>
        <v>0</v>
      </c>
      <c r="M1316" s="69">
        <f>Month!M1316</f>
        <v>2.2799999999999998</v>
      </c>
      <c r="N1316" s="70">
        <f>Month!N1316</f>
        <v>2.2799999999999998</v>
      </c>
      <c r="O1316" s="70">
        <f>Month!O1316</f>
        <v>215.11</v>
      </c>
      <c r="P1316" s="14">
        <v>1</v>
      </c>
    </row>
    <row r="1317" spans="1:16" ht="15.5">
      <c r="A1317" s="14">
        <f>Month!A1317</f>
        <v>2024</v>
      </c>
      <c r="B1317" s="59" t="str">
        <f>Month!B1317</f>
        <v>January</v>
      </c>
      <c r="C1317" s="59" t="str">
        <f>Month!C1317</f>
        <v>United States</v>
      </c>
      <c r="D1317" s="69">
        <f>Month!D1317</f>
        <v>0</v>
      </c>
      <c r="E1317" s="69">
        <f>Month!E1317</f>
        <v>0</v>
      </c>
      <c r="F1317" s="70">
        <f>Month!F1317</f>
        <v>0</v>
      </c>
      <c r="G1317" s="69">
        <f>Month!G1317</f>
        <v>0</v>
      </c>
      <c r="H1317" s="69">
        <f>Month!H1317</f>
        <v>115.69</v>
      </c>
      <c r="I1317" s="69">
        <f>Month!I1317</f>
        <v>0</v>
      </c>
      <c r="J1317" s="69">
        <f>Month!J1317</f>
        <v>0</v>
      </c>
      <c r="K1317" s="69">
        <f>Month!K1317</f>
        <v>0</v>
      </c>
      <c r="L1317" s="69">
        <f>Month!L1317</f>
        <v>0</v>
      </c>
      <c r="M1317" s="69">
        <f>Month!M1317</f>
        <v>1.28</v>
      </c>
      <c r="N1317" s="70">
        <f>Month!N1317</f>
        <v>116.97</v>
      </c>
      <c r="O1317" s="70">
        <f>Month!O1317</f>
        <v>116.97</v>
      </c>
      <c r="P1317" s="14">
        <v>1</v>
      </c>
    </row>
    <row r="1318" spans="1:16" ht="15.5">
      <c r="A1318" s="14">
        <f>Month!A1318</f>
        <v>2024</v>
      </c>
      <c r="B1318" s="59" t="str">
        <f>Month!B1318</f>
        <v>January</v>
      </c>
      <c r="C1318" s="59" t="str">
        <f>Month!C1318</f>
        <v>Other</v>
      </c>
      <c r="D1318" s="69">
        <f>Month!D1318</f>
        <v>92.4</v>
      </c>
      <c r="E1318" s="69">
        <f>Month!E1318</f>
        <v>5</v>
      </c>
      <c r="F1318" s="70">
        <f>Month!F1318</f>
        <v>97.4</v>
      </c>
      <c r="G1318" s="69">
        <f>Month!G1318</f>
        <v>8.0500000000000007</v>
      </c>
      <c r="H1318" s="69">
        <f>Month!H1318</f>
        <v>38.81</v>
      </c>
      <c r="I1318" s="69">
        <f>Month!I1318</f>
        <v>0</v>
      </c>
      <c r="J1318" s="69">
        <f>Month!J1318</f>
        <v>0</v>
      </c>
      <c r="K1318" s="69">
        <f>Month!K1318</f>
        <v>0</v>
      </c>
      <c r="L1318" s="69">
        <f>Month!L1318</f>
        <v>64.77</v>
      </c>
      <c r="M1318" s="69">
        <f>Month!M1318</f>
        <v>85.58</v>
      </c>
      <c r="N1318" s="70">
        <f>Month!N1318</f>
        <v>197.21</v>
      </c>
      <c r="O1318" s="70">
        <f>Month!O1318</f>
        <v>294.61</v>
      </c>
      <c r="P1318" s="14">
        <v>1</v>
      </c>
    </row>
    <row r="1319" spans="1:16" ht="15.5">
      <c r="A1319" s="14">
        <f>Month!A1319</f>
        <v>2024</v>
      </c>
      <c r="B1319" s="62" t="str">
        <f>Month!B1319</f>
        <v>January</v>
      </c>
      <c r="C1319" s="60" t="str">
        <f>Month!C1319</f>
        <v>Total exports</v>
      </c>
      <c r="D1319" s="72">
        <f>Month!D1319</f>
        <v>2167.9699999999998</v>
      </c>
      <c r="E1319" s="72">
        <f>Month!E1319</f>
        <v>109.26</v>
      </c>
      <c r="F1319" s="71">
        <f>Month!F1319</f>
        <v>2277.23</v>
      </c>
      <c r="G1319" s="72">
        <f>Month!G1319</f>
        <v>34.380000000000003</v>
      </c>
      <c r="H1319" s="72">
        <f>Month!H1319</f>
        <v>710.08</v>
      </c>
      <c r="I1319" s="72">
        <f>Month!I1319</f>
        <v>113.15</v>
      </c>
      <c r="J1319" s="72">
        <f>Month!J1319</f>
        <v>0</v>
      </c>
      <c r="K1319" s="72">
        <f>Month!K1319</f>
        <v>32.32</v>
      </c>
      <c r="L1319" s="72">
        <f>Month!L1319</f>
        <v>244.75</v>
      </c>
      <c r="M1319" s="72">
        <f>Month!M1319</f>
        <v>483.65</v>
      </c>
      <c r="N1319" s="71">
        <f>Month!N1319</f>
        <v>1618.33</v>
      </c>
      <c r="O1319" s="91">
        <f>Month!O1319</f>
        <v>3895.56</v>
      </c>
      <c r="P1319" s="14">
        <v>1</v>
      </c>
    </row>
    <row r="1320" spans="1:16" ht="15.5">
      <c r="A1320" s="14">
        <f>Month!A1320</f>
        <v>2024</v>
      </c>
      <c r="B1320" s="59" t="str">
        <f>Month!B1320</f>
        <v>February</v>
      </c>
      <c r="C1320" s="58" t="str">
        <f>Month!C1320</f>
        <v>Belgium</v>
      </c>
      <c r="D1320" s="66">
        <f>Month!D1320</f>
        <v>33.93</v>
      </c>
      <c r="E1320" s="66">
        <f>Month!E1320</f>
        <v>13.55</v>
      </c>
      <c r="F1320" s="67">
        <f>Month!F1320</f>
        <v>47.48</v>
      </c>
      <c r="G1320" s="66">
        <f>Month!G1320</f>
        <v>4.05</v>
      </c>
      <c r="H1320" s="66">
        <f>Month!H1320</f>
        <v>209.31</v>
      </c>
      <c r="I1320" s="66">
        <f>Month!I1320</f>
        <v>0</v>
      </c>
      <c r="J1320" s="66">
        <f>Month!J1320</f>
        <v>0</v>
      </c>
      <c r="K1320" s="66">
        <f>Month!K1320</f>
        <v>0</v>
      </c>
      <c r="L1320" s="66">
        <f>Month!L1320</f>
        <v>81.78</v>
      </c>
      <c r="M1320" s="66">
        <f>Month!M1320</f>
        <v>95.15</v>
      </c>
      <c r="N1320" s="67">
        <f>Month!N1320</f>
        <v>390.29</v>
      </c>
      <c r="O1320" s="67">
        <f>Month!O1320</f>
        <v>437.77</v>
      </c>
      <c r="P1320" s="14">
        <v>1</v>
      </c>
    </row>
    <row r="1321" spans="1:16" ht="15.5">
      <c r="A1321" s="14">
        <f>Month!A1321</f>
        <v>2024</v>
      </c>
      <c r="B1321" s="59" t="str">
        <f>Month!B1321</f>
        <v>February</v>
      </c>
      <c r="C1321" s="59" t="str">
        <f>Month!C1321</f>
        <v>Canada</v>
      </c>
      <c r="D1321" s="69">
        <f>Month!D1321</f>
        <v>0</v>
      </c>
      <c r="E1321" s="69">
        <f>Month!E1321</f>
        <v>0</v>
      </c>
      <c r="F1321" s="70">
        <f>Month!F1321</f>
        <v>0</v>
      </c>
      <c r="G1321" s="69">
        <f>Month!G1321</f>
        <v>0</v>
      </c>
      <c r="H1321" s="69">
        <f>Month!H1321</f>
        <v>0</v>
      </c>
      <c r="I1321" s="69">
        <f>Month!I1321</f>
        <v>0</v>
      </c>
      <c r="J1321" s="69">
        <f>Month!J1321</f>
        <v>0</v>
      </c>
      <c r="K1321" s="69">
        <f>Month!K1321</f>
        <v>0</v>
      </c>
      <c r="L1321" s="69">
        <f>Month!L1321</f>
        <v>0</v>
      </c>
      <c r="M1321" s="69">
        <f>Month!M1321</f>
        <v>0</v>
      </c>
      <c r="N1321" s="70">
        <f>Month!N1321</f>
        <v>0</v>
      </c>
      <c r="O1321" s="70">
        <f>Month!O1321</f>
        <v>0</v>
      </c>
      <c r="P1321" s="14">
        <v>1</v>
      </c>
    </row>
    <row r="1322" spans="1:16" ht="15.5">
      <c r="A1322" s="14">
        <f>Month!A1322</f>
        <v>2024</v>
      </c>
      <c r="B1322" s="59" t="str">
        <f>Month!B1322</f>
        <v>February</v>
      </c>
      <c r="C1322" s="59" t="str">
        <f>Month!C1322</f>
        <v>China, People's Republic of</v>
      </c>
      <c r="D1322" s="69">
        <f>Month!D1322</f>
        <v>0</v>
      </c>
      <c r="E1322" s="69">
        <f>Month!E1322</f>
        <v>0</v>
      </c>
      <c r="F1322" s="70">
        <f>Month!F1322</f>
        <v>0</v>
      </c>
      <c r="G1322" s="69">
        <f>Month!G1322</f>
        <v>0</v>
      </c>
      <c r="H1322" s="69">
        <f>Month!H1322</f>
        <v>0</v>
      </c>
      <c r="I1322" s="69">
        <f>Month!I1322</f>
        <v>0</v>
      </c>
      <c r="J1322" s="69">
        <f>Month!J1322</f>
        <v>0</v>
      </c>
      <c r="K1322" s="69">
        <f>Month!K1322</f>
        <v>0</v>
      </c>
      <c r="L1322" s="69">
        <f>Month!L1322</f>
        <v>0</v>
      </c>
      <c r="M1322" s="69">
        <f>Month!M1322</f>
        <v>3.94</v>
      </c>
      <c r="N1322" s="70">
        <f>Month!N1322</f>
        <v>3.94</v>
      </c>
      <c r="O1322" s="70">
        <f>Month!O1322</f>
        <v>3.94</v>
      </c>
      <c r="P1322" s="14">
        <v>1</v>
      </c>
    </row>
    <row r="1323" spans="1:16" ht="15.5">
      <c r="A1323" s="14">
        <f>Month!A1323</f>
        <v>2024</v>
      </c>
      <c r="B1323" s="59" t="str">
        <f>Month!B1323</f>
        <v>February</v>
      </c>
      <c r="C1323" s="59" t="str">
        <f>Month!C1323</f>
        <v>Denmark</v>
      </c>
      <c r="D1323" s="69">
        <f>Month!D1323</f>
        <v>0</v>
      </c>
      <c r="E1323" s="69">
        <f>Month!E1323</f>
        <v>0</v>
      </c>
      <c r="F1323" s="70">
        <f>Month!F1323</f>
        <v>0</v>
      </c>
      <c r="G1323" s="69">
        <f>Month!G1323</f>
        <v>0</v>
      </c>
      <c r="H1323" s="69">
        <f>Month!H1323</f>
        <v>7.52</v>
      </c>
      <c r="I1323" s="69">
        <f>Month!I1323</f>
        <v>0</v>
      </c>
      <c r="J1323" s="69">
        <f>Month!J1323</f>
        <v>0</v>
      </c>
      <c r="K1323" s="69">
        <f>Month!K1323</f>
        <v>0</v>
      </c>
      <c r="L1323" s="69">
        <f>Month!L1323</f>
        <v>0</v>
      </c>
      <c r="M1323" s="69">
        <f>Month!M1323</f>
        <v>0.18</v>
      </c>
      <c r="N1323" s="70">
        <f>Month!N1323</f>
        <v>7.7</v>
      </c>
      <c r="O1323" s="70">
        <f>Month!O1323</f>
        <v>7.7</v>
      </c>
      <c r="P1323" s="14">
        <v>1</v>
      </c>
    </row>
    <row r="1324" spans="1:16" ht="15.5">
      <c r="A1324" s="14">
        <f>Month!A1324</f>
        <v>2024</v>
      </c>
      <c r="B1324" s="59" t="str">
        <f>Month!B1324</f>
        <v>February</v>
      </c>
      <c r="C1324" s="59" t="str">
        <f>Month!C1324</f>
        <v>Finland</v>
      </c>
      <c r="D1324" s="69">
        <f>Month!D1324</f>
        <v>97.04</v>
      </c>
      <c r="E1324" s="69">
        <f>Month!E1324</f>
        <v>0</v>
      </c>
      <c r="F1324" s="70">
        <f>Month!F1324</f>
        <v>97.04</v>
      </c>
      <c r="G1324" s="69">
        <f>Month!G1324</f>
        <v>0</v>
      </c>
      <c r="H1324" s="69">
        <f>Month!H1324</f>
        <v>0</v>
      </c>
      <c r="I1324" s="69">
        <f>Month!I1324</f>
        <v>0</v>
      </c>
      <c r="J1324" s="69">
        <f>Month!J1324</f>
        <v>0</v>
      </c>
      <c r="K1324" s="69">
        <f>Month!K1324</f>
        <v>0</v>
      </c>
      <c r="L1324" s="69">
        <f>Month!L1324</f>
        <v>0</v>
      </c>
      <c r="M1324" s="69">
        <f>Month!M1324</f>
        <v>0</v>
      </c>
      <c r="N1324" s="70">
        <f>Month!N1324</f>
        <v>0</v>
      </c>
      <c r="O1324" s="70">
        <f>Month!O1324</f>
        <v>97.04</v>
      </c>
      <c r="P1324" s="14">
        <v>1</v>
      </c>
    </row>
    <row r="1325" spans="1:16" ht="15.5">
      <c r="A1325" s="14">
        <f>Month!A1325</f>
        <v>2024</v>
      </c>
      <c r="B1325" s="59" t="str">
        <f>Month!B1325</f>
        <v>February</v>
      </c>
      <c r="C1325" s="59" t="str">
        <f>Month!C1325</f>
        <v>France</v>
      </c>
      <c r="D1325" s="69">
        <f>Month!D1325</f>
        <v>30.17</v>
      </c>
      <c r="E1325" s="69">
        <f>Month!E1325</f>
        <v>0</v>
      </c>
      <c r="F1325" s="70">
        <f>Month!F1325</f>
        <v>30.17</v>
      </c>
      <c r="G1325" s="69">
        <f>Month!G1325</f>
        <v>11.72</v>
      </c>
      <c r="H1325" s="69">
        <f>Month!H1325</f>
        <v>3.52</v>
      </c>
      <c r="I1325" s="69">
        <f>Month!I1325</f>
        <v>0</v>
      </c>
      <c r="J1325" s="69">
        <f>Month!J1325</f>
        <v>0</v>
      </c>
      <c r="K1325" s="69">
        <f>Month!K1325</f>
        <v>0</v>
      </c>
      <c r="L1325" s="69">
        <f>Month!L1325</f>
        <v>16.86</v>
      </c>
      <c r="M1325" s="69">
        <f>Month!M1325</f>
        <v>16.91</v>
      </c>
      <c r="N1325" s="70">
        <f>Month!N1325</f>
        <v>49.01</v>
      </c>
      <c r="O1325" s="70">
        <f>Month!O1325</f>
        <v>79.180000000000007</v>
      </c>
      <c r="P1325" s="14">
        <v>1</v>
      </c>
    </row>
    <row r="1326" spans="1:16" ht="15.5">
      <c r="A1326" s="14">
        <f>Month!A1326</f>
        <v>2024</v>
      </c>
      <c r="B1326" s="59" t="str">
        <f>Month!B1326</f>
        <v>February</v>
      </c>
      <c r="C1326" s="59" t="str">
        <f>Month!C1326</f>
        <v>Germany</v>
      </c>
      <c r="D1326" s="69">
        <f>Month!D1326</f>
        <v>315.02999999999997</v>
      </c>
      <c r="E1326" s="69">
        <f>Month!E1326</f>
        <v>0</v>
      </c>
      <c r="F1326" s="70">
        <f>Month!F1326</f>
        <v>315.02999999999997</v>
      </c>
      <c r="G1326" s="69">
        <f>Month!G1326</f>
        <v>1.94</v>
      </c>
      <c r="H1326" s="69">
        <f>Month!H1326</f>
        <v>0</v>
      </c>
      <c r="I1326" s="69">
        <f>Month!I1326</f>
        <v>0</v>
      </c>
      <c r="J1326" s="69">
        <f>Month!J1326</f>
        <v>0</v>
      </c>
      <c r="K1326" s="69">
        <f>Month!K1326</f>
        <v>0</v>
      </c>
      <c r="L1326" s="69">
        <f>Month!L1326</f>
        <v>0</v>
      </c>
      <c r="M1326" s="69">
        <f>Month!M1326</f>
        <v>3.03</v>
      </c>
      <c r="N1326" s="70">
        <f>Month!N1326</f>
        <v>4.97</v>
      </c>
      <c r="O1326" s="70">
        <f>Month!O1326</f>
        <v>320</v>
      </c>
      <c r="P1326" s="14">
        <v>1</v>
      </c>
    </row>
    <row r="1327" spans="1:16" ht="15.5">
      <c r="A1327" s="14">
        <f>Month!A1327</f>
        <v>2024</v>
      </c>
      <c r="B1327" s="59" t="str">
        <f>Month!B1327</f>
        <v>February</v>
      </c>
      <c r="C1327" s="59" t="str">
        <f>Month!C1327</f>
        <v>Ireland</v>
      </c>
      <c r="D1327" s="69">
        <f>Month!D1327</f>
        <v>4.8899999999999997</v>
      </c>
      <c r="E1327" s="69">
        <f>Month!E1327</f>
        <v>0</v>
      </c>
      <c r="F1327" s="70">
        <f>Month!F1327</f>
        <v>4.8899999999999997</v>
      </c>
      <c r="G1327" s="69">
        <f>Month!G1327</f>
        <v>1.34</v>
      </c>
      <c r="H1327" s="69">
        <f>Month!H1327</f>
        <v>21.79</v>
      </c>
      <c r="I1327" s="69">
        <f>Month!I1327</f>
        <v>97.88</v>
      </c>
      <c r="J1327" s="69">
        <f>Month!J1327</f>
        <v>0</v>
      </c>
      <c r="K1327" s="69">
        <f>Month!K1327</f>
        <v>56.02</v>
      </c>
      <c r="L1327" s="69">
        <f>Month!L1327</f>
        <v>13.1</v>
      </c>
      <c r="M1327" s="69">
        <f>Month!M1327</f>
        <v>4.67</v>
      </c>
      <c r="N1327" s="70">
        <f>Month!N1327</f>
        <v>194.8</v>
      </c>
      <c r="O1327" s="70">
        <f>Month!O1327</f>
        <v>199.69</v>
      </c>
      <c r="P1327" s="14">
        <v>1</v>
      </c>
    </row>
    <row r="1328" spans="1:16" ht="15.5">
      <c r="A1328" s="14">
        <f>Month!A1328</f>
        <v>2024</v>
      </c>
      <c r="B1328" s="59" t="str">
        <f>Month!B1328</f>
        <v>February</v>
      </c>
      <c r="C1328" s="59" t="str">
        <f>Month!C1328</f>
        <v>Italy</v>
      </c>
      <c r="D1328" s="69">
        <f>Month!D1328</f>
        <v>0</v>
      </c>
      <c r="E1328" s="69">
        <f>Month!E1328</f>
        <v>0</v>
      </c>
      <c r="F1328" s="70">
        <f>Month!F1328</f>
        <v>0</v>
      </c>
      <c r="G1328" s="69">
        <f>Month!G1328</f>
        <v>0</v>
      </c>
      <c r="H1328" s="69">
        <f>Month!H1328</f>
        <v>0</v>
      </c>
      <c r="I1328" s="69">
        <f>Month!I1328</f>
        <v>0</v>
      </c>
      <c r="J1328" s="69">
        <f>Month!J1328</f>
        <v>0</v>
      </c>
      <c r="K1328" s="69">
        <f>Month!K1328</f>
        <v>0</v>
      </c>
      <c r="L1328" s="69">
        <f>Month!L1328</f>
        <v>0</v>
      </c>
      <c r="M1328" s="69">
        <f>Month!M1328</f>
        <v>0.14000000000000001</v>
      </c>
      <c r="N1328" s="70">
        <f>Month!N1328</f>
        <v>0.14000000000000001</v>
      </c>
      <c r="O1328" s="70">
        <f>Month!O1328</f>
        <v>0.14000000000000001</v>
      </c>
      <c r="P1328" s="14">
        <v>1</v>
      </c>
    </row>
    <row r="1329" spans="1:16" ht="15.5">
      <c r="A1329" s="14">
        <f>Month!A1329</f>
        <v>2024</v>
      </c>
      <c r="B1329" s="59" t="str">
        <f>Month!B1329</f>
        <v>February</v>
      </c>
      <c r="C1329" s="59" t="str">
        <f>Month!C1329</f>
        <v>Korea</v>
      </c>
      <c r="D1329" s="69">
        <f>Month!D1329</f>
        <v>0</v>
      </c>
      <c r="E1329" s="69">
        <f>Month!E1329</f>
        <v>0</v>
      </c>
      <c r="F1329" s="70">
        <f>Month!F1329</f>
        <v>0</v>
      </c>
      <c r="G1329" s="69">
        <f>Month!G1329</f>
        <v>0</v>
      </c>
      <c r="H1329" s="69">
        <f>Month!H1329</f>
        <v>0</v>
      </c>
      <c r="I1329" s="69">
        <f>Month!I1329</f>
        <v>0</v>
      </c>
      <c r="J1329" s="69">
        <f>Month!J1329</f>
        <v>0</v>
      </c>
      <c r="K1329" s="69">
        <f>Month!K1329</f>
        <v>0</v>
      </c>
      <c r="L1329" s="69">
        <f>Month!L1329</f>
        <v>0</v>
      </c>
      <c r="M1329" s="69">
        <f>Month!M1329</f>
        <v>0</v>
      </c>
      <c r="N1329" s="70">
        <f>Month!N1329</f>
        <v>0</v>
      </c>
      <c r="O1329" s="70">
        <f>Month!O1329</f>
        <v>0</v>
      </c>
      <c r="P1329" s="14">
        <v>1</v>
      </c>
    </row>
    <row r="1330" spans="1:16" ht="15.5">
      <c r="A1330" s="14">
        <f>Month!A1330</f>
        <v>2024</v>
      </c>
      <c r="B1330" s="59" t="str">
        <f>Month!B1330</f>
        <v>February</v>
      </c>
      <c r="C1330" s="59" t="str">
        <f>Month!C1330</f>
        <v>Netherlands</v>
      </c>
      <c r="D1330" s="69">
        <f>Month!D1330</f>
        <v>544.49</v>
      </c>
      <c r="E1330" s="69">
        <f>Month!E1330</f>
        <v>108.24</v>
      </c>
      <c r="F1330" s="70">
        <f>Month!F1330</f>
        <v>652.73</v>
      </c>
      <c r="G1330" s="69">
        <f>Month!G1330</f>
        <v>20.93</v>
      </c>
      <c r="H1330" s="69">
        <f>Month!H1330</f>
        <v>150.12</v>
      </c>
      <c r="I1330" s="69">
        <f>Month!I1330</f>
        <v>0</v>
      </c>
      <c r="J1330" s="69">
        <f>Month!J1330</f>
        <v>0</v>
      </c>
      <c r="K1330" s="69">
        <f>Month!K1330</f>
        <v>0</v>
      </c>
      <c r="L1330" s="69">
        <f>Month!L1330</f>
        <v>11.44</v>
      </c>
      <c r="M1330" s="69">
        <f>Month!M1330</f>
        <v>210.73</v>
      </c>
      <c r="N1330" s="70">
        <f>Month!N1330</f>
        <v>393.22</v>
      </c>
      <c r="O1330" s="70">
        <f>Month!O1330</f>
        <v>1045.95</v>
      </c>
      <c r="P1330" s="14">
        <v>1</v>
      </c>
    </row>
    <row r="1331" spans="1:16" ht="15.5">
      <c r="A1331" s="14">
        <f>Month!A1331</f>
        <v>2024</v>
      </c>
      <c r="B1331" s="59" t="str">
        <f>Month!B1331</f>
        <v>February</v>
      </c>
      <c r="C1331" s="59" t="str">
        <f>Month!C1331</f>
        <v>Other Africa</v>
      </c>
      <c r="D1331" s="69">
        <f>Month!D1331</f>
        <v>0</v>
      </c>
      <c r="E1331" s="69">
        <f>Month!E1331</f>
        <v>0</v>
      </c>
      <c r="F1331" s="70">
        <f>Month!F1331</f>
        <v>0</v>
      </c>
      <c r="G1331" s="69">
        <f>Month!G1331</f>
        <v>0</v>
      </c>
      <c r="H1331" s="69">
        <f>Month!H1331</f>
        <v>98.13</v>
      </c>
      <c r="I1331" s="69">
        <f>Month!I1331</f>
        <v>0</v>
      </c>
      <c r="J1331" s="69">
        <f>Month!J1331</f>
        <v>0</v>
      </c>
      <c r="K1331" s="69">
        <f>Month!K1331</f>
        <v>0</v>
      </c>
      <c r="L1331" s="69">
        <f>Month!L1331</f>
        <v>0</v>
      </c>
      <c r="M1331" s="69">
        <f>Month!M1331</f>
        <v>0</v>
      </c>
      <c r="N1331" s="70">
        <f>Month!N1331</f>
        <v>98.13</v>
      </c>
      <c r="O1331" s="70">
        <f>Month!O1331</f>
        <v>98.13</v>
      </c>
      <c r="P1331" s="14">
        <v>1</v>
      </c>
    </row>
    <row r="1332" spans="1:16" ht="15.5">
      <c r="A1332" s="14">
        <f>Month!A1332</f>
        <v>2024</v>
      </c>
      <c r="B1332" s="59" t="str">
        <f>Month!B1332</f>
        <v>February</v>
      </c>
      <c r="C1332" s="59" t="str">
        <f>Month!C1332</f>
        <v>Poland</v>
      </c>
      <c r="D1332" s="69">
        <f>Month!D1332</f>
        <v>456.15</v>
      </c>
      <c r="E1332" s="69">
        <f>Month!E1332</f>
        <v>0</v>
      </c>
      <c r="F1332" s="70">
        <f>Month!F1332</f>
        <v>456.15</v>
      </c>
      <c r="G1332" s="69">
        <f>Month!G1332</f>
        <v>0</v>
      </c>
      <c r="H1332" s="69">
        <f>Month!H1332</f>
        <v>0</v>
      </c>
      <c r="I1332" s="69">
        <f>Month!I1332</f>
        <v>0</v>
      </c>
      <c r="J1332" s="69">
        <f>Month!J1332</f>
        <v>0</v>
      </c>
      <c r="K1332" s="69">
        <f>Month!K1332</f>
        <v>0</v>
      </c>
      <c r="L1332" s="69">
        <f>Month!L1332</f>
        <v>0</v>
      </c>
      <c r="M1332" s="69">
        <f>Month!M1332</f>
        <v>0</v>
      </c>
      <c r="N1332" s="70">
        <f>Month!N1332</f>
        <v>0</v>
      </c>
      <c r="O1332" s="70">
        <f>Month!O1332</f>
        <v>456.15</v>
      </c>
      <c r="P1332" s="14">
        <v>1</v>
      </c>
    </row>
    <row r="1333" spans="1:16" ht="15.5">
      <c r="A1333" s="14">
        <f>Month!A1333</f>
        <v>2024</v>
      </c>
      <c r="B1333" s="59" t="str">
        <f>Month!B1333</f>
        <v>February</v>
      </c>
      <c r="C1333" s="59" t="str">
        <f>Month!C1333</f>
        <v>Spain</v>
      </c>
      <c r="D1333" s="69">
        <f>Month!D1333</f>
        <v>0</v>
      </c>
      <c r="E1333" s="69">
        <f>Month!E1333</f>
        <v>0</v>
      </c>
      <c r="F1333" s="70">
        <f>Month!F1333</f>
        <v>0</v>
      </c>
      <c r="G1333" s="69">
        <f>Month!G1333</f>
        <v>0</v>
      </c>
      <c r="H1333" s="69">
        <f>Month!H1333</f>
        <v>0</v>
      </c>
      <c r="I1333" s="69">
        <f>Month!I1333</f>
        <v>0</v>
      </c>
      <c r="J1333" s="69">
        <f>Month!J1333</f>
        <v>0</v>
      </c>
      <c r="K1333" s="69">
        <f>Month!K1333</f>
        <v>0</v>
      </c>
      <c r="L1333" s="69">
        <f>Month!L1333</f>
        <v>46.97</v>
      </c>
      <c r="M1333" s="69">
        <f>Month!M1333</f>
        <v>3.07</v>
      </c>
      <c r="N1333" s="70">
        <f>Month!N1333</f>
        <v>50.04</v>
      </c>
      <c r="O1333" s="70">
        <f>Month!O1333</f>
        <v>50.04</v>
      </c>
      <c r="P1333" s="14">
        <v>1</v>
      </c>
    </row>
    <row r="1334" spans="1:16" ht="15.5">
      <c r="A1334" s="14">
        <f>Month!A1334</f>
        <v>2024</v>
      </c>
      <c r="B1334" s="59" t="str">
        <f>Month!B1334</f>
        <v>February</v>
      </c>
      <c r="C1334" s="59" t="str">
        <f>Month!C1334</f>
        <v>Sweden</v>
      </c>
      <c r="D1334" s="69">
        <f>Month!D1334</f>
        <v>197.98</v>
      </c>
      <c r="E1334" s="69">
        <f>Month!E1334</f>
        <v>0</v>
      </c>
      <c r="F1334" s="70">
        <f>Month!F1334</f>
        <v>197.98</v>
      </c>
      <c r="G1334" s="69">
        <f>Month!G1334</f>
        <v>0</v>
      </c>
      <c r="H1334" s="69">
        <f>Month!H1334</f>
        <v>0</v>
      </c>
      <c r="I1334" s="69">
        <f>Month!I1334</f>
        <v>0</v>
      </c>
      <c r="J1334" s="69">
        <f>Month!J1334</f>
        <v>0</v>
      </c>
      <c r="K1334" s="69">
        <f>Month!K1334</f>
        <v>0</v>
      </c>
      <c r="L1334" s="69">
        <f>Month!L1334</f>
        <v>0</v>
      </c>
      <c r="M1334" s="69">
        <f>Month!M1334</f>
        <v>6.52</v>
      </c>
      <c r="N1334" s="70">
        <f>Month!N1334</f>
        <v>6.52</v>
      </c>
      <c r="O1334" s="70">
        <f>Month!O1334</f>
        <v>204.5</v>
      </c>
      <c r="P1334" s="14">
        <v>1</v>
      </c>
    </row>
    <row r="1335" spans="1:16" ht="15.5">
      <c r="A1335" s="14">
        <f>Month!A1335</f>
        <v>2024</v>
      </c>
      <c r="B1335" s="59" t="str">
        <f>Month!B1335</f>
        <v>February</v>
      </c>
      <c r="C1335" s="59" t="str">
        <f>Month!C1335</f>
        <v>United States</v>
      </c>
      <c r="D1335" s="69">
        <f>Month!D1335</f>
        <v>0</v>
      </c>
      <c r="E1335" s="69">
        <f>Month!E1335</f>
        <v>0</v>
      </c>
      <c r="F1335" s="70">
        <f>Month!F1335</f>
        <v>0</v>
      </c>
      <c r="G1335" s="69">
        <f>Month!G1335</f>
        <v>0</v>
      </c>
      <c r="H1335" s="69">
        <f>Month!H1335</f>
        <v>181.86</v>
      </c>
      <c r="I1335" s="69">
        <f>Month!I1335</f>
        <v>0</v>
      </c>
      <c r="J1335" s="69">
        <f>Month!J1335</f>
        <v>0</v>
      </c>
      <c r="K1335" s="69">
        <f>Month!K1335</f>
        <v>0.23</v>
      </c>
      <c r="L1335" s="69">
        <f>Month!L1335</f>
        <v>0</v>
      </c>
      <c r="M1335" s="69">
        <f>Month!M1335</f>
        <v>0.08</v>
      </c>
      <c r="N1335" s="70">
        <f>Month!N1335</f>
        <v>182.17</v>
      </c>
      <c r="O1335" s="70">
        <f>Month!O1335</f>
        <v>182.17</v>
      </c>
      <c r="P1335" s="14">
        <v>1</v>
      </c>
    </row>
    <row r="1336" spans="1:16" ht="15.5">
      <c r="A1336" s="14">
        <f>Month!A1336</f>
        <v>2024</v>
      </c>
      <c r="B1336" s="59" t="str">
        <f>Month!B1336</f>
        <v>February</v>
      </c>
      <c r="C1336" s="59" t="str">
        <f>Month!C1336</f>
        <v>Other</v>
      </c>
      <c r="D1336" s="69">
        <f>Month!D1336</f>
        <v>78.94</v>
      </c>
      <c r="E1336" s="69">
        <f>Month!E1336</f>
        <v>0</v>
      </c>
      <c r="F1336" s="70">
        <f>Month!F1336</f>
        <v>78.94</v>
      </c>
      <c r="G1336" s="69">
        <f>Month!G1336</f>
        <v>0</v>
      </c>
      <c r="H1336" s="69">
        <f>Month!H1336</f>
        <v>76.69</v>
      </c>
      <c r="I1336" s="69">
        <f>Month!I1336</f>
        <v>0</v>
      </c>
      <c r="J1336" s="69">
        <f>Month!J1336</f>
        <v>0</v>
      </c>
      <c r="K1336" s="69">
        <f>Month!K1336</f>
        <v>0.11</v>
      </c>
      <c r="L1336" s="69">
        <f>Month!L1336</f>
        <v>92.93</v>
      </c>
      <c r="M1336" s="69">
        <f>Month!M1336</f>
        <v>39.979999999999997</v>
      </c>
      <c r="N1336" s="70">
        <f>Month!N1336</f>
        <v>209.71</v>
      </c>
      <c r="O1336" s="70">
        <f>Month!O1336</f>
        <v>288.64999999999998</v>
      </c>
      <c r="P1336" s="14">
        <v>1</v>
      </c>
    </row>
    <row r="1337" spans="1:16" ht="15.5">
      <c r="A1337" s="14">
        <f>Month!A1337</f>
        <v>2024</v>
      </c>
      <c r="B1337" s="62" t="str">
        <f>Month!B1337</f>
        <v>February</v>
      </c>
      <c r="C1337" s="60" t="str">
        <f>Month!C1337</f>
        <v>Total exports</v>
      </c>
      <c r="D1337" s="72">
        <f>Month!D1337</f>
        <v>1758.62</v>
      </c>
      <c r="E1337" s="72">
        <f>Month!E1337</f>
        <v>121.79</v>
      </c>
      <c r="F1337" s="71">
        <f>Month!F1337</f>
        <v>1880.41</v>
      </c>
      <c r="G1337" s="72">
        <f>Month!G1337</f>
        <v>39.979999999999997</v>
      </c>
      <c r="H1337" s="72">
        <f>Month!H1337</f>
        <v>748.94</v>
      </c>
      <c r="I1337" s="72">
        <f>Month!I1337</f>
        <v>97.88</v>
      </c>
      <c r="J1337" s="72">
        <f>Month!J1337</f>
        <v>0</v>
      </c>
      <c r="K1337" s="72">
        <f>Month!K1337</f>
        <v>56.36</v>
      </c>
      <c r="L1337" s="72">
        <f>Month!L1337</f>
        <v>263.08</v>
      </c>
      <c r="M1337" s="72">
        <f>Month!M1337</f>
        <v>384.4</v>
      </c>
      <c r="N1337" s="71">
        <f>Month!N1337</f>
        <v>1590.64</v>
      </c>
      <c r="O1337" s="91">
        <f>Month!O1337</f>
        <v>3471.05</v>
      </c>
      <c r="P1337" s="14">
        <v>1</v>
      </c>
    </row>
    <row r="1338" spans="1:16" ht="15.5">
      <c r="A1338" s="14">
        <f>Month!A1338</f>
        <v>2024</v>
      </c>
      <c r="B1338" s="59" t="str">
        <f>Month!B1338</f>
        <v>March</v>
      </c>
      <c r="C1338" s="58" t="str">
        <f>Month!C1338</f>
        <v>Belgium</v>
      </c>
      <c r="D1338" s="66">
        <f>Month!D1338</f>
        <v>24.32</v>
      </c>
      <c r="E1338" s="66">
        <f>Month!E1338</f>
        <v>10.02</v>
      </c>
      <c r="F1338" s="67">
        <f>Month!F1338</f>
        <v>34.340000000000003</v>
      </c>
      <c r="G1338" s="66">
        <f>Month!G1338</f>
        <v>7.08</v>
      </c>
      <c r="H1338" s="66">
        <f>Month!H1338</f>
        <v>294.94</v>
      </c>
      <c r="I1338" s="66">
        <f>Month!I1338</f>
        <v>0</v>
      </c>
      <c r="J1338" s="66">
        <f>Month!J1338</f>
        <v>0</v>
      </c>
      <c r="K1338" s="66">
        <f>Month!K1338</f>
        <v>0</v>
      </c>
      <c r="L1338" s="66">
        <f>Month!L1338</f>
        <v>51.72</v>
      </c>
      <c r="M1338" s="66">
        <f>Month!M1338</f>
        <v>66.16</v>
      </c>
      <c r="N1338" s="67">
        <f>Month!N1338</f>
        <v>419.9</v>
      </c>
      <c r="O1338" s="67">
        <f>Month!O1338</f>
        <v>454.24</v>
      </c>
      <c r="P1338" s="14">
        <v>1</v>
      </c>
    </row>
    <row r="1339" spans="1:16" ht="15.5">
      <c r="A1339" s="14">
        <f>Month!A1339</f>
        <v>2024</v>
      </c>
      <c r="B1339" s="59" t="str">
        <f>Month!B1339</f>
        <v>March</v>
      </c>
      <c r="C1339" s="59" t="str">
        <f>Month!C1339</f>
        <v>Canada</v>
      </c>
      <c r="D1339" s="69">
        <f>Month!D1339</f>
        <v>0</v>
      </c>
      <c r="E1339" s="69">
        <f>Month!E1339</f>
        <v>0</v>
      </c>
      <c r="F1339" s="70">
        <f>Month!F1339</f>
        <v>0</v>
      </c>
      <c r="G1339" s="69">
        <f>Month!G1339</f>
        <v>0</v>
      </c>
      <c r="H1339" s="69">
        <f>Month!H1339</f>
        <v>0</v>
      </c>
      <c r="I1339" s="69">
        <f>Month!I1339</f>
        <v>0</v>
      </c>
      <c r="J1339" s="69">
        <f>Month!J1339</f>
        <v>0</v>
      </c>
      <c r="K1339" s="69">
        <f>Month!K1339</f>
        <v>0</v>
      </c>
      <c r="L1339" s="69">
        <f>Month!L1339</f>
        <v>0</v>
      </c>
      <c r="M1339" s="69">
        <f>Month!M1339</f>
        <v>0</v>
      </c>
      <c r="N1339" s="70">
        <f>Month!N1339</f>
        <v>0</v>
      </c>
      <c r="O1339" s="70">
        <f>Month!O1339</f>
        <v>0</v>
      </c>
      <c r="P1339" s="14">
        <v>1</v>
      </c>
    </row>
    <row r="1340" spans="1:16" ht="15.5">
      <c r="A1340" s="14">
        <f>Month!A1340</f>
        <v>2024</v>
      </c>
      <c r="B1340" s="59" t="str">
        <f>Month!B1340</f>
        <v>March</v>
      </c>
      <c r="C1340" s="59" t="str">
        <f>Month!C1340</f>
        <v>China, People's Republic of</v>
      </c>
      <c r="D1340" s="69">
        <f>Month!D1340</f>
        <v>0</v>
      </c>
      <c r="E1340" s="69">
        <f>Month!E1340</f>
        <v>0</v>
      </c>
      <c r="F1340" s="70">
        <f>Month!F1340</f>
        <v>0</v>
      </c>
      <c r="G1340" s="69">
        <f>Month!G1340</f>
        <v>0</v>
      </c>
      <c r="H1340" s="69">
        <f>Month!H1340</f>
        <v>0</v>
      </c>
      <c r="I1340" s="69">
        <f>Month!I1340</f>
        <v>0</v>
      </c>
      <c r="J1340" s="69">
        <f>Month!J1340</f>
        <v>0</v>
      </c>
      <c r="K1340" s="69">
        <f>Month!K1340</f>
        <v>0</v>
      </c>
      <c r="L1340" s="69">
        <f>Month!L1340</f>
        <v>0</v>
      </c>
      <c r="M1340" s="69">
        <f>Month!M1340</f>
        <v>9</v>
      </c>
      <c r="N1340" s="70">
        <f>Month!N1340</f>
        <v>9</v>
      </c>
      <c r="O1340" s="70">
        <f>Month!O1340</f>
        <v>9</v>
      </c>
      <c r="P1340" s="14">
        <v>1</v>
      </c>
    </row>
    <row r="1341" spans="1:16" ht="15.5">
      <c r="A1341" s="14">
        <f>Month!A1341</f>
        <v>2024</v>
      </c>
      <c r="B1341" s="59" t="str">
        <f>Month!B1341</f>
        <v>March</v>
      </c>
      <c r="C1341" s="59" t="str">
        <f>Month!C1341</f>
        <v>Denmark</v>
      </c>
      <c r="D1341" s="69">
        <f>Month!D1341</f>
        <v>0</v>
      </c>
      <c r="E1341" s="69">
        <f>Month!E1341</f>
        <v>0</v>
      </c>
      <c r="F1341" s="70">
        <f>Month!F1341</f>
        <v>0</v>
      </c>
      <c r="G1341" s="69">
        <f>Month!G1341</f>
        <v>0</v>
      </c>
      <c r="H1341" s="69">
        <f>Month!H1341</f>
        <v>0</v>
      </c>
      <c r="I1341" s="69">
        <f>Month!I1341</f>
        <v>0</v>
      </c>
      <c r="J1341" s="69">
        <f>Month!J1341</f>
        <v>0</v>
      </c>
      <c r="K1341" s="69">
        <f>Month!K1341</f>
        <v>0</v>
      </c>
      <c r="L1341" s="69">
        <f>Month!L1341</f>
        <v>0</v>
      </c>
      <c r="M1341" s="69">
        <f>Month!M1341</f>
        <v>0.08</v>
      </c>
      <c r="N1341" s="70">
        <f>Month!N1341</f>
        <v>0.08</v>
      </c>
      <c r="O1341" s="70">
        <f>Month!O1341</f>
        <v>0.08</v>
      </c>
      <c r="P1341" s="14">
        <v>1</v>
      </c>
    </row>
    <row r="1342" spans="1:16" ht="15.5">
      <c r="A1342" s="14">
        <f>Month!A1342</f>
        <v>2024</v>
      </c>
      <c r="B1342" s="59" t="str">
        <f>Month!B1342</f>
        <v>March</v>
      </c>
      <c r="C1342" s="59" t="str">
        <f>Month!C1342</f>
        <v>Finland</v>
      </c>
      <c r="D1342" s="69">
        <f>Month!D1342</f>
        <v>145.21</v>
      </c>
      <c r="E1342" s="69">
        <f>Month!E1342</f>
        <v>0</v>
      </c>
      <c r="F1342" s="70">
        <f>Month!F1342</f>
        <v>145.21</v>
      </c>
      <c r="G1342" s="69">
        <f>Month!G1342</f>
        <v>0</v>
      </c>
      <c r="H1342" s="69">
        <f>Month!H1342</f>
        <v>0</v>
      </c>
      <c r="I1342" s="69">
        <f>Month!I1342</f>
        <v>0</v>
      </c>
      <c r="J1342" s="69">
        <f>Month!J1342</f>
        <v>0</v>
      </c>
      <c r="K1342" s="69">
        <f>Month!K1342</f>
        <v>0</v>
      </c>
      <c r="L1342" s="69">
        <f>Month!L1342</f>
        <v>0</v>
      </c>
      <c r="M1342" s="69">
        <f>Month!M1342</f>
        <v>0</v>
      </c>
      <c r="N1342" s="70">
        <f>Month!N1342</f>
        <v>0</v>
      </c>
      <c r="O1342" s="70">
        <f>Month!O1342</f>
        <v>145.21</v>
      </c>
      <c r="P1342" s="14">
        <v>1</v>
      </c>
    </row>
    <row r="1343" spans="1:16" ht="15.5">
      <c r="A1343" s="14">
        <f>Month!A1343</f>
        <v>2024</v>
      </c>
      <c r="B1343" s="59" t="str">
        <f>Month!B1343</f>
        <v>March</v>
      </c>
      <c r="C1343" s="59" t="str">
        <f>Month!C1343</f>
        <v>France</v>
      </c>
      <c r="D1343" s="69">
        <f>Month!D1343</f>
        <v>70.55</v>
      </c>
      <c r="E1343" s="69">
        <f>Month!E1343</f>
        <v>0</v>
      </c>
      <c r="F1343" s="70">
        <f>Month!F1343</f>
        <v>70.55</v>
      </c>
      <c r="G1343" s="69">
        <f>Month!G1343</f>
        <v>12.47</v>
      </c>
      <c r="H1343" s="69">
        <f>Month!H1343</f>
        <v>3.53</v>
      </c>
      <c r="I1343" s="69">
        <f>Month!I1343</f>
        <v>0</v>
      </c>
      <c r="J1343" s="69">
        <f>Month!J1343</f>
        <v>0</v>
      </c>
      <c r="K1343" s="69">
        <f>Month!K1343</f>
        <v>0</v>
      </c>
      <c r="L1343" s="69">
        <f>Month!L1343</f>
        <v>15.53</v>
      </c>
      <c r="M1343" s="69">
        <f>Month!M1343</f>
        <v>3.71</v>
      </c>
      <c r="N1343" s="70">
        <f>Month!N1343</f>
        <v>35.24</v>
      </c>
      <c r="O1343" s="70">
        <f>Month!O1343</f>
        <v>105.79</v>
      </c>
      <c r="P1343" s="14">
        <v>1</v>
      </c>
    </row>
    <row r="1344" spans="1:16" ht="15.5">
      <c r="A1344" s="14">
        <f>Month!A1344</f>
        <v>2024</v>
      </c>
      <c r="B1344" s="59" t="str">
        <f>Month!B1344</f>
        <v>March</v>
      </c>
      <c r="C1344" s="59" t="str">
        <f>Month!C1344</f>
        <v>Germany</v>
      </c>
      <c r="D1344" s="69">
        <f>Month!D1344</f>
        <v>404.58</v>
      </c>
      <c r="E1344" s="69">
        <f>Month!E1344</f>
        <v>0</v>
      </c>
      <c r="F1344" s="70">
        <f>Month!F1344</f>
        <v>404.58</v>
      </c>
      <c r="G1344" s="69">
        <f>Month!G1344</f>
        <v>0</v>
      </c>
      <c r="H1344" s="69">
        <f>Month!H1344</f>
        <v>0</v>
      </c>
      <c r="I1344" s="69">
        <f>Month!I1344</f>
        <v>0</v>
      </c>
      <c r="J1344" s="69">
        <f>Month!J1344</f>
        <v>0</v>
      </c>
      <c r="K1344" s="69">
        <f>Month!K1344</f>
        <v>0</v>
      </c>
      <c r="L1344" s="69">
        <f>Month!L1344</f>
        <v>0</v>
      </c>
      <c r="M1344" s="69">
        <f>Month!M1344</f>
        <v>1.49</v>
      </c>
      <c r="N1344" s="70">
        <f>Month!N1344</f>
        <v>1.49</v>
      </c>
      <c r="O1344" s="70">
        <f>Month!O1344</f>
        <v>406.07</v>
      </c>
      <c r="P1344" s="14">
        <v>1</v>
      </c>
    </row>
    <row r="1345" spans="1:16" ht="15.5">
      <c r="A1345" s="14">
        <f>Month!A1345</f>
        <v>2024</v>
      </c>
      <c r="B1345" s="59" t="str">
        <f>Month!B1345</f>
        <v>March</v>
      </c>
      <c r="C1345" s="59" t="str">
        <f>Month!C1345</f>
        <v>Ireland</v>
      </c>
      <c r="D1345" s="69">
        <f>Month!D1345</f>
        <v>0</v>
      </c>
      <c r="E1345" s="69">
        <f>Month!E1345</f>
        <v>0</v>
      </c>
      <c r="F1345" s="70">
        <f>Month!F1345</f>
        <v>0</v>
      </c>
      <c r="G1345" s="69">
        <f>Month!G1345</f>
        <v>1.27</v>
      </c>
      <c r="H1345" s="69">
        <f>Month!H1345</f>
        <v>63.35</v>
      </c>
      <c r="I1345" s="69">
        <f>Month!I1345</f>
        <v>123.08</v>
      </c>
      <c r="J1345" s="69">
        <f>Month!J1345</f>
        <v>0</v>
      </c>
      <c r="K1345" s="69">
        <f>Month!K1345</f>
        <v>72.72</v>
      </c>
      <c r="L1345" s="69">
        <f>Month!L1345</f>
        <v>12.06</v>
      </c>
      <c r="M1345" s="69">
        <f>Month!M1345</f>
        <v>0.11</v>
      </c>
      <c r="N1345" s="70">
        <f>Month!N1345</f>
        <v>272.58999999999997</v>
      </c>
      <c r="O1345" s="70">
        <f>Month!O1345</f>
        <v>272.58999999999997</v>
      </c>
      <c r="P1345" s="14">
        <v>1</v>
      </c>
    </row>
    <row r="1346" spans="1:16" ht="15.5">
      <c r="A1346" s="14">
        <f>Month!A1346</f>
        <v>2024</v>
      </c>
      <c r="B1346" s="59" t="str">
        <f>Month!B1346</f>
        <v>March</v>
      </c>
      <c r="C1346" s="59" t="str">
        <f>Month!C1346</f>
        <v>Italy</v>
      </c>
      <c r="D1346" s="69">
        <f>Month!D1346</f>
        <v>0</v>
      </c>
      <c r="E1346" s="69">
        <f>Month!E1346</f>
        <v>0</v>
      </c>
      <c r="F1346" s="70">
        <f>Month!F1346</f>
        <v>0</v>
      </c>
      <c r="G1346" s="69">
        <f>Month!G1346</f>
        <v>0</v>
      </c>
      <c r="H1346" s="69">
        <f>Month!H1346</f>
        <v>0</v>
      </c>
      <c r="I1346" s="69">
        <f>Month!I1346</f>
        <v>0</v>
      </c>
      <c r="J1346" s="69">
        <f>Month!J1346</f>
        <v>0</v>
      </c>
      <c r="K1346" s="69">
        <f>Month!K1346</f>
        <v>0</v>
      </c>
      <c r="L1346" s="69">
        <f>Month!L1346</f>
        <v>0</v>
      </c>
      <c r="M1346" s="69">
        <f>Month!M1346</f>
        <v>1.7</v>
      </c>
      <c r="N1346" s="70">
        <f>Month!N1346</f>
        <v>1.7</v>
      </c>
      <c r="O1346" s="70">
        <f>Month!O1346</f>
        <v>1.7</v>
      </c>
      <c r="P1346" s="14">
        <v>1</v>
      </c>
    </row>
    <row r="1347" spans="1:16" ht="15.5">
      <c r="A1347" s="14">
        <f>Month!A1347</f>
        <v>2024</v>
      </c>
      <c r="B1347" s="59" t="str">
        <f>Month!B1347</f>
        <v>March</v>
      </c>
      <c r="C1347" s="59" t="str">
        <f>Month!C1347</f>
        <v>Korea</v>
      </c>
      <c r="D1347" s="69">
        <f>Month!D1347</f>
        <v>0</v>
      </c>
      <c r="E1347" s="69">
        <f>Month!E1347</f>
        <v>0</v>
      </c>
      <c r="F1347" s="70">
        <f>Month!F1347</f>
        <v>0</v>
      </c>
      <c r="G1347" s="69">
        <f>Month!G1347</f>
        <v>0</v>
      </c>
      <c r="H1347" s="69">
        <f>Month!H1347</f>
        <v>0</v>
      </c>
      <c r="I1347" s="69">
        <f>Month!I1347</f>
        <v>0</v>
      </c>
      <c r="J1347" s="69">
        <f>Month!J1347</f>
        <v>0</v>
      </c>
      <c r="K1347" s="69">
        <f>Month!K1347</f>
        <v>0</v>
      </c>
      <c r="L1347" s="69">
        <f>Month!L1347</f>
        <v>0</v>
      </c>
      <c r="M1347" s="69">
        <f>Month!M1347</f>
        <v>0</v>
      </c>
      <c r="N1347" s="70">
        <f>Month!N1347</f>
        <v>0</v>
      </c>
      <c r="O1347" s="70">
        <f>Month!O1347</f>
        <v>0</v>
      </c>
      <c r="P1347" s="14">
        <v>1</v>
      </c>
    </row>
    <row r="1348" spans="1:16" ht="15.5">
      <c r="A1348" s="14">
        <f>Month!A1348</f>
        <v>2024</v>
      </c>
      <c r="B1348" s="59" t="str">
        <f>Month!B1348</f>
        <v>March</v>
      </c>
      <c r="C1348" s="59" t="str">
        <f>Month!C1348</f>
        <v>Netherlands</v>
      </c>
      <c r="D1348" s="69">
        <f>Month!D1348</f>
        <v>972.91</v>
      </c>
      <c r="E1348" s="69">
        <f>Month!E1348</f>
        <v>132.81</v>
      </c>
      <c r="F1348" s="70">
        <f>Month!F1348</f>
        <v>1105.72</v>
      </c>
      <c r="G1348" s="69">
        <f>Month!G1348</f>
        <v>7.48</v>
      </c>
      <c r="H1348" s="69">
        <f>Month!H1348</f>
        <v>277.07</v>
      </c>
      <c r="I1348" s="69">
        <f>Month!I1348</f>
        <v>0</v>
      </c>
      <c r="J1348" s="69">
        <f>Month!J1348</f>
        <v>0</v>
      </c>
      <c r="K1348" s="69">
        <f>Month!K1348</f>
        <v>0</v>
      </c>
      <c r="L1348" s="69">
        <f>Month!L1348</f>
        <v>72.55</v>
      </c>
      <c r="M1348" s="69">
        <f>Month!M1348</f>
        <v>247.14</v>
      </c>
      <c r="N1348" s="70">
        <f>Month!N1348</f>
        <v>604.24</v>
      </c>
      <c r="O1348" s="70">
        <f>Month!O1348</f>
        <v>1709.96</v>
      </c>
      <c r="P1348" s="14">
        <v>1</v>
      </c>
    </row>
    <row r="1349" spans="1:16" ht="15.5">
      <c r="A1349" s="14">
        <f>Month!A1349</f>
        <v>2024</v>
      </c>
      <c r="B1349" s="59" t="str">
        <f>Month!B1349</f>
        <v>March</v>
      </c>
      <c r="C1349" s="59" t="str">
        <f>Month!C1349</f>
        <v>Other Africa</v>
      </c>
      <c r="D1349" s="69">
        <f>Month!D1349</f>
        <v>0</v>
      </c>
      <c r="E1349" s="69">
        <f>Month!E1349</f>
        <v>0</v>
      </c>
      <c r="F1349" s="70">
        <f>Month!F1349</f>
        <v>0</v>
      </c>
      <c r="G1349" s="69">
        <f>Month!G1349</f>
        <v>0</v>
      </c>
      <c r="H1349" s="69">
        <f>Month!H1349</f>
        <v>110.08</v>
      </c>
      <c r="I1349" s="69">
        <f>Month!I1349</f>
        <v>0</v>
      </c>
      <c r="J1349" s="69">
        <f>Month!J1349</f>
        <v>0</v>
      </c>
      <c r="K1349" s="69">
        <f>Month!K1349</f>
        <v>0</v>
      </c>
      <c r="L1349" s="69">
        <f>Month!L1349</f>
        <v>0</v>
      </c>
      <c r="M1349" s="69">
        <f>Month!M1349</f>
        <v>0</v>
      </c>
      <c r="N1349" s="70">
        <f>Month!N1349</f>
        <v>110.08</v>
      </c>
      <c r="O1349" s="70">
        <f>Month!O1349</f>
        <v>110.08</v>
      </c>
      <c r="P1349" s="14">
        <v>1</v>
      </c>
    </row>
    <row r="1350" spans="1:16" ht="15.5">
      <c r="A1350" s="14">
        <f>Month!A1350</f>
        <v>2024</v>
      </c>
      <c r="B1350" s="59" t="str">
        <f>Month!B1350</f>
        <v>March</v>
      </c>
      <c r="C1350" s="59" t="str">
        <f>Month!C1350</f>
        <v>Poland</v>
      </c>
      <c r="D1350" s="69">
        <f>Month!D1350</f>
        <v>91.21</v>
      </c>
      <c r="E1350" s="69">
        <f>Month!E1350</f>
        <v>0</v>
      </c>
      <c r="F1350" s="70">
        <f>Month!F1350</f>
        <v>91.21</v>
      </c>
      <c r="G1350" s="69">
        <f>Month!G1350</f>
        <v>0</v>
      </c>
      <c r="H1350" s="69">
        <f>Month!H1350</f>
        <v>0</v>
      </c>
      <c r="I1350" s="69">
        <f>Month!I1350</f>
        <v>0</v>
      </c>
      <c r="J1350" s="69">
        <f>Month!J1350</f>
        <v>0</v>
      </c>
      <c r="K1350" s="69">
        <f>Month!K1350</f>
        <v>0</v>
      </c>
      <c r="L1350" s="69">
        <f>Month!L1350</f>
        <v>0</v>
      </c>
      <c r="M1350" s="69">
        <f>Month!M1350</f>
        <v>0.03</v>
      </c>
      <c r="N1350" s="70">
        <f>Month!N1350</f>
        <v>0.03</v>
      </c>
      <c r="O1350" s="70">
        <f>Month!O1350</f>
        <v>91.24</v>
      </c>
      <c r="P1350" s="14">
        <v>1</v>
      </c>
    </row>
    <row r="1351" spans="1:16" ht="15.5">
      <c r="A1351" s="14">
        <f>Month!A1351</f>
        <v>2024</v>
      </c>
      <c r="B1351" s="59" t="str">
        <f>Month!B1351</f>
        <v>March</v>
      </c>
      <c r="C1351" s="59" t="str">
        <f>Month!C1351</f>
        <v>Spain</v>
      </c>
      <c r="D1351" s="69">
        <f>Month!D1351</f>
        <v>0</v>
      </c>
      <c r="E1351" s="69">
        <f>Month!E1351</f>
        <v>10.48</v>
      </c>
      <c r="F1351" s="70">
        <f>Month!F1351</f>
        <v>10.48</v>
      </c>
      <c r="G1351" s="69">
        <f>Month!G1351</f>
        <v>0</v>
      </c>
      <c r="H1351" s="69">
        <f>Month!H1351</f>
        <v>0</v>
      </c>
      <c r="I1351" s="69">
        <f>Month!I1351</f>
        <v>0</v>
      </c>
      <c r="J1351" s="69">
        <f>Month!J1351</f>
        <v>0</v>
      </c>
      <c r="K1351" s="69">
        <f>Month!K1351</f>
        <v>0</v>
      </c>
      <c r="L1351" s="69">
        <f>Month!L1351</f>
        <v>30.22</v>
      </c>
      <c r="M1351" s="69">
        <f>Month!M1351</f>
        <v>23.32</v>
      </c>
      <c r="N1351" s="70">
        <f>Month!N1351</f>
        <v>53.54</v>
      </c>
      <c r="O1351" s="70">
        <f>Month!O1351</f>
        <v>64.02</v>
      </c>
      <c r="P1351" s="14">
        <v>1</v>
      </c>
    </row>
    <row r="1352" spans="1:16" ht="15.5">
      <c r="A1352" s="14">
        <f>Month!A1352</f>
        <v>2024</v>
      </c>
      <c r="B1352" s="59" t="str">
        <f>Month!B1352</f>
        <v>March</v>
      </c>
      <c r="C1352" s="59" t="str">
        <f>Month!C1352</f>
        <v>Sweden</v>
      </c>
      <c r="D1352" s="69">
        <f>Month!D1352</f>
        <v>422.62</v>
      </c>
      <c r="E1352" s="69">
        <f>Month!E1352</f>
        <v>0</v>
      </c>
      <c r="F1352" s="70">
        <f>Month!F1352</f>
        <v>422.62</v>
      </c>
      <c r="G1352" s="69">
        <f>Month!G1352</f>
        <v>0</v>
      </c>
      <c r="H1352" s="69">
        <f>Month!H1352</f>
        <v>0</v>
      </c>
      <c r="I1352" s="69">
        <f>Month!I1352</f>
        <v>0</v>
      </c>
      <c r="J1352" s="69">
        <f>Month!J1352</f>
        <v>0</v>
      </c>
      <c r="K1352" s="69">
        <f>Month!K1352</f>
        <v>0</v>
      </c>
      <c r="L1352" s="69">
        <f>Month!L1352</f>
        <v>0</v>
      </c>
      <c r="M1352" s="69">
        <f>Month!M1352</f>
        <v>66.03</v>
      </c>
      <c r="N1352" s="70">
        <f>Month!N1352</f>
        <v>66.03</v>
      </c>
      <c r="O1352" s="70">
        <f>Month!O1352</f>
        <v>488.65</v>
      </c>
      <c r="P1352" s="14">
        <v>1</v>
      </c>
    </row>
    <row r="1353" spans="1:16" ht="15.5">
      <c r="A1353" s="14">
        <f>Month!A1353</f>
        <v>2024</v>
      </c>
      <c r="B1353" s="59" t="str">
        <f>Month!B1353</f>
        <v>March</v>
      </c>
      <c r="C1353" s="59" t="str">
        <f>Month!C1353</f>
        <v>United States</v>
      </c>
      <c r="D1353" s="69">
        <f>Month!D1353</f>
        <v>104.3</v>
      </c>
      <c r="E1353" s="69">
        <f>Month!E1353</f>
        <v>0</v>
      </c>
      <c r="F1353" s="70">
        <f>Month!F1353</f>
        <v>104.3</v>
      </c>
      <c r="G1353" s="69">
        <f>Month!G1353</f>
        <v>0</v>
      </c>
      <c r="H1353" s="69">
        <f>Month!H1353</f>
        <v>164.58</v>
      </c>
      <c r="I1353" s="69">
        <f>Month!I1353</f>
        <v>0</v>
      </c>
      <c r="J1353" s="69">
        <f>Month!J1353</f>
        <v>0</v>
      </c>
      <c r="K1353" s="69">
        <f>Month!K1353</f>
        <v>0.04</v>
      </c>
      <c r="L1353" s="69">
        <f>Month!L1353</f>
        <v>0</v>
      </c>
      <c r="M1353" s="69">
        <f>Month!M1353</f>
        <v>0.06</v>
      </c>
      <c r="N1353" s="70">
        <f>Month!N1353</f>
        <v>164.68</v>
      </c>
      <c r="O1353" s="70">
        <f>Month!O1353</f>
        <v>268.98</v>
      </c>
      <c r="P1353" s="14">
        <v>1</v>
      </c>
    </row>
    <row r="1354" spans="1:16" ht="15.5">
      <c r="A1354" s="14">
        <f>Month!A1354</f>
        <v>2024</v>
      </c>
      <c r="B1354" s="59" t="str">
        <f>Month!B1354</f>
        <v>March</v>
      </c>
      <c r="C1354" s="59" t="str">
        <f>Month!C1354</f>
        <v>Other</v>
      </c>
      <c r="D1354" s="69">
        <f>Month!D1354</f>
        <v>97.29</v>
      </c>
      <c r="E1354" s="69">
        <f>Month!E1354</f>
        <v>0</v>
      </c>
      <c r="F1354" s="70">
        <f>Month!F1354</f>
        <v>97.29</v>
      </c>
      <c r="G1354" s="69">
        <f>Month!G1354</f>
        <v>8.69</v>
      </c>
      <c r="H1354" s="69">
        <f>Month!H1354</f>
        <v>0</v>
      </c>
      <c r="I1354" s="69">
        <f>Month!I1354</f>
        <v>0</v>
      </c>
      <c r="J1354" s="69">
        <f>Month!J1354</f>
        <v>0</v>
      </c>
      <c r="K1354" s="69">
        <f>Month!K1354</f>
        <v>0</v>
      </c>
      <c r="L1354" s="69">
        <f>Month!L1354</f>
        <v>29.9</v>
      </c>
      <c r="M1354" s="69">
        <f>Month!M1354</f>
        <v>28.77</v>
      </c>
      <c r="N1354" s="70">
        <f>Month!N1354</f>
        <v>67.36</v>
      </c>
      <c r="O1354" s="70">
        <f>Month!O1354</f>
        <v>164.65</v>
      </c>
      <c r="P1354" s="14">
        <v>1</v>
      </c>
    </row>
    <row r="1355" spans="1:16" ht="15.5">
      <c r="A1355" s="14">
        <f>Month!A1355</f>
        <v>2024</v>
      </c>
      <c r="B1355" s="62" t="str">
        <f>Month!B1355</f>
        <v>March</v>
      </c>
      <c r="C1355" s="60" t="str">
        <f>Month!C1355</f>
        <v>Total exports</v>
      </c>
      <c r="D1355" s="72">
        <f>Month!D1355</f>
        <v>2332.9899999999998</v>
      </c>
      <c r="E1355" s="72">
        <f>Month!E1355</f>
        <v>153.31</v>
      </c>
      <c r="F1355" s="71">
        <f>Month!F1355</f>
        <v>2486.3000000000002</v>
      </c>
      <c r="G1355" s="72">
        <f>Month!G1355</f>
        <v>36.99</v>
      </c>
      <c r="H1355" s="72">
        <f>Month!H1355</f>
        <v>913.55</v>
      </c>
      <c r="I1355" s="72">
        <f>Month!I1355</f>
        <v>123.08</v>
      </c>
      <c r="J1355" s="72">
        <f>Month!J1355</f>
        <v>0</v>
      </c>
      <c r="K1355" s="72">
        <f>Month!K1355</f>
        <v>72.760000000000005</v>
      </c>
      <c r="L1355" s="72">
        <f>Month!L1355</f>
        <v>211.98</v>
      </c>
      <c r="M1355" s="72">
        <f>Month!M1355</f>
        <v>447.6</v>
      </c>
      <c r="N1355" s="71">
        <f>Month!N1355</f>
        <v>1805.96</v>
      </c>
      <c r="O1355" s="91">
        <f>Month!O1355</f>
        <v>4292.26</v>
      </c>
      <c r="P1355" s="14">
        <v>1</v>
      </c>
    </row>
    <row r="1356" spans="1:16" ht="15.5">
      <c r="A1356" s="14">
        <f>Month!A1356</f>
        <v>2024</v>
      </c>
      <c r="B1356" s="59" t="str">
        <f>Month!B1356</f>
        <v>April</v>
      </c>
      <c r="C1356" s="58" t="str">
        <f>Month!C1356</f>
        <v>Belgium</v>
      </c>
      <c r="D1356" s="66">
        <f>Month!D1356</f>
        <v>12.81</v>
      </c>
      <c r="E1356" s="66">
        <f>Month!E1356</f>
        <v>13.44</v>
      </c>
      <c r="F1356" s="67">
        <f>Month!F1356</f>
        <v>26.25</v>
      </c>
      <c r="G1356" s="66">
        <f>Month!G1356</f>
        <v>3.77</v>
      </c>
      <c r="H1356" s="66">
        <f>Month!H1356</f>
        <v>168.23</v>
      </c>
      <c r="I1356" s="66">
        <f>Month!I1356</f>
        <v>0</v>
      </c>
      <c r="J1356" s="66">
        <f>Month!J1356</f>
        <v>0</v>
      </c>
      <c r="K1356" s="66">
        <f>Month!K1356</f>
        <v>0</v>
      </c>
      <c r="L1356" s="66">
        <f>Month!L1356</f>
        <v>42.83</v>
      </c>
      <c r="M1356" s="66">
        <f>Month!M1356</f>
        <v>91.21</v>
      </c>
      <c r="N1356" s="67">
        <f>Month!N1356</f>
        <v>306.04000000000002</v>
      </c>
      <c r="O1356" s="67">
        <f>Month!O1356</f>
        <v>332.29</v>
      </c>
      <c r="P1356" s="14">
        <v>2</v>
      </c>
    </row>
    <row r="1357" spans="1:16" ht="15.5">
      <c r="A1357" s="14">
        <f>Month!A1357</f>
        <v>2024</v>
      </c>
      <c r="B1357" s="59" t="str">
        <f>Month!B1357</f>
        <v>April</v>
      </c>
      <c r="C1357" s="59" t="str">
        <f>Month!C1357</f>
        <v>Canada</v>
      </c>
      <c r="D1357" s="69">
        <f>Month!D1357</f>
        <v>52.52</v>
      </c>
      <c r="E1357" s="69">
        <f>Month!E1357</f>
        <v>0</v>
      </c>
      <c r="F1357" s="70">
        <f>Month!F1357</f>
        <v>52.52</v>
      </c>
      <c r="G1357" s="69">
        <f>Month!G1357</f>
        <v>0</v>
      </c>
      <c r="H1357" s="69">
        <f>Month!H1357</f>
        <v>106.51</v>
      </c>
      <c r="I1357" s="69">
        <f>Month!I1357</f>
        <v>0</v>
      </c>
      <c r="J1357" s="69">
        <f>Month!J1357</f>
        <v>0</v>
      </c>
      <c r="K1357" s="69">
        <f>Month!K1357</f>
        <v>0.4</v>
      </c>
      <c r="L1357" s="69">
        <f>Month!L1357</f>
        <v>0</v>
      </c>
      <c r="M1357" s="69">
        <f>Month!M1357</f>
        <v>0</v>
      </c>
      <c r="N1357" s="70">
        <f>Month!N1357</f>
        <v>106.91</v>
      </c>
      <c r="O1357" s="70">
        <f>Month!O1357</f>
        <v>159.43</v>
      </c>
      <c r="P1357" s="14">
        <v>2</v>
      </c>
    </row>
    <row r="1358" spans="1:16" ht="15.5">
      <c r="A1358" s="14">
        <f>Month!A1358</f>
        <v>2024</v>
      </c>
      <c r="B1358" s="59" t="str">
        <f>Month!B1358</f>
        <v>April</v>
      </c>
      <c r="C1358" s="59" t="str">
        <f>Month!C1358</f>
        <v>China, People's Republic of</v>
      </c>
      <c r="D1358" s="69">
        <f>Month!D1358</f>
        <v>788.94</v>
      </c>
      <c r="E1358" s="69">
        <f>Month!E1358</f>
        <v>0</v>
      </c>
      <c r="F1358" s="70">
        <f>Month!F1358</f>
        <v>788.94</v>
      </c>
      <c r="G1358" s="69">
        <f>Month!G1358</f>
        <v>0</v>
      </c>
      <c r="H1358" s="69">
        <f>Month!H1358</f>
        <v>0</v>
      </c>
      <c r="I1358" s="69">
        <f>Month!I1358</f>
        <v>0</v>
      </c>
      <c r="J1358" s="69">
        <f>Month!J1358</f>
        <v>0</v>
      </c>
      <c r="K1358" s="69">
        <f>Month!K1358</f>
        <v>0</v>
      </c>
      <c r="L1358" s="69">
        <f>Month!L1358</f>
        <v>0</v>
      </c>
      <c r="M1358" s="69">
        <f>Month!M1358</f>
        <v>6.94</v>
      </c>
      <c r="N1358" s="70">
        <f>Month!N1358</f>
        <v>6.94</v>
      </c>
      <c r="O1358" s="70">
        <f>Month!O1358</f>
        <v>795.88</v>
      </c>
      <c r="P1358" s="14">
        <v>2</v>
      </c>
    </row>
    <row r="1359" spans="1:16" ht="15.5">
      <c r="A1359" s="14">
        <f>Month!A1359</f>
        <v>2024</v>
      </c>
      <c r="B1359" s="59" t="str">
        <f>Month!B1359</f>
        <v>April</v>
      </c>
      <c r="C1359" s="59" t="str">
        <f>Month!C1359</f>
        <v>Denmark</v>
      </c>
      <c r="D1359" s="69">
        <f>Month!D1359</f>
        <v>210.4</v>
      </c>
      <c r="E1359" s="69">
        <f>Month!E1359</f>
        <v>0</v>
      </c>
      <c r="F1359" s="70">
        <f>Month!F1359</f>
        <v>210.4</v>
      </c>
      <c r="G1359" s="69">
        <f>Month!G1359</f>
        <v>0</v>
      </c>
      <c r="H1359" s="69">
        <f>Month!H1359</f>
        <v>7.52</v>
      </c>
      <c r="I1359" s="69">
        <f>Month!I1359</f>
        <v>0</v>
      </c>
      <c r="J1359" s="69">
        <f>Month!J1359</f>
        <v>0</v>
      </c>
      <c r="K1359" s="69">
        <f>Month!K1359</f>
        <v>0</v>
      </c>
      <c r="L1359" s="69">
        <f>Month!L1359</f>
        <v>0</v>
      </c>
      <c r="M1359" s="69">
        <f>Month!M1359</f>
        <v>0</v>
      </c>
      <c r="N1359" s="70">
        <f>Month!N1359</f>
        <v>7.52</v>
      </c>
      <c r="O1359" s="70">
        <f>Month!O1359</f>
        <v>217.92</v>
      </c>
      <c r="P1359" s="14">
        <v>2</v>
      </c>
    </row>
    <row r="1360" spans="1:16" ht="15.5">
      <c r="A1360" s="14">
        <f>Month!A1360</f>
        <v>2024</v>
      </c>
      <c r="B1360" s="59" t="str">
        <f>Month!B1360</f>
        <v>April</v>
      </c>
      <c r="C1360" s="59" t="str">
        <f>Month!C1360</f>
        <v>Finland</v>
      </c>
      <c r="D1360" s="69">
        <f>Month!D1360</f>
        <v>0</v>
      </c>
      <c r="E1360" s="69">
        <f>Month!E1360</f>
        <v>0</v>
      </c>
      <c r="F1360" s="70">
        <f>Month!F1360</f>
        <v>0</v>
      </c>
      <c r="G1360" s="69">
        <f>Month!G1360</f>
        <v>0</v>
      </c>
      <c r="H1360" s="69">
        <f>Month!H1360</f>
        <v>0</v>
      </c>
      <c r="I1360" s="69">
        <f>Month!I1360</f>
        <v>0</v>
      </c>
      <c r="J1360" s="69">
        <f>Month!J1360</f>
        <v>0</v>
      </c>
      <c r="K1360" s="69">
        <f>Month!K1360</f>
        <v>0</v>
      </c>
      <c r="L1360" s="69">
        <f>Month!L1360</f>
        <v>0</v>
      </c>
      <c r="M1360" s="69">
        <f>Month!M1360</f>
        <v>0</v>
      </c>
      <c r="N1360" s="70">
        <f>Month!N1360</f>
        <v>0</v>
      </c>
      <c r="O1360" s="70">
        <f>Month!O1360</f>
        <v>0</v>
      </c>
      <c r="P1360" s="14">
        <v>2</v>
      </c>
    </row>
    <row r="1361" spans="1:16" ht="15.5">
      <c r="A1361" s="14">
        <f>Month!A1361</f>
        <v>2024</v>
      </c>
      <c r="B1361" s="59" t="str">
        <f>Month!B1361</f>
        <v>April</v>
      </c>
      <c r="C1361" s="59" t="str">
        <f>Month!C1361</f>
        <v>France</v>
      </c>
      <c r="D1361" s="69">
        <f>Month!D1361</f>
        <v>42.6</v>
      </c>
      <c r="E1361" s="69">
        <f>Month!E1361</f>
        <v>0</v>
      </c>
      <c r="F1361" s="70">
        <f>Month!F1361</f>
        <v>42.6</v>
      </c>
      <c r="G1361" s="69">
        <f>Month!G1361</f>
        <v>7.03</v>
      </c>
      <c r="H1361" s="69">
        <f>Month!H1361</f>
        <v>3.99</v>
      </c>
      <c r="I1361" s="69">
        <f>Month!I1361</f>
        <v>0</v>
      </c>
      <c r="J1361" s="69">
        <f>Month!J1361</f>
        <v>0</v>
      </c>
      <c r="K1361" s="69">
        <f>Month!K1361</f>
        <v>0</v>
      </c>
      <c r="L1361" s="69">
        <f>Month!L1361</f>
        <v>13.57</v>
      </c>
      <c r="M1361" s="69">
        <f>Month!M1361</f>
        <v>20.88</v>
      </c>
      <c r="N1361" s="70">
        <f>Month!N1361</f>
        <v>45.47</v>
      </c>
      <c r="O1361" s="70">
        <f>Month!O1361</f>
        <v>88.07</v>
      </c>
      <c r="P1361" s="14">
        <v>2</v>
      </c>
    </row>
    <row r="1362" spans="1:16" ht="15.5">
      <c r="A1362" s="14">
        <f>Month!A1362</f>
        <v>2024</v>
      </c>
      <c r="B1362" s="59" t="str">
        <f>Month!B1362</f>
        <v>April</v>
      </c>
      <c r="C1362" s="59" t="str">
        <f>Month!C1362</f>
        <v>Germany</v>
      </c>
      <c r="D1362" s="69">
        <f>Month!D1362</f>
        <v>110.79</v>
      </c>
      <c r="E1362" s="69">
        <f>Month!E1362</f>
        <v>0</v>
      </c>
      <c r="F1362" s="70">
        <f>Month!F1362</f>
        <v>110.79</v>
      </c>
      <c r="G1362" s="69">
        <f>Month!G1362</f>
        <v>0</v>
      </c>
      <c r="H1362" s="69">
        <f>Month!H1362</f>
        <v>0</v>
      </c>
      <c r="I1362" s="69">
        <f>Month!I1362</f>
        <v>0</v>
      </c>
      <c r="J1362" s="69">
        <f>Month!J1362</f>
        <v>0</v>
      </c>
      <c r="K1362" s="69">
        <f>Month!K1362</f>
        <v>0</v>
      </c>
      <c r="L1362" s="69">
        <f>Month!L1362</f>
        <v>0</v>
      </c>
      <c r="M1362" s="69">
        <f>Month!M1362</f>
        <v>6.8</v>
      </c>
      <c r="N1362" s="70">
        <f>Month!N1362</f>
        <v>6.8</v>
      </c>
      <c r="O1362" s="70">
        <f>Month!O1362</f>
        <v>117.59</v>
      </c>
      <c r="P1362" s="14">
        <v>2</v>
      </c>
    </row>
    <row r="1363" spans="1:16" ht="15.5">
      <c r="A1363" s="14">
        <f>Month!A1363</f>
        <v>2024</v>
      </c>
      <c r="B1363" s="59" t="str">
        <f>Month!B1363</f>
        <v>April</v>
      </c>
      <c r="C1363" s="59" t="str">
        <f>Month!C1363</f>
        <v>Ireland</v>
      </c>
      <c r="D1363" s="69">
        <f>Month!D1363</f>
        <v>2.2799999999999998</v>
      </c>
      <c r="E1363" s="69">
        <f>Month!E1363</f>
        <v>0</v>
      </c>
      <c r="F1363" s="70">
        <f>Month!F1363</f>
        <v>2.2799999999999998</v>
      </c>
      <c r="G1363" s="69">
        <f>Month!G1363</f>
        <v>1.24</v>
      </c>
      <c r="H1363" s="69">
        <f>Month!H1363</f>
        <v>78.680000000000007</v>
      </c>
      <c r="I1363" s="69">
        <f>Month!I1363</f>
        <v>98.43</v>
      </c>
      <c r="J1363" s="69">
        <f>Month!J1363</f>
        <v>0</v>
      </c>
      <c r="K1363" s="69">
        <f>Month!K1363</f>
        <v>99.12</v>
      </c>
      <c r="L1363" s="69">
        <f>Month!L1363</f>
        <v>12.14</v>
      </c>
      <c r="M1363" s="69">
        <f>Month!M1363</f>
        <v>0.13</v>
      </c>
      <c r="N1363" s="70">
        <f>Month!N1363</f>
        <v>289.74</v>
      </c>
      <c r="O1363" s="70">
        <f>Month!O1363</f>
        <v>292.02</v>
      </c>
      <c r="P1363" s="14">
        <v>2</v>
      </c>
    </row>
    <row r="1364" spans="1:16" ht="15.5">
      <c r="A1364" s="14">
        <f>Month!A1364</f>
        <v>2024</v>
      </c>
      <c r="B1364" s="59" t="str">
        <f>Month!B1364</f>
        <v>April</v>
      </c>
      <c r="C1364" s="59" t="str">
        <f>Month!C1364</f>
        <v>Italy</v>
      </c>
      <c r="D1364" s="69">
        <f>Month!D1364</f>
        <v>86.49</v>
      </c>
      <c r="E1364" s="69">
        <f>Month!E1364</f>
        <v>0</v>
      </c>
      <c r="F1364" s="70">
        <f>Month!F1364</f>
        <v>86.49</v>
      </c>
      <c r="G1364" s="69">
        <f>Month!G1364</f>
        <v>0</v>
      </c>
      <c r="H1364" s="69">
        <f>Month!H1364</f>
        <v>0</v>
      </c>
      <c r="I1364" s="69">
        <f>Month!I1364</f>
        <v>0</v>
      </c>
      <c r="J1364" s="69">
        <f>Month!J1364</f>
        <v>0</v>
      </c>
      <c r="K1364" s="69">
        <f>Month!K1364</f>
        <v>0</v>
      </c>
      <c r="L1364" s="69">
        <f>Month!L1364</f>
        <v>0</v>
      </c>
      <c r="M1364" s="69">
        <f>Month!M1364</f>
        <v>0.06</v>
      </c>
      <c r="N1364" s="70">
        <f>Month!N1364</f>
        <v>0.06</v>
      </c>
      <c r="O1364" s="70">
        <f>Month!O1364</f>
        <v>86.55</v>
      </c>
      <c r="P1364" s="14">
        <v>2</v>
      </c>
    </row>
    <row r="1365" spans="1:16" ht="15.5">
      <c r="A1365" s="14">
        <f>Month!A1365</f>
        <v>2024</v>
      </c>
      <c r="B1365" s="59" t="str">
        <f>Month!B1365</f>
        <v>April</v>
      </c>
      <c r="C1365" s="59" t="str">
        <f>Month!C1365</f>
        <v>Korea</v>
      </c>
      <c r="D1365" s="69">
        <f>Month!D1365</f>
        <v>0</v>
      </c>
      <c r="E1365" s="69">
        <f>Month!E1365</f>
        <v>0</v>
      </c>
      <c r="F1365" s="70">
        <f>Month!F1365</f>
        <v>0</v>
      </c>
      <c r="G1365" s="69">
        <f>Month!G1365</f>
        <v>0</v>
      </c>
      <c r="H1365" s="69">
        <f>Month!H1365</f>
        <v>0</v>
      </c>
      <c r="I1365" s="69">
        <f>Month!I1365</f>
        <v>0</v>
      </c>
      <c r="J1365" s="69">
        <f>Month!J1365</f>
        <v>0</v>
      </c>
      <c r="K1365" s="69">
        <f>Month!K1365</f>
        <v>0</v>
      </c>
      <c r="L1365" s="69">
        <f>Month!L1365</f>
        <v>0</v>
      </c>
      <c r="M1365" s="69">
        <f>Month!M1365</f>
        <v>0</v>
      </c>
      <c r="N1365" s="70">
        <f>Month!N1365</f>
        <v>0</v>
      </c>
      <c r="O1365" s="70">
        <f>Month!O1365</f>
        <v>0</v>
      </c>
      <c r="P1365" s="14">
        <v>2</v>
      </c>
    </row>
    <row r="1366" spans="1:16" ht="15.5">
      <c r="A1366" s="14">
        <f>Month!A1366</f>
        <v>2024</v>
      </c>
      <c r="B1366" s="59" t="str">
        <f>Month!B1366</f>
        <v>April</v>
      </c>
      <c r="C1366" s="59" t="str">
        <f>Month!C1366</f>
        <v>Netherlands</v>
      </c>
      <c r="D1366" s="69">
        <f>Month!D1366</f>
        <v>888.66</v>
      </c>
      <c r="E1366" s="69">
        <f>Month!E1366</f>
        <v>112.49</v>
      </c>
      <c r="F1366" s="70">
        <f>Month!F1366</f>
        <v>1001.15</v>
      </c>
      <c r="G1366" s="69">
        <f>Month!G1366</f>
        <v>17.5</v>
      </c>
      <c r="H1366" s="69">
        <f>Month!H1366</f>
        <v>101.87</v>
      </c>
      <c r="I1366" s="69">
        <f>Month!I1366</f>
        <v>0</v>
      </c>
      <c r="J1366" s="69">
        <f>Month!J1366</f>
        <v>0</v>
      </c>
      <c r="K1366" s="69">
        <f>Month!K1366</f>
        <v>0</v>
      </c>
      <c r="L1366" s="69">
        <f>Month!L1366</f>
        <v>30.26</v>
      </c>
      <c r="M1366" s="69">
        <f>Month!M1366</f>
        <v>146.5</v>
      </c>
      <c r="N1366" s="70">
        <f>Month!N1366</f>
        <v>296.13</v>
      </c>
      <c r="O1366" s="70">
        <f>Month!O1366</f>
        <v>1297.28</v>
      </c>
      <c r="P1366" s="14">
        <v>2</v>
      </c>
    </row>
    <row r="1367" spans="1:16" ht="15.5">
      <c r="A1367" s="14">
        <f>Month!A1367</f>
        <v>2024</v>
      </c>
      <c r="B1367" s="59" t="str">
        <f>Month!B1367</f>
        <v>April</v>
      </c>
      <c r="C1367" s="59" t="str">
        <f>Month!C1367</f>
        <v>Other Africa</v>
      </c>
      <c r="D1367" s="69">
        <f>Month!D1367</f>
        <v>0</v>
      </c>
      <c r="E1367" s="69">
        <f>Month!E1367</f>
        <v>0</v>
      </c>
      <c r="F1367" s="70">
        <f>Month!F1367</f>
        <v>0</v>
      </c>
      <c r="G1367" s="69">
        <f>Month!G1367</f>
        <v>0</v>
      </c>
      <c r="H1367" s="69">
        <f>Month!H1367</f>
        <v>0</v>
      </c>
      <c r="I1367" s="69">
        <f>Month!I1367</f>
        <v>0</v>
      </c>
      <c r="J1367" s="69">
        <f>Month!J1367</f>
        <v>0</v>
      </c>
      <c r="K1367" s="69">
        <f>Month!K1367</f>
        <v>0</v>
      </c>
      <c r="L1367" s="69">
        <f>Month!L1367</f>
        <v>0</v>
      </c>
      <c r="M1367" s="69">
        <f>Month!M1367</f>
        <v>0</v>
      </c>
      <c r="N1367" s="70">
        <f>Month!N1367</f>
        <v>0</v>
      </c>
      <c r="O1367" s="70">
        <f>Month!O1367</f>
        <v>0</v>
      </c>
      <c r="P1367" s="14">
        <v>2</v>
      </c>
    </row>
    <row r="1368" spans="1:16" ht="15.5">
      <c r="A1368" s="14">
        <f>Month!A1368</f>
        <v>2024</v>
      </c>
      <c r="B1368" s="59" t="str">
        <f>Month!B1368</f>
        <v>April</v>
      </c>
      <c r="C1368" s="59" t="str">
        <f>Month!C1368</f>
        <v>Poland</v>
      </c>
      <c r="D1368" s="69">
        <f>Month!D1368</f>
        <v>44.41</v>
      </c>
      <c r="E1368" s="69">
        <f>Month!E1368</f>
        <v>0</v>
      </c>
      <c r="F1368" s="70">
        <f>Month!F1368</f>
        <v>44.41</v>
      </c>
      <c r="G1368" s="69">
        <f>Month!G1368</f>
        <v>0</v>
      </c>
      <c r="H1368" s="69">
        <f>Month!H1368</f>
        <v>0</v>
      </c>
      <c r="I1368" s="69">
        <f>Month!I1368</f>
        <v>0</v>
      </c>
      <c r="J1368" s="69">
        <f>Month!J1368</f>
        <v>0</v>
      </c>
      <c r="K1368" s="69">
        <f>Month!K1368</f>
        <v>0</v>
      </c>
      <c r="L1368" s="69">
        <f>Month!L1368</f>
        <v>0</v>
      </c>
      <c r="M1368" s="69">
        <f>Month!M1368</f>
        <v>1.68</v>
      </c>
      <c r="N1368" s="70">
        <f>Month!N1368</f>
        <v>1.68</v>
      </c>
      <c r="O1368" s="70">
        <f>Month!O1368</f>
        <v>46.09</v>
      </c>
      <c r="P1368" s="14">
        <v>2</v>
      </c>
    </row>
    <row r="1369" spans="1:16" ht="15.5">
      <c r="A1369" s="14">
        <f>Month!A1369</f>
        <v>2024</v>
      </c>
      <c r="B1369" s="59" t="str">
        <f>Month!B1369</f>
        <v>April</v>
      </c>
      <c r="C1369" s="59" t="str">
        <f>Month!C1369</f>
        <v>Spain</v>
      </c>
      <c r="D1369" s="69">
        <f>Month!D1369</f>
        <v>0</v>
      </c>
      <c r="E1369" s="69">
        <f>Month!E1369</f>
        <v>1.42</v>
      </c>
      <c r="F1369" s="70">
        <f>Month!F1369</f>
        <v>1.42</v>
      </c>
      <c r="G1369" s="69">
        <f>Month!G1369</f>
        <v>0</v>
      </c>
      <c r="H1369" s="69">
        <f>Month!H1369</f>
        <v>0</v>
      </c>
      <c r="I1369" s="69">
        <f>Month!I1369</f>
        <v>0</v>
      </c>
      <c r="J1369" s="69">
        <f>Month!J1369</f>
        <v>0</v>
      </c>
      <c r="K1369" s="69">
        <f>Month!K1369</f>
        <v>0</v>
      </c>
      <c r="L1369" s="69">
        <f>Month!L1369</f>
        <v>30.07</v>
      </c>
      <c r="M1369" s="69">
        <f>Month!M1369</f>
        <v>46.84</v>
      </c>
      <c r="N1369" s="70">
        <f>Month!N1369</f>
        <v>76.91</v>
      </c>
      <c r="O1369" s="70">
        <f>Month!O1369</f>
        <v>78.33</v>
      </c>
      <c r="P1369" s="14">
        <v>2</v>
      </c>
    </row>
    <row r="1370" spans="1:16" ht="15.5">
      <c r="A1370" s="14">
        <f>Month!A1370</f>
        <v>2024</v>
      </c>
      <c r="B1370" s="59" t="str">
        <f>Month!B1370</f>
        <v>April</v>
      </c>
      <c r="C1370" s="59" t="str">
        <f>Month!C1370</f>
        <v>Sweden</v>
      </c>
      <c r="D1370" s="69">
        <f>Month!D1370</f>
        <v>90.96</v>
      </c>
      <c r="E1370" s="69">
        <f>Month!E1370</f>
        <v>0</v>
      </c>
      <c r="F1370" s="70">
        <f>Month!F1370</f>
        <v>90.96</v>
      </c>
      <c r="G1370" s="69">
        <f>Month!G1370</f>
        <v>0</v>
      </c>
      <c r="H1370" s="69">
        <f>Month!H1370</f>
        <v>0</v>
      </c>
      <c r="I1370" s="69">
        <f>Month!I1370</f>
        <v>0</v>
      </c>
      <c r="J1370" s="69">
        <f>Month!J1370</f>
        <v>0</v>
      </c>
      <c r="K1370" s="69">
        <f>Month!K1370</f>
        <v>0</v>
      </c>
      <c r="L1370" s="69">
        <f>Month!L1370</f>
        <v>0</v>
      </c>
      <c r="M1370" s="69">
        <f>Month!M1370</f>
        <v>0</v>
      </c>
      <c r="N1370" s="70">
        <f>Month!N1370</f>
        <v>0</v>
      </c>
      <c r="O1370" s="70">
        <f>Month!O1370</f>
        <v>90.96</v>
      </c>
      <c r="P1370" s="14">
        <v>2</v>
      </c>
    </row>
    <row r="1371" spans="1:16" ht="15.5">
      <c r="A1371" s="14">
        <f>Month!A1371</f>
        <v>2024</v>
      </c>
      <c r="B1371" s="59" t="str">
        <f>Month!B1371</f>
        <v>April</v>
      </c>
      <c r="C1371" s="59" t="str">
        <f>Month!C1371</f>
        <v>United States</v>
      </c>
      <c r="D1371" s="69">
        <f>Month!D1371</f>
        <v>0</v>
      </c>
      <c r="E1371" s="69">
        <f>Month!E1371</f>
        <v>0</v>
      </c>
      <c r="F1371" s="70">
        <f>Month!F1371</f>
        <v>0</v>
      </c>
      <c r="G1371" s="69">
        <f>Month!G1371</f>
        <v>0</v>
      </c>
      <c r="H1371" s="69">
        <f>Month!H1371</f>
        <v>208.53</v>
      </c>
      <c r="I1371" s="69">
        <f>Month!I1371</f>
        <v>0</v>
      </c>
      <c r="J1371" s="69">
        <f>Month!J1371</f>
        <v>0</v>
      </c>
      <c r="K1371" s="69">
        <f>Month!K1371</f>
        <v>0</v>
      </c>
      <c r="L1371" s="69">
        <f>Month!L1371</f>
        <v>0</v>
      </c>
      <c r="M1371" s="69">
        <f>Month!M1371</f>
        <v>45.79</v>
      </c>
      <c r="N1371" s="70">
        <f>Month!N1371</f>
        <v>254.32</v>
      </c>
      <c r="O1371" s="70">
        <f>Month!O1371</f>
        <v>254.32</v>
      </c>
      <c r="P1371" s="14">
        <v>2</v>
      </c>
    </row>
    <row r="1372" spans="1:16" ht="15.5">
      <c r="A1372" s="14">
        <f>Month!A1372</f>
        <v>2024</v>
      </c>
      <c r="B1372" s="59" t="str">
        <f>Month!B1372</f>
        <v>April</v>
      </c>
      <c r="C1372" s="59" t="str">
        <f>Month!C1372</f>
        <v>Other</v>
      </c>
      <c r="D1372" s="69">
        <f>Month!D1372</f>
        <v>0</v>
      </c>
      <c r="E1372" s="69">
        <f>Month!E1372</f>
        <v>10.52</v>
      </c>
      <c r="F1372" s="70">
        <f>Month!F1372</f>
        <v>10.52</v>
      </c>
      <c r="G1372" s="69">
        <f>Month!G1372</f>
        <v>4.2</v>
      </c>
      <c r="H1372" s="69">
        <f>Month!H1372</f>
        <v>35.78</v>
      </c>
      <c r="I1372" s="69">
        <f>Month!I1372</f>
        <v>0</v>
      </c>
      <c r="J1372" s="69">
        <f>Month!J1372</f>
        <v>0</v>
      </c>
      <c r="K1372" s="69">
        <f>Month!K1372</f>
        <v>0</v>
      </c>
      <c r="L1372" s="69">
        <f>Month!L1372</f>
        <v>62.78</v>
      </c>
      <c r="M1372" s="69">
        <f>Month!M1372</f>
        <v>68.23</v>
      </c>
      <c r="N1372" s="70">
        <f>Month!N1372</f>
        <v>170.99</v>
      </c>
      <c r="O1372" s="70">
        <f>Month!O1372</f>
        <v>181.51</v>
      </c>
      <c r="P1372" s="14">
        <v>2</v>
      </c>
    </row>
    <row r="1373" spans="1:16" ht="15.5">
      <c r="A1373" s="14">
        <f>Month!A1373</f>
        <v>2024</v>
      </c>
      <c r="B1373" s="62" t="str">
        <f>Month!B1373</f>
        <v>April</v>
      </c>
      <c r="C1373" s="60" t="str">
        <f>Month!C1373</f>
        <v>Total exports</v>
      </c>
      <c r="D1373" s="72">
        <f>Month!D1373</f>
        <v>2330.86</v>
      </c>
      <c r="E1373" s="72">
        <f>Month!E1373</f>
        <v>137.87</v>
      </c>
      <c r="F1373" s="71">
        <f>Month!F1373</f>
        <v>2468.73</v>
      </c>
      <c r="G1373" s="72">
        <f>Month!G1373</f>
        <v>33.74</v>
      </c>
      <c r="H1373" s="72">
        <f>Month!H1373</f>
        <v>711.11</v>
      </c>
      <c r="I1373" s="72">
        <f>Month!I1373</f>
        <v>98.43</v>
      </c>
      <c r="J1373" s="72">
        <f>Month!J1373</f>
        <v>0</v>
      </c>
      <c r="K1373" s="72">
        <f>Month!K1373</f>
        <v>99.52</v>
      </c>
      <c r="L1373" s="72">
        <f>Month!L1373</f>
        <v>191.65</v>
      </c>
      <c r="M1373" s="72">
        <f>Month!M1373</f>
        <v>435.06</v>
      </c>
      <c r="N1373" s="71">
        <f>Month!N1373</f>
        <v>1569.51</v>
      </c>
      <c r="O1373" s="91">
        <f>Month!O1373</f>
        <v>4038.24</v>
      </c>
      <c r="P1373" s="14">
        <v>2</v>
      </c>
    </row>
    <row r="1374" spans="1:16" ht="15.5">
      <c r="A1374" s="14">
        <f>Month!A1374</f>
        <v>2024</v>
      </c>
      <c r="B1374" s="59" t="str">
        <f>Month!B1374</f>
        <v>May</v>
      </c>
      <c r="C1374" s="58" t="str">
        <f>Month!C1374</f>
        <v>Belgium</v>
      </c>
      <c r="D1374" s="66">
        <f>Month!D1374</f>
        <v>33.229999999999997</v>
      </c>
      <c r="E1374" s="66">
        <f>Month!E1374</f>
        <v>25.76</v>
      </c>
      <c r="F1374" s="67">
        <f>Month!F1374</f>
        <v>58.99</v>
      </c>
      <c r="G1374" s="66">
        <f>Month!G1374</f>
        <v>2.94</v>
      </c>
      <c r="H1374" s="66">
        <f>Month!H1374</f>
        <v>168.26</v>
      </c>
      <c r="I1374" s="66">
        <f>Month!I1374</f>
        <v>0</v>
      </c>
      <c r="J1374" s="66">
        <f>Month!J1374</f>
        <v>0</v>
      </c>
      <c r="K1374" s="66">
        <f>Month!K1374</f>
        <v>0</v>
      </c>
      <c r="L1374" s="66">
        <f>Month!L1374</f>
        <v>23.83</v>
      </c>
      <c r="M1374" s="66">
        <f>Month!M1374</f>
        <v>47.54</v>
      </c>
      <c r="N1374" s="67">
        <f>Month!N1374</f>
        <v>242.57</v>
      </c>
      <c r="O1374" s="67">
        <f>Month!O1374</f>
        <v>301.56</v>
      </c>
      <c r="P1374" s="14">
        <v>2</v>
      </c>
    </row>
    <row r="1375" spans="1:16" ht="15.5">
      <c r="A1375" s="14">
        <f>Month!A1375</f>
        <v>2024</v>
      </c>
      <c r="B1375" s="59" t="str">
        <f>Month!B1375</f>
        <v>May</v>
      </c>
      <c r="C1375" s="59" t="str">
        <f>Month!C1375</f>
        <v>Canada</v>
      </c>
      <c r="D1375" s="69">
        <f>Month!D1375</f>
        <v>0</v>
      </c>
      <c r="E1375" s="69">
        <f>Month!E1375</f>
        <v>0</v>
      </c>
      <c r="F1375" s="70">
        <f>Month!F1375</f>
        <v>0</v>
      </c>
      <c r="G1375" s="69">
        <f>Month!G1375</f>
        <v>0</v>
      </c>
      <c r="H1375" s="69">
        <f>Month!H1375</f>
        <v>0</v>
      </c>
      <c r="I1375" s="69">
        <f>Month!I1375</f>
        <v>0</v>
      </c>
      <c r="J1375" s="69">
        <f>Month!J1375</f>
        <v>0</v>
      </c>
      <c r="K1375" s="69">
        <f>Month!K1375</f>
        <v>0</v>
      </c>
      <c r="L1375" s="69">
        <f>Month!L1375</f>
        <v>0</v>
      </c>
      <c r="M1375" s="69">
        <f>Month!M1375</f>
        <v>18.010000000000002</v>
      </c>
      <c r="N1375" s="70">
        <f>Month!N1375</f>
        <v>18.010000000000002</v>
      </c>
      <c r="O1375" s="70">
        <f>Month!O1375</f>
        <v>18.010000000000002</v>
      </c>
      <c r="P1375" s="14">
        <v>2</v>
      </c>
    </row>
    <row r="1376" spans="1:16" ht="15.5">
      <c r="A1376" s="14">
        <f>Month!A1376</f>
        <v>2024</v>
      </c>
      <c r="B1376" s="59" t="str">
        <f>Month!B1376</f>
        <v>May</v>
      </c>
      <c r="C1376" s="59" t="str">
        <f>Month!C1376</f>
        <v>China, People's Republic of</v>
      </c>
      <c r="D1376" s="69">
        <f>Month!D1376</f>
        <v>0</v>
      </c>
      <c r="E1376" s="69">
        <f>Month!E1376</f>
        <v>0</v>
      </c>
      <c r="F1376" s="70">
        <f>Month!F1376</f>
        <v>0</v>
      </c>
      <c r="G1376" s="69">
        <f>Month!G1376</f>
        <v>0</v>
      </c>
      <c r="H1376" s="69">
        <f>Month!H1376</f>
        <v>0</v>
      </c>
      <c r="I1376" s="69">
        <f>Month!I1376</f>
        <v>0</v>
      </c>
      <c r="J1376" s="69">
        <f>Month!J1376</f>
        <v>0</v>
      </c>
      <c r="K1376" s="69">
        <f>Month!K1376</f>
        <v>0</v>
      </c>
      <c r="L1376" s="69">
        <f>Month!L1376</f>
        <v>0</v>
      </c>
      <c r="M1376" s="69">
        <f>Month!M1376</f>
        <v>6.49</v>
      </c>
      <c r="N1376" s="70">
        <f>Month!N1376</f>
        <v>6.49</v>
      </c>
      <c r="O1376" s="70">
        <f>Month!O1376</f>
        <v>6.49</v>
      </c>
      <c r="P1376" s="14">
        <v>2</v>
      </c>
    </row>
    <row r="1377" spans="1:16" ht="15.5">
      <c r="A1377" s="14">
        <f>Month!A1377</f>
        <v>2024</v>
      </c>
      <c r="B1377" s="59" t="str">
        <f>Month!B1377</f>
        <v>May</v>
      </c>
      <c r="C1377" s="59" t="str">
        <f>Month!C1377</f>
        <v>Denmark</v>
      </c>
      <c r="D1377" s="69">
        <f>Month!D1377</f>
        <v>1.72</v>
      </c>
      <c r="E1377" s="69">
        <f>Month!E1377</f>
        <v>53.38</v>
      </c>
      <c r="F1377" s="70">
        <f>Month!F1377</f>
        <v>55.1</v>
      </c>
      <c r="G1377" s="69">
        <f>Month!G1377</f>
        <v>0</v>
      </c>
      <c r="H1377" s="69">
        <f>Month!H1377</f>
        <v>0</v>
      </c>
      <c r="I1377" s="69">
        <f>Month!I1377</f>
        <v>0</v>
      </c>
      <c r="J1377" s="69">
        <f>Month!J1377</f>
        <v>0</v>
      </c>
      <c r="K1377" s="69">
        <f>Month!K1377</f>
        <v>0</v>
      </c>
      <c r="L1377" s="69">
        <f>Month!L1377</f>
        <v>0</v>
      </c>
      <c r="M1377" s="69">
        <f>Month!M1377</f>
        <v>0</v>
      </c>
      <c r="N1377" s="70">
        <f>Month!N1377</f>
        <v>0</v>
      </c>
      <c r="O1377" s="70">
        <f>Month!O1377</f>
        <v>55.1</v>
      </c>
      <c r="P1377" s="14">
        <v>2</v>
      </c>
    </row>
    <row r="1378" spans="1:16" ht="15.5">
      <c r="A1378" s="14">
        <f>Month!A1378</f>
        <v>2024</v>
      </c>
      <c r="B1378" s="59" t="str">
        <f>Month!B1378</f>
        <v>May</v>
      </c>
      <c r="C1378" s="59" t="str">
        <f>Month!C1378</f>
        <v>Finland</v>
      </c>
      <c r="D1378" s="69">
        <f>Month!D1378</f>
        <v>0</v>
      </c>
      <c r="E1378" s="69">
        <f>Month!E1378</f>
        <v>0</v>
      </c>
      <c r="F1378" s="70">
        <f>Month!F1378</f>
        <v>0</v>
      </c>
      <c r="G1378" s="69">
        <f>Month!G1378</f>
        <v>0</v>
      </c>
      <c r="H1378" s="69">
        <f>Month!H1378</f>
        <v>0</v>
      </c>
      <c r="I1378" s="69">
        <f>Month!I1378</f>
        <v>0</v>
      </c>
      <c r="J1378" s="69">
        <f>Month!J1378</f>
        <v>0</v>
      </c>
      <c r="K1378" s="69">
        <f>Month!K1378</f>
        <v>0</v>
      </c>
      <c r="L1378" s="69">
        <f>Month!L1378</f>
        <v>0</v>
      </c>
      <c r="M1378" s="69">
        <f>Month!M1378</f>
        <v>0.72</v>
      </c>
      <c r="N1378" s="70">
        <f>Month!N1378</f>
        <v>0.72</v>
      </c>
      <c r="O1378" s="70">
        <f>Month!O1378</f>
        <v>0.72</v>
      </c>
      <c r="P1378" s="14">
        <v>2</v>
      </c>
    </row>
    <row r="1379" spans="1:16" ht="15.5">
      <c r="A1379" s="14">
        <f>Month!A1379</f>
        <v>2024</v>
      </c>
      <c r="B1379" s="59" t="str">
        <f>Month!B1379</f>
        <v>May</v>
      </c>
      <c r="C1379" s="59" t="str">
        <f>Month!C1379</f>
        <v>France</v>
      </c>
      <c r="D1379" s="69">
        <f>Month!D1379</f>
        <v>18.899999999999999</v>
      </c>
      <c r="E1379" s="69">
        <f>Month!E1379</f>
        <v>0</v>
      </c>
      <c r="F1379" s="70">
        <f>Month!F1379</f>
        <v>18.899999999999999</v>
      </c>
      <c r="G1379" s="69">
        <f>Month!G1379</f>
        <v>17.309999999999999</v>
      </c>
      <c r="H1379" s="69">
        <f>Month!H1379</f>
        <v>0</v>
      </c>
      <c r="I1379" s="69">
        <f>Month!I1379</f>
        <v>0</v>
      </c>
      <c r="J1379" s="69">
        <f>Month!J1379</f>
        <v>0</v>
      </c>
      <c r="K1379" s="69">
        <f>Month!K1379</f>
        <v>0</v>
      </c>
      <c r="L1379" s="69">
        <f>Month!L1379</f>
        <v>0</v>
      </c>
      <c r="M1379" s="69">
        <f>Month!M1379</f>
        <v>9.91</v>
      </c>
      <c r="N1379" s="70">
        <f>Month!N1379</f>
        <v>27.22</v>
      </c>
      <c r="O1379" s="70">
        <f>Month!O1379</f>
        <v>46.12</v>
      </c>
      <c r="P1379" s="14">
        <v>2</v>
      </c>
    </row>
    <row r="1380" spans="1:16" ht="15.5">
      <c r="A1380" s="14">
        <f>Month!A1380</f>
        <v>2024</v>
      </c>
      <c r="B1380" s="59" t="str">
        <f>Month!B1380</f>
        <v>May</v>
      </c>
      <c r="C1380" s="59" t="str">
        <f>Month!C1380</f>
        <v>Germany</v>
      </c>
      <c r="D1380" s="69">
        <f>Month!D1380</f>
        <v>294.64999999999998</v>
      </c>
      <c r="E1380" s="69">
        <f>Month!E1380</f>
        <v>0</v>
      </c>
      <c r="F1380" s="70">
        <f>Month!F1380</f>
        <v>294.64999999999998</v>
      </c>
      <c r="G1380" s="69">
        <f>Month!G1380</f>
        <v>0</v>
      </c>
      <c r="H1380" s="69">
        <f>Month!H1380</f>
        <v>0</v>
      </c>
      <c r="I1380" s="69">
        <f>Month!I1380</f>
        <v>0</v>
      </c>
      <c r="J1380" s="69">
        <f>Month!J1380</f>
        <v>0</v>
      </c>
      <c r="K1380" s="69">
        <f>Month!K1380</f>
        <v>0</v>
      </c>
      <c r="L1380" s="69">
        <f>Month!L1380</f>
        <v>0</v>
      </c>
      <c r="M1380" s="69">
        <f>Month!M1380</f>
        <v>1.77</v>
      </c>
      <c r="N1380" s="70">
        <f>Month!N1380</f>
        <v>1.77</v>
      </c>
      <c r="O1380" s="70">
        <f>Month!O1380</f>
        <v>296.42</v>
      </c>
      <c r="P1380" s="14">
        <v>2</v>
      </c>
    </row>
    <row r="1381" spans="1:16" ht="15.5">
      <c r="A1381" s="14">
        <f>Month!A1381</f>
        <v>2024</v>
      </c>
      <c r="B1381" s="59" t="str">
        <f>Month!B1381</f>
        <v>May</v>
      </c>
      <c r="C1381" s="59" t="str">
        <f>Month!C1381</f>
        <v>Ireland</v>
      </c>
      <c r="D1381" s="69">
        <f>Month!D1381</f>
        <v>4.43</v>
      </c>
      <c r="E1381" s="69">
        <f>Month!E1381</f>
        <v>1.85</v>
      </c>
      <c r="F1381" s="70">
        <f>Month!F1381</f>
        <v>6.28</v>
      </c>
      <c r="G1381" s="69">
        <f>Month!G1381</f>
        <v>1.39</v>
      </c>
      <c r="H1381" s="69">
        <f>Month!H1381</f>
        <v>68.95</v>
      </c>
      <c r="I1381" s="69">
        <f>Month!I1381</f>
        <v>122.21</v>
      </c>
      <c r="J1381" s="69">
        <f>Month!J1381</f>
        <v>0</v>
      </c>
      <c r="K1381" s="69">
        <f>Month!K1381</f>
        <v>74.69</v>
      </c>
      <c r="L1381" s="69">
        <f>Month!L1381</f>
        <v>15.82</v>
      </c>
      <c r="M1381" s="69">
        <f>Month!M1381</f>
        <v>0.18</v>
      </c>
      <c r="N1381" s="70">
        <f>Month!N1381</f>
        <v>283.24</v>
      </c>
      <c r="O1381" s="70">
        <f>Month!O1381</f>
        <v>289.52</v>
      </c>
      <c r="P1381" s="14">
        <v>2</v>
      </c>
    </row>
    <row r="1382" spans="1:16" ht="15.5">
      <c r="A1382" s="14">
        <f>Month!A1382</f>
        <v>2024</v>
      </c>
      <c r="B1382" s="59" t="str">
        <f>Month!B1382</f>
        <v>May</v>
      </c>
      <c r="C1382" s="59" t="str">
        <f>Month!C1382</f>
        <v>Italy</v>
      </c>
      <c r="D1382" s="69">
        <f>Month!D1382</f>
        <v>0</v>
      </c>
      <c r="E1382" s="69">
        <f>Month!E1382</f>
        <v>0</v>
      </c>
      <c r="F1382" s="70">
        <f>Month!F1382</f>
        <v>0</v>
      </c>
      <c r="G1382" s="69">
        <f>Month!G1382</f>
        <v>0</v>
      </c>
      <c r="H1382" s="69">
        <f>Month!H1382</f>
        <v>0</v>
      </c>
      <c r="I1382" s="69">
        <f>Month!I1382</f>
        <v>0</v>
      </c>
      <c r="J1382" s="69">
        <f>Month!J1382</f>
        <v>0</v>
      </c>
      <c r="K1382" s="69">
        <f>Month!K1382</f>
        <v>0</v>
      </c>
      <c r="L1382" s="69">
        <f>Month!L1382</f>
        <v>0</v>
      </c>
      <c r="M1382" s="69">
        <f>Month!M1382</f>
        <v>11.33</v>
      </c>
      <c r="N1382" s="70">
        <f>Month!N1382</f>
        <v>11.33</v>
      </c>
      <c r="O1382" s="70">
        <f>Month!O1382</f>
        <v>11.33</v>
      </c>
      <c r="P1382" s="14">
        <v>2</v>
      </c>
    </row>
    <row r="1383" spans="1:16" ht="15.5">
      <c r="A1383" s="14">
        <f>Month!A1383</f>
        <v>2024</v>
      </c>
      <c r="B1383" s="59" t="str">
        <f>Month!B1383</f>
        <v>May</v>
      </c>
      <c r="C1383" s="59" t="str">
        <f>Month!C1383</f>
        <v>Korea</v>
      </c>
      <c r="D1383" s="69">
        <f>Month!D1383</f>
        <v>0</v>
      </c>
      <c r="E1383" s="69">
        <f>Month!E1383</f>
        <v>0</v>
      </c>
      <c r="F1383" s="70">
        <f>Month!F1383</f>
        <v>0</v>
      </c>
      <c r="G1383" s="69">
        <f>Month!G1383</f>
        <v>0</v>
      </c>
      <c r="H1383" s="69">
        <f>Month!H1383</f>
        <v>0</v>
      </c>
      <c r="I1383" s="69">
        <f>Month!I1383</f>
        <v>0</v>
      </c>
      <c r="J1383" s="69">
        <f>Month!J1383</f>
        <v>0</v>
      </c>
      <c r="K1383" s="69">
        <f>Month!K1383</f>
        <v>0</v>
      </c>
      <c r="L1383" s="69">
        <f>Month!L1383</f>
        <v>0</v>
      </c>
      <c r="M1383" s="69">
        <f>Month!M1383</f>
        <v>0</v>
      </c>
      <c r="N1383" s="70">
        <f>Month!N1383</f>
        <v>0</v>
      </c>
      <c r="O1383" s="70">
        <f>Month!O1383</f>
        <v>0</v>
      </c>
      <c r="P1383" s="14">
        <v>2</v>
      </c>
    </row>
    <row r="1384" spans="1:16" ht="15.5">
      <c r="A1384" s="14">
        <f>Month!A1384</f>
        <v>2024</v>
      </c>
      <c r="B1384" s="59" t="str">
        <f>Month!B1384</f>
        <v>May</v>
      </c>
      <c r="C1384" s="59" t="str">
        <f>Month!C1384</f>
        <v>Netherlands</v>
      </c>
      <c r="D1384" s="69">
        <f>Month!D1384</f>
        <v>1709.26</v>
      </c>
      <c r="E1384" s="69">
        <f>Month!E1384</f>
        <v>166.21</v>
      </c>
      <c r="F1384" s="70">
        <f>Month!F1384</f>
        <v>1875.47</v>
      </c>
      <c r="G1384" s="69">
        <f>Month!G1384</f>
        <v>15.9</v>
      </c>
      <c r="H1384" s="69">
        <f>Month!H1384</f>
        <v>115.09</v>
      </c>
      <c r="I1384" s="69">
        <f>Month!I1384</f>
        <v>0</v>
      </c>
      <c r="J1384" s="69">
        <f>Month!J1384</f>
        <v>4.04</v>
      </c>
      <c r="K1384" s="69">
        <f>Month!K1384</f>
        <v>21.75</v>
      </c>
      <c r="L1384" s="69">
        <f>Month!L1384</f>
        <v>31.37</v>
      </c>
      <c r="M1384" s="69">
        <f>Month!M1384</f>
        <v>233.95</v>
      </c>
      <c r="N1384" s="70">
        <f>Month!N1384</f>
        <v>422.1</v>
      </c>
      <c r="O1384" s="70">
        <f>Month!O1384</f>
        <v>2297.5700000000002</v>
      </c>
      <c r="P1384" s="14">
        <v>2</v>
      </c>
    </row>
    <row r="1385" spans="1:16" ht="15.5">
      <c r="A1385" s="14">
        <f>Month!A1385</f>
        <v>2024</v>
      </c>
      <c r="B1385" s="59" t="str">
        <f>Month!B1385</f>
        <v>May</v>
      </c>
      <c r="C1385" s="59" t="str">
        <f>Month!C1385</f>
        <v>Other Africa</v>
      </c>
      <c r="D1385" s="69">
        <f>Month!D1385</f>
        <v>0</v>
      </c>
      <c r="E1385" s="69">
        <f>Month!E1385</f>
        <v>0</v>
      </c>
      <c r="F1385" s="70">
        <f>Month!F1385</f>
        <v>0</v>
      </c>
      <c r="G1385" s="69">
        <f>Month!G1385</f>
        <v>0</v>
      </c>
      <c r="H1385" s="69">
        <f>Month!H1385</f>
        <v>159.51</v>
      </c>
      <c r="I1385" s="69">
        <f>Month!I1385</f>
        <v>0</v>
      </c>
      <c r="J1385" s="69">
        <f>Month!J1385</f>
        <v>0</v>
      </c>
      <c r="K1385" s="69">
        <f>Month!K1385</f>
        <v>0</v>
      </c>
      <c r="L1385" s="69">
        <f>Month!L1385</f>
        <v>0</v>
      </c>
      <c r="M1385" s="69">
        <f>Month!M1385</f>
        <v>0</v>
      </c>
      <c r="N1385" s="70">
        <f>Month!N1385</f>
        <v>159.51</v>
      </c>
      <c r="O1385" s="70">
        <f>Month!O1385</f>
        <v>159.51</v>
      </c>
      <c r="P1385" s="14">
        <v>2</v>
      </c>
    </row>
    <row r="1386" spans="1:16" ht="15.5">
      <c r="A1386" s="14">
        <f>Month!A1386</f>
        <v>2024</v>
      </c>
      <c r="B1386" s="59" t="str">
        <f>Month!B1386</f>
        <v>May</v>
      </c>
      <c r="C1386" s="59" t="str">
        <f>Month!C1386</f>
        <v>Poland</v>
      </c>
      <c r="D1386" s="69">
        <f>Month!D1386</f>
        <v>1.78</v>
      </c>
      <c r="E1386" s="69">
        <f>Month!E1386</f>
        <v>0</v>
      </c>
      <c r="F1386" s="70">
        <f>Month!F1386</f>
        <v>1.78</v>
      </c>
      <c r="G1386" s="69">
        <f>Month!G1386</f>
        <v>1.05</v>
      </c>
      <c r="H1386" s="69">
        <f>Month!H1386</f>
        <v>0</v>
      </c>
      <c r="I1386" s="69">
        <f>Month!I1386</f>
        <v>0</v>
      </c>
      <c r="J1386" s="69">
        <f>Month!J1386</f>
        <v>0</v>
      </c>
      <c r="K1386" s="69">
        <f>Month!K1386</f>
        <v>0</v>
      </c>
      <c r="L1386" s="69">
        <f>Month!L1386</f>
        <v>0</v>
      </c>
      <c r="M1386" s="69">
        <f>Month!M1386</f>
        <v>0.01</v>
      </c>
      <c r="N1386" s="70">
        <f>Month!N1386</f>
        <v>1.06</v>
      </c>
      <c r="O1386" s="70">
        <f>Month!O1386</f>
        <v>2.84</v>
      </c>
      <c r="P1386" s="14">
        <v>2</v>
      </c>
    </row>
    <row r="1387" spans="1:16" ht="15.5">
      <c r="A1387" s="14">
        <f>Month!A1387</f>
        <v>2024</v>
      </c>
      <c r="B1387" s="59" t="str">
        <f>Month!B1387</f>
        <v>May</v>
      </c>
      <c r="C1387" s="59" t="str">
        <f>Month!C1387</f>
        <v>Spain</v>
      </c>
      <c r="D1387" s="69">
        <f>Month!D1387</f>
        <v>91.11</v>
      </c>
      <c r="E1387" s="69">
        <f>Month!E1387</f>
        <v>8</v>
      </c>
      <c r="F1387" s="70">
        <f>Month!F1387</f>
        <v>99.11</v>
      </c>
      <c r="G1387" s="69">
        <f>Month!G1387</f>
        <v>0</v>
      </c>
      <c r="H1387" s="69">
        <f>Month!H1387</f>
        <v>0</v>
      </c>
      <c r="I1387" s="69">
        <f>Month!I1387</f>
        <v>0</v>
      </c>
      <c r="J1387" s="69">
        <f>Month!J1387</f>
        <v>0</v>
      </c>
      <c r="K1387" s="69">
        <f>Month!K1387</f>
        <v>0</v>
      </c>
      <c r="L1387" s="69">
        <f>Month!L1387</f>
        <v>33</v>
      </c>
      <c r="M1387" s="69">
        <f>Month!M1387</f>
        <v>2.4</v>
      </c>
      <c r="N1387" s="70">
        <f>Month!N1387</f>
        <v>35.4</v>
      </c>
      <c r="O1387" s="70">
        <f>Month!O1387</f>
        <v>134.51</v>
      </c>
      <c r="P1387" s="14">
        <v>2</v>
      </c>
    </row>
    <row r="1388" spans="1:16" ht="15.5">
      <c r="A1388" s="14">
        <f>Month!A1388</f>
        <v>2024</v>
      </c>
      <c r="B1388" s="59" t="str">
        <f>Month!B1388</f>
        <v>May</v>
      </c>
      <c r="C1388" s="59" t="str">
        <f>Month!C1388</f>
        <v>Sweden</v>
      </c>
      <c r="D1388" s="69">
        <f>Month!D1388</f>
        <v>157.51</v>
      </c>
      <c r="E1388" s="69">
        <f>Month!E1388</f>
        <v>0</v>
      </c>
      <c r="F1388" s="70">
        <f>Month!F1388</f>
        <v>157.51</v>
      </c>
      <c r="G1388" s="69">
        <f>Month!G1388</f>
        <v>0</v>
      </c>
      <c r="H1388" s="69">
        <f>Month!H1388</f>
        <v>0</v>
      </c>
      <c r="I1388" s="69">
        <f>Month!I1388</f>
        <v>0</v>
      </c>
      <c r="J1388" s="69">
        <f>Month!J1388</f>
        <v>0</v>
      </c>
      <c r="K1388" s="69">
        <f>Month!K1388</f>
        <v>0</v>
      </c>
      <c r="L1388" s="69">
        <f>Month!L1388</f>
        <v>0</v>
      </c>
      <c r="M1388" s="69">
        <f>Month!M1388</f>
        <v>0.97</v>
      </c>
      <c r="N1388" s="70">
        <f>Month!N1388</f>
        <v>0.97</v>
      </c>
      <c r="O1388" s="70">
        <f>Month!O1388</f>
        <v>158.47999999999999</v>
      </c>
      <c r="P1388" s="14">
        <v>2</v>
      </c>
    </row>
    <row r="1389" spans="1:16" ht="15.5">
      <c r="A1389" s="14">
        <f>Month!A1389</f>
        <v>2024</v>
      </c>
      <c r="B1389" s="59" t="str">
        <f>Month!B1389</f>
        <v>May</v>
      </c>
      <c r="C1389" s="59" t="str">
        <f>Month!C1389</f>
        <v>United States</v>
      </c>
      <c r="D1389" s="69">
        <f>Month!D1389</f>
        <v>110.32</v>
      </c>
      <c r="E1389" s="69">
        <f>Month!E1389</f>
        <v>0</v>
      </c>
      <c r="F1389" s="70">
        <f>Month!F1389</f>
        <v>110.32</v>
      </c>
      <c r="G1389" s="69">
        <f>Month!G1389</f>
        <v>0</v>
      </c>
      <c r="H1389" s="69">
        <f>Month!H1389</f>
        <v>208.64</v>
      </c>
      <c r="I1389" s="69">
        <f>Month!I1389</f>
        <v>0</v>
      </c>
      <c r="J1389" s="69">
        <f>Month!J1389</f>
        <v>0</v>
      </c>
      <c r="K1389" s="69">
        <f>Month!K1389</f>
        <v>0.27</v>
      </c>
      <c r="L1389" s="69">
        <f>Month!L1389</f>
        <v>0</v>
      </c>
      <c r="M1389" s="69">
        <f>Month!M1389</f>
        <v>0.28000000000000003</v>
      </c>
      <c r="N1389" s="70">
        <f>Month!N1389</f>
        <v>209.19</v>
      </c>
      <c r="O1389" s="70">
        <f>Month!O1389</f>
        <v>319.51</v>
      </c>
      <c r="P1389" s="14">
        <v>2</v>
      </c>
    </row>
    <row r="1390" spans="1:16" ht="15.5">
      <c r="A1390" s="14">
        <f>Month!A1390</f>
        <v>2024</v>
      </c>
      <c r="B1390" s="59" t="str">
        <f>Month!B1390</f>
        <v>May</v>
      </c>
      <c r="C1390" s="59" t="str">
        <f>Month!C1390</f>
        <v>Other</v>
      </c>
      <c r="D1390" s="69">
        <f>Month!D1390</f>
        <v>100.4</v>
      </c>
      <c r="E1390" s="69">
        <f>Month!E1390</f>
        <v>58.23</v>
      </c>
      <c r="F1390" s="70">
        <f>Month!F1390</f>
        <v>158.63</v>
      </c>
      <c r="G1390" s="69">
        <f>Month!G1390</f>
        <v>4.1100000000000003</v>
      </c>
      <c r="H1390" s="69">
        <f>Month!H1390</f>
        <v>0</v>
      </c>
      <c r="I1390" s="69">
        <f>Month!I1390</f>
        <v>0</v>
      </c>
      <c r="J1390" s="69">
        <f>Month!J1390</f>
        <v>0</v>
      </c>
      <c r="K1390" s="69">
        <f>Month!K1390</f>
        <v>0</v>
      </c>
      <c r="L1390" s="69">
        <f>Month!L1390</f>
        <v>89.99</v>
      </c>
      <c r="M1390" s="69">
        <f>Month!M1390</f>
        <v>116.42</v>
      </c>
      <c r="N1390" s="70">
        <f>Month!N1390</f>
        <v>210.52</v>
      </c>
      <c r="O1390" s="70">
        <f>Month!O1390</f>
        <v>369.15</v>
      </c>
      <c r="P1390" s="14">
        <v>2</v>
      </c>
    </row>
    <row r="1391" spans="1:16" ht="15.5">
      <c r="A1391" s="14">
        <f>Month!A1391</f>
        <v>2024</v>
      </c>
      <c r="B1391" s="62" t="str">
        <f>Month!B1391</f>
        <v>May</v>
      </c>
      <c r="C1391" s="60" t="str">
        <f>Month!C1391</f>
        <v>Total exports</v>
      </c>
      <c r="D1391" s="72">
        <f>Month!D1391</f>
        <v>2523.31</v>
      </c>
      <c r="E1391" s="72">
        <f>Month!E1391</f>
        <v>313.43</v>
      </c>
      <c r="F1391" s="71">
        <f>Month!F1391</f>
        <v>2836.74</v>
      </c>
      <c r="G1391" s="72">
        <f>Month!G1391</f>
        <v>42.7</v>
      </c>
      <c r="H1391" s="72">
        <f>Month!H1391</f>
        <v>720.45</v>
      </c>
      <c r="I1391" s="72">
        <f>Month!I1391</f>
        <v>122.21</v>
      </c>
      <c r="J1391" s="72">
        <f>Month!J1391</f>
        <v>4.04</v>
      </c>
      <c r="K1391" s="72">
        <f>Month!K1391</f>
        <v>96.71</v>
      </c>
      <c r="L1391" s="72">
        <f>Month!L1391</f>
        <v>194.01</v>
      </c>
      <c r="M1391" s="72">
        <f>Month!M1391</f>
        <v>449.98</v>
      </c>
      <c r="N1391" s="71">
        <f>Month!N1391</f>
        <v>1630.1</v>
      </c>
      <c r="O1391" s="91">
        <f>Month!O1391</f>
        <v>4466.84</v>
      </c>
      <c r="P1391" s="14">
        <v>2</v>
      </c>
    </row>
    <row r="1392" spans="1:16" ht="15.5">
      <c r="A1392" s="14">
        <f>Month!A1392</f>
        <v>2024</v>
      </c>
      <c r="B1392" s="59" t="str">
        <f>Month!B1392</f>
        <v>June</v>
      </c>
      <c r="C1392" s="58" t="str">
        <f>Month!C1392</f>
        <v>Belgium</v>
      </c>
      <c r="D1392" s="66">
        <f>Month!D1392</f>
        <v>4.3600000000000003</v>
      </c>
      <c r="E1392" s="66">
        <f>Month!E1392</f>
        <v>19.420000000000002</v>
      </c>
      <c r="F1392" s="67">
        <f>Month!F1392</f>
        <v>23.78</v>
      </c>
      <c r="G1392" s="66">
        <f>Month!G1392</f>
        <v>3.92</v>
      </c>
      <c r="H1392" s="66">
        <f>Month!H1392</f>
        <v>183.17</v>
      </c>
      <c r="I1392" s="66">
        <f>Month!I1392</f>
        <v>0</v>
      </c>
      <c r="J1392" s="66">
        <f>Month!J1392</f>
        <v>0</v>
      </c>
      <c r="K1392" s="66">
        <f>Month!K1392</f>
        <v>0</v>
      </c>
      <c r="L1392" s="66">
        <f>Month!L1392</f>
        <v>0</v>
      </c>
      <c r="M1392" s="66">
        <f>Month!M1392</f>
        <v>62.16</v>
      </c>
      <c r="N1392" s="67">
        <f>Month!N1392</f>
        <v>249.25</v>
      </c>
      <c r="O1392" s="67">
        <f>Month!O1392</f>
        <v>273.02999999999997</v>
      </c>
      <c r="P1392" s="14">
        <v>2</v>
      </c>
    </row>
    <row r="1393" spans="1:16" ht="15.5">
      <c r="A1393" s="14">
        <f>Month!A1393</f>
        <v>2024</v>
      </c>
      <c r="B1393" s="59" t="str">
        <f>Month!B1393</f>
        <v>June</v>
      </c>
      <c r="C1393" s="59" t="str">
        <f>Month!C1393</f>
        <v>Canada</v>
      </c>
      <c r="D1393" s="69">
        <f>Month!D1393</f>
        <v>0</v>
      </c>
      <c r="E1393" s="69">
        <f>Month!E1393</f>
        <v>0</v>
      </c>
      <c r="F1393" s="70">
        <f>Month!F1393</f>
        <v>0</v>
      </c>
      <c r="G1393" s="69">
        <f>Month!G1393</f>
        <v>0</v>
      </c>
      <c r="H1393" s="69">
        <f>Month!H1393</f>
        <v>66.510000000000005</v>
      </c>
      <c r="I1393" s="69">
        <f>Month!I1393</f>
        <v>0</v>
      </c>
      <c r="J1393" s="69">
        <f>Month!J1393</f>
        <v>0</v>
      </c>
      <c r="K1393" s="69">
        <f>Month!K1393</f>
        <v>0</v>
      </c>
      <c r="L1393" s="69">
        <f>Month!L1393</f>
        <v>0</v>
      </c>
      <c r="M1393" s="69">
        <f>Month!M1393</f>
        <v>0</v>
      </c>
      <c r="N1393" s="70">
        <f>Month!N1393</f>
        <v>66.510000000000005</v>
      </c>
      <c r="O1393" s="70">
        <f>Month!O1393</f>
        <v>66.510000000000005</v>
      </c>
      <c r="P1393" s="14">
        <v>2</v>
      </c>
    </row>
    <row r="1394" spans="1:16" ht="15.5">
      <c r="A1394" s="14">
        <f>Month!A1394</f>
        <v>2024</v>
      </c>
      <c r="B1394" s="59" t="str">
        <f>Month!B1394</f>
        <v>June</v>
      </c>
      <c r="C1394" s="59" t="str">
        <f>Month!C1394</f>
        <v>China, People's Republic of</v>
      </c>
      <c r="D1394" s="69">
        <f>Month!D1394</f>
        <v>0</v>
      </c>
      <c r="E1394" s="69">
        <f>Month!E1394</f>
        <v>0</v>
      </c>
      <c r="F1394" s="70">
        <f>Month!F1394</f>
        <v>0</v>
      </c>
      <c r="G1394" s="69">
        <f>Month!G1394</f>
        <v>0</v>
      </c>
      <c r="H1394" s="69">
        <f>Month!H1394</f>
        <v>0</v>
      </c>
      <c r="I1394" s="69">
        <f>Month!I1394</f>
        <v>0</v>
      </c>
      <c r="J1394" s="69">
        <f>Month!J1394</f>
        <v>0</v>
      </c>
      <c r="K1394" s="69">
        <f>Month!K1394</f>
        <v>0</v>
      </c>
      <c r="L1394" s="69">
        <f>Month!L1394</f>
        <v>0</v>
      </c>
      <c r="M1394" s="69">
        <f>Month!M1394</f>
        <v>5.79</v>
      </c>
      <c r="N1394" s="70">
        <f>Month!N1394</f>
        <v>5.79</v>
      </c>
      <c r="O1394" s="70">
        <f>Month!O1394</f>
        <v>5.79</v>
      </c>
      <c r="P1394" s="14">
        <v>2</v>
      </c>
    </row>
    <row r="1395" spans="1:16" ht="15.5">
      <c r="A1395" s="14">
        <f>Month!A1395</f>
        <v>2024</v>
      </c>
      <c r="B1395" s="59" t="str">
        <f>Month!B1395</f>
        <v>June</v>
      </c>
      <c r="C1395" s="59" t="str">
        <f>Month!C1395</f>
        <v>Denmark</v>
      </c>
      <c r="D1395" s="69">
        <f>Month!D1395</f>
        <v>141.18</v>
      </c>
      <c r="E1395" s="69">
        <f>Month!E1395</f>
        <v>0</v>
      </c>
      <c r="F1395" s="70">
        <f>Month!F1395</f>
        <v>141.18</v>
      </c>
      <c r="G1395" s="69">
        <f>Month!G1395</f>
        <v>0</v>
      </c>
      <c r="H1395" s="69">
        <f>Month!H1395</f>
        <v>5.23</v>
      </c>
      <c r="I1395" s="69">
        <f>Month!I1395</f>
        <v>0</v>
      </c>
      <c r="J1395" s="69">
        <f>Month!J1395</f>
        <v>0</v>
      </c>
      <c r="K1395" s="69">
        <f>Month!K1395</f>
        <v>0</v>
      </c>
      <c r="L1395" s="69">
        <f>Month!L1395</f>
        <v>8</v>
      </c>
      <c r="M1395" s="69">
        <f>Month!M1395</f>
        <v>0</v>
      </c>
      <c r="N1395" s="70">
        <f>Month!N1395</f>
        <v>13.23</v>
      </c>
      <c r="O1395" s="70">
        <f>Month!O1395</f>
        <v>154.41</v>
      </c>
      <c r="P1395" s="14">
        <v>2</v>
      </c>
    </row>
    <row r="1396" spans="1:16" ht="15.5">
      <c r="A1396" s="14">
        <f>Month!A1396</f>
        <v>2024</v>
      </c>
      <c r="B1396" s="59" t="str">
        <f>Month!B1396</f>
        <v>June</v>
      </c>
      <c r="C1396" s="59" t="str">
        <f>Month!C1396</f>
        <v>Finland</v>
      </c>
      <c r="D1396" s="69">
        <f>Month!D1396</f>
        <v>0</v>
      </c>
      <c r="E1396" s="69">
        <f>Month!E1396</f>
        <v>0</v>
      </c>
      <c r="F1396" s="70">
        <f>Month!F1396</f>
        <v>0</v>
      </c>
      <c r="G1396" s="69">
        <f>Month!G1396</f>
        <v>0</v>
      </c>
      <c r="H1396" s="69">
        <f>Month!H1396</f>
        <v>0</v>
      </c>
      <c r="I1396" s="69">
        <f>Month!I1396</f>
        <v>0</v>
      </c>
      <c r="J1396" s="69">
        <f>Month!J1396</f>
        <v>0</v>
      </c>
      <c r="K1396" s="69">
        <f>Month!K1396</f>
        <v>0</v>
      </c>
      <c r="L1396" s="69">
        <f>Month!L1396</f>
        <v>0</v>
      </c>
      <c r="M1396" s="69">
        <f>Month!M1396</f>
        <v>0</v>
      </c>
      <c r="N1396" s="70">
        <f>Month!N1396</f>
        <v>0</v>
      </c>
      <c r="O1396" s="70">
        <f>Month!O1396</f>
        <v>0</v>
      </c>
      <c r="P1396" s="14">
        <v>2</v>
      </c>
    </row>
    <row r="1397" spans="1:16" ht="15.5">
      <c r="A1397" s="14">
        <f>Month!A1397</f>
        <v>2024</v>
      </c>
      <c r="B1397" s="59" t="str">
        <f>Month!B1397</f>
        <v>June</v>
      </c>
      <c r="C1397" s="59" t="str">
        <f>Month!C1397</f>
        <v>France</v>
      </c>
      <c r="D1397" s="69">
        <f>Month!D1397</f>
        <v>20.67</v>
      </c>
      <c r="E1397" s="69">
        <f>Month!E1397</f>
        <v>0</v>
      </c>
      <c r="F1397" s="70">
        <f>Month!F1397</f>
        <v>20.67</v>
      </c>
      <c r="G1397" s="69">
        <f>Month!G1397</f>
        <v>3.79</v>
      </c>
      <c r="H1397" s="69">
        <f>Month!H1397</f>
        <v>0</v>
      </c>
      <c r="I1397" s="69">
        <f>Month!I1397</f>
        <v>0</v>
      </c>
      <c r="J1397" s="69">
        <f>Month!J1397</f>
        <v>0</v>
      </c>
      <c r="K1397" s="69">
        <f>Month!K1397</f>
        <v>0</v>
      </c>
      <c r="L1397" s="69">
        <f>Month!L1397</f>
        <v>0</v>
      </c>
      <c r="M1397" s="69">
        <f>Month!M1397</f>
        <v>4.4800000000000004</v>
      </c>
      <c r="N1397" s="70">
        <f>Month!N1397</f>
        <v>8.27</v>
      </c>
      <c r="O1397" s="70">
        <f>Month!O1397</f>
        <v>28.94</v>
      </c>
      <c r="P1397" s="14">
        <v>2</v>
      </c>
    </row>
    <row r="1398" spans="1:16" ht="15.5">
      <c r="A1398" s="14">
        <f>Month!A1398</f>
        <v>2024</v>
      </c>
      <c r="B1398" s="59" t="str">
        <f>Month!B1398</f>
        <v>June</v>
      </c>
      <c r="C1398" s="59" t="str">
        <f>Month!C1398</f>
        <v>Germany</v>
      </c>
      <c r="D1398" s="69">
        <f>Month!D1398</f>
        <v>186.32</v>
      </c>
      <c r="E1398" s="69">
        <f>Month!E1398</f>
        <v>0</v>
      </c>
      <c r="F1398" s="70">
        <f>Month!F1398</f>
        <v>186.32</v>
      </c>
      <c r="G1398" s="69">
        <f>Month!G1398</f>
        <v>0</v>
      </c>
      <c r="H1398" s="69">
        <f>Month!H1398</f>
        <v>0</v>
      </c>
      <c r="I1398" s="69">
        <f>Month!I1398</f>
        <v>0</v>
      </c>
      <c r="J1398" s="69">
        <f>Month!J1398</f>
        <v>0</v>
      </c>
      <c r="K1398" s="69">
        <f>Month!K1398</f>
        <v>0</v>
      </c>
      <c r="L1398" s="69">
        <f>Month!L1398</f>
        <v>0</v>
      </c>
      <c r="M1398" s="69">
        <f>Month!M1398</f>
        <v>1.63</v>
      </c>
      <c r="N1398" s="70">
        <f>Month!N1398</f>
        <v>1.63</v>
      </c>
      <c r="O1398" s="70">
        <f>Month!O1398</f>
        <v>187.95</v>
      </c>
      <c r="P1398" s="14">
        <v>2</v>
      </c>
    </row>
    <row r="1399" spans="1:16" ht="15.5">
      <c r="A1399" s="14">
        <f>Month!A1399</f>
        <v>2024</v>
      </c>
      <c r="B1399" s="59" t="str">
        <f>Month!B1399</f>
        <v>June</v>
      </c>
      <c r="C1399" s="59" t="str">
        <f>Month!C1399</f>
        <v>Ireland</v>
      </c>
      <c r="D1399" s="69">
        <f>Month!D1399</f>
        <v>0</v>
      </c>
      <c r="E1399" s="69">
        <f>Month!E1399</f>
        <v>0</v>
      </c>
      <c r="F1399" s="70">
        <f>Month!F1399</f>
        <v>0</v>
      </c>
      <c r="G1399" s="69">
        <f>Month!G1399</f>
        <v>4.25</v>
      </c>
      <c r="H1399" s="69">
        <f>Month!H1399</f>
        <v>18.68</v>
      </c>
      <c r="I1399" s="69">
        <f>Month!I1399</f>
        <v>104.45</v>
      </c>
      <c r="J1399" s="69">
        <f>Month!J1399</f>
        <v>0</v>
      </c>
      <c r="K1399" s="69">
        <f>Month!K1399</f>
        <v>52.11</v>
      </c>
      <c r="L1399" s="69">
        <f>Month!L1399</f>
        <v>11.26</v>
      </c>
      <c r="M1399" s="69">
        <f>Month!M1399</f>
        <v>0.08</v>
      </c>
      <c r="N1399" s="70">
        <f>Month!N1399</f>
        <v>190.83</v>
      </c>
      <c r="O1399" s="70">
        <f>Month!O1399</f>
        <v>190.83</v>
      </c>
      <c r="P1399" s="14">
        <v>2</v>
      </c>
    </row>
    <row r="1400" spans="1:16" ht="15.5">
      <c r="A1400" s="14">
        <f>Month!A1400</f>
        <v>2024</v>
      </c>
      <c r="B1400" s="59" t="str">
        <f>Month!B1400</f>
        <v>June</v>
      </c>
      <c r="C1400" s="59" t="str">
        <f>Month!C1400</f>
        <v>Italy</v>
      </c>
      <c r="D1400" s="69">
        <f>Month!D1400</f>
        <v>0</v>
      </c>
      <c r="E1400" s="69">
        <f>Month!E1400</f>
        <v>0</v>
      </c>
      <c r="F1400" s="70">
        <f>Month!F1400</f>
        <v>0</v>
      </c>
      <c r="G1400" s="69">
        <f>Month!G1400</f>
        <v>0</v>
      </c>
      <c r="H1400" s="69">
        <f>Month!H1400</f>
        <v>0</v>
      </c>
      <c r="I1400" s="69">
        <f>Month!I1400</f>
        <v>0</v>
      </c>
      <c r="J1400" s="69">
        <f>Month!J1400</f>
        <v>0</v>
      </c>
      <c r="K1400" s="69">
        <f>Month!K1400</f>
        <v>0</v>
      </c>
      <c r="L1400" s="69">
        <f>Month!L1400</f>
        <v>0</v>
      </c>
      <c r="M1400" s="69">
        <f>Month!M1400</f>
        <v>2.52</v>
      </c>
      <c r="N1400" s="70">
        <f>Month!N1400</f>
        <v>2.52</v>
      </c>
      <c r="O1400" s="70">
        <f>Month!O1400</f>
        <v>2.52</v>
      </c>
      <c r="P1400" s="14">
        <v>2</v>
      </c>
    </row>
    <row r="1401" spans="1:16" ht="15.5">
      <c r="A1401" s="14">
        <f>Month!A1401</f>
        <v>2024</v>
      </c>
      <c r="B1401" s="59" t="str">
        <f>Month!B1401</f>
        <v>June</v>
      </c>
      <c r="C1401" s="59" t="str">
        <f>Month!C1401</f>
        <v>Korea</v>
      </c>
      <c r="D1401" s="69">
        <f>Month!D1401</f>
        <v>0</v>
      </c>
      <c r="E1401" s="69">
        <f>Month!E1401</f>
        <v>0</v>
      </c>
      <c r="F1401" s="70">
        <f>Month!F1401</f>
        <v>0</v>
      </c>
      <c r="G1401" s="69">
        <f>Month!G1401</f>
        <v>0</v>
      </c>
      <c r="H1401" s="69">
        <f>Month!H1401</f>
        <v>0</v>
      </c>
      <c r="I1401" s="69">
        <f>Month!I1401</f>
        <v>0</v>
      </c>
      <c r="J1401" s="69">
        <f>Month!J1401</f>
        <v>0</v>
      </c>
      <c r="K1401" s="69">
        <f>Month!K1401</f>
        <v>0</v>
      </c>
      <c r="L1401" s="69">
        <f>Month!L1401</f>
        <v>0</v>
      </c>
      <c r="M1401" s="69">
        <f>Month!M1401</f>
        <v>0</v>
      </c>
      <c r="N1401" s="70">
        <f>Month!N1401</f>
        <v>0</v>
      </c>
      <c r="O1401" s="70">
        <f>Month!O1401</f>
        <v>0</v>
      </c>
      <c r="P1401" s="14">
        <v>2</v>
      </c>
    </row>
    <row r="1402" spans="1:16" ht="15.5">
      <c r="A1402" s="14">
        <f>Month!A1402</f>
        <v>2024</v>
      </c>
      <c r="B1402" s="59" t="str">
        <f>Month!B1402</f>
        <v>June</v>
      </c>
      <c r="C1402" s="59" t="str">
        <f>Month!C1402</f>
        <v>Netherlands</v>
      </c>
      <c r="D1402" s="69">
        <f>Month!D1402</f>
        <v>1255.26</v>
      </c>
      <c r="E1402" s="69">
        <f>Month!E1402</f>
        <v>215.6</v>
      </c>
      <c r="F1402" s="70">
        <f>Month!F1402</f>
        <v>1470.86</v>
      </c>
      <c r="G1402" s="69">
        <f>Month!G1402</f>
        <v>15.88</v>
      </c>
      <c r="H1402" s="69">
        <f>Month!H1402</f>
        <v>146.80000000000001</v>
      </c>
      <c r="I1402" s="69">
        <f>Month!I1402</f>
        <v>0</v>
      </c>
      <c r="J1402" s="69">
        <f>Month!J1402</f>
        <v>0</v>
      </c>
      <c r="K1402" s="69">
        <f>Month!K1402</f>
        <v>0</v>
      </c>
      <c r="L1402" s="69">
        <f>Month!L1402</f>
        <v>12.07</v>
      </c>
      <c r="M1402" s="69">
        <f>Month!M1402</f>
        <v>101.49</v>
      </c>
      <c r="N1402" s="70">
        <f>Month!N1402</f>
        <v>276.24</v>
      </c>
      <c r="O1402" s="70">
        <f>Month!O1402</f>
        <v>1747.1</v>
      </c>
      <c r="P1402" s="14">
        <v>2</v>
      </c>
    </row>
    <row r="1403" spans="1:16" ht="15.5">
      <c r="A1403" s="14">
        <f>Month!A1403</f>
        <v>2024</v>
      </c>
      <c r="B1403" s="59" t="str">
        <f>Month!B1403</f>
        <v>June</v>
      </c>
      <c r="C1403" s="59" t="str">
        <f>Month!C1403</f>
        <v>Other Africa</v>
      </c>
      <c r="D1403" s="69">
        <f>Month!D1403</f>
        <v>0</v>
      </c>
      <c r="E1403" s="69">
        <f>Month!E1403</f>
        <v>0</v>
      </c>
      <c r="F1403" s="70">
        <f>Month!F1403</f>
        <v>0</v>
      </c>
      <c r="G1403" s="69">
        <f>Month!G1403</f>
        <v>0</v>
      </c>
      <c r="H1403" s="69">
        <f>Month!H1403</f>
        <v>62.65</v>
      </c>
      <c r="I1403" s="69">
        <f>Month!I1403</f>
        <v>0</v>
      </c>
      <c r="J1403" s="69">
        <f>Month!J1403</f>
        <v>0</v>
      </c>
      <c r="K1403" s="69">
        <f>Month!K1403</f>
        <v>0</v>
      </c>
      <c r="L1403" s="69">
        <f>Month!L1403</f>
        <v>0</v>
      </c>
      <c r="M1403" s="69">
        <f>Month!M1403</f>
        <v>0</v>
      </c>
      <c r="N1403" s="70">
        <f>Month!N1403</f>
        <v>62.65</v>
      </c>
      <c r="O1403" s="70">
        <f>Month!O1403</f>
        <v>62.65</v>
      </c>
      <c r="P1403" s="14">
        <v>2</v>
      </c>
    </row>
    <row r="1404" spans="1:16" ht="15.5">
      <c r="A1404" s="14">
        <f>Month!A1404</f>
        <v>2024</v>
      </c>
      <c r="B1404" s="59" t="str">
        <f>Month!B1404</f>
        <v>June</v>
      </c>
      <c r="C1404" s="59" t="str">
        <f>Month!C1404</f>
        <v>Poland</v>
      </c>
      <c r="D1404" s="69">
        <f>Month!D1404</f>
        <v>401.39</v>
      </c>
      <c r="E1404" s="69">
        <f>Month!E1404</f>
        <v>0</v>
      </c>
      <c r="F1404" s="70">
        <f>Month!F1404</f>
        <v>401.39</v>
      </c>
      <c r="G1404" s="69">
        <f>Month!G1404</f>
        <v>1.05</v>
      </c>
      <c r="H1404" s="69">
        <f>Month!H1404</f>
        <v>0</v>
      </c>
      <c r="I1404" s="69">
        <f>Month!I1404</f>
        <v>0</v>
      </c>
      <c r="J1404" s="69">
        <f>Month!J1404</f>
        <v>0</v>
      </c>
      <c r="K1404" s="69">
        <f>Month!K1404</f>
        <v>0</v>
      </c>
      <c r="L1404" s="69">
        <f>Month!L1404</f>
        <v>0</v>
      </c>
      <c r="M1404" s="69">
        <f>Month!M1404</f>
        <v>0</v>
      </c>
      <c r="N1404" s="70">
        <f>Month!N1404</f>
        <v>1.05</v>
      </c>
      <c r="O1404" s="70">
        <f>Month!O1404</f>
        <v>402.44</v>
      </c>
      <c r="P1404" s="14">
        <v>2</v>
      </c>
    </row>
    <row r="1405" spans="1:16" ht="15.5">
      <c r="A1405" s="14">
        <f>Month!A1405</f>
        <v>2024</v>
      </c>
      <c r="B1405" s="59" t="str">
        <f>Month!B1405</f>
        <v>June</v>
      </c>
      <c r="C1405" s="59" t="str">
        <f>Month!C1405</f>
        <v>Spain</v>
      </c>
      <c r="D1405" s="69">
        <f>Month!D1405</f>
        <v>0</v>
      </c>
      <c r="E1405" s="69">
        <f>Month!E1405</f>
        <v>0</v>
      </c>
      <c r="F1405" s="70">
        <f>Month!F1405</f>
        <v>0</v>
      </c>
      <c r="G1405" s="69">
        <f>Month!G1405</f>
        <v>0</v>
      </c>
      <c r="H1405" s="69">
        <f>Month!H1405</f>
        <v>0</v>
      </c>
      <c r="I1405" s="69">
        <f>Month!I1405</f>
        <v>0</v>
      </c>
      <c r="J1405" s="69">
        <f>Month!J1405</f>
        <v>0</v>
      </c>
      <c r="K1405" s="69">
        <f>Month!K1405</f>
        <v>0</v>
      </c>
      <c r="L1405" s="69">
        <f>Month!L1405</f>
        <v>10.210000000000001</v>
      </c>
      <c r="M1405" s="69">
        <f>Month!M1405</f>
        <v>43.85</v>
      </c>
      <c r="N1405" s="70">
        <f>Month!N1405</f>
        <v>54.06</v>
      </c>
      <c r="O1405" s="70">
        <f>Month!O1405</f>
        <v>54.06</v>
      </c>
      <c r="P1405" s="14">
        <v>2</v>
      </c>
    </row>
    <row r="1406" spans="1:16" ht="15.5">
      <c r="A1406" s="14">
        <f>Month!A1406</f>
        <v>2024</v>
      </c>
      <c r="B1406" s="59" t="str">
        <f>Month!B1406</f>
        <v>June</v>
      </c>
      <c r="C1406" s="59" t="str">
        <f>Month!C1406</f>
        <v>Sweden</v>
      </c>
      <c r="D1406" s="69">
        <f>Month!D1406</f>
        <v>69.849999999999994</v>
      </c>
      <c r="E1406" s="69">
        <f>Month!E1406</f>
        <v>0</v>
      </c>
      <c r="F1406" s="70">
        <f>Month!F1406</f>
        <v>69.849999999999994</v>
      </c>
      <c r="G1406" s="69">
        <f>Month!G1406</f>
        <v>0</v>
      </c>
      <c r="H1406" s="69">
        <f>Month!H1406</f>
        <v>0</v>
      </c>
      <c r="I1406" s="69">
        <f>Month!I1406</f>
        <v>0</v>
      </c>
      <c r="J1406" s="69">
        <f>Month!J1406</f>
        <v>0</v>
      </c>
      <c r="K1406" s="69">
        <f>Month!K1406</f>
        <v>0</v>
      </c>
      <c r="L1406" s="69">
        <f>Month!L1406</f>
        <v>0</v>
      </c>
      <c r="M1406" s="69">
        <f>Month!M1406</f>
        <v>0.03</v>
      </c>
      <c r="N1406" s="70">
        <f>Month!N1406</f>
        <v>0.03</v>
      </c>
      <c r="O1406" s="70">
        <f>Month!O1406</f>
        <v>69.88</v>
      </c>
      <c r="P1406" s="14">
        <v>2</v>
      </c>
    </row>
    <row r="1407" spans="1:16" ht="15.5">
      <c r="A1407" s="14">
        <f>Month!A1407</f>
        <v>2024</v>
      </c>
      <c r="B1407" s="59" t="str">
        <f>Month!B1407</f>
        <v>June</v>
      </c>
      <c r="C1407" s="59" t="str">
        <f>Month!C1407</f>
        <v>United States</v>
      </c>
      <c r="D1407" s="69">
        <f>Month!D1407</f>
        <v>0</v>
      </c>
      <c r="E1407" s="69">
        <f>Month!E1407</f>
        <v>0</v>
      </c>
      <c r="F1407" s="70">
        <f>Month!F1407</f>
        <v>0</v>
      </c>
      <c r="G1407" s="69">
        <f>Month!G1407</f>
        <v>0</v>
      </c>
      <c r="H1407" s="69">
        <f>Month!H1407</f>
        <v>286.02</v>
      </c>
      <c r="I1407" s="69">
        <f>Month!I1407</f>
        <v>0</v>
      </c>
      <c r="J1407" s="69">
        <f>Month!J1407</f>
        <v>0</v>
      </c>
      <c r="K1407" s="69">
        <f>Month!K1407</f>
        <v>9.08</v>
      </c>
      <c r="L1407" s="69">
        <f>Month!L1407</f>
        <v>0</v>
      </c>
      <c r="M1407" s="69">
        <f>Month!M1407</f>
        <v>0.16</v>
      </c>
      <c r="N1407" s="70">
        <f>Month!N1407</f>
        <v>295.26</v>
      </c>
      <c r="O1407" s="70">
        <f>Month!O1407</f>
        <v>295.26</v>
      </c>
      <c r="P1407" s="14">
        <v>2</v>
      </c>
    </row>
    <row r="1408" spans="1:16" ht="15.5">
      <c r="A1408" s="14">
        <f>Month!A1408</f>
        <v>2024</v>
      </c>
      <c r="B1408" s="59" t="str">
        <f>Month!B1408</f>
        <v>June</v>
      </c>
      <c r="C1408" s="59" t="str">
        <f>Month!C1408</f>
        <v>Other</v>
      </c>
      <c r="D1408" s="69">
        <f>Month!D1408</f>
        <v>0</v>
      </c>
      <c r="E1408" s="69">
        <f>Month!E1408</f>
        <v>12.01</v>
      </c>
      <c r="F1408" s="70">
        <f>Month!F1408</f>
        <v>12.01</v>
      </c>
      <c r="G1408" s="69">
        <f>Month!G1408</f>
        <v>10.37</v>
      </c>
      <c r="H1408" s="69">
        <f>Month!H1408</f>
        <v>0</v>
      </c>
      <c r="I1408" s="69">
        <f>Month!I1408</f>
        <v>0</v>
      </c>
      <c r="J1408" s="69">
        <f>Month!J1408</f>
        <v>0</v>
      </c>
      <c r="K1408" s="69">
        <f>Month!K1408</f>
        <v>0</v>
      </c>
      <c r="L1408" s="69">
        <f>Month!L1408</f>
        <v>123.22</v>
      </c>
      <c r="M1408" s="69">
        <f>Month!M1408</f>
        <v>64.11</v>
      </c>
      <c r="N1408" s="70">
        <f>Month!N1408</f>
        <v>197.7</v>
      </c>
      <c r="O1408" s="70">
        <f>Month!O1408</f>
        <v>209.71</v>
      </c>
      <c r="P1408" s="14">
        <v>2</v>
      </c>
    </row>
    <row r="1409" spans="1:16" ht="15.5">
      <c r="A1409" s="14">
        <f>Month!A1409</f>
        <v>2024</v>
      </c>
      <c r="B1409" s="62" t="str">
        <f>Month!B1409</f>
        <v>June</v>
      </c>
      <c r="C1409" s="60" t="str">
        <f>Month!C1409</f>
        <v>Total exports</v>
      </c>
      <c r="D1409" s="72">
        <f>Month!D1409</f>
        <v>2079.0300000000002</v>
      </c>
      <c r="E1409" s="72">
        <f>Month!E1409</f>
        <v>247.03</v>
      </c>
      <c r="F1409" s="71">
        <f>Month!F1409</f>
        <v>2326.06</v>
      </c>
      <c r="G1409" s="72">
        <f>Month!G1409</f>
        <v>39.26</v>
      </c>
      <c r="H1409" s="72">
        <f>Month!H1409</f>
        <v>769.06</v>
      </c>
      <c r="I1409" s="72">
        <f>Month!I1409</f>
        <v>104.45</v>
      </c>
      <c r="J1409" s="72">
        <f>Month!J1409</f>
        <v>0</v>
      </c>
      <c r="K1409" s="72">
        <f>Month!K1409</f>
        <v>61.19</v>
      </c>
      <c r="L1409" s="72">
        <f>Month!L1409</f>
        <v>164.76</v>
      </c>
      <c r="M1409" s="72">
        <f>Month!M1409</f>
        <v>286.3</v>
      </c>
      <c r="N1409" s="71">
        <f>Month!N1409</f>
        <v>1425.02</v>
      </c>
      <c r="O1409" s="91">
        <f>Month!O1409</f>
        <v>3751.08</v>
      </c>
      <c r="P1409" s="14">
        <v>2</v>
      </c>
    </row>
    <row r="1410" spans="1:16" ht="15.5">
      <c r="A1410" s="14">
        <f>Month!A1410</f>
        <v>2024</v>
      </c>
      <c r="B1410" s="59" t="str">
        <f>Month!B1410</f>
        <v>July</v>
      </c>
      <c r="C1410" s="58" t="str">
        <f>Month!C1410</f>
        <v>Belgium</v>
      </c>
      <c r="D1410" s="66">
        <f>Month!D1410</f>
        <v>26.06</v>
      </c>
      <c r="E1410" s="66">
        <f>Month!E1410</f>
        <v>16.07</v>
      </c>
      <c r="F1410" s="67">
        <f>Month!F1410</f>
        <v>42.13</v>
      </c>
      <c r="G1410" s="66">
        <f>Month!G1410</f>
        <v>2.1</v>
      </c>
      <c r="H1410" s="66">
        <f>Month!H1410</f>
        <v>180.21</v>
      </c>
      <c r="I1410" s="66">
        <f>Month!I1410</f>
        <v>0</v>
      </c>
      <c r="J1410" s="66">
        <f>Month!J1410</f>
        <v>0</v>
      </c>
      <c r="K1410" s="66">
        <f>Month!K1410</f>
        <v>0</v>
      </c>
      <c r="L1410" s="66">
        <f>Month!L1410</f>
        <v>28.91</v>
      </c>
      <c r="M1410" s="66">
        <f>Month!M1410</f>
        <v>125.84</v>
      </c>
      <c r="N1410" s="67">
        <f>Month!N1410</f>
        <v>337.06</v>
      </c>
      <c r="O1410" s="67">
        <f>Month!O1410</f>
        <v>379.19</v>
      </c>
      <c r="P1410" s="14">
        <v>3</v>
      </c>
    </row>
    <row r="1411" spans="1:16" ht="15.5">
      <c r="A1411" s="14">
        <f>Month!A1411</f>
        <v>2024</v>
      </c>
      <c r="B1411" s="59" t="str">
        <f>Month!B1411</f>
        <v>July</v>
      </c>
      <c r="C1411" s="59" t="str">
        <f>Month!C1411</f>
        <v>Canada</v>
      </c>
      <c r="D1411" s="69">
        <f>Month!D1411</f>
        <v>37.520000000000003</v>
      </c>
      <c r="E1411" s="69">
        <f>Month!E1411</f>
        <v>0</v>
      </c>
      <c r="F1411" s="70">
        <f>Month!F1411</f>
        <v>37.520000000000003</v>
      </c>
      <c r="G1411" s="69">
        <f>Month!G1411</f>
        <v>0</v>
      </c>
      <c r="H1411" s="69">
        <f>Month!H1411</f>
        <v>71.709999999999994</v>
      </c>
      <c r="I1411" s="69">
        <f>Month!I1411</f>
        <v>0</v>
      </c>
      <c r="J1411" s="69">
        <f>Month!J1411</f>
        <v>0</v>
      </c>
      <c r="K1411" s="69">
        <f>Month!K1411</f>
        <v>0.22</v>
      </c>
      <c r="L1411" s="69">
        <f>Month!L1411</f>
        <v>0</v>
      </c>
      <c r="M1411" s="69">
        <f>Month!M1411</f>
        <v>14.68</v>
      </c>
      <c r="N1411" s="70">
        <f>Month!N1411</f>
        <v>86.61</v>
      </c>
      <c r="O1411" s="70">
        <f>Month!O1411</f>
        <v>124.13</v>
      </c>
      <c r="P1411" s="14">
        <v>3</v>
      </c>
    </row>
    <row r="1412" spans="1:16" ht="15.5">
      <c r="A1412" s="14">
        <f>Month!A1412</f>
        <v>2024</v>
      </c>
      <c r="B1412" s="59" t="str">
        <f>Month!B1412</f>
        <v>July</v>
      </c>
      <c r="C1412" s="59" t="str">
        <f>Month!C1412</f>
        <v>China, People's Republic of</v>
      </c>
      <c r="D1412" s="69">
        <f>Month!D1412</f>
        <v>0</v>
      </c>
      <c r="E1412" s="69">
        <f>Month!E1412</f>
        <v>0</v>
      </c>
      <c r="F1412" s="70">
        <f>Month!F1412</f>
        <v>0</v>
      </c>
      <c r="G1412" s="69">
        <f>Month!G1412</f>
        <v>0</v>
      </c>
      <c r="H1412" s="69">
        <f>Month!H1412</f>
        <v>0</v>
      </c>
      <c r="I1412" s="69">
        <f>Month!I1412</f>
        <v>0</v>
      </c>
      <c r="J1412" s="69">
        <f>Month!J1412</f>
        <v>0</v>
      </c>
      <c r="K1412" s="69">
        <f>Month!K1412</f>
        <v>0</v>
      </c>
      <c r="L1412" s="69">
        <f>Month!L1412</f>
        <v>0</v>
      </c>
      <c r="M1412" s="69">
        <f>Month!M1412</f>
        <v>3.81</v>
      </c>
      <c r="N1412" s="70">
        <f>Month!N1412</f>
        <v>3.81</v>
      </c>
      <c r="O1412" s="70">
        <f>Month!O1412</f>
        <v>3.81</v>
      </c>
      <c r="P1412" s="14">
        <v>3</v>
      </c>
    </row>
    <row r="1413" spans="1:16" ht="15.5">
      <c r="A1413" s="14">
        <f>Month!A1413</f>
        <v>2024</v>
      </c>
      <c r="B1413" s="59" t="str">
        <f>Month!B1413</f>
        <v>July</v>
      </c>
      <c r="C1413" s="59" t="str">
        <f>Month!C1413</f>
        <v>Denmark</v>
      </c>
      <c r="D1413" s="69">
        <f>Month!D1413</f>
        <v>90.67</v>
      </c>
      <c r="E1413" s="69">
        <f>Month!E1413</f>
        <v>0</v>
      </c>
      <c r="F1413" s="70">
        <f>Month!F1413</f>
        <v>90.67</v>
      </c>
      <c r="G1413" s="69">
        <f>Month!G1413</f>
        <v>0</v>
      </c>
      <c r="H1413" s="69">
        <f>Month!H1413</f>
        <v>13.44</v>
      </c>
      <c r="I1413" s="69">
        <f>Month!I1413</f>
        <v>0</v>
      </c>
      <c r="J1413" s="69">
        <f>Month!J1413</f>
        <v>0</v>
      </c>
      <c r="K1413" s="69">
        <f>Month!K1413</f>
        <v>0</v>
      </c>
      <c r="L1413" s="69">
        <f>Month!L1413</f>
        <v>6.01</v>
      </c>
      <c r="M1413" s="69">
        <f>Month!M1413</f>
        <v>0</v>
      </c>
      <c r="N1413" s="70">
        <f>Month!N1413</f>
        <v>19.45</v>
      </c>
      <c r="O1413" s="70">
        <f>Month!O1413</f>
        <v>110.12</v>
      </c>
      <c r="P1413" s="14">
        <v>3</v>
      </c>
    </row>
    <row r="1414" spans="1:16" ht="15.5">
      <c r="A1414" s="14">
        <f>Month!A1414</f>
        <v>2024</v>
      </c>
      <c r="B1414" s="59" t="str">
        <f>Month!B1414</f>
        <v>July</v>
      </c>
      <c r="C1414" s="59" t="str">
        <f>Month!C1414</f>
        <v>Finland</v>
      </c>
      <c r="D1414" s="69">
        <f>Month!D1414</f>
        <v>0</v>
      </c>
      <c r="E1414" s="69">
        <f>Month!E1414</f>
        <v>0</v>
      </c>
      <c r="F1414" s="70">
        <f>Month!F1414</f>
        <v>0</v>
      </c>
      <c r="G1414" s="69">
        <f>Month!G1414</f>
        <v>0</v>
      </c>
      <c r="H1414" s="69">
        <f>Month!H1414</f>
        <v>0</v>
      </c>
      <c r="I1414" s="69">
        <f>Month!I1414</f>
        <v>0</v>
      </c>
      <c r="J1414" s="69">
        <f>Month!J1414</f>
        <v>0</v>
      </c>
      <c r="K1414" s="69">
        <f>Month!K1414</f>
        <v>0</v>
      </c>
      <c r="L1414" s="69">
        <f>Month!L1414</f>
        <v>0</v>
      </c>
      <c r="M1414" s="69">
        <f>Month!M1414</f>
        <v>0</v>
      </c>
      <c r="N1414" s="70">
        <f>Month!N1414</f>
        <v>0</v>
      </c>
      <c r="O1414" s="70">
        <f>Month!O1414</f>
        <v>0</v>
      </c>
      <c r="P1414" s="14">
        <v>3</v>
      </c>
    </row>
    <row r="1415" spans="1:16" ht="15.5">
      <c r="A1415" s="14">
        <f>Month!A1415</f>
        <v>2024</v>
      </c>
      <c r="B1415" s="59" t="str">
        <f>Month!B1415</f>
        <v>July</v>
      </c>
      <c r="C1415" s="59" t="str">
        <f>Month!C1415</f>
        <v>France</v>
      </c>
      <c r="D1415" s="69">
        <f>Month!D1415</f>
        <v>9.7799999999999994</v>
      </c>
      <c r="E1415" s="69">
        <f>Month!E1415</f>
        <v>0</v>
      </c>
      <c r="F1415" s="70">
        <f>Month!F1415</f>
        <v>9.7799999999999994</v>
      </c>
      <c r="G1415" s="69">
        <f>Month!G1415</f>
        <v>2.78</v>
      </c>
      <c r="H1415" s="69">
        <f>Month!H1415</f>
        <v>0</v>
      </c>
      <c r="I1415" s="69">
        <f>Month!I1415</f>
        <v>0</v>
      </c>
      <c r="J1415" s="69">
        <f>Month!J1415</f>
        <v>0</v>
      </c>
      <c r="K1415" s="69">
        <f>Month!K1415</f>
        <v>15.73</v>
      </c>
      <c r="L1415" s="69">
        <f>Month!L1415</f>
        <v>0</v>
      </c>
      <c r="M1415" s="69">
        <f>Month!M1415</f>
        <v>6.84</v>
      </c>
      <c r="N1415" s="70">
        <f>Month!N1415</f>
        <v>25.35</v>
      </c>
      <c r="O1415" s="70">
        <f>Month!O1415</f>
        <v>35.130000000000003</v>
      </c>
      <c r="P1415" s="14">
        <v>3</v>
      </c>
    </row>
    <row r="1416" spans="1:16" ht="15.5">
      <c r="A1416" s="14">
        <f>Month!A1416</f>
        <v>2024</v>
      </c>
      <c r="B1416" s="59" t="str">
        <f>Month!B1416</f>
        <v>July</v>
      </c>
      <c r="C1416" s="59" t="str">
        <f>Month!C1416</f>
        <v>Germany</v>
      </c>
      <c r="D1416" s="69">
        <f>Month!D1416</f>
        <v>224.87</v>
      </c>
      <c r="E1416" s="69">
        <f>Month!E1416</f>
        <v>0</v>
      </c>
      <c r="F1416" s="70">
        <f>Month!F1416</f>
        <v>224.87</v>
      </c>
      <c r="G1416" s="69">
        <f>Month!G1416</f>
        <v>0</v>
      </c>
      <c r="H1416" s="69">
        <f>Month!H1416</f>
        <v>0</v>
      </c>
      <c r="I1416" s="69">
        <f>Month!I1416</f>
        <v>0</v>
      </c>
      <c r="J1416" s="69">
        <f>Month!J1416</f>
        <v>0</v>
      </c>
      <c r="K1416" s="69">
        <f>Month!K1416</f>
        <v>0</v>
      </c>
      <c r="L1416" s="69">
        <f>Month!L1416</f>
        <v>0</v>
      </c>
      <c r="M1416" s="69">
        <f>Month!M1416</f>
        <v>6.94</v>
      </c>
      <c r="N1416" s="70">
        <f>Month!N1416</f>
        <v>6.94</v>
      </c>
      <c r="O1416" s="70">
        <f>Month!O1416</f>
        <v>231.81</v>
      </c>
      <c r="P1416" s="14">
        <v>3</v>
      </c>
    </row>
    <row r="1417" spans="1:16" ht="15.5">
      <c r="A1417" s="14">
        <f>Month!A1417</f>
        <v>2024</v>
      </c>
      <c r="B1417" s="59" t="str">
        <f>Month!B1417</f>
        <v>July</v>
      </c>
      <c r="C1417" s="59" t="str">
        <f>Month!C1417</f>
        <v>Ireland</v>
      </c>
      <c r="D1417" s="69">
        <f>Month!D1417</f>
        <v>0</v>
      </c>
      <c r="E1417" s="69">
        <f>Month!E1417</f>
        <v>0</v>
      </c>
      <c r="F1417" s="70">
        <f>Month!F1417</f>
        <v>0</v>
      </c>
      <c r="G1417" s="69">
        <f>Month!G1417</f>
        <v>6.32</v>
      </c>
      <c r="H1417" s="69">
        <f>Month!H1417</f>
        <v>43.17</v>
      </c>
      <c r="I1417" s="69">
        <f>Month!I1417</f>
        <v>110.63</v>
      </c>
      <c r="J1417" s="69">
        <f>Month!J1417</f>
        <v>0</v>
      </c>
      <c r="K1417" s="69">
        <f>Month!K1417</f>
        <v>92.86</v>
      </c>
      <c r="L1417" s="69">
        <f>Month!L1417</f>
        <v>6.77</v>
      </c>
      <c r="M1417" s="69">
        <f>Month!M1417</f>
        <v>15.56</v>
      </c>
      <c r="N1417" s="70">
        <f>Month!N1417</f>
        <v>275.31</v>
      </c>
      <c r="O1417" s="70">
        <f>Month!O1417</f>
        <v>275.31</v>
      </c>
      <c r="P1417" s="14">
        <v>3</v>
      </c>
    </row>
    <row r="1418" spans="1:16" ht="15.5">
      <c r="A1418" s="14">
        <f>Month!A1418</f>
        <v>2024</v>
      </c>
      <c r="B1418" s="59" t="str">
        <f>Month!B1418</f>
        <v>July</v>
      </c>
      <c r="C1418" s="59" t="str">
        <f>Month!C1418</f>
        <v>Italy</v>
      </c>
      <c r="D1418" s="69">
        <f>Month!D1418</f>
        <v>230.34</v>
      </c>
      <c r="E1418" s="69">
        <f>Month!E1418</f>
        <v>10.97</v>
      </c>
      <c r="F1418" s="70">
        <f>Month!F1418</f>
        <v>241.31</v>
      </c>
      <c r="G1418" s="69">
        <f>Month!G1418</f>
        <v>0</v>
      </c>
      <c r="H1418" s="69">
        <f>Month!H1418</f>
        <v>0</v>
      </c>
      <c r="I1418" s="69">
        <f>Month!I1418</f>
        <v>0</v>
      </c>
      <c r="J1418" s="69">
        <f>Month!J1418</f>
        <v>0</v>
      </c>
      <c r="K1418" s="69">
        <f>Month!K1418</f>
        <v>0</v>
      </c>
      <c r="L1418" s="69">
        <f>Month!L1418</f>
        <v>0</v>
      </c>
      <c r="M1418" s="69">
        <f>Month!M1418</f>
        <v>0.01</v>
      </c>
      <c r="N1418" s="70">
        <f>Month!N1418</f>
        <v>0.01</v>
      </c>
      <c r="O1418" s="70">
        <f>Month!O1418</f>
        <v>241.32</v>
      </c>
      <c r="P1418" s="14">
        <v>3</v>
      </c>
    </row>
    <row r="1419" spans="1:16" ht="15.5">
      <c r="A1419" s="14">
        <f>Month!A1419</f>
        <v>2024</v>
      </c>
      <c r="B1419" s="59" t="str">
        <f>Month!B1419</f>
        <v>July</v>
      </c>
      <c r="C1419" s="59" t="str">
        <f>Month!C1419</f>
        <v>Korea</v>
      </c>
      <c r="D1419" s="69">
        <f>Month!D1419</f>
        <v>266.89999999999998</v>
      </c>
      <c r="E1419" s="69">
        <f>Month!E1419</f>
        <v>0</v>
      </c>
      <c r="F1419" s="70">
        <f>Month!F1419</f>
        <v>266.89999999999998</v>
      </c>
      <c r="G1419" s="69">
        <f>Month!G1419</f>
        <v>0</v>
      </c>
      <c r="H1419" s="69">
        <f>Month!H1419</f>
        <v>0</v>
      </c>
      <c r="I1419" s="69">
        <f>Month!I1419</f>
        <v>0</v>
      </c>
      <c r="J1419" s="69">
        <f>Month!J1419</f>
        <v>0</v>
      </c>
      <c r="K1419" s="69">
        <f>Month!K1419</f>
        <v>0</v>
      </c>
      <c r="L1419" s="69">
        <f>Month!L1419</f>
        <v>0</v>
      </c>
      <c r="M1419" s="69">
        <f>Month!M1419</f>
        <v>0</v>
      </c>
      <c r="N1419" s="70">
        <f>Month!N1419</f>
        <v>0</v>
      </c>
      <c r="O1419" s="70">
        <f>Month!O1419</f>
        <v>266.89999999999998</v>
      </c>
      <c r="P1419" s="14">
        <v>3</v>
      </c>
    </row>
    <row r="1420" spans="1:16" ht="15.5">
      <c r="A1420" s="14">
        <f>Month!A1420</f>
        <v>2024</v>
      </c>
      <c r="B1420" s="59" t="str">
        <f>Month!B1420</f>
        <v>July</v>
      </c>
      <c r="C1420" s="59" t="str">
        <f>Month!C1420</f>
        <v>Netherlands</v>
      </c>
      <c r="D1420" s="69">
        <f>Month!D1420</f>
        <v>648.67999999999995</v>
      </c>
      <c r="E1420" s="69">
        <f>Month!E1420</f>
        <v>136.35</v>
      </c>
      <c r="F1420" s="70">
        <f>Month!F1420</f>
        <v>785.03</v>
      </c>
      <c r="G1420" s="69">
        <f>Month!G1420</f>
        <v>12</v>
      </c>
      <c r="H1420" s="69">
        <f>Month!H1420</f>
        <v>150.25</v>
      </c>
      <c r="I1420" s="69">
        <f>Month!I1420</f>
        <v>0</v>
      </c>
      <c r="J1420" s="69">
        <f>Month!J1420</f>
        <v>3.87</v>
      </c>
      <c r="K1420" s="69">
        <f>Month!K1420</f>
        <v>0</v>
      </c>
      <c r="L1420" s="69">
        <f>Month!L1420</f>
        <v>12.1</v>
      </c>
      <c r="M1420" s="69">
        <f>Month!M1420</f>
        <v>309.81</v>
      </c>
      <c r="N1420" s="70">
        <f>Month!N1420</f>
        <v>488.03</v>
      </c>
      <c r="O1420" s="70">
        <f>Month!O1420</f>
        <v>1273.06</v>
      </c>
      <c r="P1420" s="14">
        <v>3</v>
      </c>
    </row>
    <row r="1421" spans="1:16" ht="15.5">
      <c r="A1421" s="14">
        <f>Month!A1421</f>
        <v>2024</v>
      </c>
      <c r="B1421" s="59" t="str">
        <f>Month!B1421</f>
        <v>July</v>
      </c>
      <c r="C1421" s="59" t="str">
        <f>Month!C1421</f>
        <v>Other Africa</v>
      </c>
      <c r="D1421" s="69">
        <f>Month!D1421</f>
        <v>0</v>
      </c>
      <c r="E1421" s="69">
        <f>Month!E1421</f>
        <v>0</v>
      </c>
      <c r="F1421" s="70">
        <f>Month!F1421</f>
        <v>0</v>
      </c>
      <c r="G1421" s="69">
        <f>Month!G1421</f>
        <v>0</v>
      </c>
      <c r="H1421" s="69">
        <f>Month!H1421</f>
        <v>60.68</v>
      </c>
      <c r="I1421" s="69">
        <f>Month!I1421</f>
        <v>0</v>
      </c>
      <c r="J1421" s="69">
        <f>Month!J1421</f>
        <v>0</v>
      </c>
      <c r="K1421" s="69">
        <f>Month!K1421</f>
        <v>0</v>
      </c>
      <c r="L1421" s="69">
        <f>Month!L1421</f>
        <v>0</v>
      </c>
      <c r="M1421" s="69">
        <f>Month!M1421</f>
        <v>0</v>
      </c>
      <c r="N1421" s="70">
        <f>Month!N1421</f>
        <v>60.68</v>
      </c>
      <c r="O1421" s="70">
        <f>Month!O1421</f>
        <v>60.68</v>
      </c>
      <c r="P1421" s="14">
        <v>3</v>
      </c>
    </row>
    <row r="1422" spans="1:16" ht="15.5">
      <c r="A1422" s="14">
        <f>Month!A1422</f>
        <v>2024</v>
      </c>
      <c r="B1422" s="59" t="str">
        <f>Month!B1422</f>
        <v>July</v>
      </c>
      <c r="C1422" s="59" t="str">
        <f>Month!C1422</f>
        <v>Poland</v>
      </c>
      <c r="D1422" s="69">
        <f>Month!D1422</f>
        <v>211.36</v>
      </c>
      <c r="E1422" s="69">
        <f>Month!E1422</f>
        <v>0</v>
      </c>
      <c r="F1422" s="70">
        <f>Month!F1422</f>
        <v>211.36</v>
      </c>
      <c r="G1422" s="69">
        <f>Month!G1422</f>
        <v>2.1</v>
      </c>
      <c r="H1422" s="69">
        <f>Month!H1422</f>
        <v>0</v>
      </c>
      <c r="I1422" s="69">
        <f>Month!I1422</f>
        <v>0</v>
      </c>
      <c r="J1422" s="69">
        <f>Month!J1422</f>
        <v>0</v>
      </c>
      <c r="K1422" s="69">
        <f>Month!K1422</f>
        <v>0</v>
      </c>
      <c r="L1422" s="69">
        <f>Month!L1422</f>
        <v>0</v>
      </c>
      <c r="M1422" s="69">
        <f>Month!M1422</f>
        <v>1.65</v>
      </c>
      <c r="N1422" s="70">
        <f>Month!N1422</f>
        <v>3.75</v>
      </c>
      <c r="O1422" s="70">
        <f>Month!O1422</f>
        <v>215.11</v>
      </c>
      <c r="P1422" s="14">
        <v>3</v>
      </c>
    </row>
    <row r="1423" spans="1:16" ht="15.5">
      <c r="A1423" s="14">
        <f>Month!A1423</f>
        <v>2024</v>
      </c>
      <c r="B1423" s="59" t="str">
        <f>Month!B1423</f>
        <v>July</v>
      </c>
      <c r="C1423" s="59" t="str">
        <f>Month!C1423</f>
        <v>Spain</v>
      </c>
      <c r="D1423" s="69">
        <f>Month!D1423</f>
        <v>0</v>
      </c>
      <c r="E1423" s="69">
        <f>Month!E1423</f>
        <v>0</v>
      </c>
      <c r="F1423" s="70">
        <f>Month!F1423</f>
        <v>0</v>
      </c>
      <c r="G1423" s="69">
        <f>Month!G1423</f>
        <v>0</v>
      </c>
      <c r="H1423" s="69">
        <f>Month!H1423</f>
        <v>0</v>
      </c>
      <c r="I1423" s="69">
        <f>Month!I1423</f>
        <v>0</v>
      </c>
      <c r="J1423" s="69">
        <f>Month!J1423</f>
        <v>0</v>
      </c>
      <c r="K1423" s="69">
        <f>Month!K1423</f>
        <v>0</v>
      </c>
      <c r="L1423" s="69">
        <f>Month!L1423</f>
        <v>0</v>
      </c>
      <c r="M1423" s="69">
        <f>Month!M1423</f>
        <v>2.8</v>
      </c>
      <c r="N1423" s="70">
        <f>Month!N1423</f>
        <v>2.8</v>
      </c>
      <c r="O1423" s="70">
        <f>Month!O1423</f>
        <v>2.8</v>
      </c>
      <c r="P1423" s="14">
        <v>3</v>
      </c>
    </row>
    <row r="1424" spans="1:16" ht="15.5">
      <c r="A1424" s="14">
        <f>Month!A1424</f>
        <v>2024</v>
      </c>
      <c r="B1424" s="59" t="str">
        <f>Month!B1424</f>
        <v>July</v>
      </c>
      <c r="C1424" s="59" t="str">
        <f>Month!C1424</f>
        <v>Sweden</v>
      </c>
      <c r="D1424" s="69">
        <f>Month!D1424</f>
        <v>267.39</v>
      </c>
      <c r="E1424" s="69">
        <f>Month!E1424</f>
        <v>0</v>
      </c>
      <c r="F1424" s="70">
        <f>Month!F1424</f>
        <v>267.39</v>
      </c>
      <c r="G1424" s="69">
        <f>Month!G1424</f>
        <v>0</v>
      </c>
      <c r="H1424" s="69">
        <f>Month!H1424</f>
        <v>0</v>
      </c>
      <c r="I1424" s="69">
        <f>Month!I1424</f>
        <v>0</v>
      </c>
      <c r="J1424" s="69">
        <f>Month!J1424</f>
        <v>0</v>
      </c>
      <c r="K1424" s="69">
        <f>Month!K1424</f>
        <v>0</v>
      </c>
      <c r="L1424" s="69">
        <f>Month!L1424</f>
        <v>0</v>
      </c>
      <c r="M1424" s="69">
        <f>Month!M1424</f>
        <v>0.03</v>
      </c>
      <c r="N1424" s="70">
        <f>Month!N1424</f>
        <v>0.03</v>
      </c>
      <c r="O1424" s="70">
        <f>Month!O1424</f>
        <v>267.42</v>
      </c>
      <c r="P1424" s="14">
        <v>3</v>
      </c>
    </row>
    <row r="1425" spans="1:16" ht="15.5">
      <c r="A1425" s="14">
        <f>Month!A1425</f>
        <v>2024</v>
      </c>
      <c r="B1425" s="59" t="str">
        <f>Month!B1425</f>
        <v>July</v>
      </c>
      <c r="C1425" s="59" t="str">
        <f>Month!C1425</f>
        <v>United States</v>
      </c>
      <c r="D1425" s="69">
        <f>Month!D1425</f>
        <v>0</v>
      </c>
      <c r="E1425" s="69">
        <f>Month!E1425</f>
        <v>0</v>
      </c>
      <c r="F1425" s="70">
        <f>Month!F1425</f>
        <v>0</v>
      </c>
      <c r="G1425" s="69">
        <f>Month!G1425</f>
        <v>0</v>
      </c>
      <c r="H1425" s="69">
        <f>Month!H1425</f>
        <v>320.95</v>
      </c>
      <c r="I1425" s="69">
        <f>Month!I1425</f>
        <v>0</v>
      </c>
      <c r="J1425" s="69">
        <f>Month!J1425</f>
        <v>0</v>
      </c>
      <c r="K1425" s="69">
        <f>Month!K1425</f>
        <v>0</v>
      </c>
      <c r="L1425" s="69">
        <f>Month!L1425</f>
        <v>0</v>
      </c>
      <c r="M1425" s="69">
        <f>Month!M1425</f>
        <v>3.09</v>
      </c>
      <c r="N1425" s="70">
        <f>Month!N1425</f>
        <v>324.04000000000002</v>
      </c>
      <c r="O1425" s="70">
        <f>Month!O1425</f>
        <v>324.04000000000002</v>
      </c>
      <c r="P1425" s="14">
        <v>3</v>
      </c>
    </row>
    <row r="1426" spans="1:16" ht="15.5">
      <c r="A1426" s="14">
        <f>Month!A1426</f>
        <v>2024</v>
      </c>
      <c r="B1426" s="59" t="str">
        <f>Month!B1426</f>
        <v>July</v>
      </c>
      <c r="C1426" s="59" t="str">
        <f>Month!C1426</f>
        <v>Other</v>
      </c>
      <c r="D1426" s="69">
        <f>Month!D1426</f>
        <v>194.21</v>
      </c>
      <c r="E1426" s="69">
        <f>Month!E1426</f>
        <v>0</v>
      </c>
      <c r="F1426" s="70">
        <f>Month!F1426</f>
        <v>194.21</v>
      </c>
      <c r="G1426" s="69">
        <f>Month!G1426</f>
        <v>26.88</v>
      </c>
      <c r="H1426" s="69">
        <f>Month!H1426</f>
        <v>0</v>
      </c>
      <c r="I1426" s="69">
        <f>Month!I1426</f>
        <v>16.14</v>
      </c>
      <c r="J1426" s="69">
        <f>Month!J1426</f>
        <v>0</v>
      </c>
      <c r="K1426" s="69">
        <f>Month!K1426</f>
        <v>0</v>
      </c>
      <c r="L1426" s="69">
        <f>Month!L1426</f>
        <v>117.51</v>
      </c>
      <c r="M1426" s="69">
        <f>Month!M1426</f>
        <v>28.06</v>
      </c>
      <c r="N1426" s="70">
        <f>Month!N1426</f>
        <v>188.59</v>
      </c>
      <c r="O1426" s="70">
        <f>Month!O1426</f>
        <v>382.8</v>
      </c>
      <c r="P1426" s="14">
        <v>3</v>
      </c>
    </row>
    <row r="1427" spans="1:16" ht="15.5">
      <c r="A1427" s="14">
        <f>Month!A1427</f>
        <v>2024</v>
      </c>
      <c r="B1427" s="62" t="str">
        <f>Month!B1427</f>
        <v>July</v>
      </c>
      <c r="C1427" s="60" t="str">
        <f>Month!C1427</f>
        <v>Total exports</v>
      </c>
      <c r="D1427" s="72">
        <f>Month!D1427</f>
        <v>2207.7800000000002</v>
      </c>
      <c r="E1427" s="72">
        <f>Month!E1427</f>
        <v>163.38999999999999</v>
      </c>
      <c r="F1427" s="71">
        <f>Month!F1427</f>
        <v>2371.17</v>
      </c>
      <c r="G1427" s="72">
        <f>Month!G1427</f>
        <v>52.18</v>
      </c>
      <c r="H1427" s="72">
        <f>Month!H1427</f>
        <v>840.41</v>
      </c>
      <c r="I1427" s="72">
        <f>Month!I1427</f>
        <v>126.77</v>
      </c>
      <c r="J1427" s="72">
        <f>Month!J1427</f>
        <v>3.87</v>
      </c>
      <c r="K1427" s="72">
        <f>Month!K1427</f>
        <v>108.81</v>
      </c>
      <c r="L1427" s="72">
        <f>Month!L1427</f>
        <v>171.3</v>
      </c>
      <c r="M1427" s="72">
        <f>Month!M1427</f>
        <v>519.12</v>
      </c>
      <c r="N1427" s="71">
        <f>Month!N1427</f>
        <v>1822.46</v>
      </c>
      <c r="O1427" s="91">
        <f>Month!O1427</f>
        <v>4193.63</v>
      </c>
      <c r="P1427" s="14">
        <v>3</v>
      </c>
    </row>
    <row r="1428" spans="1:16" ht="15.5">
      <c r="A1428" s="14">
        <f>Month!A1428</f>
        <v>2024</v>
      </c>
      <c r="B1428" s="59" t="str">
        <f>Month!B1428</f>
        <v>August</v>
      </c>
      <c r="C1428" s="58" t="str">
        <f>Month!C1428</f>
        <v>Belgium</v>
      </c>
      <c r="D1428" s="66">
        <f>Month!D1428</f>
        <v>11.07</v>
      </c>
      <c r="E1428" s="66">
        <f>Month!E1428</f>
        <v>25.83</v>
      </c>
      <c r="F1428" s="67">
        <f>Month!F1428</f>
        <v>36.9</v>
      </c>
      <c r="G1428" s="66">
        <f>Month!G1428</f>
        <v>0</v>
      </c>
      <c r="H1428" s="66">
        <f>Month!H1428</f>
        <v>126.38</v>
      </c>
      <c r="I1428" s="66">
        <f>Month!I1428</f>
        <v>0</v>
      </c>
      <c r="J1428" s="66">
        <f>Month!J1428</f>
        <v>0</v>
      </c>
      <c r="K1428" s="66">
        <f>Month!K1428</f>
        <v>0</v>
      </c>
      <c r="L1428" s="66">
        <f>Month!L1428</f>
        <v>0</v>
      </c>
      <c r="M1428" s="66">
        <f>Month!M1428</f>
        <v>46.46</v>
      </c>
      <c r="N1428" s="67">
        <f>Month!N1428</f>
        <v>172.84</v>
      </c>
      <c r="O1428" s="67">
        <f>Month!O1428</f>
        <v>209.74</v>
      </c>
      <c r="P1428" s="14">
        <v>3</v>
      </c>
    </row>
    <row r="1429" spans="1:16" ht="15.5">
      <c r="A1429" s="14">
        <f>Month!A1429</f>
        <v>2024</v>
      </c>
      <c r="B1429" s="59" t="str">
        <f>Month!B1429</f>
        <v>August</v>
      </c>
      <c r="C1429" s="59" t="str">
        <f>Month!C1429</f>
        <v>Canada</v>
      </c>
      <c r="D1429" s="69">
        <f>Month!D1429</f>
        <v>0</v>
      </c>
      <c r="E1429" s="69">
        <f>Month!E1429</f>
        <v>0</v>
      </c>
      <c r="F1429" s="70">
        <f>Month!F1429</f>
        <v>0</v>
      </c>
      <c r="G1429" s="69">
        <f>Month!G1429</f>
        <v>0</v>
      </c>
      <c r="H1429" s="69">
        <f>Month!H1429</f>
        <v>72.489999999999995</v>
      </c>
      <c r="I1429" s="69">
        <f>Month!I1429</f>
        <v>0</v>
      </c>
      <c r="J1429" s="69">
        <f>Month!J1429</f>
        <v>0</v>
      </c>
      <c r="K1429" s="69">
        <f>Month!K1429</f>
        <v>0</v>
      </c>
      <c r="L1429" s="69">
        <f>Month!L1429</f>
        <v>0</v>
      </c>
      <c r="M1429" s="69">
        <f>Month!M1429</f>
        <v>0</v>
      </c>
      <c r="N1429" s="70">
        <f>Month!N1429</f>
        <v>72.489999999999995</v>
      </c>
      <c r="O1429" s="70">
        <f>Month!O1429</f>
        <v>72.489999999999995</v>
      </c>
      <c r="P1429" s="14">
        <v>3</v>
      </c>
    </row>
    <row r="1430" spans="1:16" ht="15.5">
      <c r="A1430" s="14">
        <f>Month!A1430</f>
        <v>2024</v>
      </c>
      <c r="B1430" s="59" t="str">
        <f>Month!B1430</f>
        <v>August</v>
      </c>
      <c r="C1430" s="59" t="str">
        <f>Month!C1430</f>
        <v>China, People's Republic of</v>
      </c>
      <c r="D1430" s="69">
        <f>Month!D1430</f>
        <v>0</v>
      </c>
      <c r="E1430" s="69">
        <f>Month!E1430</f>
        <v>0</v>
      </c>
      <c r="F1430" s="70">
        <f>Month!F1430</f>
        <v>0</v>
      </c>
      <c r="G1430" s="69">
        <f>Month!G1430</f>
        <v>0</v>
      </c>
      <c r="H1430" s="69">
        <f>Month!H1430</f>
        <v>0</v>
      </c>
      <c r="I1430" s="69">
        <f>Month!I1430</f>
        <v>0</v>
      </c>
      <c r="J1430" s="69">
        <f>Month!J1430</f>
        <v>0</v>
      </c>
      <c r="K1430" s="69">
        <f>Month!K1430</f>
        <v>0</v>
      </c>
      <c r="L1430" s="69">
        <f>Month!L1430</f>
        <v>0</v>
      </c>
      <c r="M1430" s="69">
        <f>Month!M1430</f>
        <v>9.77</v>
      </c>
      <c r="N1430" s="70">
        <f>Month!N1430</f>
        <v>9.77</v>
      </c>
      <c r="O1430" s="70">
        <f>Month!O1430</f>
        <v>9.77</v>
      </c>
      <c r="P1430" s="14">
        <v>3</v>
      </c>
    </row>
    <row r="1431" spans="1:16" ht="15.5">
      <c r="A1431" s="14">
        <f>Month!A1431</f>
        <v>2024</v>
      </c>
      <c r="B1431" s="59" t="str">
        <f>Month!B1431</f>
        <v>August</v>
      </c>
      <c r="C1431" s="59" t="str">
        <f>Month!C1431</f>
        <v>Denmark</v>
      </c>
      <c r="D1431" s="69">
        <f>Month!D1431</f>
        <v>0</v>
      </c>
      <c r="E1431" s="69">
        <f>Month!E1431</f>
        <v>0</v>
      </c>
      <c r="F1431" s="70">
        <f>Month!F1431</f>
        <v>0</v>
      </c>
      <c r="G1431" s="69">
        <f>Month!G1431</f>
        <v>0</v>
      </c>
      <c r="H1431" s="69">
        <f>Month!H1431</f>
        <v>0</v>
      </c>
      <c r="I1431" s="69">
        <f>Month!I1431</f>
        <v>0</v>
      </c>
      <c r="J1431" s="69">
        <f>Month!J1431</f>
        <v>0</v>
      </c>
      <c r="K1431" s="69">
        <f>Month!K1431</f>
        <v>0</v>
      </c>
      <c r="L1431" s="69">
        <f>Month!L1431</f>
        <v>0</v>
      </c>
      <c r="M1431" s="69">
        <f>Month!M1431</f>
        <v>0</v>
      </c>
      <c r="N1431" s="70">
        <f>Month!N1431</f>
        <v>0</v>
      </c>
      <c r="O1431" s="70">
        <f>Month!O1431</f>
        <v>0</v>
      </c>
      <c r="P1431" s="14">
        <v>3</v>
      </c>
    </row>
    <row r="1432" spans="1:16" ht="15.5">
      <c r="A1432" s="14">
        <f>Month!A1432</f>
        <v>2024</v>
      </c>
      <c r="B1432" s="59" t="str">
        <f>Month!B1432</f>
        <v>August</v>
      </c>
      <c r="C1432" s="59" t="str">
        <f>Month!C1432</f>
        <v>Finland</v>
      </c>
      <c r="D1432" s="69">
        <f>Month!D1432</f>
        <v>0</v>
      </c>
      <c r="E1432" s="69">
        <f>Month!E1432</f>
        <v>0</v>
      </c>
      <c r="F1432" s="70">
        <f>Month!F1432</f>
        <v>0</v>
      </c>
      <c r="G1432" s="69">
        <f>Month!G1432</f>
        <v>0</v>
      </c>
      <c r="H1432" s="69">
        <f>Month!H1432</f>
        <v>0</v>
      </c>
      <c r="I1432" s="69">
        <f>Month!I1432</f>
        <v>0</v>
      </c>
      <c r="J1432" s="69">
        <f>Month!J1432</f>
        <v>0</v>
      </c>
      <c r="K1432" s="69">
        <f>Month!K1432</f>
        <v>0</v>
      </c>
      <c r="L1432" s="69">
        <f>Month!L1432</f>
        <v>0</v>
      </c>
      <c r="M1432" s="69">
        <f>Month!M1432</f>
        <v>0</v>
      </c>
      <c r="N1432" s="70">
        <f>Month!N1432</f>
        <v>0</v>
      </c>
      <c r="O1432" s="70">
        <f>Month!O1432</f>
        <v>0</v>
      </c>
      <c r="P1432" s="14">
        <v>3</v>
      </c>
    </row>
    <row r="1433" spans="1:16" ht="15.5">
      <c r="A1433" s="14">
        <f>Month!A1433</f>
        <v>2024</v>
      </c>
      <c r="B1433" s="59" t="str">
        <f>Month!B1433</f>
        <v>August</v>
      </c>
      <c r="C1433" s="59" t="str">
        <f>Month!C1433</f>
        <v>France</v>
      </c>
      <c r="D1433" s="69">
        <f>Month!D1433</f>
        <v>7.97</v>
      </c>
      <c r="E1433" s="69">
        <f>Month!E1433</f>
        <v>0</v>
      </c>
      <c r="F1433" s="70">
        <f>Month!F1433</f>
        <v>7.97</v>
      </c>
      <c r="G1433" s="69">
        <f>Month!G1433</f>
        <v>5.35</v>
      </c>
      <c r="H1433" s="69">
        <f>Month!H1433</f>
        <v>0</v>
      </c>
      <c r="I1433" s="69">
        <f>Month!I1433</f>
        <v>0</v>
      </c>
      <c r="J1433" s="69">
        <f>Month!J1433</f>
        <v>0</v>
      </c>
      <c r="K1433" s="69">
        <f>Month!K1433</f>
        <v>0</v>
      </c>
      <c r="L1433" s="69">
        <f>Month!L1433</f>
        <v>0</v>
      </c>
      <c r="M1433" s="69">
        <f>Month!M1433</f>
        <v>4.6900000000000004</v>
      </c>
      <c r="N1433" s="70">
        <f>Month!N1433</f>
        <v>10.039999999999999</v>
      </c>
      <c r="O1433" s="70">
        <f>Month!O1433</f>
        <v>18.010000000000002</v>
      </c>
      <c r="P1433" s="14">
        <v>3</v>
      </c>
    </row>
    <row r="1434" spans="1:16" ht="15.5">
      <c r="A1434" s="14">
        <f>Month!A1434</f>
        <v>2024</v>
      </c>
      <c r="B1434" s="59" t="str">
        <f>Month!B1434</f>
        <v>August</v>
      </c>
      <c r="C1434" s="59" t="str">
        <f>Month!C1434</f>
        <v>Germany</v>
      </c>
      <c r="D1434" s="69">
        <f>Month!D1434</f>
        <v>249.72</v>
      </c>
      <c r="E1434" s="69">
        <f>Month!E1434</f>
        <v>18.55</v>
      </c>
      <c r="F1434" s="70">
        <f>Month!F1434</f>
        <v>268.27</v>
      </c>
      <c r="G1434" s="69">
        <f>Month!G1434</f>
        <v>0</v>
      </c>
      <c r="H1434" s="69">
        <f>Month!H1434</f>
        <v>0</v>
      </c>
      <c r="I1434" s="69">
        <f>Month!I1434</f>
        <v>0</v>
      </c>
      <c r="J1434" s="69">
        <f>Month!J1434</f>
        <v>0</v>
      </c>
      <c r="K1434" s="69">
        <f>Month!K1434</f>
        <v>0</v>
      </c>
      <c r="L1434" s="69">
        <f>Month!L1434</f>
        <v>0</v>
      </c>
      <c r="M1434" s="69">
        <f>Month!M1434</f>
        <v>1.41</v>
      </c>
      <c r="N1434" s="70">
        <f>Month!N1434</f>
        <v>1.41</v>
      </c>
      <c r="O1434" s="70">
        <f>Month!O1434</f>
        <v>269.68</v>
      </c>
      <c r="P1434" s="14">
        <v>3</v>
      </c>
    </row>
    <row r="1435" spans="1:16" ht="15.5">
      <c r="A1435" s="14">
        <f>Month!A1435</f>
        <v>2024</v>
      </c>
      <c r="B1435" s="59" t="str">
        <f>Month!B1435</f>
        <v>August</v>
      </c>
      <c r="C1435" s="59" t="str">
        <f>Month!C1435</f>
        <v>Ireland</v>
      </c>
      <c r="D1435" s="69">
        <f>Month!D1435</f>
        <v>1.1200000000000001</v>
      </c>
      <c r="E1435" s="69">
        <f>Month!E1435</f>
        <v>0</v>
      </c>
      <c r="F1435" s="70">
        <f>Month!F1435</f>
        <v>1.1200000000000001</v>
      </c>
      <c r="G1435" s="69">
        <f>Month!G1435</f>
        <v>3.09</v>
      </c>
      <c r="H1435" s="69">
        <f>Month!H1435</f>
        <v>27.51</v>
      </c>
      <c r="I1435" s="69">
        <f>Month!I1435</f>
        <v>152.02000000000001</v>
      </c>
      <c r="J1435" s="69">
        <f>Month!J1435</f>
        <v>0</v>
      </c>
      <c r="K1435" s="69">
        <f>Month!K1435</f>
        <v>65.08</v>
      </c>
      <c r="L1435" s="69">
        <f>Month!L1435</f>
        <v>7.88</v>
      </c>
      <c r="M1435" s="69">
        <f>Month!M1435</f>
        <v>5.25</v>
      </c>
      <c r="N1435" s="70">
        <f>Month!N1435</f>
        <v>260.83</v>
      </c>
      <c r="O1435" s="70">
        <f>Month!O1435</f>
        <v>261.95</v>
      </c>
      <c r="P1435" s="14">
        <v>3</v>
      </c>
    </row>
    <row r="1436" spans="1:16" ht="15.5">
      <c r="A1436" s="14">
        <f>Month!A1436</f>
        <v>2024</v>
      </c>
      <c r="B1436" s="59" t="str">
        <f>Month!B1436</f>
        <v>August</v>
      </c>
      <c r="C1436" s="59" t="str">
        <f>Month!C1436</f>
        <v>Italy</v>
      </c>
      <c r="D1436" s="69">
        <f>Month!D1436</f>
        <v>90.92</v>
      </c>
      <c r="E1436" s="69">
        <f>Month!E1436</f>
        <v>0</v>
      </c>
      <c r="F1436" s="70">
        <f>Month!F1436</f>
        <v>90.92</v>
      </c>
      <c r="G1436" s="69">
        <f>Month!G1436</f>
        <v>0</v>
      </c>
      <c r="H1436" s="69">
        <f>Month!H1436</f>
        <v>0</v>
      </c>
      <c r="I1436" s="69">
        <f>Month!I1436</f>
        <v>0</v>
      </c>
      <c r="J1436" s="69">
        <f>Month!J1436</f>
        <v>0</v>
      </c>
      <c r="K1436" s="69">
        <f>Month!K1436</f>
        <v>0</v>
      </c>
      <c r="L1436" s="69">
        <f>Month!L1436</f>
        <v>0</v>
      </c>
      <c r="M1436" s="69">
        <f>Month!M1436</f>
        <v>4.2</v>
      </c>
      <c r="N1436" s="70">
        <f>Month!N1436</f>
        <v>4.2</v>
      </c>
      <c r="O1436" s="70">
        <f>Month!O1436</f>
        <v>95.12</v>
      </c>
      <c r="P1436" s="14">
        <v>3</v>
      </c>
    </row>
    <row r="1437" spans="1:16" ht="15.5">
      <c r="A1437" s="14">
        <f>Month!A1437</f>
        <v>2024</v>
      </c>
      <c r="B1437" s="59" t="str">
        <f>Month!B1437</f>
        <v>August</v>
      </c>
      <c r="C1437" s="59" t="str">
        <f>Month!C1437</f>
        <v>Korea</v>
      </c>
      <c r="D1437" s="69">
        <f>Month!D1437</f>
        <v>0</v>
      </c>
      <c r="E1437" s="69">
        <f>Month!E1437</f>
        <v>0</v>
      </c>
      <c r="F1437" s="70">
        <f>Month!F1437</f>
        <v>0</v>
      </c>
      <c r="G1437" s="69">
        <f>Month!G1437</f>
        <v>0</v>
      </c>
      <c r="H1437" s="69">
        <f>Month!H1437</f>
        <v>0</v>
      </c>
      <c r="I1437" s="69">
        <f>Month!I1437</f>
        <v>0</v>
      </c>
      <c r="J1437" s="69">
        <f>Month!J1437</f>
        <v>0</v>
      </c>
      <c r="K1437" s="69">
        <f>Month!K1437</f>
        <v>0</v>
      </c>
      <c r="L1437" s="69">
        <f>Month!L1437</f>
        <v>0</v>
      </c>
      <c r="M1437" s="69">
        <f>Month!M1437</f>
        <v>0</v>
      </c>
      <c r="N1437" s="70">
        <f>Month!N1437</f>
        <v>0</v>
      </c>
      <c r="O1437" s="70">
        <f>Month!O1437</f>
        <v>0</v>
      </c>
      <c r="P1437" s="14">
        <v>3</v>
      </c>
    </row>
    <row r="1438" spans="1:16" ht="15.5">
      <c r="A1438" s="14">
        <f>Month!A1438</f>
        <v>2024</v>
      </c>
      <c r="B1438" s="59" t="str">
        <f>Month!B1438</f>
        <v>August</v>
      </c>
      <c r="C1438" s="59" t="str">
        <f>Month!C1438</f>
        <v>Netherlands</v>
      </c>
      <c r="D1438" s="69">
        <f>Month!D1438</f>
        <v>642.13</v>
      </c>
      <c r="E1438" s="69">
        <f>Month!E1438</f>
        <v>170.07</v>
      </c>
      <c r="F1438" s="70">
        <f>Month!F1438</f>
        <v>812.2</v>
      </c>
      <c r="G1438" s="69">
        <f>Month!G1438</f>
        <v>9.32</v>
      </c>
      <c r="H1438" s="69">
        <f>Month!H1438</f>
        <v>256.61</v>
      </c>
      <c r="I1438" s="69">
        <f>Month!I1438</f>
        <v>0</v>
      </c>
      <c r="J1438" s="69">
        <f>Month!J1438</f>
        <v>0</v>
      </c>
      <c r="K1438" s="69">
        <f>Month!K1438</f>
        <v>0</v>
      </c>
      <c r="L1438" s="69">
        <f>Month!L1438</f>
        <v>47.01</v>
      </c>
      <c r="M1438" s="69">
        <f>Month!M1438</f>
        <v>218.84</v>
      </c>
      <c r="N1438" s="70">
        <f>Month!N1438</f>
        <v>531.78</v>
      </c>
      <c r="O1438" s="70">
        <f>Month!O1438</f>
        <v>1343.98</v>
      </c>
      <c r="P1438" s="14">
        <v>3</v>
      </c>
    </row>
    <row r="1439" spans="1:16" ht="15.5">
      <c r="A1439" s="14">
        <f>Month!A1439</f>
        <v>2024</v>
      </c>
      <c r="B1439" s="59" t="str">
        <f>Month!B1439</f>
        <v>August</v>
      </c>
      <c r="C1439" s="59" t="str">
        <f>Month!C1439</f>
        <v>Other Africa</v>
      </c>
      <c r="D1439" s="69">
        <f>Month!D1439</f>
        <v>0</v>
      </c>
      <c r="E1439" s="69">
        <f>Month!E1439</f>
        <v>0</v>
      </c>
      <c r="F1439" s="70">
        <f>Month!F1439</f>
        <v>0</v>
      </c>
      <c r="G1439" s="69">
        <f>Month!G1439</f>
        <v>0</v>
      </c>
      <c r="H1439" s="69">
        <f>Month!H1439</f>
        <v>100.45</v>
      </c>
      <c r="I1439" s="69">
        <f>Month!I1439</f>
        <v>0</v>
      </c>
      <c r="J1439" s="69">
        <f>Month!J1439</f>
        <v>0</v>
      </c>
      <c r="K1439" s="69">
        <f>Month!K1439</f>
        <v>0</v>
      </c>
      <c r="L1439" s="69">
        <f>Month!L1439</f>
        <v>0</v>
      </c>
      <c r="M1439" s="69">
        <f>Month!M1439</f>
        <v>0</v>
      </c>
      <c r="N1439" s="70">
        <f>Month!N1439</f>
        <v>100.45</v>
      </c>
      <c r="O1439" s="70">
        <f>Month!O1439</f>
        <v>100.45</v>
      </c>
      <c r="P1439" s="14">
        <v>3</v>
      </c>
    </row>
    <row r="1440" spans="1:16" ht="15.5">
      <c r="A1440" s="14">
        <f>Month!A1440</f>
        <v>2024</v>
      </c>
      <c r="B1440" s="59" t="str">
        <f>Month!B1440</f>
        <v>August</v>
      </c>
      <c r="C1440" s="59" t="str">
        <f>Month!C1440</f>
        <v>Poland</v>
      </c>
      <c r="D1440" s="69">
        <f>Month!D1440</f>
        <v>211.49</v>
      </c>
      <c r="E1440" s="69">
        <f>Month!E1440</f>
        <v>0</v>
      </c>
      <c r="F1440" s="70">
        <f>Month!F1440</f>
        <v>211.49</v>
      </c>
      <c r="G1440" s="69">
        <f>Month!G1440</f>
        <v>0</v>
      </c>
      <c r="H1440" s="69">
        <f>Month!H1440</f>
        <v>0</v>
      </c>
      <c r="I1440" s="69">
        <f>Month!I1440</f>
        <v>0</v>
      </c>
      <c r="J1440" s="69">
        <f>Month!J1440</f>
        <v>0</v>
      </c>
      <c r="K1440" s="69">
        <f>Month!K1440</f>
        <v>0</v>
      </c>
      <c r="L1440" s="69">
        <f>Month!L1440</f>
        <v>0</v>
      </c>
      <c r="M1440" s="69">
        <f>Month!M1440</f>
        <v>0</v>
      </c>
      <c r="N1440" s="70">
        <f>Month!N1440</f>
        <v>0</v>
      </c>
      <c r="O1440" s="70">
        <f>Month!O1440</f>
        <v>211.49</v>
      </c>
      <c r="P1440" s="14">
        <v>3</v>
      </c>
    </row>
    <row r="1441" spans="1:16" ht="15.5">
      <c r="A1441" s="14">
        <f>Month!A1441</f>
        <v>2024</v>
      </c>
      <c r="B1441" s="59" t="str">
        <f>Month!B1441</f>
        <v>August</v>
      </c>
      <c r="C1441" s="59" t="str">
        <f>Month!C1441</f>
        <v>Spain</v>
      </c>
      <c r="D1441" s="69">
        <f>Month!D1441</f>
        <v>0</v>
      </c>
      <c r="E1441" s="69">
        <f>Month!E1441</f>
        <v>0</v>
      </c>
      <c r="F1441" s="70">
        <f>Month!F1441</f>
        <v>0</v>
      </c>
      <c r="G1441" s="69">
        <f>Month!G1441</f>
        <v>0</v>
      </c>
      <c r="H1441" s="69">
        <f>Month!H1441</f>
        <v>18.14</v>
      </c>
      <c r="I1441" s="69">
        <f>Month!I1441</f>
        <v>0</v>
      </c>
      <c r="J1441" s="69">
        <f>Month!J1441</f>
        <v>0</v>
      </c>
      <c r="K1441" s="69">
        <f>Month!K1441</f>
        <v>7.87</v>
      </c>
      <c r="L1441" s="69">
        <f>Month!L1441</f>
        <v>25.01</v>
      </c>
      <c r="M1441" s="69">
        <f>Month!M1441</f>
        <v>43.21</v>
      </c>
      <c r="N1441" s="70">
        <f>Month!N1441</f>
        <v>94.23</v>
      </c>
      <c r="O1441" s="70">
        <f>Month!O1441</f>
        <v>94.23</v>
      </c>
      <c r="P1441" s="14">
        <v>3</v>
      </c>
    </row>
    <row r="1442" spans="1:16" ht="15.5">
      <c r="A1442" s="14">
        <f>Month!A1442</f>
        <v>2024</v>
      </c>
      <c r="B1442" s="59" t="str">
        <f>Month!B1442</f>
        <v>August</v>
      </c>
      <c r="C1442" s="59" t="str">
        <f>Month!C1442</f>
        <v>Sweden</v>
      </c>
      <c r="D1442" s="69">
        <f>Month!D1442</f>
        <v>59.24</v>
      </c>
      <c r="E1442" s="69">
        <f>Month!E1442</f>
        <v>0</v>
      </c>
      <c r="F1442" s="70">
        <f>Month!F1442</f>
        <v>59.24</v>
      </c>
      <c r="G1442" s="69">
        <f>Month!G1442</f>
        <v>0</v>
      </c>
      <c r="H1442" s="69">
        <f>Month!H1442</f>
        <v>0</v>
      </c>
      <c r="I1442" s="69">
        <f>Month!I1442</f>
        <v>0</v>
      </c>
      <c r="J1442" s="69">
        <f>Month!J1442</f>
        <v>0</v>
      </c>
      <c r="K1442" s="69">
        <f>Month!K1442</f>
        <v>0</v>
      </c>
      <c r="L1442" s="69">
        <f>Month!L1442</f>
        <v>0</v>
      </c>
      <c r="M1442" s="69">
        <f>Month!M1442</f>
        <v>2</v>
      </c>
      <c r="N1442" s="70">
        <f>Month!N1442</f>
        <v>2</v>
      </c>
      <c r="O1442" s="70">
        <f>Month!O1442</f>
        <v>61.24</v>
      </c>
      <c r="P1442" s="14">
        <v>3</v>
      </c>
    </row>
    <row r="1443" spans="1:16" ht="15.5">
      <c r="A1443" s="14">
        <f>Month!A1443</f>
        <v>2024</v>
      </c>
      <c r="B1443" s="59" t="str">
        <f>Month!B1443</f>
        <v>August</v>
      </c>
      <c r="C1443" s="59" t="str">
        <f>Month!C1443</f>
        <v>United States</v>
      </c>
      <c r="D1443" s="69">
        <f>Month!D1443</f>
        <v>74.55</v>
      </c>
      <c r="E1443" s="69">
        <f>Month!E1443</f>
        <v>0</v>
      </c>
      <c r="F1443" s="70">
        <f>Month!F1443</f>
        <v>74.55</v>
      </c>
      <c r="G1443" s="69">
        <f>Month!G1443</f>
        <v>0</v>
      </c>
      <c r="H1443" s="69">
        <f>Month!H1443</f>
        <v>121.7</v>
      </c>
      <c r="I1443" s="69">
        <f>Month!I1443</f>
        <v>0</v>
      </c>
      <c r="J1443" s="69">
        <f>Month!J1443</f>
        <v>0</v>
      </c>
      <c r="K1443" s="69">
        <f>Month!K1443</f>
        <v>0.2</v>
      </c>
      <c r="L1443" s="69">
        <f>Month!L1443</f>
        <v>0</v>
      </c>
      <c r="M1443" s="69">
        <f>Month!M1443</f>
        <v>35.869999999999997</v>
      </c>
      <c r="N1443" s="70">
        <f>Month!N1443</f>
        <v>157.77000000000001</v>
      </c>
      <c r="O1443" s="70">
        <f>Month!O1443</f>
        <v>232.32</v>
      </c>
      <c r="P1443" s="14">
        <v>3</v>
      </c>
    </row>
    <row r="1444" spans="1:16" ht="15.5">
      <c r="A1444" s="14">
        <f>Month!A1444</f>
        <v>2024</v>
      </c>
      <c r="B1444" s="59" t="str">
        <f>Month!B1444</f>
        <v>August</v>
      </c>
      <c r="C1444" s="59" t="str">
        <f>Month!C1444</f>
        <v>Other</v>
      </c>
      <c r="D1444" s="69">
        <f>Month!D1444</f>
        <v>92.93</v>
      </c>
      <c r="E1444" s="69">
        <f>Month!E1444</f>
        <v>11.92</v>
      </c>
      <c r="F1444" s="70">
        <f>Month!F1444</f>
        <v>104.85</v>
      </c>
      <c r="G1444" s="69">
        <f>Month!G1444</f>
        <v>24.59</v>
      </c>
      <c r="H1444" s="69">
        <f>Month!H1444</f>
        <v>7.55</v>
      </c>
      <c r="I1444" s="69">
        <f>Month!I1444</f>
        <v>0</v>
      </c>
      <c r="J1444" s="69">
        <f>Month!J1444</f>
        <v>0</v>
      </c>
      <c r="K1444" s="69">
        <f>Month!K1444</f>
        <v>0</v>
      </c>
      <c r="L1444" s="69">
        <f>Month!L1444</f>
        <v>73.349999999999994</v>
      </c>
      <c r="M1444" s="69">
        <f>Month!M1444</f>
        <v>75.58</v>
      </c>
      <c r="N1444" s="70">
        <f>Month!N1444</f>
        <v>181.07</v>
      </c>
      <c r="O1444" s="70">
        <f>Month!O1444</f>
        <v>285.92</v>
      </c>
      <c r="P1444" s="14">
        <v>3</v>
      </c>
    </row>
    <row r="1445" spans="1:16" ht="15.5">
      <c r="A1445" s="14">
        <f>Month!A1445</f>
        <v>2024</v>
      </c>
      <c r="B1445" s="62" t="str">
        <f>Month!B1445</f>
        <v>August</v>
      </c>
      <c r="C1445" s="60" t="str">
        <f>Month!C1445</f>
        <v>Total exports</v>
      </c>
      <c r="D1445" s="72">
        <f>Month!D1445</f>
        <v>1441.14</v>
      </c>
      <c r="E1445" s="72">
        <f>Month!E1445</f>
        <v>226.37</v>
      </c>
      <c r="F1445" s="71">
        <f>Month!F1445</f>
        <v>1667.51</v>
      </c>
      <c r="G1445" s="72">
        <f>Month!G1445</f>
        <v>42.35</v>
      </c>
      <c r="H1445" s="72">
        <f>Month!H1445</f>
        <v>730.83</v>
      </c>
      <c r="I1445" s="72">
        <f>Month!I1445</f>
        <v>152.02000000000001</v>
      </c>
      <c r="J1445" s="72">
        <f>Month!J1445</f>
        <v>0</v>
      </c>
      <c r="K1445" s="72">
        <f>Month!K1445</f>
        <v>73.150000000000006</v>
      </c>
      <c r="L1445" s="72">
        <f>Month!L1445</f>
        <v>153.25</v>
      </c>
      <c r="M1445" s="72">
        <f>Month!M1445</f>
        <v>447.28</v>
      </c>
      <c r="N1445" s="71">
        <f>Month!N1445</f>
        <v>1598.88</v>
      </c>
      <c r="O1445" s="91">
        <f>Month!O1445</f>
        <v>3266.39</v>
      </c>
      <c r="P1445" s="14">
        <v>3</v>
      </c>
    </row>
    <row r="1446" spans="1:16" ht="15.5">
      <c r="A1446" s="14">
        <f>Month!A1446</f>
        <v>2024</v>
      </c>
      <c r="B1446" s="59" t="str">
        <f>Month!B1446</f>
        <v>September</v>
      </c>
      <c r="C1446" s="58" t="str">
        <f>Month!C1446</f>
        <v>Belgium</v>
      </c>
      <c r="D1446" s="66">
        <f>Month!D1446</f>
        <v>33.81</v>
      </c>
      <c r="E1446" s="66">
        <f>Month!E1446</f>
        <v>3.49</v>
      </c>
      <c r="F1446" s="67">
        <f>Month!F1446</f>
        <v>37.299999999999997</v>
      </c>
      <c r="G1446" s="66">
        <f>Month!G1446</f>
        <v>0</v>
      </c>
      <c r="H1446" s="66">
        <f>Month!H1446</f>
        <v>88.09</v>
      </c>
      <c r="I1446" s="66">
        <f>Month!I1446</f>
        <v>0</v>
      </c>
      <c r="J1446" s="66">
        <f>Month!J1446</f>
        <v>0</v>
      </c>
      <c r="K1446" s="66">
        <f>Month!K1446</f>
        <v>0</v>
      </c>
      <c r="L1446" s="66">
        <f>Month!L1446</f>
        <v>13.75</v>
      </c>
      <c r="M1446" s="66">
        <f>Month!M1446</f>
        <v>45.94</v>
      </c>
      <c r="N1446" s="67">
        <f>Month!N1446</f>
        <v>147.78</v>
      </c>
      <c r="O1446" s="67">
        <f>Month!O1446</f>
        <v>185.08</v>
      </c>
      <c r="P1446" s="14">
        <v>3</v>
      </c>
    </row>
    <row r="1447" spans="1:16" ht="15.5">
      <c r="A1447" s="14">
        <f>Month!A1447</f>
        <v>2024</v>
      </c>
      <c r="B1447" s="59" t="str">
        <f>Month!B1447</f>
        <v>September</v>
      </c>
      <c r="C1447" s="59" t="str">
        <f>Month!C1447</f>
        <v>Canada</v>
      </c>
      <c r="D1447" s="69">
        <f>Month!D1447</f>
        <v>0.64</v>
      </c>
      <c r="E1447" s="69">
        <f>Month!E1447</f>
        <v>0</v>
      </c>
      <c r="F1447" s="70">
        <f>Month!F1447</f>
        <v>0.64</v>
      </c>
      <c r="G1447" s="69">
        <f>Month!G1447</f>
        <v>0</v>
      </c>
      <c r="H1447" s="69">
        <f>Month!H1447</f>
        <v>0</v>
      </c>
      <c r="I1447" s="69">
        <f>Month!I1447</f>
        <v>0</v>
      </c>
      <c r="J1447" s="69">
        <f>Month!J1447</f>
        <v>0</v>
      </c>
      <c r="K1447" s="69">
        <f>Month!K1447</f>
        <v>0</v>
      </c>
      <c r="L1447" s="69">
        <f>Month!L1447</f>
        <v>0</v>
      </c>
      <c r="M1447" s="69">
        <f>Month!M1447</f>
        <v>0</v>
      </c>
      <c r="N1447" s="70">
        <f>Month!N1447</f>
        <v>0</v>
      </c>
      <c r="O1447" s="70">
        <f>Month!O1447</f>
        <v>0.64</v>
      </c>
      <c r="P1447" s="14">
        <v>3</v>
      </c>
    </row>
    <row r="1448" spans="1:16" ht="15.5">
      <c r="A1448" s="14">
        <f>Month!A1448</f>
        <v>2024</v>
      </c>
      <c r="B1448" s="59" t="str">
        <f>Month!B1448</f>
        <v>September</v>
      </c>
      <c r="C1448" s="59" t="str">
        <f>Month!C1448</f>
        <v>China, People's Republic of</v>
      </c>
      <c r="D1448" s="69">
        <f>Month!D1448</f>
        <v>273.60000000000002</v>
      </c>
      <c r="E1448" s="69">
        <f>Month!E1448</f>
        <v>0</v>
      </c>
      <c r="F1448" s="70">
        <f>Month!F1448</f>
        <v>273.60000000000002</v>
      </c>
      <c r="G1448" s="69">
        <f>Month!G1448</f>
        <v>0</v>
      </c>
      <c r="H1448" s="69">
        <f>Month!H1448</f>
        <v>0</v>
      </c>
      <c r="I1448" s="69">
        <f>Month!I1448</f>
        <v>0</v>
      </c>
      <c r="J1448" s="69">
        <f>Month!J1448</f>
        <v>0</v>
      </c>
      <c r="K1448" s="69">
        <f>Month!K1448</f>
        <v>0</v>
      </c>
      <c r="L1448" s="69">
        <f>Month!L1448</f>
        <v>0</v>
      </c>
      <c r="M1448" s="69">
        <f>Month!M1448</f>
        <v>12.96</v>
      </c>
      <c r="N1448" s="70">
        <f>Month!N1448</f>
        <v>12.96</v>
      </c>
      <c r="O1448" s="70">
        <f>Month!O1448</f>
        <v>286.56</v>
      </c>
      <c r="P1448" s="14">
        <v>3</v>
      </c>
    </row>
    <row r="1449" spans="1:16" ht="15.5">
      <c r="A1449" s="14">
        <f>Month!A1449</f>
        <v>2024</v>
      </c>
      <c r="B1449" s="59" t="str">
        <f>Month!B1449</f>
        <v>September</v>
      </c>
      <c r="C1449" s="59" t="str">
        <f>Month!C1449</f>
        <v>Denmark</v>
      </c>
      <c r="D1449" s="69">
        <f>Month!D1449</f>
        <v>0</v>
      </c>
      <c r="E1449" s="69">
        <f>Month!E1449</f>
        <v>0</v>
      </c>
      <c r="F1449" s="70">
        <f>Month!F1449</f>
        <v>0</v>
      </c>
      <c r="G1449" s="69">
        <f>Month!G1449</f>
        <v>0</v>
      </c>
      <c r="H1449" s="69">
        <f>Month!H1449</f>
        <v>6.71</v>
      </c>
      <c r="I1449" s="69">
        <f>Month!I1449</f>
        <v>0</v>
      </c>
      <c r="J1449" s="69">
        <f>Month!J1449</f>
        <v>0</v>
      </c>
      <c r="K1449" s="69">
        <f>Month!K1449</f>
        <v>0</v>
      </c>
      <c r="L1449" s="69">
        <f>Month!L1449</f>
        <v>0</v>
      </c>
      <c r="M1449" s="69">
        <f>Month!M1449</f>
        <v>0</v>
      </c>
      <c r="N1449" s="70">
        <f>Month!N1449</f>
        <v>6.71</v>
      </c>
      <c r="O1449" s="70">
        <f>Month!O1449</f>
        <v>6.71</v>
      </c>
      <c r="P1449" s="14">
        <v>3</v>
      </c>
    </row>
    <row r="1450" spans="1:16" ht="15.5">
      <c r="A1450" s="14">
        <f>Month!A1450</f>
        <v>2024</v>
      </c>
      <c r="B1450" s="59" t="str">
        <f>Month!B1450</f>
        <v>September</v>
      </c>
      <c r="C1450" s="59" t="str">
        <f>Month!C1450</f>
        <v>Finland</v>
      </c>
      <c r="D1450" s="69">
        <f>Month!D1450</f>
        <v>101.79</v>
      </c>
      <c r="E1450" s="69">
        <f>Month!E1450</f>
        <v>0</v>
      </c>
      <c r="F1450" s="70">
        <f>Month!F1450</f>
        <v>101.79</v>
      </c>
      <c r="G1450" s="69">
        <f>Month!G1450</f>
        <v>0</v>
      </c>
      <c r="H1450" s="69">
        <f>Month!H1450</f>
        <v>0</v>
      </c>
      <c r="I1450" s="69">
        <f>Month!I1450</f>
        <v>0</v>
      </c>
      <c r="J1450" s="69">
        <f>Month!J1450</f>
        <v>0</v>
      </c>
      <c r="K1450" s="69">
        <f>Month!K1450</f>
        <v>0</v>
      </c>
      <c r="L1450" s="69">
        <f>Month!L1450</f>
        <v>0</v>
      </c>
      <c r="M1450" s="69">
        <f>Month!M1450</f>
        <v>0</v>
      </c>
      <c r="N1450" s="70">
        <f>Month!N1450</f>
        <v>0</v>
      </c>
      <c r="O1450" s="70">
        <f>Month!O1450</f>
        <v>101.79</v>
      </c>
      <c r="P1450" s="14">
        <v>3</v>
      </c>
    </row>
    <row r="1451" spans="1:16" ht="15.5">
      <c r="A1451" s="14">
        <f>Month!A1451</f>
        <v>2024</v>
      </c>
      <c r="B1451" s="59" t="str">
        <f>Month!B1451</f>
        <v>September</v>
      </c>
      <c r="C1451" s="59" t="str">
        <f>Month!C1451</f>
        <v>France</v>
      </c>
      <c r="D1451" s="69">
        <f>Month!D1451</f>
        <v>87.52</v>
      </c>
      <c r="E1451" s="69">
        <f>Month!E1451</f>
        <v>0</v>
      </c>
      <c r="F1451" s="70">
        <f>Month!F1451</f>
        <v>87.52</v>
      </c>
      <c r="G1451" s="69">
        <f>Month!G1451</f>
        <v>5.46</v>
      </c>
      <c r="H1451" s="69">
        <f>Month!H1451</f>
        <v>21.27</v>
      </c>
      <c r="I1451" s="69">
        <f>Month!I1451</f>
        <v>0</v>
      </c>
      <c r="J1451" s="69">
        <f>Month!J1451</f>
        <v>0</v>
      </c>
      <c r="K1451" s="69">
        <f>Month!K1451</f>
        <v>0</v>
      </c>
      <c r="L1451" s="69">
        <f>Month!L1451</f>
        <v>0</v>
      </c>
      <c r="M1451" s="69">
        <f>Month!M1451</f>
        <v>5.12</v>
      </c>
      <c r="N1451" s="70">
        <f>Month!N1451</f>
        <v>31.85</v>
      </c>
      <c r="O1451" s="70">
        <f>Month!O1451</f>
        <v>119.37</v>
      </c>
      <c r="P1451" s="14">
        <v>3</v>
      </c>
    </row>
    <row r="1452" spans="1:16" ht="15.5">
      <c r="A1452" s="14">
        <f>Month!A1452</f>
        <v>2024</v>
      </c>
      <c r="B1452" s="59" t="str">
        <f>Month!B1452</f>
        <v>September</v>
      </c>
      <c r="C1452" s="59" t="str">
        <f>Month!C1452</f>
        <v>Germany</v>
      </c>
      <c r="D1452" s="69">
        <f>Month!D1452</f>
        <v>237.23</v>
      </c>
      <c r="E1452" s="69">
        <f>Month!E1452</f>
        <v>9.1</v>
      </c>
      <c r="F1452" s="70">
        <f>Month!F1452</f>
        <v>246.33</v>
      </c>
      <c r="G1452" s="69">
        <f>Month!G1452</f>
        <v>0</v>
      </c>
      <c r="H1452" s="69">
        <f>Month!H1452</f>
        <v>0</v>
      </c>
      <c r="I1452" s="69">
        <f>Month!I1452</f>
        <v>0</v>
      </c>
      <c r="J1452" s="69">
        <f>Month!J1452</f>
        <v>0</v>
      </c>
      <c r="K1452" s="69">
        <f>Month!K1452</f>
        <v>0</v>
      </c>
      <c r="L1452" s="69">
        <f>Month!L1452</f>
        <v>0</v>
      </c>
      <c r="M1452" s="69">
        <f>Month!M1452</f>
        <v>2.06</v>
      </c>
      <c r="N1452" s="70">
        <f>Month!N1452</f>
        <v>2.06</v>
      </c>
      <c r="O1452" s="70">
        <f>Month!O1452</f>
        <v>248.39</v>
      </c>
      <c r="P1452" s="14">
        <v>3</v>
      </c>
    </row>
    <row r="1453" spans="1:16" ht="15.5">
      <c r="A1453" s="14">
        <f>Month!A1453</f>
        <v>2024</v>
      </c>
      <c r="B1453" s="59" t="str">
        <f>Month!B1453</f>
        <v>September</v>
      </c>
      <c r="C1453" s="59" t="str">
        <f>Month!C1453</f>
        <v>Ireland</v>
      </c>
      <c r="D1453" s="69">
        <f>Month!D1453</f>
        <v>0.73</v>
      </c>
      <c r="E1453" s="69">
        <f>Month!E1453</f>
        <v>0</v>
      </c>
      <c r="F1453" s="70">
        <f>Month!F1453</f>
        <v>0.73</v>
      </c>
      <c r="G1453" s="69">
        <f>Month!G1453</f>
        <v>0</v>
      </c>
      <c r="H1453" s="69">
        <f>Month!H1453</f>
        <v>22.88</v>
      </c>
      <c r="I1453" s="69">
        <f>Month!I1453</f>
        <v>132.91</v>
      </c>
      <c r="J1453" s="69">
        <f>Month!J1453</f>
        <v>0</v>
      </c>
      <c r="K1453" s="69">
        <f>Month!K1453</f>
        <v>81.77</v>
      </c>
      <c r="L1453" s="69">
        <f>Month!L1453</f>
        <v>9.1300000000000008</v>
      </c>
      <c r="M1453" s="69">
        <f>Month!M1453</f>
        <v>6.96</v>
      </c>
      <c r="N1453" s="70">
        <f>Month!N1453</f>
        <v>253.65</v>
      </c>
      <c r="O1453" s="70">
        <f>Month!O1453</f>
        <v>254.38</v>
      </c>
      <c r="P1453" s="14">
        <v>3</v>
      </c>
    </row>
    <row r="1454" spans="1:16" ht="15.5">
      <c r="A1454" s="14">
        <f>Month!A1454</f>
        <v>2024</v>
      </c>
      <c r="B1454" s="59" t="str">
        <f>Month!B1454</f>
        <v>September</v>
      </c>
      <c r="C1454" s="59" t="str">
        <f>Month!C1454</f>
        <v>Italy</v>
      </c>
      <c r="D1454" s="69">
        <f>Month!D1454</f>
        <v>0</v>
      </c>
      <c r="E1454" s="69">
        <f>Month!E1454</f>
        <v>11.28</v>
      </c>
      <c r="F1454" s="70">
        <f>Month!F1454</f>
        <v>11.28</v>
      </c>
      <c r="G1454" s="69">
        <f>Month!G1454</f>
        <v>0</v>
      </c>
      <c r="H1454" s="69">
        <f>Month!H1454</f>
        <v>0</v>
      </c>
      <c r="I1454" s="69">
        <f>Month!I1454</f>
        <v>0</v>
      </c>
      <c r="J1454" s="69">
        <f>Month!J1454</f>
        <v>0</v>
      </c>
      <c r="K1454" s="69">
        <f>Month!K1454</f>
        <v>0</v>
      </c>
      <c r="L1454" s="69">
        <f>Month!L1454</f>
        <v>0</v>
      </c>
      <c r="M1454" s="69">
        <f>Month!M1454</f>
        <v>2.82</v>
      </c>
      <c r="N1454" s="70">
        <f>Month!N1454</f>
        <v>2.82</v>
      </c>
      <c r="O1454" s="70">
        <f>Month!O1454</f>
        <v>14.1</v>
      </c>
      <c r="P1454" s="14">
        <v>3</v>
      </c>
    </row>
    <row r="1455" spans="1:16" ht="15.5">
      <c r="A1455" s="14">
        <f>Month!A1455</f>
        <v>2024</v>
      </c>
      <c r="B1455" s="59" t="str">
        <f>Month!B1455</f>
        <v>September</v>
      </c>
      <c r="C1455" s="59" t="str">
        <f>Month!C1455</f>
        <v>Korea</v>
      </c>
      <c r="D1455" s="69">
        <f>Month!D1455</f>
        <v>0</v>
      </c>
      <c r="E1455" s="69">
        <f>Month!E1455</f>
        <v>0</v>
      </c>
      <c r="F1455" s="70">
        <f>Month!F1455</f>
        <v>0</v>
      </c>
      <c r="G1455" s="69">
        <f>Month!G1455</f>
        <v>0</v>
      </c>
      <c r="H1455" s="69">
        <f>Month!H1455</f>
        <v>0</v>
      </c>
      <c r="I1455" s="69">
        <f>Month!I1455</f>
        <v>0</v>
      </c>
      <c r="J1455" s="69">
        <f>Month!J1455</f>
        <v>0</v>
      </c>
      <c r="K1455" s="69">
        <f>Month!K1455</f>
        <v>0</v>
      </c>
      <c r="L1455" s="69">
        <f>Month!L1455</f>
        <v>0</v>
      </c>
      <c r="M1455" s="69">
        <f>Month!M1455</f>
        <v>0</v>
      </c>
      <c r="N1455" s="70">
        <f>Month!N1455</f>
        <v>0</v>
      </c>
      <c r="O1455" s="70">
        <f>Month!O1455</f>
        <v>0</v>
      </c>
      <c r="P1455" s="14">
        <v>3</v>
      </c>
    </row>
    <row r="1456" spans="1:16" ht="15.5">
      <c r="A1456" s="14">
        <f>Month!A1456</f>
        <v>2024</v>
      </c>
      <c r="B1456" s="59" t="str">
        <f>Month!B1456</f>
        <v>September</v>
      </c>
      <c r="C1456" s="59" t="str">
        <f>Month!C1456</f>
        <v>Netherlands</v>
      </c>
      <c r="D1456" s="69">
        <f>Month!D1456</f>
        <v>997.8</v>
      </c>
      <c r="E1456" s="69">
        <f>Month!E1456</f>
        <v>157.68</v>
      </c>
      <c r="F1456" s="70">
        <f>Month!F1456</f>
        <v>1155.48</v>
      </c>
      <c r="G1456" s="69">
        <f>Month!G1456</f>
        <v>14.11</v>
      </c>
      <c r="H1456" s="69">
        <f>Month!H1456</f>
        <v>172.51</v>
      </c>
      <c r="I1456" s="69">
        <f>Month!I1456</f>
        <v>0</v>
      </c>
      <c r="J1456" s="69">
        <f>Month!J1456</f>
        <v>0</v>
      </c>
      <c r="K1456" s="69">
        <f>Month!K1456</f>
        <v>0</v>
      </c>
      <c r="L1456" s="69">
        <f>Month!L1456</f>
        <v>26.9</v>
      </c>
      <c r="M1456" s="69">
        <f>Month!M1456</f>
        <v>261.14999999999998</v>
      </c>
      <c r="N1456" s="70">
        <f>Month!N1456</f>
        <v>474.67</v>
      </c>
      <c r="O1456" s="70">
        <f>Month!O1456</f>
        <v>1630.15</v>
      </c>
      <c r="P1456" s="14">
        <v>3</v>
      </c>
    </row>
    <row r="1457" spans="1:16" ht="15.5">
      <c r="A1457" s="14">
        <f>Month!A1457</f>
        <v>2024</v>
      </c>
      <c r="B1457" s="59" t="str">
        <f>Month!B1457</f>
        <v>September</v>
      </c>
      <c r="C1457" s="59" t="str">
        <f>Month!C1457</f>
        <v>Other Africa</v>
      </c>
      <c r="D1457" s="69">
        <f>Month!D1457</f>
        <v>0</v>
      </c>
      <c r="E1457" s="69">
        <f>Month!E1457</f>
        <v>0</v>
      </c>
      <c r="F1457" s="70">
        <f>Month!F1457</f>
        <v>0</v>
      </c>
      <c r="G1457" s="69">
        <f>Month!G1457</f>
        <v>1.72</v>
      </c>
      <c r="H1457" s="69">
        <f>Month!H1457</f>
        <v>137.47999999999999</v>
      </c>
      <c r="I1457" s="69">
        <f>Month!I1457</f>
        <v>0</v>
      </c>
      <c r="J1457" s="69">
        <f>Month!J1457</f>
        <v>0</v>
      </c>
      <c r="K1457" s="69">
        <f>Month!K1457</f>
        <v>0</v>
      </c>
      <c r="L1457" s="69">
        <f>Month!L1457</f>
        <v>0</v>
      </c>
      <c r="M1457" s="69">
        <f>Month!M1457</f>
        <v>0</v>
      </c>
      <c r="N1457" s="70">
        <f>Month!N1457</f>
        <v>139.19999999999999</v>
      </c>
      <c r="O1457" s="70">
        <f>Month!O1457</f>
        <v>139.19999999999999</v>
      </c>
      <c r="P1457" s="14">
        <v>3</v>
      </c>
    </row>
    <row r="1458" spans="1:16" ht="15.5">
      <c r="A1458" s="14">
        <f>Month!A1458</f>
        <v>2024</v>
      </c>
      <c r="B1458" s="59" t="str">
        <f>Month!B1458</f>
        <v>September</v>
      </c>
      <c r="C1458" s="59" t="str">
        <f>Month!C1458</f>
        <v>Poland</v>
      </c>
      <c r="D1458" s="69">
        <f>Month!D1458</f>
        <v>95.51</v>
      </c>
      <c r="E1458" s="69">
        <f>Month!E1458</f>
        <v>0</v>
      </c>
      <c r="F1458" s="70">
        <f>Month!F1458</f>
        <v>95.51</v>
      </c>
      <c r="G1458" s="69">
        <f>Month!G1458</f>
        <v>0</v>
      </c>
      <c r="H1458" s="69">
        <f>Month!H1458</f>
        <v>0</v>
      </c>
      <c r="I1458" s="69">
        <f>Month!I1458</f>
        <v>0</v>
      </c>
      <c r="J1458" s="69">
        <f>Month!J1458</f>
        <v>0</v>
      </c>
      <c r="K1458" s="69">
        <f>Month!K1458</f>
        <v>0</v>
      </c>
      <c r="L1458" s="69">
        <f>Month!L1458</f>
        <v>0</v>
      </c>
      <c r="M1458" s="69">
        <f>Month!M1458</f>
        <v>1.65</v>
      </c>
      <c r="N1458" s="70">
        <f>Month!N1458</f>
        <v>1.65</v>
      </c>
      <c r="O1458" s="70">
        <f>Month!O1458</f>
        <v>97.16</v>
      </c>
      <c r="P1458" s="14">
        <v>3</v>
      </c>
    </row>
    <row r="1459" spans="1:16" ht="15.5">
      <c r="A1459" s="14">
        <f>Month!A1459</f>
        <v>2024</v>
      </c>
      <c r="B1459" s="59" t="str">
        <f>Month!B1459</f>
        <v>September</v>
      </c>
      <c r="C1459" s="59" t="str">
        <f>Month!C1459</f>
        <v>Spain</v>
      </c>
      <c r="D1459" s="69">
        <f>Month!D1459</f>
        <v>0</v>
      </c>
      <c r="E1459" s="69">
        <f>Month!E1459</f>
        <v>0</v>
      </c>
      <c r="F1459" s="70">
        <f>Month!F1459</f>
        <v>0</v>
      </c>
      <c r="G1459" s="69">
        <f>Month!G1459</f>
        <v>0</v>
      </c>
      <c r="H1459" s="69">
        <f>Month!H1459</f>
        <v>0</v>
      </c>
      <c r="I1459" s="69">
        <f>Month!I1459</f>
        <v>0</v>
      </c>
      <c r="J1459" s="69">
        <f>Month!J1459</f>
        <v>0</v>
      </c>
      <c r="K1459" s="69">
        <f>Month!K1459</f>
        <v>0</v>
      </c>
      <c r="L1459" s="69">
        <f>Month!L1459</f>
        <v>62.61</v>
      </c>
      <c r="M1459" s="69">
        <f>Month!M1459</f>
        <v>5.37</v>
      </c>
      <c r="N1459" s="70">
        <f>Month!N1459</f>
        <v>67.98</v>
      </c>
      <c r="O1459" s="70">
        <f>Month!O1459</f>
        <v>67.98</v>
      </c>
      <c r="P1459" s="14">
        <v>3</v>
      </c>
    </row>
    <row r="1460" spans="1:16" ht="15.5">
      <c r="A1460" s="14">
        <f>Month!A1460</f>
        <v>2024</v>
      </c>
      <c r="B1460" s="59" t="str">
        <f>Month!B1460</f>
        <v>September</v>
      </c>
      <c r="C1460" s="59" t="str">
        <f>Month!C1460</f>
        <v>Sweden</v>
      </c>
      <c r="D1460" s="69">
        <f>Month!D1460</f>
        <v>86.85</v>
      </c>
      <c r="E1460" s="69">
        <f>Month!E1460</f>
        <v>0</v>
      </c>
      <c r="F1460" s="70">
        <f>Month!F1460</f>
        <v>86.85</v>
      </c>
      <c r="G1460" s="69">
        <f>Month!G1460</f>
        <v>0</v>
      </c>
      <c r="H1460" s="69">
        <f>Month!H1460</f>
        <v>0</v>
      </c>
      <c r="I1460" s="69">
        <f>Month!I1460</f>
        <v>0</v>
      </c>
      <c r="J1460" s="69">
        <f>Month!J1460</f>
        <v>0</v>
      </c>
      <c r="K1460" s="69">
        <f>Month!K1460</f>
        <v>0</v>
      </c>
      <c r="L1460" s="69">
        <f>Month!L1460</f>
        <v>0</v>
      </c>
      <c r="M1460" s="69">
        <f>Month!M1460</f>
        <v>0.08</v>
      </c>
      <c r="N1460" s="70">
        <f>Month!N1460</f>
        <v>0.08</v>
      </c>
      <c r="O1460" s="70">
        <f>Month!O1460</f>
        <v>86.93</v>
      </c>
      <c r="P1460" s="14">
        <v>3</v>
      </c>
    </row>
    <row r="1461" spans="1:16" ht="15.5">
      <c r="A1461" s="14">
        <f>Month!A1461</f>
        <v>2024</v>
      </c>
      <c r="B1461" s="59" t="str">
        <f>Month!B1461</f>
        <v>September</v>
      </c>
      <c r="C1461" s="59" t="str">
        <f>Month!C1461</f>
        <v>United States</v>
      </c>
      <c r="D1461" s="69">
        <f>Month!D1461</f>
        <v>99.52</v>
      </c>
      <c r="E1461" s="69">
        <f>Month!E1461</f>
        <v>0</v>
      </c>
      <c r="F1461" s="70">
        <f>Month!F1461</f>
        <v>99.52</v>
      </c>
      <c r="G1461" s="69">
        <f>Month!G1461</f>
        <v>0</v>
      </c>
      <c r="H1461" s="69">
        <f>Month!H1461</f>
        <v>71.77</v>
      </c>
      <c r="I1461" s="69">
        <f>Month!I1461</f>
        <v>0</v>
      </c>
      <c r="J1461" s="69">
        <f>Month!J1461</f>
        <v>0</v>
      </c>
      <c r="K1461" s="69">
        <f>Month!K1461</f>
        <v>0</v>
      </c>
      <c r="L1461" s="69">
        <f>Month!L1461</f>
        <v>0</v>
      </c>
      <c r="M1461" s="69">
        <f>Month!M1461</f>
        <v>0.03</v>
      </c>
      <c r="N1461" s="70">
        <f>Month!N1461</f>
        <v>71.8</v>
      </c>
      <c r="O1461" s="70">
        <f>Month!O1461</f>
        <v>171.32</v>
      </c>
      <c r="P1461" s="14">
        <v>3</v>
      </c>
    </row>
    <row r="1462" spans="1:16" ht="15.5">
      <c r="A1462" s="14">
        <f>Month!A1462</f>
        <v>2024</v>
      </c>
      <c r="B1462" s="59" t="str">
        <f>Month!B1462</f>
        <v>September</v>
      </c>
      <c r="C1462" s="59" t="str">
        <f>Month!C1462</f>
        <v>Other</v>
      </c>
      <c r="D1462" s="69">
        <f>Month!D1462</f>
        <v>4.45</v>
      </c>
      <c r="E1462" s="69">
        <f>Month!E1462</f>
        <v>0</v>
      </c>
      <c r="F1462" s="70">
        <f>Month!F1462</f>
        <v>4.45</v>
      </c>
      <c r="G1462" s="69">
        <f>Month!G1462</f>
        <v>16.04</v>
      </c>
      <c r="H1462" s="69">
        <f>Month!H1462</f>
        <v>39.950000000000003</v>
      </c>
      <c r="I1462" s="69">
        <f>Month!I1462</f>
        <v>0</v>
      </c>
      <c r="J1462" s="69">
        <f>Month!J1462</f>
        <v>0</v>
      </c>
      <c r="K1462" s="69">
        <f>Month!K1462</f>
        <v>0</v>
      </c>
      <c r="L1462" s="69">
        <f>Month!L1462</f>
        <v>89.58</v>
      </c>
      <c r="M1462" s="69">
        <f>Month!M1462</f>
        <v>40.39</v>
      </c>
      <c r="N1462" s="70">
        <f>Month!N1462</f>
        <v>185.96</v>
      </c>
      <c r="O1462" s="70">
        <f>Month!O1462</f>
        <v>190.41</v>
      </c>
      <c r="P1462" s="14">
        <v>3</v>
      </c>
    </row>
    <row r="1463" spans="1:16" ht="15.5">
      <c r="A1463" s="14">
        <f>Month!A1463</f>
        <v>2024</v>
      </c>
      <c r="B1463" s="62" t="str">
        <f>Month!B1463</f>
        <v>September</v>
      </c>
      <c r="C1463" s="60" t="str">
        <f>Month!C1463</f>
        <v>Total exports</v>
      </c>
      <c r="D1463" s="72">
        <f>Month!D1463</f>
        <v>2019.45</v>
      </c>
      <c r="E1463" s="72">
        <f>Month!E1463</f>
        <v>181.55</v>
      </c>
      <c r="F1463" s="71">
        <f>Month!F1463</f>
        <v>2201</v>
      </c>
      <c r="G1463" s="72">
        <f>Month!G1463</f>
        <v>37.33</v>
      </c>
      <c r="H1463" s="72">
        <f>Month!H1463</f>
        <v>560.66</v>
      </c>
      <c r="I1463" s="72">
        <f>Month!I1463</f>
        <v>132.91</v>
      </c>
      <c r="J1463" s="72">
        <f>Month!J1463</f>
        <v>0</v>
      </c>
      <c r="K1463" s="72">
        <f>Month!K1463</f>
        <v>81.77</v>
      </c>
      <c r="L1463" s="72">
        <f>Month!L1463</f>
        <v>201.97</v>
      </c>
      <c r="M1463" s="72">
        <f>Month!M1463</f>
        <v>384.53</v>
      </c>
      <c r="N1463" s="71">
        <f>Month!N1463</f>
        <v>1399.17</v>
      </c>
      <c r="O1463" s="91">
        <f>Month!O1463</f>
        <v>3600.17</v>
      </c>
      <c r="P1463" s="14">
        <v>3</v>
      </c>
    </row>
    <row r="1464" spans="1:16" ht="15.5">
      <c r="A1464" s="14">
        <f>Month!A1464</f>
        <v>2024</v>
      </c>
      <c r="B1464" s="59" t="str">
        <f>Month!B1464</f>
        <v>October</v>
      </c>
      <c r="C1464" s="58" t="str">
        <f>Month!C1464</f>
        <v>Belgium</v>
      </c>
      <c r="D1464" s="66">
        <f>Month!D1464</f>
        <v>87.49</v>
      </c>
      <c r="E1464" s="66">
        <f>Month!E1464</f>
        <v>0</v>
      </c>
      <c r="F1464" s="67">
        <f>Month!F1464</f>
        <v>87.49</v>
      </c>
      <c r="G1464" s="66">
        <f>Month!G1464</f>
        <v>0</v>
      </c>
      <c r="H1464" s="66">
        <f>Month!H1464</f>
        <v>116.93</v>
      </c>
      <c r="I1464" s="66">
        <f>Month!I1464</f>
        <v>0</v>
      </c>
      <c r="J1464" s="66">
        <f>Month!J1464</f>
        <v>0</v>
      </c>
      <c r="K1464" s="66">
        <f>Month!K1464</f>
        <v>0</v>
      </c>
      <c r="L1464" s="66">
        <f>Month!L1464</f>
        <v>15.02</v>
      </c>
      <c r="M1464" s="66">
        <f>Month!M1464</f>
        <v>37.33</v>
      </c>
      <c r="N1464" s="67">
        <f>Month!N1464</f>
        <v>169.28</v>
      </c>
      <c r="O1464" s="67">
        <f>Month!O1464</f>
        <v>256.77</v>
      </c>
      <c r="P1464" s="14">
        <v>4</v>
      </c>
    </row>
    <row r="1465" spans="1:16" ht="15.5">
      <c r="A1465" s="14">
        <f>Month!A1465</f>
        <v>2024</v>
      </c>
      <c r="B1465" s="59" t="str">
        <f>Month!B1465</f>
        <v>October</v>
      </c>
      <c r="C1465" s="59" t="str">
        <f>Month!C1465</f>
        <v>Canada</v>
      </c>
      <c r="D1465" s="69">
        <f>Month!D1465</f>
        <v>0</v>
      </c>
      <c r="E1465" s="69">
        <f>Month!E1465</f>
        <v>0</v>
      </c>
      <c r="F1465" s="70">
        <f>Month!F1465</f>
        <v>0</v>
      </c>
      <c r="G1465" s="69">
        <f>Month!G1465</f>
        <v>0</v>
      </c>
      <c r="H1465" s="69">
        <f>Month!H1465</f>
        <v>0</v>
      </c>
      <c r="I1465" s="69">
        <f>Month!I1465</f>
        <v>0</v>
      </c>
      <c r="J1465" s="69">
        <f>Month!J1465</f>
        <v>0</v>
      </c>
      <c r="K1465" s="69">
        <f>Month!K1465</f>
        <v>0</v>
      </c>
      <c r="L1465" s="69">
        <f>Month!L1465</f>
        <v>0</v>
      </c>
      <c r="M1465" s="69">
        <f>Month!M1465</f>
        <v>0</v>
      </c>
      <c r="N1465" s="70">
        <f>Month!N1465</f>
        <v>0</v>
      </c>
      <c r="O1465" s="70">
        <f>Month!O1465</f>
        <v>0</v>
      </c>
      <c r="P1465" s="14">
        <v>4</v>
      </c>
    </row>
    <row r="1466" spans="1:16" ht="15.5">
      <c r="A1466" s="14">
        <f>Month!A1466</f>
        <v>2024</v>
      </c>
      <c r="B1466" s="59" t="str">
        <f>Month!B1466</f>
        <v>October</v>
      </c>
      <c r="C1466" s="59" t="str">
        <f>Month!C1466</f>
        <v>China, People's Republic of</v>
      </c>
      <c r="D1466" s="69">
        <f>Month!D1466</f>
        <v>267.87</v>
      </c>
      <c r="E1466" s="69">
        <f>Month!E1466</f>
        <v>0</v>
      </c>
      <c r="F1466" s="70">
        <f>Month!F1466</f>
        <v>267.87</v>
      </c>
      <c r="G1466" s="69">
        <f>Month!G1466</f>
        <v>0</v>
      </c>
      <c r="H1466" s="69">
        <f>Month!H1466</f>
        <v>0</v>
      </c>
      <c r="I1466" s="69">
        <f>Month!I1466</f>
        <v>0</v>
      </c>
      <c r="J1466" s="69">
        <f>Month!J1466</f>
        <v>0</v>
      </c>
      <c r="K1466" s="69">
        <f>Month!K1466</f>
        <v>0</v>
      </c>
      <c r="L1466" s="69">
        <f>Month!L1466</f>
        <v>0</v>
      </c>
      <c r="M1466" s="69">
        <f>Month!M1466</f>
        <v>6.27</v>
      </c>
      <c r="N1466" s="70">
        <f>Month!N1466</f>
        <v>6.27</v>
      </c>
      <c r="O1466" s="70">
        <f>Month!O1466</f>
        <v>274.14</v>
      </c>
      <c r="P1466" s="14">
        <v>4</v>
      </c>
    </row>
    <row r="1467" spans="1:16" ht="15.5">
      <c r="A1467" s="14">
        <f>Month!A1467</f>
        <v>2024</v>
      </c>
      <c r="B1467" s="59" t="str">
        <f>Month!B1467</f>
        <v>October</v>
      </c>
      <c r="C1467" s="59" t="str">
        <f>Month!C1467</f>
        <v>Denmark</v>
      </c>
      <c r="D1467" s="69">
        <f>Month!D1467</f>
        <v>0</v>
      </c>
      <c r="E1467" s="69">
        <f>Month!E1467</f>
        <v>0</v>
      </c>
      <c r="F1467" s="70">
        <f>Month!F1467</f>
        <v>0</v>
      </c>
      <c r="G1467" s="69">
        <f>Month!G1467</f>
        <v>0</v>
      </c>
      <c r="H1467" s="69">
        <f>Month!H1467</f>
        <v>6.66</v>
      </c>
      <c r="I1467" s="69">
        <f>Month!I1467</f>
        <v>0</v>
      </c>
      <c r="J1467" s="69">
        <f>Month!J1467</f>
        <v>0</v>
      </c>
      <c r="K1467" s="69">
        <f>Month!K1467</f>
        <v>0</v>
      </c>
      <c r="L1467" s="69">
        <f>Month!L1467</f>
        <v>0</v>
      </c>
      <c r="M1467" s="69">
        <f>Month!M1467</f>
        <v>0</v>
      </c>
      <c r="N1467" s="70">
        <f>Month!N1467</f>
        <v>6.66</v>
      </c>
      <c r="O1467" s="70">
        <f>Month!O1467</f>
        <v>6.66</v>
      </c>
      <c r="P1467" s="14">
        <v>4</v>
      </c>
    </row>
    <row r="1468" spans="1:16" ht="15.5">
      <c r="A1468" s="14">
        <f>Month!A1468</f>
        <v>2024</v>
      </c>
      <c r="B1468" s="59" t="str">
        <f>Month!B1468</f>
        <v>October</v>
      </c>
      <c r="C1468" s="59" t="str">
        <f>Month!C1468</f>
        <v>Finland</v>
      </c>
      <c r="D1468" s="69">
        <f>Month!D1468</f>
        <v>162.63</v>
      </c>
      <c r="E1468" s="69">
        <f>Month!E1468</f>
        <v>0</v>
      </c>
      <c r="F1468" s="70">
        <f>Month!F1468</f>
        <v>162.63</v>
      </c>
      <c r="G1468" s="69">
        <f>Month!G1468</f>
        <v>0</v>
      </c>
      <c r="H1468" s="69">
        <f>Month!H1468</f>
        <v>0</v>
      </c>
      <c r="I1468" s="69">
        <f>Month!I1468</f>
        <v>0</v>
      </c>
      <c r="J1468" s="69">
        <f>Month!J1468</f>
        <v>0</v>
      </c>
      <c r="K1468" s="69">
        <f>Month!K1468</f>
        <v>0</v>
      </c>
      <c r="L1468" s="69">
        <f>Month!L1468</f>
        <v>0</v>
      </c>
      <c r="M1468" s="69">
        <f>Month!M1468</f>
        <v>0</v>
      </c>
      <c r="N1468" s="70">
        <f>Month!N1468</f>
        <v>0</v>
      </c>
      <c r="O1468" s="70">
        <f>Month!O1468</f>
        <v>162.63</v>
      </c>
      <c r="P1468" s="14">
        <v>4</v>
      </c>
    </row>
    <row r="1469" spans="1:16" ht="15.5">
      <c r="A1469" s="14">
        <f>Month!A1469</f>
        <v>2024</v>
      </c>
      <c r="B1469" s="59" t="str">
        <f>Month!B1469</f>
        <v>October</v>
      </c>
      <c r="C1469" s="59" t="str">
        <f>Month!C1469</f>
        <v>France</v>
      </c>
      <c r="D1469" s="69">
        <f>Month!D1469</f>
        <v>72.73</v>
      </c>
      <c r="E1469" s="69">
        <f>Month!E1469</f>
        <v>0</v>
      </c>
      <c r="F1469" s="70">
        <f>Month!F1469</f>
        <v>72.73</v>
      </c>
      <c r="G1469" s="69">
        <f>Month!G1469</f>
        <v>4.68</v>
      </c>
      <c r="H1469" s="69">
        <f>Month!H1469</f>
        <v>13.89</v>
      </c>
      <c r="I1469" s="69">
        <f>Month!I1469</f>
        <v>0</v>
      </c>
      <c r="J1469" s="69">
        <f>Month!J1469</f>
        <v>0</v>
      </c>
      <c r="K1469" s="69">
        <f>Month!K1469</f>
        <v>0</v>
      </c>
      <c r="L1469" s="69">
        <f>Month!L1469</f>
        <v>0</v>
      </c>
      <c r="M1469" s="69">
        <f>Month!M1469</f>
        <v>3.97</v>
      </c>
      <c r="N1469" s="70">
        <f>Month!N1469</f>
        <v>22.54</v>
      </c>
      <c r="O1469" s="70">
        <f>Month!O1469</f>
        <v>95.27</v>
      </c>
      <c r="P1469" s="14">
        <v>4</v>
      </c>
    </row>
    <row r="1470" spans="1:16" ht="15.5">
      <c r="A1470" s="14">
        <f>Month!A1470</f>
        <v>2024</v>
      </c>
      <c r="B1470" s="59" t="str">
        <f>Month!B1470</f>
        <v>October</v>
      </c>
      <c r="C1470" s="59" t="str">
        <f>Month!C1470</f>
        <v>Germany</v>
      </c>
      <c r="D1470" s="69">
        <f>Month!D1470</f>
        <v>305.33</v>
      </c>
      <c r="E1470" s="69">
        <f>Month!E1470</f>
        <v>12</v>
      </c>
      <c r="F1470" s="70">
        <f>Month!F1470</f>
        <v>317.33</v>
      </c>
      <c r="G1470" s="69">
        <f>Month!G1470</f>
        <v>0</v>
      </c>
      <c r="H1470" s="69">
        <f>Month!H1470</f>
        <v>0</v>
      </c>
      <c r="I1470" s="69">
        <f>Month!I1470</f>
        <v>0</v>
      </c>
      <c r="J1470" s="69">
        <f>Month!J1470</f>
        <v>0</v>
      </c>
      <c r="K1470" s="69">
        <f>Month!K1470</f>
        <v>0</v>
      </c>
      <c r="L1470" s="69">
        <f>Month!L1470</f>
        <v>0</v>
      </c>
      <c r="M1470" s="69">
        <f>Month!M1470</f>
        <v>8.6999999999999993</v>
      </c>
      <c r="N1470" s="70">
        <f>Month!N1470</f>
        <v>8.6999999999999993</v>
      </c>
      <c r="O1470" s="70">
        <f>Month!O1470</f>
        <v>326.02999999999997</v>
      </c>
      <c r="P1470" s="14">
        <v>4</v>
      </c>
    </row>
    <row r="1471" spans="1:16" ht="15.5">
      <c r="A1471" s="14">
        <f>Month!A1471</f>
        <v>2024</v>
      </c>
      <c r="B1471" s="59" t="str">
        <f>Month!B1471</f>
        <v>October</v>
      </c>
      <c r="C1471" s="59" t="str">
        <f>Month!C1471</f>
        <v>Ireland</v>
      </c>
      <c r="D1471" s="69">
        <f>Month!D1471</f>
        <v>6.22</v>
      </c>
      <c r="E1471" s="69">
        <f>Month!E1471</f>
        <v>0</v>
      </c>
      <c r="F1471" s="70">
        <f>Month!F1471</f>
        <v>6.22</v>
      </c>
      <c r="G1471" s="69">
        <f>Month!G1471</f>
        <v>0</v>
      </c>
      <c r="H1471" s="69">
        <f>Month!H1471</f>
        <v>38.53</v>
      </c>
      <c r="I1471" s="69">
        <f>Month!I1471</f>
        <v>137.01</v>
      </c>
      <c r="J1471" s="69">
        <f>Month!J1471</f>
        <v>0</v>
      </c>
      <c r="K1471" s="69">
        <f>Month!K1471</f>
        <v>59.27</v>
      </c>
      <c r="L1471" s="69">
        <f>Month!L1471</f>
        <v>8.73</v>
      </c>
      <c r="M1471" s="69">
        <f>Month!M1471</f>
        <v>10.1</v>
      </c>
      <c r="N1471" s="70">
        <f>Month!N1471</f>
        <v>253.64</v>
      </c>
      <c r="O1471" s="70">
        <f>Month!O1471</f>
        <v>259.86</v>
      </c>
      <c r="P1471" s="14">
        <v>4</v>
      </c>
    </row>
    <row r="1472" spans="1:16" ht="15.5">
      <c r="A1472" s="14">
        <f>Month!A1472</f>
        <v>2024</v>
      </c>
      <c r="B1472" s="59" t="str">
        <f>Month!B1472</f>
        <v>October</v>
      </c>
      <c r="C1472" s="59" t="str">
        <f>Month!C1472</f>
        <v>Italy</v>
      </c>
      <c r="D1472" s="69">
        <f>Month!D1472</f>
        <v>91.92</v>
      </c>
      <c r="E1472" s="69">
        <f>Month!E1472</f>
        <v>0</v>
      </c>
      <c r="F1472" s="70">
        <f>Month!F1472</f>
        <v>91.92</v>
      </c>
      <c r="G1472" s="69">
        <f>Month!G1472</f>
        <v>0</v>
      </c>
      <c r="H1472" s="69">
        <f>Month!H1472</f>
        <v>0</v>
      </c>
      <c r="I1472" s="69">
        <f>Month!I1472</f>
        <v>0</v>
      </c>
      <c r="J1472" s="69">
        <f>Month!J1472</f>
        <v>0</v>
      </c>
      <c r="K1472" s="69">
        <f>Month!K1472</f>
        <v>0</v>
      </c>
      <c r="L1472" s="69">
        <f>Month!L1472</f>
        <v>0</v>
      </c>
      <c r="M1472" s="69">
        <f>Month!M1472</f>
        <v>3.12</v>
      </c>
      <c r="N1472" s="70">
        <f>Month!N1472</f>
        <v>3.12</v>
      </c>
      <c r="O1472" s="70">
        <f>Month!O1472</f>
        <v>95.04</v>
      </c>
      <c r="P1472" s="14">
        <v>4</v>
      </c>
    </row>
    <row r="1473" spans="1:16" ht="15.5">
      <c r="A1473" s="14">
        <f>Month!A1473</f>
        <v>2024</v>
      </c>
      <c r="B1473" s="59" t="str">
        <f>Month!B1473</f>
        <v>October</v>
      </c>
      <c r="C1473" s="59" t="str">
        <f>Month!C1473</f>
        <v>Korea</v>
      </c>
      <c r="D1473" s="69">
        <f>Month!D1473</f>
        <v>0</v>
      </c>
      <c r="E1473" s="69">
        <f>Month!E1473</f>
        <v>0</v>
      </c>
      <c r="F1473" s="70">
        <f>Month!F1473</f>
        <v>0</v>
      </c>
      <c r="G1473" s="69">
        <f>Month!G1473</f>
        <v>0</v>
      </c>
      <c r="H1473" s="69">
        <f>Month!H1473</f>
        <v>0</v>
      </c>
      <c r="I1473" s="69">
        <f>Month!I1473</f>
        <v>0</v>
      </c>
      <c r="J1473" s="69">
        <f>Month!J1473</f>
        <v>0</v>
      </c>
      <c r="K1473" s="69">
        <f>Month!K1473</f>
        <v>0</v>
      </c>
      <c r="L1473" s="69">
        <f>Month!L1473</f>
        <v>0</v>
      </c>
      <c r="M1473" s="69">
        <f>Month!M1473</f>
        <v>0</v>
      </c>
      <c r="N1473" s="70">
        <f>Month!N1473</f>
        <v>0</v>
      </c>
      <c r="O1473" s="70">
        <f>Month!O1473</f>
        <v>0</v>
      </c>
      <c r="P1473" s="14">
        <v>4</v>
      </c>
    </row>
    <row r="1474" spans="1:16" ht="15.5">
      <c r="A1474" s="14">
        <f>Month!A1474</f>
        <v>2024</v>
      </c>
      <c r="B1474" s="59" t="str">
        <f>Month!B1474</f>
        <v>October</v>
      </c>
      <c r="C1474" s="59" t="str">
        <f>Month!C1474</f>
        <v>Netherlands</v>
      </c>
      <c r="D1474" s="69">
        <f>Month!D1474</f>
        <v>1019.12</v>
      </c>
      <c r="E1474" s="69">
        <f>Month!E1474</f>
        <v>275.54000000000002</v>
      </c>
      <c r="F1474" s="70">
        <f>Month!F1474</f>
        <v>1294.6600000000001</v>
      </c>
      <c r="G1474" s="69">
        <f>Month!G1474</f>
        <v>9.58</v>
      </c>
      <c r="H1474" s="69">
        <f>Month!H1474</f>
        <v>240.03</v>
      </c>
      <c r="I1474" s="69">
        <f>Month!I1474</f>
        <v>0</v>
      </c>
      <c r="J1474" s="69">
        <f>Month!J1474</f>
        <v>0</v>
      </c>
      <c r="K1474" s="69">
        <f>Month!K1474</f>
        <v>0</v>
      </c>
      <c r="L1474" s="69">
        <f>Month!L1474</f>
        <v>53.01</v>
      </c>
      <c r="M1474" s="69">
        <f>Month!M1474</f>
        <v>212.84</v>
      </c>
      <c r="N1474" s="70">
        <f>Month!N1474</f>
        <v>515.46</v>
      </c>
      <c r="O1474" s="70">
        <f>Month!O1474</f>
        <v>1810.12</v>
      </c>
      <c r="P1474" s="14">
        <v>4</v>
      </c>
    </row>
    <row r="1475" spans="1:16" ht="15.5">
      <c r="A1475" s="14">
        <f>Month!A1475</f>
        <v>2024</v>
      </c>
      <c r="B1475" s="59" t="str">
        <f>Month!B1475</f>
        <v>October</v>
      </c>
      <c r="C1475" s="59" t="str">
        <f>Month!C1475</f>
        <v>Other Africa</v>
      </c>
      <c r="D1475" s="69">
        <f>Month!D1475</f>
        <v>0</v>
      </c>
      <c r="E1475" s="69">
        <f>Month!E1475</f>
        <v>0</v>
      </c>
      <c r="F1475" s="70">
        <f>Month!F1475</f>
        <v>0</v>
      </c>
      <c r="G1475" s="69">
        <f>Month!G1475</f>
        <v>0</v>
      </c>
      <c r="H1475" s="69">
        <f>Month!H1475</f>
        <v>65.849999999999994</v>
      </c>
      <c r="I1475" s="69">
        <f>Month!I1475</f>
        <v>0</v>
      </c>
      <c r="J1475" s="69">
        <f>Month!J1475</f>
        <v>0</v>
      </c>
      <c r="K1475" s="69">
        <f>Month!K1475</f>
        <v>0</v>
      </c>
      <c r="L1475" s="69">
        <f>Month!L1475</f>
        <v>0</v>
      </c>
      <c r="M1475" s="69">
        <f>Month!M1475</f>
        <v>0</v>
      </c>
      <c r="N1475" s="70">
        <f>Month!N1475</f>
        <v>65.849999999999994</v>
      </c>
      <c r="O1475" s="70">
        <f>Month!O1475</f>
        <v>65.849999999999994</v>
      </c>
      <c r="P1475" s="14">
        <v>4</v>
      </c>
    </row>
    <row r="1476" spans="1:16" ht="15.5">
      <c r="A1476" s="14">
        <f>Month!A1476</f>
        <v>2024</v>
      </c>
      <c r="B1476" s="59" t="str">
        <f>Month!B1476</f>
        <v>October</v>
      </c>
      <c r="C1476" s="59" t="str">
        <f>Month!C1476</f>
        <v>Poland</v>
      </c>
      <c r="D1476" s="69">
        <f>Month!D1476</f>
        <v>99.15</v>
      </c>
      <c r="E1476" s="69">
        <f>Month!E1476</f>
        <v>0</v>
      </c>
      <c r="F1476" s="70">
        <f>Month!F1476</f>
        <v>99.15</v>
      </c>
      <c r="G1476" s="69">
        <f>Month!G1476</f>
        <v>0</v>
      </c>
      <c r="H1476" s="69">
        <f>Month!H1476</f>
        <v>0</v>
      </c>
      <c r="I1476" s="69">
        <f>Month!I1476</f>
        <v>0</v>
      </c>
      <c r="J1476" s="69">
        <f>Month!J1476</f>
        <v>0</v>
      </c>
      <c r="K1476" s="69">
        <f>Month!K1476</f>
        <v>0</v>
      </c>
      <c r="L1476" s="69">
        <f>Month!L1476</f>
        <v>0</v>
      </c>
      <c r="M1476" s="69">
        <f>Month!M1476</f>
        <v>0</v>
      </c>
      <c r="N1476" s="70">
        <f>Month!N1476</f>
        <v>0</v>
      </c>
      <c r="O1476" s="70">
        <f>Month!O1476</f>
        <v>99.15</v>
      </c>
      <c r="P1476" s="14">
        <v>4</v>
      </c>
    </row>
    <row r="1477" spans="1:16" ht="15.5">
      <c r="A1477" s="14">
        <f>Month!A1477</f>
        <v>2024</v>
      </c>
      <c r="B1477" s="59" t="str">
        <f>Month!B1477</f>
        <v>October</v>
      </c>
      <c r="C1477" s="59" t="str">
        <f>Month!C1477</f>
        <v>Spain</v>
      </c>
      <c r="D1477" s="69">
        <f>Month!D1477</f>
        <v>0</v>
      </c>
      <c r="E1477" s="69">
        <f>Month!E1477</f>
        <v>0</v>
      </c>
      <c r="F1477" s="70">
        <f>Month!F1477</f>
        <v>0</v>
      </c>
      <c r="G1477" s="69">
        <f>Month!G1477</f>
        <v>0</v>
      </c>
      <c r="H1477" s="69">
        <f>Month!H1477</f>
        <v>0</v>
      </c>
      <c r="I1477" s="69">
        <f>Month!I1477</f>
        <v>0</v>
      </c>
      <c r="J1477" s="69">
        <f>Month!J1477</f>
        <v>0</v>
      </c>
      <c r="K1477" s="69">
        <f>Month!K1477</f>
        <v>0</v>
      </c>
      <c r="L1477" s="69">
        <f>Month!L1477</f>
        <v>0</v>
      </c>
      <c r="M1477" s="69">
        <f>Month!M1477</f>
        <v>6.45</v>
      </c>
      <c r="N1477" s="70">
        <f>Month!N1477</f>
        <v>6.45</v>
      </c>
      <c r="O1477" s="70">
        <f>Month!O1477</f>
        <v>6.45</v>
      </c>
      <c r="P1477" s="14">
        <v>4</v>
      </c>
    </row>
    <row r="1478" spans="1:16" ht="15.5">
      <c r="A1478" s="14">
        <f>Month!A1478</f>
        <v>2024</v>
      </c>
      <c r="B1478" s="59" t="str">
        <f>Month!B1478</f>
        <v>October</v>
      </c>
      <c r="C1478" s="59" t="str">
        <f>Month!C1478</f>
        <v>Sweden</v>
      </c>
      <c r="D1478" s="69">
        <f>Month!D1478</f>
        <v>257.63</v>
      </c>
      <c r="E1478" s="69">
        <f>Month!E1478</f>
        <v>0</v>
      </c>
      <c r="F1478" s="70">
        <f>Month!F1478</f>
        <v>257.63</v>
      </c>
      <c r="G1478" s="69">
        <f>Month!G1478</f>
        <v>0</v>
      </c>
      <c r="H1478" s="69">
        <f>Month!H1478</f>
        <v>0</v>
      </c>
      <c r="I1478" s="69">
        <f>Month!I1478</f>
        <v>0</v>
      </c>
      <c r="J1478" s="69">
        <f>Month!J1478</f>
        <v>0</v>
      </c>
      <c r="K1478" s="69">
        <f>Month!K1478</f>
        <v>0</v>
      </c>
      <c r="L1478" s="69">
        <f>Month!L1478</f>
        <v>0</v>
      </c>
      <c r="M1478" s="69">
        <f>Month!M1478</f>
        <v>0.03</v>
      </c>
      <c r="N1478" s="70">
        <f>Month!N1478</f>
        <v>0.03</v>
      </c>
      <c r="O1478" s="70">
        <f>Month!O1478</f>
        <v>257.66000000000003</v>
      </c>
      <c r="P1478" s="14">
        <v>4</v>
      </c>
    </row>
    <row r="1479" spans="1:16" ht="15.5">
      <c r="A1479" s="14">
        <f>Month!A1479</f>
        <v>2024</v>
      </c>
      <c r="B1479" s="59" t="str">
        <f>Month!B1479</f>
        <v>October</v>
      </c>
      <c r="C1479" s="59" t="str">
        <f>Month!C1479</f>
        <v>United States</v>
      </c>
      <c r="D1479" s="69">
        <f>Month!D1479</f>
        <v>58.56</v>
      </c>
      <c r="E1479" s="69">
        <f>Month!E1479</f>
        <v>0</v>
      </c>
      <c r="F1479" s="70">
        <f>Month!F1479</f>
        <v>58.56</v>
      </c>
      <c r="G1479" s="69">
        <f>Month!G1479</f>
        <v>0</v>
      </c>
      <c r="H1479" s="69">
        <f>Month!H1479</f>
        <v>40.9</v>
      </c>
      <c r="I1479" s="69">
        <f>Month!I1479</f>
        <v>0</v>
      </c>
      <c r="J1479" s="69">
        <f>Month!J1479</f>
        <v>0</v>
      </c>
      <c r="K1479" s="69">
        <f>Month!K1479</f>
        <v>0</v>
      </c>
      <c r="L1479" s="69">
        <f>Month!L1479</f>
        <v>0</v>
      </c>
      <c r="M1479" s="69">
        <f>Month!M1479</f>
        <v>0.12</v>
      </c>
      <c r="N1479" s="70">
        <f>Month!N1479</f>
        <v>41.02</v>
      </c>
      <c r="O1479" s="70">
        <f>Month!O1479</f>
        <v>99.58</v>
      </c>
      <c r="P1479" s="14">
        <v>4</v>
      </c>
    </row>
    <row r="1480" spans="1:16" ht="15.5">
      <c r="A1480" s="14">
        <f>Month!A1480</f>
        <v>2024</v>
      </c>
      <c r="B1480" s="59" t="str">
        <f>Month!B1480</f>
        <v>October</v>
      </c>
      <c r="C1480" s="59" t="str">
        <f>Month!C1480</f>
        <v>Other</v>
      </c>
      <c r="D1480" s="69">
        <f>Month!D1480</f>
        <v>98.69</v>
      </c>
      <c r="E1480" s="69">
        <f>Month!E1480</f>
        <v>0</v>
      </c>
      <c r="F1480" s="70">
        <f>Month!F1480</f>
        <v>98.69</v>
      </c>
      <c r="G1480" s="69">
        <f>Month!G1480</f>
        <v>0</v>
      </c>
      <c r="H1480" s="69">
        <f>Month!H1480</f>
        <v>34.119999999999997</v>
      </c>
      <c r="I1480" s="69">
        <f>Month!I1480</f>
        <v>0</v>
      </c>
      <c r="J1480" s="69">
        <f>Month!J1480</f>
        <v>0</v>
      </c>
      <c r="K1480" s="69">
        <f>Month!K1480</f>
        <v>0</v>
      </c>
      <c r="L1480" s="69">
        <f>Month!L1480</f>
        <v>65.849999999999994</v>
      </c>
      <c r="M1480" s="69">
        <f>Month!M1480</f>
        <v>51.49</v>
      </c>
      <c r="N1480" s="70">
        <f>Month!N1480</f>
        <v>151.46</v>
      </c>
      <c r="O1480" s="70">
        <f>Month!O1480</f>
        <v>250.15</v>
      </c>
      <c r="P1480" s="14">
        <v>4</v>
      </c>
    </row>
    <row r="1481" spans="1:16" ht="15.5">
      <c r="A1481" s="14">
        <f>Month!A1481</f>
        <v>2024</v>
      </c>
      <c r="B1481" s="62" t="str">
        <f>Month!B1481</f>
        <v>October</v>
      </c>
      <c r="C1481" s="60" t="str">
        <f>Month!C1481</f>
        <v>Total exports</v>
      </c>
      <c r="D1481" s="72">
        <f>Month!D1481</f>
        <v>2527.34</v>
      </c>
      <c r="E1481" s="72">
        <f>Month!E1481</f>
        <v>287.54000000000002</v>
      </c>
      <c r="F1481" s="71">
        <f>Month!F1481</f>
        <v>2814.88</v>
      </c>
      <c r="G1481" s="72">
        <f>Month!G1481</f>
        <v>14.26</v>
      </c>
      <c r="H1481" s="72">
        <f>Month!H1481</f>
        <v>556.91</v>
      </c>
      <c r="I1481" s="72">
        <f>Month!I1481</f>
        <v>137.01</v>
      </c>
      <c r="J1481" s="72">
        <f>Month!J1481</f>
        <v>0</v>
      </c>
      <c r="K1481" s="72">
        <f>Month!K1481</f>
        <v>59.27</v>
      </c>
      <c r="L1481" s="72">
        <f>Month!L1481</f>
        <v>142.61000000000001</v>
      </c>
      <c r="M1481" s="72">
        <f>Month!M1481</f>
        <v>340.42</v>
      </c>
      <c r="N1481" s="71">
        <f>Month!N1481</f>
        <v>1250.48</v>
      </c>
      <c r="O1481" s="91">
        <f>Month!O1481</f>
        <v>4065.36</v>
      </c>
      <c r="P1481" s="14">
        <v>4</v>
      </c>
    </row>
    <row r="1482" spans="1:16" ht="15.5">
      <c r="A1482" s="14">
        <f>Month!A1482</f>
        <v>2024</v>
      </c>
      <c r="B1482" s="59" t="str">
        <f>Month!B1482</f>
        <v>November</v>
      </c>
      <c r="C1482" s="58" t="str">
        <f>Month!C1482</f>
        <v>Belgium</v>
      </c>
      <c r="D1482" s="66">
        <f>Month!D1482</f>
        <v>98.19</v>
      </c>
      <c r="E1482" s="66">
        <f>Month!E1482</f>
        <v>26.69</v>
      </c>
      <c r="F1482" s="67">
        <f>Month!F1482</f>
        <v>124.88</v>
      </c>
      <c r="G1482" s="66">
        <f>Month!G1482</f>
        <v>0</v>
      </c>
      <c r="H1482" s="66">
        <f>Month!H1482</f>
        <v>58.79</v>
      </c>
      <c r="I1482" s="66">
        <f>Month!I1482</f>
        <v>0</v>
      </c>
      <c r="J1482" s="66">
        <f>Month!J1482</f>
        <v>0</v>
      </c>
      <c r="K1482" s="66">
        <f>Month!K1482</f>
        <v>0</v>
      </c>
      <c r="L1482" s="66">
        <f>Month!L1482</f>
        <v>30.22</v>
      </c>
      <c r="M1482" s="66">
        <f>Month!M1482</f>
        <v>95.23</v>
      </c>
      <c r="N1482" s="67">
        <f>Month!N1482</f>
        <v>184.24</v>
      </c>
      <c r="O1482" s="67">
        <f>Month!O1482</f>
        <v>309.12</v>
      </c>
      <c r="P1482" s="14">
        <v>4</v>
      </c>
    </row>
    <row r="1483" spans="1:16" ht="15.5">
      <c r="A1483" s="14">
        <f>Month!A1483</f>
        <v>2024</v>
      </c>
      <c r="B1483" s="59" t="str">
        <f>Month!B1483</f>
        <v>November</v>
      </c>
      <c r="C1483" s="59" t="str">
        <f>Month!C1483</f>
        <v>Canada</v>
      </c>
      <c r="D1483" s="69">
        <f>Month!D1483</f>
        <v>91.78</v>
      </c>
      <c r="E1483" s="69">
        <f>Month!E1483</f>
        <v>0</v>
      </c>
      <c r="F1483" s="70">
        <f>Month!F1483</f>
        <v>91.78</v>
      </c>
      <c r="G1483" s="69">
        <f>Month!G1483</f>
        <v>0</v>
      </c>
      <c r="H1483" s="69">
        <f>Month!H1483</f>
        <v>0</v>
      </c>
      <c r="I1483" s="69">
        <f>Month!I1483</f>
        <v>0</v>
      </c>
      <c r="J1483" s="69">
        <f>Month!J1483</f>
        <v>0</v>
      </c>
      <c r="K1483" s="69">
        <f>Month!K1483</f>
        <v>0</v>
      </c>
      <c r="L1483" s="69">
        <f>Month!L1483</f>
        <v>0</v>
      </c>
      <c r="M1483" s="69">
        <f>Month!M1483</f>
        <v>0</v>
      </c>
      <c r="N1483" s="70">
        <f>Month!N1483</f>
        <v>0</v>
      </c>
      <c r="O1483" s="70">
        <f>Month!O1483</f>
        <v>91.78</v>
      </c>
      <c r="P1483" s="14">
        <v>4</v>
      </c>
    </row>
    <row r="1484" spans="1:16" ht="15.5">
      <c r="A1484" s="14">
        <f>Month!A1484</f>
        <v>2024</v>
      </c>
      <c r="B1484" s="59" t="str">
        <f>Month!B1484</f>
        <v>November</v>
      </c>
      <c r="C1484" s="59" t="str">
        <f>Month!C1484</f>
        <v>China, People's Republic of</v>
      </c>
      <c r="D1484" s="69">
        <f>Month!D1484</f>
        <v>257.19</v>
      </c>
      <c r="E1484" s="69">
        <f>Month!E1484</f>
        <v>0</v>
      </c>
      <c r="F1484" s="70">
        <f>Month!F1484</f>
        <v>257.19</v>
      </c>
      <c r="G1484" s="69">
        <f>Month!G1484</f>
        <v>0</v>
      </c>
      <c r="H1484" s="69">
        <f>Month!H1484</f>
        <v>0</v>
      </c>
      <c r="I1484" s="69">
        <f>Month!I1484</f>
        <v>0</v>
      </c>
      <c r="J1484" s="69">
        <f>Month!J1484</f>
        <v>0</v>
      </c>
      <c r="K1484" s="69">
        <f>Month!K1484</f>
        <v>0</v>
      </c>
      <c r="L1484" s="69">
        <f>Month!L1484</f>
        <v>0</v>
      </c>
      <c r="M1484" s="69">
        <f>Month!M1484</f>
        <v>6.72</v>
      </c>
      <c r="N1484" s="70">
        <f>Month!N1484</f>
        <v>6.72</v>
      </c>
      <c r="O1484" s="70">
        <f>Month!O1484</f>
        <v>263.91000000000003</v>
      </c>
      <c r="P1484" s="14">
        <v>4</v>
      </c>
    </row>
    <row r="1485" spans="1:16" ht="15.5">
      <c r="A1485" s="14">
        <f>Month!A1485</f>
        <v>2024</v>
      </c>
      <c r="B1485" s="59" t="str">
        <f>Month!B1485</f>
        <v>November</v>
      </c>
      <c r="C1485" s="59" t="str">
        <f>Month!C1485</f>
        <v>Denmark</v>
      </c>
      <c r="D1485" s="69">
        <f>Month!D1485</f>
        <v>0.99</v>
      </c>
      <c r="E1485" s="69">
        <f>Month!E1485</f>
        <v>0</v>
      </c>
      <c r="F1485" s="70">
        <f>Month!F1485</f>
        <v>0.99</v>
      </c>
      <c r="G1485" s="69">
        <f>Month!G1485</f>
        <v>0</v>
      </c>
      <c r="H1485" s="69">
        <f>Month!H1485</f>
        <v>6.75</v>
      </c>
      <c r="I1485" s="69">
        <f>Month!I1485</f>
        <v>0</v>
      </c>
      <c r="J1485" s="69">
        <f>Month!J1485</f>
        <v>0</v>
      </c>
      <c r="K1485" s="69">
        <f>Month!K1485</f>
        <v>0</v>
      </c>
      <c r="L1485" s="69">
        <f>Month!L1485</f>
        <v>0</v>
      </c>
      <c r="M1485" s="69">
        <f>Month!M1485</f>
        <v>0</v>
      </c>
      <c r="N1485" s="70">
        <f>Month!N1485</f>
        <v>6.75</v>
      </c>
      <c r="O1485" s="70">
        <f>Month!O1485</f>
        <v>7.74</v>
      </c>
      <c r="P1485" s="14">
        <v>4</v>
      </c>
    </row>
    <row r="1486" spans="1:16" ht="15.5">
      <c r="A1486" s="14">
        <f>Month!A1486</f>
        <v>2024</v>
      </c>
      <c r="B1486" s="59" t="str">
        <f>Month!B1486</f>
        <v>November</v>
      </c>
      <c r="C1486" s="59" t="str">
        <f>Month!C1486</f>
        <v>Finland</v>
      </c>
      <c r="D1486" s="69">
        <f>Month!D1486</f>
        <v>185.25</v>
      </c>
      <c r="E1486" s="69">
        <f>Month!E1486</f>
        <v>0</v>
      </c>
      <c r="F1486" s="70">
        <f>Month!F1486</f>
        <v>185.25</v>
      </c>
      <c r="G1486" s="69">
        <f>Month!G1486</f>
        <v>0</v>
      </c>
      <c r="H1486" s="69">
        <f>Month!H1486</f>
        <v>0</v>
      </c>
      <c r="I1486" s="69">
        <f>Month!I1486</f>
        <v>0</v>
      </c>
      <c r="J1486" s="69">
        <f>Month!J1486</f>
        <v>0</v>
      </c>
      <c r="K1486" s="69">
        <f>Month!K1486</f>
        <v>0</v>
      </c>
      <c r="L1486" s="69">
        <f>Month!L1486</f>
        <v>0</v>
      </c>
      <c r="M1486" s="69">
        <f>Month!M1486</f>
        <v>0</v>
      </c>
      <c r="N1486" s="70">
        <f>Month!N1486</f>
        <v>0</v>
      </c>
      <c r="O1486" s="70">
        <f>Month!O1486</f>
        <v>185.25</v>
      </c>
      <c r="P1486" s="14">
        <v>4</v>
      </c>
    </row>
    <row r="1487" spans="1:16" ht="15.5">
      <c r="A1487" s="14">
        <f>Month!A1487</f>
        <v>2024</v>
      </c>
      <c r="B1487" s="59" t="str">
        <f>Month!B1487</f>
        <v>November</v>
      </c>
      <c r="C1487" s="59" t="str">
        <f>Month!C1487</f>
        <v>France</v>
      </c>
      <c r="D1487" s="69">
        <f>Month!D1487</f>
        <v>125.45</v>
      </c>
      <c r="E1487" s="69">
        <f>Month!E1487</f>
        <v>0</v>
      </c>
      <c r="F1487" s="70">
        <f>Month!F1487</f>
        <v>125.45</v>
      </c>
      <c r="G1487" s="69">
        <f>Month!G1487</f>
        <v>2.8</v>
      </c>
      <c r="H1487" s="69">
        <f>Month!H1487</f>
        <v>4.97</v>
      </c>
      <c r="I1487" s="69">
        <f>Month!I1487</f>
        <v>0</v>
      </c>
      <c r="J1487" s="69">
        <f>Month!J1487</f>
        <v>0</v>
      </c>
      <c r="K1487" s="69">
        <f>Month!K1487</f>
        <v>0</v>
      </c>
      <c r="L1487" s="69">
        <f>Month!L1487</f>
        <v>0</v>
      </c>
      <c r="M1487" s="69">
        <f>Month!M1487</f>
        <v>4.0599999999999996</v>
      </c>
      <c r="N1487" s="70">
        <f>Month!N1487</f>
        <v>11.83</v>
      </c>
      <c r="O1487" s="70">
        <f>Month!O1487</f>
        <v>137.28</v>
      </c>
      <c r="P1487" s="14">
        <v>4</v>
      </c>
    </row>
    <row r="1488" spans="1:16" ht="15.5">
      <c r="A1488" s="14">
        <f>Month!A1488</f>
        <v>2024</v>
      </c>
      <c r="B1488" s="59" t="str">
        <f>Month!B1488</f>
        <v>November</v>
      </c>
      <c r="C1488" s="59" t="str">
        <f>Month!C1488</f>
        <v>Germany</v>
      </c>
      <c r="D1488" s="69">
        <f>Month!D1488</f>
        <v>177.02</v>
      </c>
      <c r="E1488" s="69">
        <f>Month!E1488</f>
        <v>18.96</v>
      </c>
      <c r="F1488" s="70">
        <f>Month!F1488</f>
        <v>195.98</v>
      </c>
      <c r="G1488" s="69">
        <f>Month!G1488</f>
        <v>0</v>
      </c>
      <c r="H1488" s="69">
        <f>Month!H1488</f>
        <v>0</v>
      </c>
      <c r="I1488" s="69">
        <f>Month!I1488</f>
        <v>0</v>
      </c>
      <c r="J1488" s="69">
        <f>Month!J1488</f>
        <v>0</v>
      </c>
      <c r="K1488" s="69">
        <f>Month!K1488</f>
        <v>0</v>
      </c>
      <c r="L1488" s="69">
        <f>Month!L1488</f>
        <v>0</v>
      </c>
      <c r="M1488" s="69">
        <f>Month!M1488</f>
        <v>3.34</v>
      </c>
      <c r="N1488" s="70">
        <f>Month!N1488</f>
        <v>3.34</v>
      </c>
      <c r="O1488" s="70">
        <f>Month!O1488</f>
        <v>199.32</v>
      </c>
      <c r="P1488" s="14">
        <v>4</v>
      </c>
    </row>
    <row r="1489" spans="1:16" ht="15.5">
      <c r="A1489" s="14">
        <f>Month!A1489</f>
        <v>2024</v>
      </c>
      <c r="B1489" s="59" t="str">
        <f>Month!B1489</f>
        <v>November</v>
      </c>
      <c r="C1489" s="59" t="str">
        <f>Month!C1489</f>
        <v>Ireland</v>
      </c>
      <c r="D1489" s="69">
        <f>Month!D1489</f>
        <v>1.6</v>
      </c>
      <c r="E1489" s="69">
        <f>Month!E1489</f>
        <v>0</v>
      </c>
      <c r="F1489" s="70">
        <f>Month!F1489</f>
        <v>1.6</v>
      </c>
      <c r="G1489" s="69">
        <f>Month!G1489</f>
        <v>1.42</v>
      </c>
      <c r="H1489" s="69">
        <f>Month!H1489</f>
        <v>31.79</v>
      </c>
      <c r="I1489" s="69">
        <f>Month!I1489</f>
        <v>106.71</v>
      </c>
      <c r="J1489" s="69">
        <f>Month!J1489</f>
        <v>0</v>
      </c>
      <c r="K1489" s="69">
        <f>Month!K1489</f>
        <v>67.239999999999995</v>
      </c>
      <c r="L1489" s="69">
        <f>Month!L1489</f>
        <v>13.18</v>
      </c>
      <c r="M1489" s="69">
        <f>Month!M1489</f>
        <v>0.03</v>
      </c>
      <c r="N1489" s="70">
        <f>Month!N1489</f>
        <v>220.37</v>
      </c>
      <c r="O1489" s="70">
        <f>Month!O1489</f>
        <v>221.97</v>
      </c>
      <c r="P1489" s="14">
        <v>4</v>
      </c>
    </row>
    <row r="1490" spans="1:16" ht="15.5">
      <c r="A1490" s="14">
        <f>Month!A1490</f>
        <v>2024</v>
      </c>
      <c r="B1490" s="59" t="str">
        <f>Month!B1490</f>
        <v>November</v>
      </c>
      <c r="C1490" s="59" t="str">
        <f>Month!C1490</f>
        <v>Italy</v>
      </c>
      <c r="D1490" s="69">
        <f>Month!D1490</f>
        <v>0</v>
      </c>
      <c r="E1490" s="69">
        <f>Month!E1490</f>
        <v>0</v>
      </c>
      <c r="F1490" s="70">
        <f>Month!F1490</f>
        <v>0</v>
      </c>
      <c r="G1490" s="69">
        <f>Month!G1490</f>
        <v>0</v>
      </c>
      <c r="H1490" s="69">
        <f>Month!H1490</f>
        <v>0</v>
      </c>
      <c r="I1490" s="69">
        <f>Month!I1490</f>
        <v>0</v>
      </c>
      <c r="J1490" s="69">
        <f>Month!J1490</f>
        <v>0</v>
      </c>
      <c r="K1490" s="69">
        <f>Month!K1490</f>
        <v>0</v>
      </c>
      <c r="L1490" s="69">
        <f>Month!L1490</f>
        <v>0</v>
      </c>
      <c r="M1490" s="69">
        <f>Month!M1490</f>
        <v>2.5099999999999998</v>
      </c>
      <c r="N1490" s="70">
        <f>Month!N1490</f>
        <v>2.5099999999999998</v>
      </c>
      <c r="O1490" s="70">
        <f>Month!O1490</f>
        <v>2.5099999999999998</v>
      </c>
      <c r="P1490" s="14">
        <v>4</v>
      </c>
    </row>
    <row r="1491" spans="1:16" ht="15.5">
      <c r="A1491" s="14">
        <f>Month!A1491</f>
        <v>2024</v>
      </c>
      <c r="B1491" s="59" t="str">
        <f>Month!B1491</f>
        <v>November</v>
      </c>
      <c r="C1491" s="59" t="str">
        <f>Month!C1491</f>
        <v>Korea</v>
      </c>
      <c r="D1491" s="69">
        <f>Month!D1491</f>
        <v>0</v>
      </c>
      <c r="E1491" s="69">
        <f>Month!E1491</f>
        <v>0</v>
      </c>
      <c r="F1491" s="70">
        <f>Month!F1491</f>
        <v>0</v>
      </c>
      <c r="G1491" s="69">
        <f>Month!G1491</f>
        <v>0</v>
      </c>
      <c r="H1491" s="69">
        <f>Month!H1491</f>
        <v>0</v>
      </c>
      <c r="I1491" s="69">
        <f>Month!I1491</f>
        <v>0</v>
      </c>
      <c r="J1491" s="69">
        <f>Month!J1491</f>
        <v>0</v>
      </c>
      <c r="K1491" s="69">
        <f>Month!K1491</f>
        <v>0</v>
      </c>
      <c r="L1491" s="69">
        <f>Month!L1491</f>
        <v>0</v>
      </c>
      <c r="M1491" s="69">
        <f>Month!M1491</f>
        <v>0</v>
      </c>
      <c r="N1491" s="70">
        <f>Month!N1491</f>
        <v>0</v>
      </c>
      <c r="O1491" s="70">
        <f>Month!O1491</f>
        <v>0</v>
      </c>
      <c r="P1491" s="14">
        <v>4</v>
      </c>
    </row>
    <row r="1492" spans="1:16" ht="15.5">
      <c r="A1492" s="14">
        <f>Month!A1492</f>
        <v>2024</v>
      </c>
      <c r="B1492" s="59" t="str">
        <f>Month!B1492</f>
        <v>November</v>
      </c>
      <c r="C1492" s="59" t="str">
        <f>Month!C1492</f>
        <v>Netherlands</v>
      </c>
      <c r="D1492" s="69">
        <f>Month!D1492</f>
        <v>912.51</v>
      </c>
      <c r="E1492" s="69">
        <f>Month!E1492</f>
        <v>259.10000000000002</v>
      </c>
      <c r="F1492" s="70">
        <f>Month!F1492</f>
        <v>1171.6099999999999</v>
      </c>
      <c r="G1492" s="69">
        <f>Month!G1492</f>
        <v>9.31</v>
      </c>
      <c r="H1492" s="69">
        <f>Month!H1492</f>
        <v>272.86</v>
      </c>
      <c r="I1492" s="69">
        <f>Month!I1492</f>
        <v>0</v>
      </c>
      <c r="J1492" s="69">
        <f>Month!J1492</f>
        <v>0</v>
      </c>
      <c r="K1492" s="69">
        <f>Month!K1492</f>
        <v>0</v>
      </c>
      <c r="L1492" s="69">
        <f>Month!L1492</f>
        <v>38.130000000000003</v>
      </c>
      <c r="M1492" s="69">
        <f>Month!M1492</f>
        <v>229.22</v>
      </c>
      <c r="N1492" s="70">
        <f>Month!N1492</f>
        <v>549.52</v>
      </c>
      <c r="O1492" s="70">
        <f>Month!O1492</f>
        <v>1721.13</v>
      </c>
      <c r="P1492" s="14">
        <v>4</v>
      </c>
    </row>
    <row r="1493" spans="1:16" ht="15.5">
      <c r="A1493" s="14">
        <f>Month!A1493</f>
        <v>2024</v>
      </c>
      <c r="B1493" s="59" t="str">
        <f>Month!B1493</f>
        <v>November</v>
      </c>
      <c r="C1493" s="59" t="str">
        <f>Month!C1493</f>
        <v>Other Africa</v>
      </c>
      <c r="D1493" s="69">
        <f>Month!D1493</f>
        <v>0</v>
      </c>
      <c r="E1493" s="69">
        <f>Month!E1493</f>
        <v>0</v>
      </c>
      <c r="F1493" s="70">
        <f>Month!F1493</f>
        <v>0</v>
      </c>
      <c r="G1493" s="69">
        <f>Month!G1493</f>
        <v>0</v>
      </c>
      <c r="H1493" s="69">
        <f>Month!H1493</f>
        <v>59.97</v>
      </c>
      <c r="I1493" s="69">
        <f>Month!I1493</f>
        <v>0</v>
      </c>
      <c r="J1493" s="69">
        <f>Month!J1493</f>
        <v>0</v>
      </c>
      <c r="K1493" s="69">
        <f>Month!K1493</f>
        <v>0</v>
      </c>
      <c r="L1493" s="69">
        <f>Month!L1493</f>
        <v>0</v>
      </c>
      <c r="M1493" s="69">
        <f>Month!M1493</f>
        <v>0</v>
      </c>
      <c r="N1493" s="70">
        <f>Month!N1493</f>
        <v>59.97</v>
      </c>
      <c r="O1493" s="70">
        <f>Month!O1493</f>
        <v>59.97</v>
      </c>
      <c r="P1493" s="14">
        <v>4</v>
      </c>
    </row>
    <row r="1494" spans="1:16" ht="15.5">
      <c r="A1494" s="14">
        <f>Month!A1494</f>
        <v>2024</v>
      </c>
      <c r="B1494" s="59" t="str">
        <f>Month!B1494</f>
        <v>November</v>
      </c>
      <c r="C1494" s="59" t="str">
        <f>Month!C1494</f>
        <v>Poland</v>
      </c>
      <c r="D1494" s="69">
        <f>Month!D1494</f>
        <v>40.72</v>
      </c>
      <c r="E1494" s="69">
        <f>Month!E1494</f>
        <v>0</v>
      </c>
      <c r="F1494" s="70">
        <f>Month!F1494</f>
        <v>40.72</v>
      </c>
      <c r="G1494" s="69">
        <f>Month!G1494</f>
        <v>0</v>
      </c>
      <c r="H1494" s="69">
        <f>Month!H1494</f>
        <v>0</v>
      </c>
      <c r="I1494" s="69">
        <f>Month!I1494</f>
        <v>0</v>
      </c>
      <c r="J1494" s="69">
        <f>Month!J1494</f>
        <v>0</v>
      </c>
      <c r="K1494" s="69">
        <f>Month!K1494</f>
        <v>0</v>
      </c>
      <c r="L1494" s="69">
        <f>Month!L1494</f>
        <v>0</v>
      </c>
      <c r="M1494" s="69">
        <f>Month!M1494</f>
        <v>0</v>
      </c>
      <c r="N1494" s="70">
        <f>Month!N1494</f>
        <v>0</v>
      </c>
      <c r="O1494" s="70">
        <f>Month!O1494</f>
        <v>40.72</v>
      </c>
      <c r="P1494" s="14">
        <v>4</v>
      </c>
    </row>
    <row r="1495" spans="1:16" ht="15.5">
      <c r="A1495" s="14">
        <f>Month!A1495</f>
        <v>2024</v>
      </c>
      <c r="B1495" s="59" t="str">
        <f>Month!B1495</f>
        <v>November</v>
      </c>
      <c r="C1495" s="59" t="str">
        <f>Month!C1495</f>
        <v>Spain</v>
      </c>
      <c r="D1495" s="69">
        <f>Month!D1495</f>
        <v>61.48</v>
      </c>
      <c r="E1495" s="69">
        <f>Month!E1495</f>
        <v>0</v>
      </c>
      <c r="F1495" s="70">
        <f>Month!F1495</f>
        <v>61.48</v>
      </c>
      <c r="G1495" s="69">
        <f>Month!G1495</f>
        <v>0</v>
      </c>
      <c r="H1495" s="69">
        <f>Month!H1495</f>
        <v>0</v>
      </c>
      <c r="I1495" s="69">
        <f>Month!I1495</f>
        <v>0</v>
      </c>
      <c r="J1495" s="69">
        <f>Month!J1495</f>
        <v>0</v>
      </c>
      <c r="K1495" s="69">
        <f>Month!K1495</f>
        <v>0</v>
      </c>
      <c r="L1495" s="69">
        <f>Month!L1495</f>
        <v>66.08</v>
      </c>
      <c r="M1495" s="69">
        <f>Month!M1495</f>
        <v>42.89</v>
      </c>
      <c r="N1495" s="70">
        <f>Month!N1495</f>
        <v>108.97</v>
      </c>
      <c r="O1495" s="70">
        <f>Month!O1495</f>
        <v>170.45</v>
      </c>
      <c r="P1495" s="14">
        <v>4</v>
      </c>
    </row>
    <row r="1496" spans="1:16" ht="15.5">
      <c r="A1496" s="14">
        <f>Month!A1496</f>
        <v>2024</v>
      </c>
      <c r="B1496" s="59" t="str">
        <f>Month!B1496</f>
        <v>November</v>
      </c>
      <c r="C1496" s="59" t="str">
        <f>Month!C1496</f>
        <v>Sweden</v>
      </c>
      <c r="D1496" s="69">
        <f>Month!D1496</f>
        <v>95.3</v>
      </c>
      <c r="E1496" s="69">
        <f>Month!E1496</f>
        <v>32.840000000000003</v>
      </c>
      <c r="F1496" s="70">
        <f>Month!F1496</f>
        <v>128.13999999999999</v>
      </c>
      <c r="G1496" s="69">
        <f>Month!G1496</f>
        <v>0</v>
      </c>
      <c r="H1496" s="69">
        <f>Month!H1496</f>
        <v>0</v>
      </c>
      <c r="I1496" s="69">
        <f>Month!I1496</f>
        <v>14.78</v>
      </c>
      <c r="J1496" s="69">
        <f>Month!J1496</f>
        <v>0</v>
      </c>
      <c r="K1496" s="69">
        <f>Month!K1496</f>
        <v>0</v>
      </c>
      <c r="L1496" s="69">
        <f>Month!L1496</f>
        <v>0</v>
      </c>
      <c r="M1496" s="69">
        <f>Month!M1496</f>
        <v>0</v>
      </c>
      <c r="N1496" s="70">
        <f>Month!N1496</f>
        <v>14.78</v>
      </c>
      <c r="O1496" s="70">
        <f>Month!O1496</f>
        <v>142.91999999999999</v>
      </c>
      <c r="P1496" s="14">
        <v>4</v>
      </c>
    </row>
    <row r="1497" spans="1:16" ht="15.5">
      <c r="A1497" s="14">
        <f>Month!A1497</f>
        <v>2024</v>
      </c>
      <c r="B1497" s="59" t="str">
        <f>Month!B1497</f>
        <v>November</v>
      </c>
      <c r="C1497" s="59" t="str">
        <f>Month!C1497</f>
        <v>United States</v>
      </c>
      <c r="D1497" s="69">
        <f>Month!D1497</f>
        <v>0</v>
      </c>
      <c r="E1497" s="69">
        <f>Month!E1497</f>
        <v>0</v>
      </c>
      <c r="F1497" s="70">
        <f>Month!F1497</f>
        <v>0</v>
      </c>
      <c r="G1497" s="69">
        <f>Month!G1497</f>
        <v>0</v>
      </c>
      <c r="H1497" s="69">
        <f>Month!H1497</f>
        <v>144.88</v>
      </c>
      <c r="I1497" s="69">
        <f>Month!I1497</f>
        <v>0</v>
      </c>
      <c r="J1497" s="69">
        <f>Month!J1497</f>
        <v>0</v>
      </c>
      <c r="K1497" s="69">
        <f>Month!K1497</f>
        <v>0</v>
      </c>
      <c r="L1497" s="69">
        <f>Month!L1497</f>
        <v>0</v>
      </c>
      <c r="M1497" s="69">
        <f>Month!M1497</f>
        <v>0.13</v>
      </c>
      <c r="N1497" s="70">
        <f>Month!N1497</f>
        <v>145.01</v>
      </c>
      <c r="O1497" s="70">
        <f>Month!O1497</f>
        <v>145.01</v>
      </c>
      <c r="P1497" s="14">
        <v>4</v>
      </c>
    </row>
    <row r="1498" spans="1:16" ht="15.5">
      <c r="A1498" s="14">
        <f>Month!A1498</f>
        <v>2024</v>
      </c>
      <c r="B1498" s="59" t="str">
        <f>Month!B1498</f>
        <v>November</v>
      </c>
      <c r="C1498" s="59" t="str">
        <f>Month!C1498</f>
        <v>Other</v>
      </c>
      <c r="D1498" s="69">
        <f>Month!D1498</f>
        <v>7.46</v>
      </c>
      <c r="E1498" s="69">
        <f>Month!E1498</f>
        <v>0</v>
      </c>
      <c r="F1498" s="70">
        <f>Month!F1498</f>
        <v>7.46</v>
      </c>
      <c r="G1498" s="69">
        <f>Month!G1498</f>
        <v>7.21</v>
      </c>
      <c r="H1498" s="69">
        <f>Month!H1498</f>
        <v>75.87</v>
      </c>
      <c r="I1498" s="69">
        <f>Month!I1498</f>
        <v>0</v>
      </c>
      <c r="J1498" s="69">
        <f>Month!J1498</f>
        <v>0</v>
      </c>
      <c r="K1498" s="69">
        <f>Month!K1498</f>
        <v>0</v>
      </c>
      <c r="L1498" s="69">
        <f>Month!L1498</f>
        <v>66.06</v>
      </c>
      <c r="M1498" s="69">
        <f>Month!M1498</f>
        <v>43.04</v>
      </c>
      <c r="N1498" s="70">
        <f>Month!N1498</f>
        <v>192.18</v>
      </c>
      <c r="O1498" s="70">
        <f>Month!O1498</f>
        <v>199.64</v>
      </c>
      <c r="P1498" s="14">
        <v>4</v>
      </c>
    </row>
    <row r="1499" spans="1:16" ht="15.5">
      <c r="A1499" s="14">
        <f>Month!A1499</f>
        <v>2024</v>
      </c>
      <c r="B1499" s="62" t="str">
        <f>Month!B1499</f>
        <v>November</v>
      </c>
      <c r="C1499" s="60" t="str">
        <f>Month!C1499</f>
        <v>Total exports</v>
      </c>
      <c r="D1499" s="72">
        <f>Month!D1499</f>
        <v>2054.94</v>
      </c>
      <c r="E1499" s="72">
        <f>Month!E1499</f>
        <v>337.59</v>
      </c>
      <c r="F1499" s="71">
        <f>Month!F1499</f>
        <v>2392.5300000000002</v>
      </c>
      <c r="G1499" s="72">
        <f>Month!G1499</f>
        <v>20.74</v>
      </c>
      <c r="H1499" s="72">
        <f>Month!H1499</f>
        <v>655.88</v>
      </c>
      <c r="I1499" s="72">
        <f>Month!I1499</f>
        <v>121.49</v>
      </c>
      <c r="J1499" s="72">
        <f>Month!J1499</f>
        <v>0</v>
      </c>
      <c r="K1499" s="72">
        <f>Month!K1499</f>
        <v>67.239999999999995</v>
      </c>
      <c r="L1499" s="72">
        <f>Month!L1499</f>
        <v>213.67</v>
      </c>
      <c r="M1499" s="72">
        <f>Month!M1499</f>
        <v>427.17</v>
      </c>
      <c r="N1499" s="71">
        <f>Month!N1499</f>
        <v>1506.19</v>
      </c>
      <c r="O1499" s="91">
        <f>Month!O1499</f>
        <v>3898.72</v>
      </c>
      <c r="P1499" s="14">
        <v>4</v>
      </c>
    </row>
    <row r="1500" spans="1:16" ht="15.5">
      <c r="A1500" s="14">
        <f>Month!A1500</f>
        <v>2024</v>
      </c>
      <c r="B1500" s="59" t="str">
        <f>Month!B1500</f>
        <v>December</v>
      </c>
      <c r="C1500" s="58" t="str">
        <f>Month!C1500</f>
        <v>Belgium</v>
      </c>
      <c r="D1500" s="66">
        <f>Month!D1500</f>
        <v>9.1999999999999993</v>
      </c>
      <c r="E1500" s="66">
        <f>Month!E1500</f>
        <v>8.57</v>
      </c>
      <c r="F1500" s="67">
        <f>Month!F1500</f>
        <v>17.77</v>
      </c>
      <c r="G1500" s="66">
        <f>Month!G1500</f>
        <v>0</v>
      </c>
      <c r="H1500" s="66">
        <f>Month!H1500</f>
        <v>107.99</v>
      </c>
      <c r="I1500" s="66">
        <f>Month!I1500</f>
        <v>0</v>
      </c>
      <c r="J1500" s="66">
        <f>Month!J1500</f>
        <v>0</v>
      </c>
      <c r="K1500" s="66">
        <f>Month!K1500</f>
        <v>0</v>
      </c>
      <c r="L1500" s="66">
        <f>Month!L1500</f>
        <v>0</v>
      </c>
      <c r="M1500" s="66">
        <f>Month!M1500</f>
        <v>103.9</v>
      </c>
      <c r="N1500" s="67">
        <f>Month!N1500</f>
        <v>211.89</v>
      </c>
      <c r="O1500" s="67">
        <f>Month!O1500</f>
        <v>229.66</v>
      </c>
      <c r="P1500" s="14">
        <v>4</v>
      </c>
    </row>
    <row r="1501" spans="1:16" ht="15.5">
      <c r="A1501" s="14">
        <f>Month!A1501</f>
        <v>2024</v>
      </c>
      <c r="B1501" s="59" t="str">
        <f>Month!B1501</f>
        <v>December</v>
      </c>
      <c r="C1501" s="59" t="str">
        <f>Month!C1501</f>
        <v>Canada</v>
      </c>
      <c r="D1501" s="69">
        <f>Month!D1501</f>
        <v>0</v>
      </c>
      <c r="E1501" s="69">
        <f>Month!E1501</f>
        <v>0</v>
      </c>
      <c r="F1501" s="70">
        <f>Month!F1501</f>
        <v>0</v>
      </c>
      <c r="G1501" s="69">
        <f>Month!G1501</f>
        <v>0</v>
      </c>
      <c r="H1501" s="69">
        <f>Month!H1501</f>
        <v>0</v>
      </c>
      <c r="I1501" s="69">
        <f>Month!I1501</f>
        <v>0</v>
      </c>
      <c r="J1501" s="69">
        <f>Month!J1501</f>
        <v>0</v>
      </c>
      <c r="K1501" s="69">
        <f>Month!K1501</f>
        <v>0</v>
      </c>
      <c r="L1501" s="69">
        <f>Month!L1501</f>
        <v>0</v>
      </c>
      <c r="M1501" s="69">
        <f>Month!M1501</f>
        <v>0</v>
      </c>
      <c r="N1501" s="70">
        <f>Month!N1501</f>
        <v>0</v>
      </c>
      <c r="O1501" s="70">
        <f>Month!O1501</f>
        <v>0</v>
      </c>
      <c r="P1501" s="14">
        <v>4</v>
      </c>
    </row>
    <row r="1502" spans="1:16" ht="15.5">
      <c r="A1502" s="14">
        <f>Month!A1502</f>
        <v>2024</v>
      </c>
      <c r="B1502" s="59" t="str">
        <f>Month!B1502</f>
        <v>December</v>
      </c>
      <c r="C1502" s="59" t="str">
        <f>Month!C1502</f>
        <v>China, People's Republic of</v>
      </c>
      <c r="D1502" s="69">
        <f>Month!D1502</f>
        <v>268.64999999999998</v>
      </c>
      <c r="E1502" s="69">
        <f>Month!E1502</f>
        <v>0</v>
      </c>
      <c r="F1502" s="70">
        <f>Month!F1502</f>
        <v>268.64999999999998</v>
      </c>
      <c r="G1502" s="69">
        <f>Month!G1502</f>
        <v>0</v>
      </c>
      <c r="H1502" s="69">
        <f>Month!H1502</f>
        <v>0</v>
      </c>
      <c r="I1502" s="69">
        <f>Month!I1502</f>
        <v>0</v>
      </c>
      <c r="J1502" s="69">
        <f>Month!J1502</f>
        <v>0</v>
      </c>
      <c r="K1502" s="69">
        <f>Month!K1502</f>
        <v>0</v>
      </c>
      <c r="L1502" s="69">
        <f>Month!L1502</f>
        <v>0</v>
      </c>
      <c r="M1502" s="69">
        <f>Month!M1502</f>
        <v>4.04</v>
      </c>
      <c r="N1502" s="70">
        <f>Month!N1502</f>
        <v>4.04</v>
      </c>
      <c r="O1502" s="70">
        <f>Month!O1502</f>
        <v>272.69</v>
      </c>
      <c r="P1502" s="14">
        <v>4</v>
      </c>
    </row>
    <row r="1503" spans="1:16" ht="15.5">
      <c r="A1503" s="14">
        <f>Month!A1503</f>
        <v>2024</v>
      </c>
      <c r="B1503" s="59" t="str">
        <f>Month!B1503</f>
        <v>December</v>
      </c>
      <c r="C1503" s="59" t="str">
        <f>Month!C1503</f>
        <v>Denmark</v>
      </c>
      <c r="D1503" s="69">
        <f>Month!D1503</f>
        <v>0</v>
      </c>
      <c r="E1503" s="69">
        <f>Month!E1503</f>
        <v>0</v>
      </c>
      <c r="F1503" s="70">
        <f>Month!F1503</f>
        <v>0</v>
      </c>
      <c r="G1503" s="69">
        <f>Month!G1503</f>
        <v>0</v>
      </c>
      <c r="H1503" s="69">
        <f>Month!H1503</f>
        <v>6.76</v>
      </c>
      <c r="I1503" s="69">
        <f>Month!I1503</f>
        <v>0</v>
      </c>
      <c r="J1503" s="69">
        <f>Month!J1503</f>
        <v>0</v>
      </c>
      <c r="K1503" s="69">
        <f>Month!K1503</f>
        <v>0</v>
      </c>
      <c r="L1503" s="69">
        <f>Month!L1503</f>
        <v>0</v>
      </c>
      <c r="M1503" s="69">
        <f>Month!M1503</f>
        <v>0</v>
      </c>
      <c r="N1503" s="70">
        <f>Month!N1503</f>
        <v>6.76</v>
      </c>
      <c r="O1503" s="70">
        <f>Month!O1503</f>
        <v>6.76</v>
      </c>
      <c r="P1503" s="14">
        <v>4</v>
      </c>
    </row>
    <row r="1504" spans="1:16" ht="15.5">
      <c r="A1504" s="14">
        <f>Month!A1504</f>
        <v>2024</v>
      </c>
      <c r="B1504" s="59" t="str">
        <f>Month!B1504</f>
        <v>December</v>
      </c>
      <c r="C1504" s="59" t="str">
        <f>Month!C1504</f>
        <v>Finland</v>
      </c>
      <c r="D1504" s="69">
        <f>Month!D1504</f>
        <v>0</v>
      </c>
      <c r="E1504" s="69">
        <f>Month!E1504</f>
        <v>0</v>
      </c>
      <c r="F1504" s="70">
        <f>Month!F1504</f>
        <v>0</v>
      </c>
      <c r="G1504" s="69">
        <f>Month!G1504</f>
        <v>0</v>
      </c>
      <c r="H1504" s="69">
        <f>Month!H1504</f>
        <v>0</v>
      </c>
      <c r="I1504" s="69">
        <f>Month!I1504</f>
        <v>0</v>
      </c>
      <c r="J1504" s="69">
        <f>Month!J1504</f>
        <v>0</v>
      </c>
      <c r="K1504" s="69">
        <f>Month!K1504</f>
        <v>0</v>
      </c>
      <c r="L1504" s="69">
        <f>Month!L1504</f>
        <v>0</v>
      </c>
      <c r="M1504" s="69">
        <f>Month!M1504</f>
        <v>0</v>
      </c>
      <c r="N1504" s="70">
        <f>Month!N1504</f>
        <v>0</v>
      </c>
      <c r="O1504" s="70">
        <f>Month!O1504</f>
        <v>0</v>
      </c>
      <c r="P1504" s="14">
        <v>4</v>
      </c>
    </row>
    <row r="1505" spans="1:16" ht="15.5">
      <c r="A1505" s="14">
        <f>Month!A1505</f>
        <v>2024</v>
      </c>
      <c r="B1505" s="59" t="str">
        <f>Month!B1505</f>
        <v>December</v>
      </c>
      <c r="C1505" s="59" t="str">
        <f>Month!C1505</f>
        <v>France</v>
      </c>
      <c r="D1505" s="69">
        <f>Month!D1505</f>
        <v>94.95</v>
      </c>
      <c r="E1505" s="69">
        <f>Month!E1505</f>
        <v>0</v>
      </c>
      <c r="F1505" s="70">
        <f>Month!F1505</f>
        <v>94.95</v>
      </c>
      <c r="G1505" s="69">
        <f>Month!G1505</f>
        <v>8.36</v>
      </c>
      <c r="H1505" s="69">
        <f>Month!H1505</f>
        <v>5.09</v>
      </c>
      <c r="I1505" s="69">
        <f>Month!I1505</f>
        <v>0</v>
      </c>
      <c r="J1505" s="69">
        <f>Month!J1505</f>
        <v>0</v>
      </c>
      <c r="K1505" s="69">
        <f>Month!K1505</f>
        <v>0</v>
      </c>
      <c r="L1505" s="69">
        <f>Month!L1505</f>
        <v>4.03</v>
      </c>
      <c r="M1505" s="69">
        <f>Month!M1505</f>
        <v>5.57</v>
      </c>
      <c r="N1505" s="70">
        <f>Month!N1505</f>
        <v>23.05</v>
      </c>
      <c r="O1505" s="70">
        <f>Month!O1505</f>
        <v>118</v>
      </c>
      <c r="P1505" s="14">
        <v>4</v>
      </c>
    </row>
    <row r="1506" spans="1:16" ht="15.5">
      <c r="A1506" s="14">
        <f>Month!A1506</f>
        <v>2024</v>
      </c>
      <c r="B1506" s="59" t="str">
        <f>Month!B1506</f>
        <v>December</v>
      </c>
      <c r="C1506" s="59" t="str">
        <f>Month!C1506</f>
        <v>Germany</v>
      </c>
      <c r="D1506" s="69">
        <f>Month!D1506</f>
        <v>203.3</v>
      </c>
      <c r="E1506" s="69">
        <f>Month!E1506</f>
        <v>0</v>
      </c>
      <c r="F1506" s="70">
        <f>Month!F1506</f>
        <v>203.3</v>
      </c>
      <c r="G1506" s="69">
        <f>Month!G1506</f>
        <v>0</v>
      </c>
      <c r="H1506" s="69">
        <f>Month!H1506</f>
        <v>0</v>
      </c>
      <c r="I1506" s="69">
        <f>Month!I1506</f>
        <v>0</v>
      </c>
      <c r="J1506" s="69">
        <f>Month!J1506</f>
        <v>0</v>
      </c>
      <c r="K1506" s="69">
        <f>Month!K1506</f>
        <v>0</v>
      </c>
      <c r="L1506" s="69">
        <f>Month!L1506</f>
        <v>0</v>
      </c>
      <c r="M1506" s="69">
        <f>Month!M1506</f>
        <v>3.27</v>
      </c>
      <c r="N1506" s="70">
        <f>Month!N1506</f>
        <v>3.27</v>
      </c>
      <c r="O1506" s="70">
        <f>Month!O1506</f>
        <v>206.57</v>
      </c>
      <c r="P1506" s="14">
        <v>4</v>
      </c>
    </row>
    <row r="1507" spans="1:16" ht="15.5">
      <c r="A1507" s="14">
        <f>Month!A1507</f>
        <v>2024</v>
      </c>
      <c r="B1507" s="59" t="str">
        <f>Month!B1507</f>
        <v>December</v>
      </c>
      <c r="C1507" s="59" t="str">
        <f>Month!C1507</f>
        <v>Ireland</v>
      </c>
      <c r="D1507" s="69">
        <f>Month!D1507</f>
        <v>0.54</v>
      </c>
      <c r="E1507" s="69">
        <f>Month!E1507</f>
        <v>0</v>
      </c>
      <c r="F1507" s="70">
        <f>Month!F1507</f>
        <v>0.54</v>
      </c>
      <c r="G1507" s="69">
        <f>Month!G1507</f>
        <v>1.22</v>
      </c>
      <c r="H1507" s="69">
        <f>Month!H1507</f>
        <v>26.26</v>
      </c>
      <c r="I1507" s="69">
        <f>Month!I1507</f>
        <v>111.31</v>
      </c>
      <c r="J1507" s="69">
        <f>Month!J1507</f>
        <v>0</v>
      </c>
      <c r="K1507" s="69">
        <f>Month!K1507</f>
        <v>102.38</v>
      </c>
      <c r="L1507" s="69">
        <f>Month!L1507</f>
        <v>10.47</v>
      </c>
      <c r="M1507" s="69">
        <f>Month!M1507</f>
        <v>0</v>
      </c>
      <c r="N1507" s="70">
        <f>Month!N1507</f>
        <v>251.64</v>
      </c>
      <c r="O1507" s="70">
        <f>Month!O1507</f>
        <v>252.18</v>
      </c>
      <c r="P1507" s="14">
        <v>4</v>
      </c>
    </row>
    <row r="1508" spans="1:16" ht="15.5">
      <c r="A1508" s="14">
        <f>Month!A1508</f>
        <v>2024</v>
      </c>
      <c r="B1508" s="59" t="str">
        <f>Month!B1508</f>
        <v>December</v>
      </c>
      <c r="C1508" s="59" t="str">
        <f>Month!C1508</f>
        <v>Italy</v>
      </c>
      <c r="D1508" s="69">
        <f>Month!D1508</f>
        <v>0</v>
      </c>
      <c r="E1508" s="69">
        <f>Month!E1508</f>
        <v>0</v>
      </c>
      <c r="F1508" s="70">
        <f>Month!F1508</f>
        <v>0</v>
      </c>
      <c r="G1508" s="69">
        <f>Month!G1508</f>
        <v>0</v>
      </c>
      <c r="H1508" s="69">
        <f>Month!H1508</f>
        <v>0</v>
      </c>
      <c r="I1508" s="69">
        <f>Month!I1508</f>
        <v>0</v>
      </c>
      <c r="J1508" s="69">
        <f>Month!J1508</f>
        <v>0</v>
      </c>
      <c r="K1508" s="69">
        <f>Month!K1508</f>
        <v>0</v>
      </c>
      <c r="L1508" s="69">
        <f>Month!L1508</f>
        <v>0</v>
      </c>
      <c r="M1508" s="69">
        <f>Month!M1508</f>
        <v>1.82</v>
      </c>
      <c r="N1508" s="70">
        <f>Month!N1508</f>
        <v>1.82</v>
      </c>
      <c r="O1508" s="70">
        <f>Month!O1508</f>
        <v>1.82</v>
      </c>
      <c r="P1508" s="14">
        <v>4</v>
      </c>
    </row>
    <row r="1509" spans="1:16" ht="15.5">
      <c r="A1509" s="14">
        <f>Month!A1509</f>
        <v>2024</v>
      </c>
      <c r="B1509" s="59" t="str">
        <f>Month!B1509</f>
        <v>December</v>
      </c>
      <c r="C1509" s="59" t="str">
        <f>Month!C1509</f>
        <v>Korea</v>
      </c>
      <c r="D1509" s="69">
        <f>Month!D1509</f>
        <v>0</v>
      </c>
      <c r="E1509" s="69">
        <f>Month!E1509</f>
        <v>0</v>
      </c>
      <c r="F1509" s="70">
        <f>Month!F1509</f>
        <v>0</v>
      </c>
      <c r="G1509" s="69">
        <f>Month!G1509</f>
        <v>0</v>
      </c>
      <c r="H1509" s="69">
        <f>Month!H1509</f>
        <v>0</v>
      </c>
      <c r="I1509" s="69">
        <f>Month!I1509</f>
        <v>0</v>
      </c>
      <c r="J1509" s="69">
        <f>Month!J1509</f>
        <v>0</v>
      </c>
      <c r="K1509" s="69">
        <f>Month!K1509</f>
        <v>0</v>
      </c>
      <c r="L1509" s="69">
        <f>Month!L1509</f>
        <v>0</v>
      </c>
      <c r="M1509" s="69">
        <f>Month!M1509</f>
        <v>0</v>
      </c>
      <c r="N1509" s="70">
        <f>Month!N1509</f>
        <v>0</v>
      </c>
      <c r="O1509" s="70">
        <f>Month!O1509</f>
        <v>0</v>
      </c>
      <c r="P1509" s="14">
        <v>4</v>
      </c>
    </row>
    <row r="1510" spans="1:16" ht="15.5">
      <c r="A1510" s="14">
        <f>Month!A1510</f>
        <v>2024</v>
      </c>
      <c r="B1510" s="59" t="str">
        <f>Month!B1510</f>
        <v>December</v>
      </c>
      <c r="C1510" s="59" t="str">
        <f>Month!C1510</f>
        <v>Netherlands</v>
      </c>
      <c r="D1510" s="69">
        <f>Month!D1510</f>
        <v>1062.31</v>
      </c>
      <c r="E1510" s="69">
        <f>Month!E1510</f>
        <v>210.52</v>
      </c>
      <c r="F1510" s="70">
        <f>Month!F1510</f>
        <v>1272.83</v>
      </c>
      <c r="G1510" s="69">
        <f>Month!G1510</f>
        <v>4.33</v>
      </c>
      <c r="H1510" s="69">
        <f>Month!H1510</f>
        <v>216.34</v>
      </c>
      <c r="I1510" s="69">
        <f>Month!I1510</f>
        <v>0</v>
      </c>
      <c r="J1510" s="69">
        <f>Month!J1510</f>
        <v>0</v>
      </c>
      <c r="K1510" s="69">
        <f>Month!K1510</f>
        <v>32.840000000000003</v>
      </c>
      <c r="L1510" s="69">
        <f>Month!L1510</f>
        <v>24.91</v>
      </c>
      <c r="M1510" s="69">
        <f>Month!M1510</f>
        <v>285.7</v>
      </c>
      <c r="N1510" s="70">
        <f>Month!N1510</f>
        <v>564.12</v>
      </c>
      <c r="O1510" s="70">
        <f>Month!O1510</f>
        <v>1836.95</v>
      </c>
      <c r="P1510" s="14">
        <v>4</v>
      </c>
    </row>
    <row r="1511" spans="1:16" ht="15.5">
      <c r="A1511" s="14">
        <f>Month!A1511</f>
        <v>2024</v>
      </c>
      <c r="B1511" s="59" t="str">
        <f>Month!B1511</f>
        <v>December</v>
      </c>
      <c r="C1511" s="59" t="str">
        <f>Month!C1511</f>
        <v>Other Africa</v>
      </c>
      <c r="D1511" s="69">
        <f>Month!D1511</f>
        <v>0</v>
      </c>
      <c r="E1511" s="69">
        <f>Month!E1511</f>
        <v>0</v>
      </c>
      <c r="F1511" s="70">
        <f>Month!F1511</f>
        <v>0</v>
      </c>
      <c r="G1511" s="69">
        <f>Month!G1511</f>
        <v>0</v>
      </c>
      <c r="H1511" s="69">
        <f>Month!H1511</f>
        <v>103.8</v>
      </c>
      <c r="I1511" s="69">
        <f>Month!I1511</f>
        <v>0</v>
      </c>
      <c r="J1511" s="69">
        <f>Month!J1511</f>
        <v>0</v>
      </c>
      <c r="K1511" s="69">
        <f>Month!K1511</f>
        <v>0</v>
      </c>
      <c r="L1511" s="69">
        <f>Month!L1511</f>
        <v>36.880000000000003</v>
      </c>
      <c r="M1511" s="69">
        <f>Month!M1511</f>
        <v>0</v>
      </c>
      <c r="N1511" s="70">
        <f>Month!N1511</f>
        <v>140.68</v>
      </c>
      <c r="O1511" s="70">
        <f>Month!O1511</f>
        <v>140.68</v>
      </c>
      <c r="P1511" s="14">
        <v>4</v>
      </c>
    </row>
    <row r="1512" spans="1:16" ht="15.5">
      <c r="A1512" s="14">
        <f>Month!A1512</f>
        <v>2024</v>
      </c>
      <c r="B1512" s="59" t="str">
        <f>Month!B1512</f>
        <v>December</v>
      </c>
      <c r="C1512" s="59" t="str">
        <f>Month!C1512</f>
        <v>Poland</v>
      </c>
      <c r="D1512" s="69">
        <f>Month!D1512</f>
        <v>485.14</v>
      </c>
      <c r="E1512" s="69">
        <f>Month!E1512</f>
        <v>0</v>
      </c>
      <c r="F1512" s="70">
        <f>Month!F1512</f>
        <v>485.14</v>
      </c>
      <c r="G1512" s="69">
        <f>Month!G1512</f>
        <v>4.26</v>
      </c>
      <c r="H1512" s="69">
        <f>Month!H1512</f>
        <v>0</v>
      </c>
      <c r="I1512" s="69">
        <f>Month!I1512</f>
        <v>0</v>
      </c>
      <c r="J1512" s="69">
        <f>Month!J1512</f>
        <v>0</v>
      </c>
      <c r="K1512" s="69">
        <f>Month!K1512</f>
        <v>0</v>
      </c>
      <c r="L1512" s="69">
        <f>Month!L1512</f>
        <v>0</v>
      </c>
      <c r="M1512" s="69">
        <f>Month!M1512</f>
        <v>0</v>
      </c>
      <c r="N1512" s="70">
        <f>Month!N1512</f>
        <v>4.26</v>
      </c>
      <c r="O1512" s="70">
        <f>Month!O1512</f>
        <v>489.4</v>
      </c>
      <c r="P1512" s="14">
        <v>4</v>
      </c>
    </row>
    <row r="1513" spans="1:16" ht="15.5">
      <c r="A1513" s="14">
        <f>Month!A1513</f>
        <v>2024</v>
      </c>
      <c r="B1513" s="59" t="str">
        <f>Month!B1513</f>
        <v>December</v>
      </c>
      <c r="C1513" s="59" t="str">
        <f>Month!C1513</f>
        <v>Spain</v>
      </c>
      <c r="D1513" s="69">
        <f>Month!D1513</f>
        <v>0</v>
      </c>
      <c r="E1513" s="69">
        <f>Month!E1513</f>
        <v>0</v>
      </c>
      <c r="F1513" s="70">
        <f>Month!F1513</f>
        <v>0</v>
      </c>
      <c r="G1513" s="69">
        <f>Month!G1513</f>
        <v>0</v>
      </c>
      <c r="H1513" s="69">
        <f>Month!H1513</f>
        <v>0</v>
      </c>
      <c r="I1513" s="69">
        <f>Month!I1513</f>
        <v>0</v>
      </c>
      <c r="J1513" s="69">
        <f>Month!J1513</f>
        <v>0</v>
      </c>
      <c r="K1513" s="69">
        <f>Month!K1513</f>
        <v>0</v>
      </c>
      <c r="L1513" s="69">
        <f>Month!L1513</f>
        <v>33.67</v>
      </c>
      <c r="M1513" s="69">
        <f>Month!M1513</f>
        <v>51.18</v>
      </c>
      <c r="N1513" s="70">
        <f>Month!N1513</f>
        <v>84.85</v>
      </c>
      <c r="O1513" s="70">
        <f>Month!O1513</f>
        <v>84.85</v>
      </c>
      <c r="P1513" s="14">
        <v>4</v>
      </c>
    </row>
    <row r="1514" spans="1:16" ht="15.5">
      <c r="A1514" s="14">
        <f>Month!A1514</f>
        <v>2024</v>
      </c>
      <c r="B1514" s="59" t="str">
        <f>Month!B1514</f>
        <v>December</v>
      </c>
      <c r="C1514" s="59" t="str">
        <f>Month!C1514</f>
        <v>Sweden</v>
      </c>
      <c r="D1514" s="69">
        <f>Month!D1514</f>
        <v>211.49</v>
      </c>
      <c r="E1514" s="69">
        <f>Month!E1514</f>
        <v>0</v>
      </c>
      <c r="F1514" s="70">
        <f>Month!F1514</f>
        <v>211.49</v>
      </c>
      <c r="G1514" s="69">
        <f>Month!G1514</f>
        <v>0</v>
      </c>
      <c r="H1514" s="69">
        <f>Month!H1514</f>
        <v>0</v>
      </c>
      <c r="I1514" s="69">
        <f>Month!I1514</f>
        <v>0</v>
      </c>
      <c r="J1514" s="69">
        <f>Month!J1514</f>
        <v>0</v>
      </c>
      <c r="K1514" s="69">
        <f>Month!K1514</f>
        <v>0</v>
      </c>
      <c r="L1514" s="69">
        <f>Month!L1514</f>
        <v>0</v>
      </c>
      <c r="M1514" s="69">
        <f>Month!M1514</f>
        <v>0.01</v>
      </c>
      <c r="N1514" s="70">
        <f>Month!N1514</f>
        <v>0.01</v>
      </c>
      <c r="O1514" s="70">
        <f>Month!O1514</f>
        <v>211.5</v>
      </c>
      <c r="P1514" s="14">
        <v>4</v>
      </c>
    </row>
    <row r="1515" spans="1:16" ht="15.5">
      <c r="A1515" s="14">
        <f>Month!A1515</f>
        <v>2024</v>
      </c>
      <c r="B1515" s="59" t="str">
        <f>Month!B1515</f>
        <v>December</v>
      </c>
      <c r="C1515" s="59" t="str">
        <f>Month!C1515</f>
        <v>United States</v>
      </c>
      <c r="D1515" s="69">
        <f>Month!D1515</f>
        <v>3.12</v>
      </c>
      <c r="E1515" s="69">
        <f>Month!E1515</f>
        <v>0</v>
      </c>
      <c r="F1515" s="70">
        <f>Month!F1515</f>
        <v>3.12</v>
      </c>
      <c r="G1515" s="69">
        <f>Month!G1515</f>
        <v>0</v>
      </c>
      <c r="H1515" s="69">
        <f>Month!H1515</f>
        <v>136.63</v>
      </c>
      <c r="I1515" s="69">
        <f>Month!I1515</f>
        <v>0</v>
      </c>
      <c r="J1515" s="69">
        <f>Month!J1515</f>
        <v>0</v>
      </c>
      <c r="K1515" s="69">
        <f>Month!K1515</f>
        <v>0</v>
      </c>
      <c r="L1515" s="69">
        <f>Month!L1515</f>
        <v>0</v>
      </c>
      <c r="M1515" s="69">
        <f>Month!M1515</f>
        <v>1.1299999999999999</v>
      </c>
      <c r="N1515" s="70">
        <f>Month!N1515</f>
        <v>137.76</v>
      </c>
      <c r="O1515" s="70">
        <f>Month!O1515</f>
        <v>140.88</v>
      </c>
      <c r="P1515" s="14">
        <v>4</v>
      </c>
    </row>
    <row r="1516" spans="1:16" ht="15.5">
      <c r="A1516" s="14">
        <f>Month!A1516</f>
        <v>2024</v>
      </c>
      <c r="B1516" s="59" t="str">
        <f>Month!B1516</f>
        <v>December</v>
      </c>
      <c r="C1516" s="59" t="str">
        <f>Month!C1516</f>
        <v>Other</v>
      </c>
      <c r="D1516" s="69">
        <f>Month!D1516</f>
        <v>0</v>
      </c>
      <c r="E1516" s="69">
        <f>Month!E1516</f>
        <v>0</v>
      </c>
      <c r="F1516" s="70">
        <f>Month!F1516</f>
        <v>0</v>
      </c>
      <c r="G1516" s="69">
        <f>Month!G1516</f>
        <v>0</v>
      </c>
      <c r="H1516" s="69">
        <f>Month!H1516</f>
        <v>146.05000000000001</v>
      </c>
      <c r="I1516" s="69">
        <f>Month!I1516</f>
        <v>14.27</v>
      </c>
      <c r="J1516" s="69">
        <f>Month!J1516</f>
        <v>0</v>
      </c>
      <c r="K1516" s="69">
        <f>Month!K1516</f>
        <v>0</v>
      </c>
      <c r="L1516" s="69">
        <f>Month!L1516</f>
        <v>98.94</v>
      </c>
      <c r="M1516" s="69">
        <f>Month!M1516</f>
        <v>53.55</v>
      </c>
      <c r="N1516" s="70">
        <f>Month!N1516</f>
        <v>312.81</v>
      </c>
      <c r="O1516" s="70">
        <f>Month!O1516</f>
        <v>312.81</v>
      </c>
      <c r="P1516" s="14">
        <v>4</v>
      </c>
    </row>
    <row r="1517" spans="1:16" ht="15.5">
      <c r="A1517" s="14">
        <f>Month!A1517</f>
        <v>2024</v>
      </c>
      <c r="B1517" s="62" t="str">
        <f>Month!B1517</f>
        <v>December</v>
      </c>
      <c r="C1517" s="60" t="str">
        <f>Month!C1517</f>
        <v>Total exports</v>
      </c>
      <c r="D1517" s="72">
        <f>Month!D1517</f>
        <v>2338.6999999999998</v>
      </c>
      <c r="E1517" s="72">
        <f>Month!E1517</f>
        <v>219.09</v>
      </c>
      <c r="F1517" s="71">
        <f>Month!F1517</f>
        <v>2557.79</v>
      </c>
      <c r="G1517" s="72">
        <f>Month!G1517</f>
        <v>18.170000000000002</v>
      </c>
      <c r="H1517" s="72">
        <f>Month!H1517</f>
        <v>748.92</v>
      </c>
      <c r="I1517" s="72">
        <f>Month!I1517</f>
        <v>125.58</v>
      </c>
      <c r="J1517" s="72">
        <f>Month!J1517</f>
        <v>0</v>
      </c>
      <c r="K1517" s="72">
        <f>Month!K1517</f>
        <v>135.22</v>
      </c>
      <c r="L1517" s="72">
        <f>Month!L1517</f>
        <v>208.9</v>
      </c>
      <c r="M1517" s="72">
        <f>Month!M1517</f>
        <v>510.17</v>
      </c>
      <c r="N1517" s="71">
        <f>Month!N1517</f>
        <v>1746.96</v>
      </c>
      <c r="O1517" s="91">
        <f>Month!O1517</f>
        <v>4304.75</v>
      </c>
      <c r="P1517" s="14">
        <v>4</v>
      </c>
    </row>
    <row r="1518" spans="1:16" ht="15.5">
      <c r="A1518" s="14">
        <f>Month!A1518</f>
        <v>2025</v>
      </c>
      <c r="B1518" s="59" t="str">
        <f>Month!B1518</f>
        <v>January</v>
      </c>
      <c r="C1518" s="58" t="str">
        <f>Month!C1518</f>
        <v>Belgium</v>
      </c>
      <c r="D1518" s="66">
        <f>Month!D1518</f>
        <v>80.959999999999994</v>
      </c>
      <c r="E1518" s="66">
        <f>Month!E1518</f>
        <v>54.98</v>
      </c>
      <c r="F1518" s="67">
        <f>Month!F1518</f>
        <v>135.94</v>
      </c>
      <c r="G1518" s="66">
        <f>Month!G1518</f>
        <v>3.3</v>
      </c>
      <c r="H1518" s="66">
        <f>Month!H1518</f>
        <v>47.57</v>
      </c>
      <c r="I1518" s="66">
        <f>Month!I1518</f>
        <v>0</v>
      </c>
      <c r="J1518" s="66">
        <f>Month!J1518</f>
        <v>0</v>
      </c>
      <c r="K1518" s="66">
        <f>Month!K1518</f>
        <v>0</v>
      </c>
      <c r="L1518" s="66">
        <f>Month!L1518</f>
        <v>0</v>
      </c>
      <c r="M1518" s="66">
        <f>Month!M1518</f>
        <v>86.09</v>
      </c>
      <c r="N1518" s="67">
        <f>Month!N1518</f>
        <v>136.96</v>
      </c>
      <c r="O1518" s="67">
        <f>Month!O1518</f>
        <v>272.89999999999998</v>
      </c>
      <c r="P1518" s="14">
        <v>1</v>
      </c>
    </row>
    <row r="1519" spans="1:16" ht="15.5">
      <c r="A1519" s="14">
        <f>Month!A1519</f>
        <v>2025</v>
      </c>
      <c r="B1519" s="59" t="str">
        <f>Month!B1519</f>
        <v>January</v>
      </c>
      <c r="C1519" s="59" t="str">
        <f>Month!C1519</f>
        <v>Canada</v>
      </c>
      <c r="D1519" s="69">
        <f>Month!D1519</f>
        <v>0</v>
      </c>
      <c r="E1519" s="69">
        <f>Month!E1519</f>
        <v>0</v>
      </c>
      <c r="F1519" s="70">
        <f>Month!F1519</f>
        <v>0</v>
      </c>
      <c r="G1519" s="69">
        <f>Month!G1519</f>
        <v>0</v>
      </c>
      <c r="H1519" s="69">
        <f>Month!H1519</f>
        <v>38.5</v>
      </c>
      <c r="I1519" s="69">
        <f>Month!I1519</f>
        <v>0</v>
      </c>
      <c r="J1519" s="69">
        <f>Month!J1519</f>
        <v>0</v>
      </c>
      <c r="K1519" s="69">
        <f>Month!K1519</f>
        <v>0.18</v>
      </c>
      <c r="L1519" s="69">
        <f>Month!L1519</f>
        <v>0</v>
      </c>
      <c r="M1519" s="69">
        <f>Month!M1519</f>
        <v>0</v>
      </c>
      <c r="N1519" s="70">
        <f>Month!N1519</f>
        <v>38.68</v>
      </c>
      <c r="O1519" s="70">
        <f>Month!O1519</f>
        <v>38.68</v>
      </c>
      <c r="P1519" s="14">
        <v>1</v>
      </c>
    </row>
    <row r="1520" spans="1:16" ht="15.5">
      <c r="A1520" s="14">
        <f>Month!A1520</f>
        <v>2025</v>
      </c>
      <c r="B1520" s="59" t="str">
        <f>Month!B1520</f>
        <v>January</v>
      </c>
      <c r="C1520" s="59" t="str">
        <f>Month!C1520</f>
        <v>China, People's Republic of</v>
      </c>
      <c r="D1520" s="69">
        <f>Month!D1520</f>
        <v>0</v>
      </c>
      <c r="E1520" s="69">
        <f>Month!E1520</f>
        <v>0</v>
      </c>
      <c r="F1520" s="70">
        <f>Month!F1520</f>
        <v>0</v>
      </c>
      <c r="G1520" s="69">
        <f>Month!G1520</f>
        <v>0</v>
      </c>
      <c r="H1520" s="69">
        <f>Month!H1520</f>
        <v>0</v>
      </c>
      <c r="I1520" s="69">
        <f>Month!I1520</f>
        <v>0</v>
      </c>
      <c r="J1520" s="69">
        <f>Month!J1520</f>
        <v>0</v>
      </c>
      <c r="K1520" s="69">
        <f>Month!K1520</f>
        <v>0</v>
      </c>
      <c r="L1520" s="69">
        <f>Month!L1520</f>
        <v>0</v>
      </c>
      <c r="M1520" s="69">
        <f>Month!M1520</f>
        <v>5.0599999999999996</v>
      </c>
      <c r="N1520" s="70">
        <f>Month!N1520</f>
        <v>5.0599999999999996</v>
      </c>
      <c r="O1520" s="70">
        <f>Month!O1520</f>
        <v>5.0599999999999996</v>
      </c>
      <c r="P1520" s="14">
        <v>1</v>
      </c>
    </row>
    <row r="1521" spans="1:16" ht="15.5">
      <c r="A1521" s="14">
        <f>Month!A1521</f>
        <v>2025</v>
      </c>
      <c r="B1521" s="59" t="str">
        <f>Month!B1521</f>
        <v>January</v>
      </c>
      <c r="C1521" s="59" t="str">
        <f>Month!C1521</f>
        <v>Denmark</v>
      </c>
      <c r="D1521" s="69">
        <f>Month!D1521</f>
        <v>71.73</v>
      </c>
      <c r="E1521" s="69">
        <f>Month!E1521</f>
        <v>0</v>
      </c>
      <c r="F1521" s="70">
        <f>Month!F1521</f>
        <v>71.73</v>
      </c>
      <c r="G1521" s="69">
        <f>Month!G1521</f>
        <v>0</v>
      </c>
      <c r="H1521" s="69">
        <f>Month!H1521</f>
        <v>5.08</v>
      </c>
      <c r="I1521" s="69">
        <f>Month!I1521</f>
        <v>0</v>
      </c>
      <c r="J1521" s="69">
        <f>Month!J1521</f>
        <v>0</v>
      </c>
      <c r="K1521" s="69">
        <f>Month!K1521</f>
        <v>0</v>
      </c>
      <c r="L1521" s="69">
        <f>Month!L1521</f>
        <v>0</v>
      </c>
      <c r="M1521" s="69">
        <f>Month!M1521</f>
        <v>0</v>
      </c>
      <c r="N1521" s="70">
        <f>Month!N1521</f>
        <v>5.08</v>
      </c>
      <c r="O1521" s="70">
        <f>Month!O1521</f>
        <v>76.81</v>
      </c>
      <c r="P1521" s="14">
        <v>1</v>
      </c>
    </row>
    <row r="1522" spans="1:16" ht="15.5">
      <c r="A1522" s="14">
        <f>Month!A1522</f>
        <v>2025</v>
      </c>
      <c r="B1522" s="59" t="str">
        <f>Month!B1522</f>
        <v>January</v>
      </c>
      <c r="C1522" s="59" t="str">
        <f>Month!C1522</f>
        <v>Finland</v>
      </c>
      <c r="D1522" s="69">
        <f>Month!D1522</f>
        <v>12.55</v>
      </c>
      <c r="E1522" s="69">
        <f>Month!E1522</f>
        <v>0</v>
      </c>
      <c r="F1522" s="70">
        <f>Month!F1522</f>
        <v>12.55</v>
      </c>
      <c r="G1522" s="69">
        <f>Month!G1522</f>
        <v>0</v>
      </c>
      <c r="H1522" s="69">
        <f>Month!H1522</f>
        <v>0</v>
      </c>
      <c r="I1522" s="69">
        <f>Month!I1522</f>
        <v>0</v>
      </c>
      <c r="J1522" s="69">
        <f>Month!J1522</f>
        <v>0</v>
      </c>
      <c r="K1522" s="69">
        <f>Month!K1522</f>
        <v>0</v>
      </c>
      <c r="L1522" s="69">
        <f>Month!L1522</f>
        <v>0</v>
      </c>
      <c r="M1522" s="69">
        <f>Month!M1522</f>
        <v>0</v>
      </c>
      <c r="N1522" s="70">
        <f>Month!N1522</f>
        <v>0</v>
      </c>
      <c r="O1522" s="70">
        <f>Month!O1522</f>
        <v>12.55</v>
      </c>
      <c r="P1522" s="14">
        <v>1</v>
      </c>
    </row>
    <row r="1523" spans="1:16" ht="15.5">
      <c r="A1523" s="14">
        <f>Month!A1523</f>
        <v>2025</v>
      </c>
      <c r="B1523" s="59" t="str">
        <f>Month!B1523</f>
        <v>January</v>
      </c>
      <c r="C1523" s="59" t="str">
        <f>Month!C1523</f>
        <v>France</v>
      </c>
      <c r="D1523" s="69">
        <f>Month!D1523</f>
        <v>139.07</v>
      </c>
      <c r="E1523" s="69">
        <f>Month!E1523</f>
        <v>0</v>
      </c>
      <c r="F1523" s="70">
        <f>Month!F1523</f>
        <v>139.07</v>
      </c>
      <c r="G1523" s="69">
        <f>Month!G1523</f>
        <v>4.05</v>
      </c>
      <c r="H1523" s="69">
        <f>Month!H1523</f>
        <v>0</v>
      </c>
      <c r="I1523" s="69">
        <f>Month!I1523</f>
        <v>0</v>
      </c>
      <c r="J1523" s="69">
        <f>Month!J1523</f>
        <v>0</v>
      </c>
      <c r="K1523" s="69">
        <f>Month!K1523</f>
        <v>0</v>
      </c>
      <c r="L1523" s="69">
        <f>Month!L1523</f>
        <v>0</v>
      </c>
      <c r="M1523" s="69">
        <f>Month!M1523</f>
        <v>4.54</v>
      </c>
      <c r="N1523" s="70">
        <f>Month!N1523</f>
        <v>8.59</v>
      </c>
      <c r="O1523" s="70">
        <f>Month!O1523</f>
        <v>147.66</v>
      </c>
      <c r="P1523" s="14">
        <v>1</v>
      </c>
    </row>
    <row r="1524" spans="1:16" ht="15.5">
      <c r="A1524" s="14">
        <f>Month!A1524</f>
        <v>2025</v>
      </c>
      <c r="B1524" s="59" t="str">
        <f>Month!B1524</f>
        <v>January</v>
      </c>
      <c r="C1524" s="59" t="str">
        <f>Month!C1524</f>
        <v>Germany</v>
      </c>
      <c r="D1524" s="69">
        <f>Month!D1524</f>
        <v>133.33000000000001</v>
      </c>
      <c r="E1524" s="69">
        <f>Month!E1524</f>
        <v>0</v>
      </c>
      <c r="F1524" s="70">
        <f>Month!F1524</f>
        <v>133.33000000000001</v>
      </c>
      <c r="G1524" s="69">
        <f>Month!G1524</f>
        <v>0</v>
      </c>
      <c r="H1524" s="69">
        <f>Month!H1524</f>
        <v>0</v>
      </c>
      <c r="I1524" s="69">
        <f>Month!I1524</f>
        <v>0</v>
      </c>
      <c r="J1524" s="69">
        <f>Month!J1524</f>
        <v>0</v>
      </c>
      <c r="K1524" s="69">
        <f>Month!K1524</f>
        <v>0</v>
      </c>
      <c r="L1524" s="69">
        <f>Month!L1524</f>
        <v>0</v>
      </c>
      <c r="M1524" s="69">
        <f>Month!M1524</f>
        <v>4.3</v>
      </c>
      <c r="N1524" s="70">
        <f>Month!N1524</f>
        <v>4.3</v>
      </c>
      <c r="O1524" s="70">
        <f>Month!O1524</f>
        <v>137.63</v>
      </c>
      <c r="P1524" s="14">
        <v>1</v>
      </c>
    </row>
    <row r="1525" spans="1:16" ht="15.5">
      <c r="A1525" s="14">
        <f>Month!A1525</f>
        <v>2025</v>
      </c>
      <c r="B1525" s="59" t="str">
        <f>Month!B1525</f>
        <v>January</v>
      </c>
      <c r="C1525" s="59" t="str">
        <f>Month!C1525</f>
        <v>Ireland</v>
      </c>
      <c r="D1525" s="69">
        <f>Month!D1525</f>
        <v>2.34</v>
      </c>
      <c r="E1525" s="69">
        <f>Month!E1525</f>
        <v>0</v>
      </c>
      <c r="F1525" s="70">
        <f>Month!F1525</f>
        <v>2.34</v>
      </c>
      <c r="G1525" s="69">
        <f>Month!G1525</f>
        <v>1.39</v>
      </c>
      <c r="H1525" s="69">
        <f>Month!H1525</f>
        <v>18.170000000000002</v>
      </c>
      <c r="I1525" s="69">
        <f>Month!I1525</f>
        <v>100.42</v>
      </c>
      <c r="J1525" s="69">
        <f>Month!J1525</f>
        <v>0.15</v>
      </c>
      <c r="K1525" s="69">
        <f>Month!K1525</f>
        <v>67.569999999999993</v>
      </c>
      <c r="L1525" s="69">
        <f>Month!L1525</f>
        <v>0</v>
      </c>
      <c r="M1525" s="69">
        <f>Month!M1525</f>
        <v>0</v>
      </c>
      <c r="N1525" s="70">
        <f>Month!N1525</f>
        <v>187.7</v>
      </c>
      <c r="O1525" s="70">
        <f>Month!O1525</f>
        <v>190.04</v>
      </c>
      <c r="P1525" s="14">
        <v>1</v>
      </c>
    </row>
    <row r="1526" spans="1:16" ht="15.5">
      <c r="A1526" s="14">
        <f>Month!A1526</f>
        <v>2025</v>
      </c>
      <c r="B1526" s="59" t="str">
        <f>Month!B1526</f>
        <v>January</v>
      </c>
      <c r="C1526" s="59" t="str">
        <f>Month!C1526</f>
        <v>Italy</v>
      </c>
      <c r="D1526" s="69">
        <f>Month!D1526</f>
        <v>0</v>
      </c>
      <c r="E1526" s="69">
        <f>Month!E1526</f>
        <v>0</v>
      </c>
      <c r="F1526" s="70">
        <f>Month!F1526</f>
        <v>0</v>
      </c>
      <c r="G1526" s="69">
        <f>Month!G1526</f>
        <v>0</v>
      </c>
      <c r="H1526" s="69">
        <f>Month!H1526</f>
        <v>0</v>
      </c>
      <c r="I1526" s="69">
        <f>Month!I1526</f>
        <v>0</v>
      </c>
      <c r="J1526" s="69">
        <f>Month!J1526</f>
        <v>0</v>
      </c>
      <c r="K1526" s="69">
        <f>Month!K1526</f>
        <v>0</v>
      </c>
      <c r="L1526" s="69">
        <f>Month!L1526</f>
        <v>0</v>
      </c>
      <c r="M1526" s="69">
        <f>Month!M1526</f>
        <v>2.44</v>
      </c>
      <c r="N1526" s="70">
        <f>Month!N1526</f>
        <v>2.44</v>
      </c>
      <c r="O1526" s="70">
        <f>Month!O1526</f>
        <v>2.44</v>
      </c>
      <c r="P1526" s="14">
        <v>1</v>
      </c>
    </row>
    <row r="1527" spans="1:16" ht="15.5">
      <c r="A1527" s="14">
        <f>Month!A1527</f>
        <v>2025</v>
      </c>
      <c r="B1527" s="59" t="str">
        <f>Month!B1527</f>
        <v>January</v>
      </c>
      <c r="C1527" s="59" t="str">
        <f>Month!C1527</f>
        <v>Korea</v>
      </c>
      <c r="D1527" s="69">
        <f>Month!D1527</f>
        <v>0</v>
      </c>
      <c r="E1527" s="69">
        <f>Month!E1527</f>
        <v>0</v>
      </c>
      <c r="F1527" s="70">
        <f>Month!F1527</f>
        <v>0</v>
      </c>
      <c r="G1527" s="69">
        <f>Month!G1527</f>
        <v>0</v>
      </c>
      <c r="H1527" s="69">
        <f>Month!H1527</f>
        <v>0</v>
      </c>
      <c r="I1527" s="69">
        <f>Month!I1527</f>
        <v>0</v>
      </c>
      <c r="J1527" s="69">
        <f>Month!J1527</f>
        <v>0</v>
      </c>
      <c r="K1527" s="69">
        <f>Month!K1527</f>
        <v>0</v>
      </c>
      <c r="L1527" s="69">
        <f>Month!L1527</f>
        <v>0</v>
      </c>
      <c r="M1527" s="69">
        <f>Month!M1527</f>
        <v>0</v>
      </c>
      <c r="N1527" s="70">
        <f>Month!N1527</f>
        <v>0</v>
      </c>
      <c r="O1527" s="70">
        <f>Month!O1527</f>
        <v>0</v>
      </c>
      <c r="P1527" s="14">
        <v>1</v>
      </c>
    </row>
    <row r="1528" spans="1:16" ht="15.5">
      <c r="A1528" s="14">
        <f>Month!A1528</f>
        <v>2025</v>
      </c>
      <c r="B1528" s="59" t="str">
        <f>Month!B1528</f>
        <v>January</v>
      </c>
      <c r="C1528" s="59" t="str">
        <f>Month!C1528</f>
        <v>Netherlands</v>
      </c>
      <c r="D1528" s="69">
        <f>Month!D1528</f>
        <v>1360.21</v>
      </c>
      <c r="E1528" s="69">
        <f>Month!E1528</f>
        <v>105.36</v>
      </c>
      <c r="F1528" s="70">
        <f>Month!F1528</f>
        <v>1465.57</v>
      </c>
      <c r="G1528" s="69">
        <f>Month!G1528</f>
        <v>7.49</v>
      </c>
      <c r="H1528" s="69">
        <f>Month!H1528</f>
        <v>230.33</v>
      </c>
      <c r="I1528" s="69">
        <f>Month!I1528</f>
        <v>0</v>
      </c>
      <c r="J1528" s="69">
        <f>Month!J1528</f>
        <v>0</v>
      </c>
      <c r="K1528" s="69">
        <f>Month!K1528</f>
        <v>0</v>
      </c>
      <c r="L1528" s="69">
        <f>Month!L1528</f>
        <v>0</v>
      </c>
      <c r="M1528" s="69">
        <f>Month!M1528</f>
        <v>282.45999999999998</v>
      </c>
      <c r="N1528" s="70">
        <f>Month!N1528</f>
        <v>520.28</v>
      </c>
      <c r="O1528" s="70">
        <f>Month!O1528</f>
        <v>1985.85</v>
      </c>
      <c r="P1528" s="14">
        <v>1</v>
      </c>
    </row>
    <row r="1529" spans="1:16" ht="15.5">
      <c r="A1529" s="14">
        <f>Month!A1529</f>
        <v>2025</v>
      </c>
      <c r="B1529" s="59" t="str">
        <f>Month!B1529</f>
        <v>January</v>
      </c>
      <c r="C1529" s="59" t="str">
        <f>Month!C1529</f>
        <v>Other Africa</v>
      </c>
      <c r="D1529" s="69">
        <f>Month!D1529</f>
        <v>0</v>
      </c>
      <c r="E1529" s="69">
        <f>Month!E1529</f>
        <v>0</v>
      </c>
      <c r="F1529" s="70">
        <f>Month!F1529</f>
        <v>0</v>
      </c>
      <c r="G1529" s="69">
        <f>Month!G1529</f>
        <v>0</v>
      </c>
      <c r="H1529" s="69">
        <f>Month!H1529</f>
        <v>38.35</v>
      </c>
      <c r="I1529" s="69">
        <f>Month!I1529</f>
        <v>0</v>
      </c>
      <c r="J1529" s="69">
        <f>Month!J1529</f>
        <v>0</v>
      </c>
      <c r="K1529" s="69">
        <f>Month!K1529</f>
        <v>0</v>
      </c>
      <c r="L1529" s="69">
        <f>Month!L1529</f>
        <v>0</v>
      </c>
      <c r="M1529" s="69">
        <f>Month!M1529</f>
        <v>2.27</v>
      </c>
      <c r="N1529" s="70">
        <f>Month!N1529</f>
        <v>40.619999999999997</v>
      </c>
      <c r="O1529" s="70">
        <f>Month!O1529</f>
        <v>40.619999999999997</v>
      </c>
      <c r="P1529" s="14">
        <v>1</v>
      </c>
    </row>
    <row r="1530" spans="1:16" ht="15.5">
      <c r="A1530" s="14">
        <f>Month!A1530</f>
        <v>2025</v>
      </c>
      <c r="B1530" s="59" t="str">
        <f>Month!B1530</f>
        <v>January</v>
      </c>
      <c r="C1530" s="59" t="str">
        <f>Month!C1530</f>
        <v>Poland</v>
      </c>
      <c r="D1530" s="69">
        <f>Month!D1530</f>
        <v>374.43</v>
      </c>
      <c r="E1530" s="69">
        <f>Month!E1530</f>
        <v>0</v>
      </c>
      <c r="F1530" s="70">
        <f>Month!F1530</f>
        <v>374.43</v>
      </c>
      <c r="G1530" s="69">
        <f>Month!G1530</f>
        <v>0</v>
      </c>
      <c r="H1530" s="69">
        <f>Month!H1530</f>
        <v>0</v>
      </c>
      <c r="I1530" s="69">
        <f>Month!I1530</f>
        <v>0</v>
      </c>
      <c r="J1530" s="69">
        <f>Month!J1530</f>
        <v>0</v>
      </c>
      <c r="K1530" s="69">
        <f>Month!K1530</f>
        <v>0.12</v>
      </c>
      <c r="L1530" s="69">
        <f>Month!L1530</f>
        <v>0</v>
      </c>
      <c r="M1530" s="69">
        <f>Month!M1530</f>
        <v>0</v>
      </c>
      <c r="N1530" s="70">
        <f>Month!N1530</f>
        <v>0.12</v>
      </c>
      <c r="O1530" s="70">
        <f>Month!O1530</f>
        <v>374.55</v>
      </c>
      <c r="P1530" s="14">
        <v>1</v>
      </c>
    </row>
    <row r="1531" spans="1:16" ht="15.5">
      <c r="A1531" s="14">
        <f>Month!A1531</f>
        <v>2025</v>
      </c>
      <c r="B1531" s="59" t="str">
        <f>Month!B1531</f>
        <v>January</v>
      </c>
      <c r="C1531" s="59" t="str">
        <f>Month!C1531</f>
        <v>Spain</v>
      </c>
      <c r="D1531" s="69">
        <f>Month!D1531</f>
        <v>0</v>
      </c>
      <c r="E1531" s="69">
        <f>Month!E1531</f>
        <v>0</v>
      </c>
      <c r="F1531" s="70">
        <f>Month!F1531</f>
        <v>0</v>
      </c>
      <c r="G1531" s="69">
        <f>Month!G1531</f>
        <v>0</v>
      </c>
      <c r="H1531" s="69">
        <f>Month!H1531</f>
        <v>0</v>
      </c>
      <c r="I1531" s="69">
        <f>Month!I1531</f>
        <v>0</v>
      </c>
      <c r="J1531" s="69">
        <f>Month!J1531</f>
        <v>0</v>
      </c>
      <c r="K1531" s="69">
        <f>Month!K1531</f>
        <v>0</v>
      </c>
      <c r="L1531" s="69">
        <f>Month!L1531</f>
        <v>0</v>
      </c>
      <c r="M1531" s="69">
        <f>Month!M1531</f>
        <v>2.13</v>
      </c>
      <c r="N1531" s="70">
        <f>Month!N1531</f>
        <v>2.13</v>
      </c>
      <c r="O1531" s="70">
        <f>Month!O1531</f>
        <v>2.13</v>
      </c>
      <c r="P1531" s="14">
        <v>1</v>
      </c>
    </row>
    <row r="1532" spans="1:16" ht="15.5">
      <c r="A1532" s="14">
        <f>Month!A1532</f>
        <v>2025</v>
      </c>
      <c r="B1532" s="59" t="str">
        <f>Month!B1532</f>
        <v>January</v>
      </c>
      <c r="C1532" s="59" t="str">
        <f>Month!C1532</f>
        <v>Sweden</v>
      </c>
      <c r="D1532" s="69">
        <f>Month!D1532</f>
        <v>85.98</v>
      </c>
      <c r="E1532" s="69">
        <f>Month!E1532</f>
        <v>0</v>
      </c>
      <c r="F1532" s="70">
        <f>Month!F1532</f>
        <v>85.98</v>
      </c>
      <c r="G1532" s="69">
        <f>Month!G1532</f>
        <v>0</v>
      </c>
      <c r="H1532" s="69">
        <f>Month!H1532</f>
        <v>0</v>
      </c>
      <c r="I1532" s="69">
        <f>Month!I1532</f>
        <v>0</v>
      </c>
      <c r="J1532" s="69">
        <f>Month!J1532</f>
        <v>0</v>
      </c>
      <c r="K1532" s="69">
        <f>Month!K1532</f>
        <v>0</v>
      </c>
      <c r="L1532" s="69">
        <f>Month!L1532</f>
        <v>0</v>
      </c>
      <c r="M1532" s="69">
        <f>Month!M1532</f>
        <v>0.03</v>
      </c>
      <c r="N1532" s="70">
        <f>Month!N1532</f>
        <v>0.03</v>
      </c>
      <c r="O1532" s="70">
        <f>Month!O1532</f>
        <v>86.01</v>
      </c>
      <c r="P1532" s="14">
        <v>1</v>
      </c>
    </row>
    <row r="1533" spans="1:16" ht="15.5">
      <c r="A1533" s="14">
        <f>Month!A1533</f>
        <v>2025</v>
      </c>
      <c r="B1533" s="59" t="str">
        <f>Month!B1533</f>
        <v>January</v>
      </c>
      <c r="C1533" s="59" t="str">
        <f>Month!C1533</f>
        <v>United States</v>
      </c>
      <c r="D1533" s="69">
        <f>Month!D1533</f>
        <v>0</v>
      </c>
      <c r="E1533" s="69">
        <f>Month!E1533</f>
        <v>0</v>
      </c>
      <c r="F1533" s="70">
        <f>Month!F1533</f>
        <v>0</v>
      </c>
      <c r="G1533" s="69">
        <f>Month!G1533</f>
        <v>0</v>
      </c>
      <c r="H1533" s="69">
        <f>Month!H1533</f>
        <v>132.07</v>
      </c>
      <c r="I1533" s="69">
        <f>Month!I1533</f>
        <v>0</v>
      </c>
      <c r="J1533" s="69">
        <f>Month!J1533</f>
        <v>0</v>
      </c>
      <c r="K1533" s="69">
        <f>Month!K1533</f>
        <v>0.18</v>
      </c>
      <c r="L1533" s="69">
        <f>Month!L1533</f>
        <v>0</v>
      </c>
      <c r="M1533" s="69">
        <f>Month!M1533</f>
        <v>0.21</v>
      </c>
      <c r="N1533" s="70">
        <f>Month!N1533</f>
        <v>132.46</v>
      </c>
      <c r="O1533" s="70">
        <f>Month!O1533</f>
        <v>132.46</v>
      </c>
      <c r="P1533" s="14">
        <v>1</v>
      </c>
    </row>
    <row r="1534" spans="1:16" ht="15.5">
      <c r="A1534" s="14">
        <f>Month!A1534</f>
        <v>2025</v>
      </c>
      <c r="B1534" s="59" t="str">
        <f>Month!B1534</f>
        <v>January</v>
      </c>
      <c r="C1534" s="59" t="str">
        <f>Month!C1534</f>
        <v>Other</v>
      </c>
      <c r="D1534" s="69">
        <f>Month!D1534</f>
        <v>96.79</v>
      </c>
      <c r="E1534" s="69">
        <f>Month!E1534</f>
        <v>10.08</v>
      </c>
      <c r="F1534" s="70">
        <f>Month!F1534</f>
        <v>106.87</v>
      </c>
      <c r="G1534" s="69">
        <f>Month!G1534</f>
        <v>10.32</v>
      </c>
      <c r="H1534" s="69">
        <f>Month!H1534</f>
        <v>286.45</v>
      </c>
      <c r="I1534" s="69">
        <f>Month!I1534</f>
        <v>0</v>
      </c>
      <c r="J1534" s="69">
        <f>Month!J1534</f>
        <v>0</v>
      </c>
      <c r="K1534" s="69">
        <f>Month!K1534</f>
        <v>0</v>
      </c>
      <c r="L1534" s="69">
        <f>Month!L1534</f>
        <v>225.84</v>
      </c>
      <c r="M1534" s="69">
        <f>Month!M1534</f>
        <v>170.5</v>
      </c>
      <c r="N1534" s="70">
        <f>Month!N1534</f>
        <v>693.11</v>
      </c>
      <c r="O1534" s="70">
        <f>Month!O1534</f>
        <v>799.98</v>
      </c>
      <c r="P1534" s="14">
        <v>1</v>
      </c>
    </row>
    <row r="1535" spans="1:16" ht="15.5">
      <c r="A1535" s="14">
        <f>Month!A1535</f>
        <v>2025</v>
      </c>
      <c r="B1535" s="62" t="str">
        <f>Month!B1535</f>
        <v>January</v>
      </c>
      <c r="C1535" s="60" t="str">
        <f>Month!C1535</f>
        <v>Total exports</v>
      </c>
      <c r="D1535" s="72">
        <f>Month!D1535</f>
        <v>2357.39</v>
      </c>
      <c r="E1535" s="72">
        <f>Month!E1535</f>
        <v>170.42</v>
      </c>
      <c r="F1535" s="71">
        <f>Month!F1535</f>
        <v>2527.81</v>
      </c>
      <c r="G1535" s="72">
        <f>Month!G1535</f>
        <v>26.55</v>
      </c>
      <c r="H1535" s="72">
        <f>Month!H1535</f>
        <v>796.52</v>
      </c>
      <c r="I1535" s="72">
        <f>Month!I1535</f>
        <v>100.42</v>
      </c>
      <c r="J1535" s="72">
        <f>Month!J1535</f>
        <v>0.15</v>
      </c>
      <c r="K1535" s="72">
        <f>Month!K1535</f>
        <v>68.05</v>
      </c>
      <c r="L1535" s="72">
        <f>Month!L1535</f>
        <v>225.84</v>
      </c>
      <c r="M1535" s="72">
        <f>Month!M1535</f>
        <v>560.03</v>
      </c>
      <c r="N1535" s="71">
        <f>Month!N1535</f>
        <v>1777.56</v>
      </c>
      <c r="O1535" s="91">
        <f>Month!O1535</f>
        <v>4305.37</v>
      </c>
      <c r="P1535" s="14">
        <v>1</v>
      </c>
    </row>
    <row r="1536" spans="1:16" ht="15.5">
      <c r="A1536" s="14">
        <f>Month!A1536</f>
        <v>2025</v>
      </c>
      <c r="B1536" s="59" t="str">
        <f>Month!B1536</f>
        <v>February</v>
      </c>
      <c r="C1536" s="58" t="str">
        <f>Month!C1536</f>
        <v>Belgium</v>
      </c>
      <c r="D1536" s="66">
        <f>Month!D1536</f>
        <v>28.2</v>
      </c>
      <c r="E1536" s="66">
        <f>Month!E1536</f>
        <v>13.81</v>
      </c>
      <c r="F1536" s="67">
        <f>Month!F1536</f>
        <v>42.01</v>
      </c>
      <c r="G1536" s="66">
        <f>Month!G1536</f>
        <v>1.25</v>
      </c>
      <c r="H1536" s="66">
        <f>Month!H1536</f>
        <v>94.15</v>
      </c>
      <c r="I1536" s="66">
        <f>Month!I1536</f>
        <v>0</v>
      </c>
      <c r="J1536" s="66">
        <f>Month!J1536</f>
        <v>0</v>
      </c>
      <c r="K1536" s="66">
        <f>Month!K1536</f>
        <v>0</v>
      </c>
      <c r="L1536" s="66">
        <f>Month!L1536</f>
        <v>23.56</v>
      </c>
      <c r="M1536" s="66">
        <f>Month!M1536</f>
        <v>31.14</v>
      </c>
      <c r="N1536" s="67">
        <f>Month!N1536</f>
        <v>150.1</v>
      </c>
      <c r="O1536" s="67">
        <f>Month!O1536</f>
        <v>192.11</v>
      </c>
      <c r="P1536" s="14">
        <v>1</v>
      </c>
    </row>
    <row r="1537" spans="1:16" ht="15.5">
      <c r="A1537" s="14">
        <f>Month!A1537</f>
        <v>2025</v>
      </c>
      <c r="B1537" s="59" t="str">
        <f>Month!B1537</f>
        <v>February</v>
      </c>
      <c r="C1537" s="59" t="str">
        <f>Month!C1537</f>
        <v>Canada</v>
      </c>
      <c r="D1537" s="69">
        <f>Month!D1537</f>
        <v>0</v>
      </c>
      <c r="E1537" s="69">
        <f>Month!E1537</f>
        <v>0</v>
      </c>
      <c r="F1537" s="70">
        <f>Month!F1537</f>
        <v>0</v>
      </c>
      <c r="G1537" s="69">
        <f>Month!G1537</f>
        <v>0</v>
      </c>
      <c r="H1537" s="69">
        <f>Month!H1537</f>
        <v>0</v>
      </c>
      <c r="I1537" s="69">
        <f>Month!I1537</f>
        <v>0</v>
      </c>
      <c r="J1537" s="69">
        <f>Month!J1537</f>
        <v>0</v>
      </c>
      <c r="K1537" s="69">
        <f>Month!K1537</f>
        <v>0</v>
      </c>
      <c r="L1537" s="69">
        <f>Month!L1537</f>
        <v>0</v>
      </c>
      <c r="M1537" s="69">
        <f>Month!M1537</f>
        <v>0</v>
      </c>
      <c r="N1537" s="70">
        <f>Month!N1537</f>
        <v>0</v>
      </c>
      <c r="O1537" s="70">
        <f>Month!O1537</f>
        <v>0</v>
      </c>
      <c r="P1537" s="14">
        <v>1</v>
      </c>
    </row>
    <row r="1538" spans="1:16" ht="15.5">
      <c r="A1538" s="14">
        <f>Month!A1538</f>
        <v>2025</v>
      </c>
      <c r="B1538" s="59" t="str">
        <f>Month!B1538</f>
        <v>February</v>
      </c>
      <c r="C1538" s="59" t="str">
        <f>Month!C1538</f>
        <v>China, People's Republic of</v>
      </c>
      <c r="D1538" s="69">
        <f>Month!D1538</f>
        <v>266.95999999999998</v>
      </c>
      <c r="E1538" s="69">
        <f>Month!E1538</f>
        <v>0</v>
      </c>
      <c r="F1538" s="70">
        <f>Month!F1538</f>
        <v>266.95999999999998</v>
      </c>
      <c r="G1538" s="69">
        <f>Month!G1538</f>
        <v>0</v>
      </c>
      <c r="H1538" s="69">
        <f>Month!H1538</f>
        <v>0</v>
      </c>
      <c r="I1538" s="69">
        <f>Month!I1538</f>
        <v>0</v>
      </c>
      <c r="J1538" s="69">
        <f>Month!J1538</f>
        <v>0</v>
      </c>
      <c r="K1538" s="69">
        <f>Month!K1538</f>
        <v>0</v>
      </c>
      <c r="L1538" s="69">
        <f>Month!L1538</f>
        <v>0</v>
      </c>
      <c r="M1538" s="69">
        <f>Month!M1538</f>
        <v>8.7100000000000009</v>
      </c>
      <c r="N1538" s="70">
        <f>Month!N1538</f>
        <v>8.7100000000000009</v>
      </c>
      <c r="O1538" s="70">
        <f>Month!O1538</f>
        <v>275.67</v>
      </c>
      <c r="P1538" s="14">
        <v>1</v>
      </c>
    </row>
    <row r="1539" spans="1:16" ht="15.5">
      <c r="A1539" s="14">
        <f>Month!A1539</f>
        <v>2025</v>
      </c>
      <c r="B1539" s="59" t="str">
        <f>Month!B1539</f>
        <v>February</v>
      </c>
      <c r="C1539" s="59" t="str">
        <f>Month!C1539</f>
        <v>Denmark</v>
      </c>
      <c r="D1539" s="69">
        <f>Month!D1539</f>
        <v>73.11</v>
      </c>
      <c r="E1539" s="69">
        <f>Month!E1539</f>
        <v>43.16</v>
      </c>
      <c r="F1539" s="70">
        <f>Month!F1539</f>
        <v>116.27</v>
      </c>
      <c r="G1539" s="69">
        <f>Month!G1539</f>
        <v>0</v>
      </c>
      <c r="H1539" s="69">
        <f>Month!H1539</f>
        <v>0</v>
      </c>
      <c r="I1539" s="69">
        <f>Month!I1539</f>
        <v>14.97</v>
      </c>
      <c r="J1539" s="69">
        <f>Month!J1539</f>
        <v>0</v>
      </c>
      <c r="K1539" s="69">
        <f>Month!K1539</f>
        <v>0</v>
      </c>
      <c r="L1539" s="69">
        <f>Month!L1539</f>
        <v>0</v>
      </c>
      <c r="M1539" s="69">
        <f>Month!M1539</f>
        <v>0</v>
      </c>
      <c r="N1539" s="70">
        <f>Month!N1539</f>
        <v>14.97</v>
      </c>
      <c r="O1539" s="70">
        <f>Month!O1539</f>
        <v>131.24</v>
      </c>
      <c r="P1539" s="14">
        <v>1</v>
      </c>
    </row>
    <row r="1540" spans="1:16" ht="15.5">
      <c r="A1540" s="14">
        <f>Month!A1540</f>
        <v>2025</v>
      </c>
      <c r="B1540" s="59" t="str">
        <f>Month!B1540</f>
        <v>February</v>
      </c>
      <c r="C1540" s="59" t="str">
        <f>Month!C1540</f>
        <v>Finland</v>
      </c>
      <c r="D1540" s="69">
        <f>Month!D1540</f>
        <v>98.64</v>
      </c>
      <c r="E1540" s="69">
        <f>Month!E1540</f>
        <v>0</v>
      </c>
      <c r="F1540" s="70">
        <f>Month!F1540</f>
        <v>98.64</v>
      </c>
      <c r="G1540" s="69">
        <f>Month!G1540</f>
        <v>0</v>
      </c>
      <c r="H1540" s="69">
        <f>Month!H1540</f>
        <v>0</v>
      </c>
      <c r="I1540" s="69">
        <f>Month!I1540</f>
        <v>0</v>
      </c>
      <c r="J1540" s="69">
        <f>Month!J1540</f>
        <v>0</v>
      </c>
      <c r="K1540" s="69">
        <f>Month!K1540</f>
        <v>0</v>
      </c>
      <c r="L1540" s="69">
        <f>Month!L1540</f>
        <v>0</v>
      </c>
      <c r="M1540" s="69">
        <f>Month!M1540</f>
        <v>0</v>
      </c>
      <c r="N1540" s="70">
        <f>Month!N1540</f>
        <v>0</v>
      </c>
      <c r="O1540" s="70">
        <f>Month!O1540</f>
        <v>98.64</v>
      </c>
      <c r="P1540" s="14">
        <v>1</v>
      </c>
    </row>
    <row r="1541" spans="1:16" ht="15.5">
      <c r="A1541" s="14">
        <f>Month!A1541</f>
        <v>2025</v>
      </c>
      <c r="B1541" s="59" t="str">
        <f>Month!B1541</f>
        <v>February</v>
      </c>
      <c r="C1541" s="59" t="str">
        <f>Month!C1541</f>
        <v>France</v>
      </c>
      <c r="D1541" s="69">
        <f>Month!D1541</f>
        <v>4.8</v>
      </c>
      <c r="E1541" s="69">
        <f>Month!E1541</f>
        <v>0</v>
      </c>
      <c r="F1541" s="70">
        <f>Month!F1541</f>
        <v>4.8</v>
      </c>
      <c r="G1541" s="69">
        <f>Month!G1541</f>
        <v>5.59</v>
      </c>
      <c r="H1541" s="69">
        <f>Month!H1541</f>
        <v>0</v>
      </c>
      <c r="I1541" s="69">
        <f>Month!I1541</f>
        <v>0</v>
      </c>
      <c r="J1541" s="69">
        <f>Month!J1541</f>
        <v>0</v>
      </c>
      <c r="K1541" s="69">
        <f>Month!K1541</f>
        <v>0</v>
      </c>
      <c r="L1541" s="69">
        <f>Month!L1541</f>
        <v>15.78</v>
      </c>
      <c r="M1541" s="69">
        <f>Month!M1541</f>
        <v>5.36</v>
      </c>
      <c r="N1541" s="70">
        <f>Month!N1541</f>
        <v>26.73</v>
      </c>
      <c r="O1541" s="70">
        <f>Month!O1541</f>
        <v>31.53</v>
      </c>
      <c r="P1541" s="14">
        <v>1</v>
      </c>
    </row>
    <row r="1542" spans="1:16" ht="15.5">
      <c r="A1542" s="14">
        <f>Month!A1542</f>
        <v>2025</v>
      </c>
      <c r="B1542" s="59" t="str">
        <f>Month!B1542</f>
        <v>February</v>
      </c>
      <c r="C1542" s="59" t="str">
        <f>Month!C1542</f>
        <v>Germany</v>
      </c>
      <c r="D1542" s="69">
        <f>Month!D1542</f>
        <v>157.38</v>
      </c>
      <c r="E1542" s="69">
        <f>Month!E1542</f>
        <v>1.57</v>
      </c>
      <c r="F1542" s="70">
        <f>Month!F1542</f>
        <v>158.94999999999999</v>
      </c>
      <c r="G1542" s="69">
        <f>Month!G1542</f>
        <v>0</v>
      </c>
      <c r="H1542" s="69">
        <f>Month!H1542</f>
        <v>0</v>
      </c>
      <c r="I1542" s="69">
        <f>Month!I1542</f>
        <v>0</v>
      </c>
      <c r="J1542" s="69">
        <f>Month!J1542</f>
        <v>0</v>
      </c>
      <c r="K1542" s="69">
        <f>Month!K1542</f>
        <v>0</v>
      </c>
      <c r="L1542" s="69">
        <f>Month!L1542</f>
        <v>0</v>
      </c>
      <c r="M1542" s="69">
        <f>Month!M1542</f>
        <v>5.24</v>
      </c>
      <c r="N1542" s="70">
        <f>Month!N1542</f>
        <v>5.24</v>
      </c>
      <c r="O1542" s="70">
        <f>Month!O1542</f>
        <v>164.19</v>
      </c>
      <c r="P1542" s="14">
        <v>1</v>
      </c>
    </row>
    <row r="1543" spans="1:16" ht="15.5">
      <c r="A1543" s="14">
        <f>Month!A1543</f>
        <v>2025</v>
      </c>
      <c r="B1543" s="59" t="str">
        <f>Month!B1543</f>
        <v>February</v>
      </c>
      <c r="C1543" s="59" t="str">
        <f>Month!C1543</f>
        <v>Ireland</v>
      </c>
      <c r="D1543" s="69">
        <f>Month!D1543</f>
        <v>2.33</v>
      </c>
      <c r="E1543" s="69">
        <f>Month!E1543</f>
        <v>0</v>
      </c>
      <c r="F1543" s="70">
        <f>Month!F1543</f>
        <v>2.33</v>
      </c>
      <c r="G1543" s="69">
        <f>Month!G1543</f>
        <v>0.9</v>
      </c>
      <c r="H1543" s="69">
        <f>Month!H1543</f>
        <v>17.8</v>
      </c>
      <c r="I1543" s="69">
        <f>Month!I1543</f>
        <v>102.51</v>
      </c>
      <c r="J1543" s="69">
        <f>Month!J1543</f>
        <v>0.06</v>
      </c>
      <c r="K1543" s="69">
        <f>Month!K1543</f>
        <v>63.51</v>
      </c>
      <c r="L1543" s="69">
        <f>Month!L1543</f>
        <v>16.41</v>
      </c>
      <c r="M1543" s="69">
        <f>Month!M1543</f>
        <v>0.02</v>
      </c>
      <c r="N1543" s="70">
        <f>Month!N1543</f>
        <v>201.21</v>
      </c>
      <c r="O1543" s="70">
        <f>Month!O1543</f>
        <v>203.54</v>
      </c>
      <c r="P1543" s="14">
        <v>1</v>
      </c>
    </row>
    <row r="1544" spans="1:16" ht="15.5">
      <c r="A1544" s="14">
        <f>Month!A1544</f>
        <v>2025</v>
      </c>
      <c r="B1544" s="59" t="str">
        <f>Month!B1544</f>
        <v>February</v>
      </c>
      <c r="C1544" s="59" t="str">
        <f>Month!C1544</f>
        <v>Italy</v>
      </c>
      <c r="D1544" s="69">
        <f>Month!D1544</f>
        <v>0</v>
      </c>
      <c r="E1544" s="69">
        <f>Month!E1544</f>
        <v>8.48</v>
      </c>
      <c r="F1544" s="70">
        <f>Month!F1544</f>
        <v>8.48</v>
      </c>
      <c r="G1544" s="69">
        <f>Month!G1544</f>
        <v>0</v>
      </c>
      <c r="H1544" s="69">
        <f>Month!H1544</f>
        <v>0</v>
      </c>
      <c r="I1544" s="69">
        <f>Month!I1544</f>
        <v>0</v>
      </c>
      <c r="J1544" s="69">
        <f>Month!J1544</f>
        <v>0</v>
      </c>
      <c r="K1544" s="69">
        <f>Month!K1544</f>
        <v>0</v>
      </c>
      <c r="L1544" s="69">
        <f>Month!L1544</f>
        <v>0</v>
      </c>
      <c r="M1544" s="69">
        <f>Month!M1544</f>
        <v>2.2200000000000002</v>
      </c>
      <c r="N1544" s="70">
        <f>Month!N1544</f>
        <v>2.2200000000000002</v>
      </c>
      <c r="O1544" s="70">
        <f>Month!O1544</f>
        <v>10.7</v>
      </c>
      <c r="P1544" s="14">
        <v>1</v>
      </c>
    </row>
    <row r="1545" spans="1:16" ht="15.5">
      <c r="A1545" s="14">
        <f>Month!A1545</f>
        <v>2025</v>
      </c>
      <c r="B1545" s="59" t="str">
        <f>Month!B1545</f>
        <v>February</v>
      </c>
      <c r="C1545" s="59" t="str">
        <f>Month!C1545</f>
        <v>Korea</v>
      </c>
      <c r="D1545" s="69">
        <f>Month!D1545</f>
        <v>260.48</v>
      </c>
      <c r="E1545" s="69">
        <f>Month!E1545</f>
        <v>0</v>
      </c>
      <c r="F1545" s="70">
        <f>Month!F1545</f>
        <v>260.48</v>
      </c>
      <c r="G1545" s="69">
        <f>Month!G1545</f>
        <v>0</v>
      </c>
      <c r="H1545" s="69">
        <f>Month!H1545</f>
        <v>0</v>
      </c>
      <c r="I1545" s="69">
        <f>Month!I1545</f>
        <v>0</v>
      </c>
      <c r="J1545" s="69">
        <f>Month!J1545</f>
        <v>0</v>
      </c>
      <c r="K1545" s="69">
        <f>Month!K1545</f>
        <v>0</v>
      </c>
      <c r="L1545" s="69">
        <f>Month!L1545</f>
        <v>0</v>
      </c>
      <c r="M1545" s="69">
        <f>Month!M1545</f>
        <v>0</v>
      </c>
      <c r="N1545" s="70">
        <f>Month!N1545</f>
        <v>0</v>
      </c>
      <c r="O1545" s="70">
        <f>Month!O1545</f>
        <v>260.48</v>
      </c>
      <c r="P1545" s="14">
        <v>1</v>
      </c>
    </row>
    <row r="1546" spans="1:16" ht="15.5">
      <c r="A1546" s="14">
        <f>Month!A1546</f>
        <v>2025</v>
      </c>
      <c r="B1546" s="59" t="str">
        <f>Month!B1546</f>
        <v>February</v>
      </c>
      <c r="C1546" s="59" t="str">
        <f>Month!C1546</f>
        <v>Netherlands</v>
      </c>
      <c r="D1546" s="69">
        <f>Month!D1546</f>
        <v>499.92</v>
      </c>
      <c r="E1546" s="69">
        <f>Month!E1546</f>
        <v>33.619999999999997</v>
      </c>
      <c r="F1546" s="70">
        <f>Month!F1546</f>
        <v>533.54</v>
      </c>
      <c r="G1546" s="69">
        <f>Month!G1546</f>
        <v>1</v>
      </c>
      <c r="H1546" s="69">
        <f>Month!H1546</f>
        <v>126.87</v>
      </c>
      <c r="I1546" s="69">
        <f>Month!I1546</f>
        <v>0</v>
      </c>
      <c r="J1546" s="69">
        <f>Month!J1546</f>
        <v>0</v>
      </c>
      <c r="K1546" s="69">
        <f>Month!K1546</f>
        <v>0</v>
      </c>
      <c r="L1546" s="69">
        <f>Month!L1546</f>
        <v>0</v>
      </c>
      <c r="M1546" s="69">
        <f>Month!M1546</f>
        <v>271.32</v>
      </c>
      <c r="N1546" s="70">
        <f>Month!N1546</f>
        <v>399.19</v>
      </c>
      <c r="O1546" s="70">
        <f>Month!O1546</f>
        <v>932.73</v>
      </c>
      <c r="P1546" s="14">
        <v>1</v>
      </c>
    </row>
    <row r="1547" spans="1:16" ht="15.5">
      <c r="A1547" s="14">
        <f>Month!A1547</f>
        <v>2025</v>
      </c>
      <c r="B1547" s="59" t="str">
        <f>Month!B1547</f>
        <v>February</v>
      </c>
      <c r="C1547" s="59" t="str">
        <f>Month!C1547</f>
        <v>Other Africa</v>
      </c>
      <c r="D1547" s="69">
        <f>Month!D1547</f>
        <v>0</v>
      </c>
      <c r="E1547" s="69">
        <f>Month!E1547</f>
        <v>0</v>
      </c>
      <c r="F1547" s="70">
        <f>Month!F1547</f>
        <v>0</v>
      </c>
      <c r="G1547" s="69">
        <f>Month!G1547</f>
        <v>0</v>
      </c>
      <c r="H1547" s="69">
        <f>Month!H1547</f>
        <v>36.92</v>
      </c>
      <c r="I1547" s="69">
        <f>Month!I1547</f>
        <v>0</v>
      </c>
      <c r="J1547" s="69">
        <f>Month!J1547</f>
        <v>0</v>
      </c>
      <c r="K1547" s="69">
        <f>Month!K1547</f>
        <v>0</v>
      </c>
      <c r="L1547" s="69">
        <f>Month!L1547</f>
        <v>0</v>
      </c>
      <c r="M1547" s="69">
        <f>Month!M1547</f>
        <v>0</v>
      </c>
      <c r="N1547" s="70">
        <f>Month!N1547</f>
        <v>36.92</v>
      </c>
      <c r="O1547" s="70">
        <f>Month!O1547</f>
        <v>36.92</v>
      </c>
      <c r="P1547" s="14">
        <v>1</v>
      </c>
    </row>
    <row r="1548" spans="1:16" ht="15.5">
      <c r="A1548" s="14">
        <f>Month!A1548</f>
        <v>2025</v>
      </c>
      <c r="B1548" s="59" t="str">
        <f>Month!B1548</f>
        <v>February</v>
      </c>
      <c r="C1548" s="59" t="str">
        <f>Month!C1548</f>
        <v>Poland</v>
      </c>
      <c r="D1548" s="69">
        <f>Month!D1548</f>
        <v>192.92</v>
      </c>
      <c r="E1548" s="69">
        <f>Month!E1548</f>
        <v>0</v>
      </c>
      <c r="F1548" s="70">
        <f>Month!F1548</f>
        <v>192.92</v>
      </c>
      <c r="G1548" s="69">
        <f>Month!G1548</f>
        <v>2.0499999999999998</v>
      </c>
      <c r="H1548" s="69">
        <f>Month!H1548</f>
        <v>0</v>
      </c>
      <c r="I1548" s="69">
        <f>Month!I1548</f>
        <v>0</v>
      </c>
      <c r="J1548" s="69">
        <f>Month!J1548</f>
        <v>0</v>
      </c>
      <c r="K1548" s="69">
        <f>Month!K1548</f>
        <v>0</v>
      </c>
      <c r="L1548" s="69">
        <f>Month!L1548</f>
        <v>0</v>
      </c>
      <c r="M1548" s="69">
        <f>Month!M1548</f>
        <v>1.65</v>
      </c>
      <c r="N1548" s="70">
        <f>Month!N1548</f>
        <v>3.7</v>
      </c>
      <c r="O1548" s="70">
        <f>Month!O1548</f>
        <v>196.62</v>
      </c>
      <c r="P1548" s="14">
        <v>1</v>
      </c>
    </row>
    <row r="1549" spans="1:16" ht="15.5">
      <c r="A1549" s="14">
        <f>Month!A1549</f>
        <v>2025</v>
      </c>
      <c r="B1549" s="59" t="str">
        <f>Month!B1549</f>
        <v>February</v>
      </c>
      <c r="C1549" s="59" t="str">
        <f>Month!C1549</f>
        <v>Spain</v>
      </c>
      <c r="D1549" s="69">
        <f>Month!D1549</f>
        <v>1.74</v>
      </c>
      <c r="E1549" s="69">
        <f>Month!E1549</f>
        <v>8.1300000000000008</v>
      </c>
      <c r="F1549" s="70">
        <f>Month!F1549</f>
        <v>9.8699999999999992</v>
      </c>
      <c r="G1549" s="69">
        <f>Month!G1549</f>
        <v>0</v>
      </c>
      <c r="H1549" s="69">
        <f>Month!H1549</f>
        <v>0</v>
      </c>
      <c r="I1549" s="69">
        <f>Month!I1549</f>
        <v>0</v>
      </c>
      <c r="J1549" s="69">
        <f>Month!J1549</f>
        <v>0</v>
      </c>
      <c r="K1549" s="69">
        <f>Month!K1549</f>
        <v>0</v>
      </c>
      <c r="L1549" s="69">
        <f>Month!L1549</f>
        <v>0</v>
      </c>
      <c r="M1549" s="69">
        <f>Month!M1549</f>
        <v>10</v>
      </c>
      <c r="N1549" s="70">
        <f>Month!N1549</f>
        <v>10</v>
      </c>
      <c r="O1549" s="70">
        <f>Month!O1549</f>
        <v>19.87</v>
      </c>
      <c r="P1549" s="14">
        <v>1</v>
      </c>
    </row>
    <row r="1550" spans="1:16" ht="15.5">
      <c r="A1550" s="14">
        <f>Month!A1550</f>
        <v>2025</v>
      </c>
      <c r="B1550" s="59" t="str">
        <f>Month!B1550</f>
        <v>February</v>
      </c>
      <c r="C1550" s="59" t="str">
        <f>Month!C1550</f>
        <v>Sweden</v>
      </c>
      <c r="D1550" s="69">
        <f>Month!D1550</f>
        <v>118.55</v>
      </c>
      <c r="E1550" s="69">
        <f>Month!E1550</f>
        <v>0</v>
      </c>
      <c r="F1550" s="70">
        <f>Month!F1550</f>
        <v>118.55</v>
      </c>
      <c r="G1550" s="69">
        <f>Month!G1550</f>
        <v>0</v>
      </c>
      <c r="H1550" s="69">
        <f>Month!H1550</f>
        <v>0</v>
      </c>
      <c r="I1550" s="69">
        <f>Month!I1550</f>
        <v>0</v>
      </c>
      <c r="J1550" s="69">
        <f>Month!J1550</f>
        <v>0</v>
      </c>
      <c r="K1550" s="69">
        <f>Month!K1550</f>
        <v>0</v>
      </c>
      <c r="L1550" s="69">
        <f>Month!L1550</f>
        <v>0</v>
      </c>
      <c r="M1550" s="69">
        <f>Month!M1550</f>
        <v>0.03</v>
      </c>
      <c r="N1550" s="70">
        <f>Month!N1550</f>
        <v>0.03</v>
      </c>
      <c r="O1550" s="70">
        <f>Month!O1550</f>
        <v>118.58</v>
      </c>
      <c r="P1550" s="14">
        <v>1</v>
      </c>
    </row>
    <row r="1551" spans="1:16" ht="15.5">
      <c r="A1551" s="14">
        <f>Month!A1551</f>
        <v>2025</v>
      </c>
      <c r="B1551" s="59" t="str">
        <f>Month!B1551</f>
        <v>February</v>
      </c>
      <c r="C1551" s="59" t="str">
        <f>Month!C1551</f>
        <v>United States</v>
      </c>
      <c r="D1551" s="69">
        <f>Month!D1551</f>
        <v>0</v>
      </c>
      <c r="E1551" s="69">
        <f>Month!E1551</f>
        <v>6.26</v>
      </c>
      <c r="F1551" s="70">
        <f>Month!F1551</f>
        <v>6.26</v>
      </c>
      <c r="G1551" s="69">
        <f>Month!G1551</f>
        <v>0</v>
      </c>
      <c r="H1551" s="69">
        <f>Month!H1551</f>
        <v>202.12</v>
      </c>
      <c r="I1551" s="69">
        <f>Month!I1551</f>
        <v>0</v>
      </c>
      <c r="J1551" s="69">
        <f>Month!J1551</f>
        <v>0</v>
      </c>
      <c r="K1551" s="69">
        <f>Month!K1551</f>
        <v>0</v>
      </c>
      <c r="L1551" s="69">
        <f>Month!L1551</f>
        <v>0</v>
      </c>
      <c r="M1551" s="69">
        <f>Month!M1551</f>
        <v>0.06</v>
      </c>
      <c r="N1551" s="70">
        <f>Month!N1551</f>
        <v>202.18</v>
      </c>
      <c r="O1551" s="70">
        <f>Month!O1551</f>
        <v>208.44</v>
      </c>
      <c r="P1551" s="14">
        <v>1</v>
      </c>
    </row>
    <row r="1552" spans="1:16" ht="15.5">
      <c r="A1552" s="14">
        <f>Month!A1552</f>
        <v>2025</v>
      </c>
      <c r="B1552" s="59" t="str">
        <f>Month!B1552</f>
        <v>February</v>
      </c>
      <c r="C1552" s="59" t="str">
        <f>Month!C1552</f>
        <v>Other</v>
      </c>
      <c r="D1552" s="69">
        <f>Month!D1552</f>
        <v>3.05</v>
      </c>
      <c r="E1552" s="69">
        <f>Month!E1552</f>
        <v>53.72</v>
      </c>
      <c r="F1552" s="70">
        <f>Month!F1552</f>
        <v>56.77</v>
      </c>
      <c r="G1552" s="69">
        <f>Month!G1552</f>
        <v>47.75</v>
      </c>
      <c r="H1552" s="69">
        <f>Month!H1552</f>
        <v>192.85</v>
      </c>
      <c r="I1552" s="69">
        <f>Month!I1552</f>
        <v>0</v>
      </c>
      <c r="J1552" s="69">
        <f>Month!J1552</f>
        <v>0</v>
      </c>
      <c r="K1552" s="69">
        <f>Month!K1552</f>
        <v>0</v>
      </c>
      <c r="L1552" s="69">
        <f>Month!L1552</f>
        <v>120.1</v>
      </c>
      <c r="M1552" s="69">
        <f>Month!M1552</f>
        <v>30.01</v>
      </c>
      <c r="N1552" s="70">
        <f>Month!N1552</f>
        <v>390.71</v>
      </c>
      <c r="O1552" s="70">
        <f>Month!O1552</f>
        <v>447.48</v>
      </c>
      <c r="P1552" s="14">
        <v>1</v>
      </c>
    </row>
    <row r="1553" spans="1:16" ht="15.5">
      <c r="A1553" s="14">
        <f>Month!A1553</f>
        <v>2025</v>
      </c>
      <c r="B1553" s="62" t="str">
        <f>Month!B1553</f>
        <v>February</v>
      </c>
      <c r="C1553" s="60" t="str">
        <f>Month!C1553</f>
        <v>Total exports</v>
      </c>
      <c r="D1553" s="72">
        <f>Month!D1553</f>
        <v>1708.08</v>
      </c>
      <c r="E1553" s="72">
        <f>Month!E1553</f>
        <v>168.75</v>
      </c>
      <c r="F1553" s="71">
        <f>Month!F1553</f>
        <v>1876.83</v>
      </c>
      <c r="G1553" s="72">
        <f>Month!G1553</f>
        <v>58.54</v>
      </c>
      <c r="H1553" s="72">
        <f>Month!H1553</f>
        <v>670.71</v>
      </c>
      <c r="I1553" s="72">
        <f>Month!I1553</f>
        <v>117.48</v>
      </c>
      <c r="J1553" s="72">
        <f>Month!J1553</f>
        <v>0.06</v>
      </c>
      <c r="K1553" s="72">
        <f>Month!K1553</f>
        <v>63.51</v>
      </c>
      <c r="L1553" s="72">
        <f>Month!L1553</f>
        <v>175.85</v>
      </c>
      <c r="M1553" s="72">
        <f>Month!M1553</f>
        <v>365.76</v>
      </c>
      <c r="N1553" s="71">
        <f>Month!N1553</f>
        <v>1451.91</v>
      </c>
      <c r="O1553" s="91">
        <f>Month!O1553</f>
        <v>3328.74</v>
      </c>
      <c r="P1553" s="14">
        <v>1</v>
      </c>
    </row>
    <row r="1554" spans="1:16" ht="15.5">
      <c r="A1554" s="14">
        <f>Month!A1554</f>
        <v>2025</v>
      </c>
      <c r="B1554" s="59" t="str">
        <f>Month!B1554</f>
        <v>March</v>
      </c>
      <c r="C1554" s="58" t="str">
        <f>Month!C1554</f>
        <v>Belgium</v>
      </c>
      <c r="D1554" s="66">
        <f>Month!D1554</f>
        <v>60.53</v>
      </c>
      <c r="E1554" s="66">
        <f>Month!E1554</f>
        <v>19.579999999999998</v>
      </c>
      <c r="F1554" s="67">
        <f>Month!F1554</f>
        <v>80.11</v>
      </c>
      <c r="G1554" s="66">
        <f>Month!G1554</f>
        <v>2.39</v>
      </c>
      <c r="H1554" s="66">
        <f>Month!H1554</f>
        <v>111.43</v>
      </c>
      <c r="I1554" s="66">
        <f>Month!I1554</f>
        <v>0</v>
      </c>
      <c r="J1554" s="66">
        <f>Month!J1554</f>
        <v>0</v>
      </c>
      <c r="K1554" s="66">
        <f>Month!K1554</f>
        <v>0</v>
      </c>
      <c r="L1554" s="66">
        <f>Month!L1554</f>
        <v>38.6</v>
      </c>
      <c r="M1554" s="66">
        <f>Month!M1554</f>
        <v>99.63</v>
      </c>
      <c r="N1554" s="67">
        <f>Month!N1554</f>
        <v>252.05</v>
      </c>
      <c r="O1554" s="67">
        <f>Month!O1554</f>
        <v>332.16</v>
      </c>
      <c r="P1554" s="14">
        <v>1</v>
      </c>
    </row>
    <row r="1555" spans="1:16" ht="15.5">
      <c r="A1555" s="14">
        <f>Month!A1555</f>
        <v>2025</v>
      </c>
      <c r="B1555" s="59" t="str">
        <f>Month!B1555</f>
        <v>March</v>
      </c>
      <c r="C1555" s="59" t="str">
        <f>Month!C1555</f>
        <v>Canada</v>
      </c>
      <c r="D1555" s="69">
        <f>Month!D1555</f>
        <v>118.38</v>
      </c>
      <c r="E1555" s="69">
        <f>Month!E1555</f>
        <v>0</v>
      </c>
      <c r="F1555" s="70">
        <f>Month!F1555</f>
        <v>118.38</v>
      </c>
      <c r="G1555" s="69">
        <f>Month!G1555</f>
        <v>0</v>
      </c>
      <c r="H1555" s="69">
        <f>Month!H1555</f>
        <v>76.47</v>
      </c>
      <c r="I1555" s="69">
        <f>Month!I1555</f>
        <v>0</v>
      </c>
      <c r="J1555" s="69">
        <f>Month!J1555</f>
        <v>0</v>
      </c>
      <c r="K1555" s="69">
        <f>Month!K1555</f>
        <v>0</v>
      </c>
      <c r="L1555" s="69">
        <f>Month!L1555</f>
        <v>0</v>
      </c>
      <c r="M1555" s="69">
        <f>Month!M1555</f>
        <v>0</v>
      </c>
      <c r="N1555" s="70">
        <f>Month!N1555</f>
        <v>76.47</v>
      </c>
      <c r="O1555" s="70">
        <f>Month!O1555</f>
        <v>194.85</v>
      </c>
      <c r="P1555" s="14">
        <v>1</v>
      </c>
    </row>
    <row r="1556" spans="1:16" ht="15.5">
      <c r="A1556" s="14">
        <f>Month!A1556</f>
        <v>2025</v>
      </c>
      <c r="B1556" s="59" t="str">
        <f>Month!B1556</f>
        <v>March</v>
      </c>
      <c r="C1556" s="59" t="str">
        <f>Month!C1556</f>
        <v>China, People's Republic of</v>
      </c>
      <c r="D1556" s="69">
        <f>Month!D1556</f>
        <v>271.11</v>
      </c>
      <c r="E1556" s="69">
        <f>Month!E1556</f>
        <v>0</v>
      </c>
      <c r="F1556" s="70">
        <f>Month!F1556</f>
        <v>271.11</v>
      </c>
      <c r="G1556" s="69">
        <f>Month!G1556</f>
        <v>0</v>
      </c>
      <c r="H1556" s="69">
        <f>Month!H1556</f>
        <v>0</v>
      </c>
      <c r="I1556" s="69">
        <f>Month!I1556</f>
        <v>0</v>
      </c>
      <c r="J1556" s="69">
        <f>Month!J1556</f>
        <v>0</v>
      </c>
      <c r="K1556" s="69">
        <f>Month!K1556</f>
        <v>0</v>
      </c>
      <c r="L1556" s="69">
        <f>Month!L1556</f>
        <v>0</v>
      </c>
      <c r="M1556" s="69">
        <f>Month!M1556</f>
        <v>7.2</v>
      </c>
      <c r="N1556" s="70">
        <f>Month!N1556</f>
        <v>7.2</v>
      </c>
      <c r="O1556" s="70">
        <f>Month!O1556</f>
        <v>278.31</v>
      </c>
      <c r="P1556" s="14">
        <v>1</v>
      </c>
    </row>
    <row r="1557" spans="1:16" ht="15.5">
      <c r="A1557" s="14">
        <f>Month!A1557</f>
        <v>2025</v>
      </c>
      <c r="B1557" s="59" t="str">
        <f>Month!B1557</f>
        <v>March</v>
      </c>
      <c r="C1557" s="59" t="str">
        <f>Month!C1557</f>
        <v>Denmark</v>
      </c>
      <c r="D1557" s="69">
        <f>Month!D1557</f>
        <v>73.05</v>
      </c>
      <c r="E1557" s="69">
        <f>Month!E1557</f>
        <v>62.36</v>
      </c>
      <c r="F1557" s="70">
        <f>Month!F1557</f>
        <v>135.41</v>
      </c>
      <c r="G1557" s="69">
        <f>Month!G1557</f>
        <v>0</v>
      </c>
      <c r="H1557" s="69">
        <f>Month!H1557</f>
        <v>0</v>
      </c>
      <c r="I1557" s="69">
        <f>Month!I1557</f>
        <v>0</v>
      </c>
      <c r="J1557" s="69">
        <f>Month!J1557</f>
        <v>0</v>
      </c>
      <c r="K1557" s="69">
        <f>Month!K1557</f>
        <v>0</v>
      </c>
      <c r="L1557" s="69">
        <f>Month!L1557</f>
        <v>0</v>
      </c>
      <c r="M1557" s="69">
        <f>Month!M1557</f>
        <v>0</v>
      </c>
      <c r="N1557" s="70">
        <f>Month!N1557</f>
        <v>0</v>
      </c>
      <c r="O1557" s="70">
        <f>Month!O1557</f>
        <v>135.41</v>
      </c>
      <c r="P1557" s="14">
        <v>1</v>
      </c>
    </row>
    <row r="1558" spans="1:16" ht="15.5">
      <c r="A1558" s="14">
        <f>Month!A1558</f>
        <v>2025</v>
      </c>
      <c r="B1558" s="59" t="str">
        <f>Month!B1558</f>
        <v>March</v>
      </c>
      <c r="C1558" s="59" t="str">
        <f>Month!C1558</f>
        <v>Finland</v>
      </c>
      <c r="D1558" s="69">
        <f>Month!D1558</f>
        <v>0</v>
      </c>
      <c r="E1558" s="69">
        <f>Month!E1558</f>
        <v>0</v>
      </c>
      <c r="F1558" s="70">
        <f>Month!F1558</f>
        <v>0</v>
      </c>
      <c r="G1558" s="69">
        <f>Month!G1558</f>
        <v>0</v>
      </c>
      <c r="H1558" s="69">
        <f>Month!H1558</f>
        <v>0</v>
      </c>
      <c r="I1558" s="69">
        <f>Month!I1558</f>
        <v>0</v>
      </c>
      <c r="J1558" s="69">
        <f>Month!J1558</f>
        <v>0</v>
      </c>
      <c r="K1558" s="69">
        <f>Month!K1558</f>
        <v>0</v>
      </c>
      <c r="L1558" s="69">
        <f>Month!L1558</f>
        <v>0</v>
      </c>
      <c r="M1558" s="69">
        <f>Month!M1558</f>
        <v>0</v>
      </c>
      <c r="N1558" s="70">
        <f>Month!N1558</f>
        <v>0</v>
      </c>
      <c r="O1558" s="70">
        <f>Month!O1558</f>
        <v>0</v>
      </c>
      <c r="P1558" s="14">
        <v>1</v>
      </c>
    </row>
    <row r="1559" spans="1:16" ht="15.5">
      <c r="A1559" s="14">
        <f>Month!A1559</f>
        <v>2025</v>
      </c>
      <c r="B1559" s="59" t="str">
        <f>Month!B1559</f>
        <v>March</v>
      </c>
      <c r="C1559" s="59" t="str">
        <f>Month!C1559</f>
        <v>France</v>
      </c>
      <c r="D1559" s="69">
        <f>Month!D1559</f>
        <v>58.78</v>
      </c>
      <c r="E1559" s="69">
        <f>Month!E1559</f>
        <v>0</v>
      </c>
      <c r="F1559" s="70">
        <f>Month!F1559</f>
        <v>58.78</v>
      </c>
      <c r="G1559" s="69">
        <f>Month!G1559</f>
        <v>3.36</v>
      </c>
      <c r="H1559" s="69">
        <f>Month!H1559</f>
        <v>0</v>
      </c>
      <c r="I1559" s="69">
        <f>Month!I1559</f>
        <v>0</v>
      </c>
      <c r="J1559" s="69">
        <f>Month!J1559</f>
        <v>0</v>
      </c>
      <c r="K1559" s="69">
        <f>Month!K1559</f>
        <v>0</v>
      </c>
      <c r="L1559" s="69">
        <f>Month!L1559</f>
        <v>16.86</v>
      </c>
      <c r="M1559" s="69">
        <f>Month!M1559</f>
        <v>3.61</v>
      </c>
      <c r="N1559" s="70">
        <f>Month!N1559</f>
        <v>23.83</v>
      </c>
      <c r="O1559" s="70">
        <f>Month!O1559</f>
        <v>82.61</v>
      </c>
      <c r="P1559" s="14">
        <v>1</v>
      </c>
    </row>
    <row r="1560" spans="1:16" ht="15.5">
      <c r="A1560" s="14">
        <f>Month!A1560</f>
        <v>2025</v>
      </c>
      <c r="B1560" s="59" t="str">
        <f>Month!B1560</f>
        <v>March</v>
      </c>
      <c r="C1560" s="59" t="str">
        <f>Month!C1560</f>
        <v>Germany</v>
      </c>
      <c r="D1560" s="69">
        <f>Month!D1560</f>
        <v>240.39</v>
      </c>
      <c r="E1560" s="69">
        <f>Month!E1560</f>
        <v>0</v>
      </c>
      <c r="F1560" s="70">
        <f>Month!F1560</f>
        <v>240.39</v>
      </c>
      <c r="G1560" s="69">
        <f>Month!G1560</f>
        <v>0</v>
      </c>
      <c r="H1560" s="69">
        <f>Month!H1560</f>
        <v>0</v>
      </c>
      <c r="I1560" s="69">
        <f>Month!I1560</f>
        <v>0</v>
      </c>
      <c r="J1560" s="69">
        <f>Month!J1560</f>
        <v>0</v>
      </c>
      <c r="K1560" s="69">
        <f>Month!K1560</f>
        <v>0</v>
      </c>
      <c r="L1560" s="69">
        <f>Month!L1560</f>
        <v>0</v>
      </c>
      <c r="M1560" s="69">
        <f>Month!M1560</f>
        <v>6.83</v>
      </c>
      <c r="N1560" s="70">
        <f>Month!N1560</f>
        <v>6.83</v>
      </c>
      <c r="O1560" s="70">
        <f>Month!O1560</f>
        <v>247.22</v>
      </c>
      <c r="P1560" s="14">
        <v>1</v>
      </c>
    </row>
    <row r="1561" spans="1:16" ht="15.5">
      <c r="A1561" s="14">
        <f>Month!A1561</f>
        <v>2025</v>
      </c>
      <c r="B1561" s="59" t="str">
        <f>Month!B1561</f>
        <v>March</v>
      </c>
      <c r="C1561" s="59" t="str">
        <f>Month!C1561</f>
        <v>Ireland</v>
      </c>
      <c r="D1561" s="69">
        <f>Month!D1561</f>
        <v>1.83</v>
      </c>
      <c r="E1561" s="69">
        <f>Month!E1561</f>
        <v>0</v>
      </c>
      <c r="F1561" s="70">
        <f>Month!F1561</f>
        <v>1.83</v>
      </c>
      <c r="G1561" s="69">
        <f>Month!G1561</f>
        <v>2.04</v>
      </c>
      <c r="H1561" s="69">
        <f>Month!H1561</f>
        <v>23.52</v>
      </c>
      <c r="I1561" s="69">
        <f>Month!I1561</f>
        <v>118.5</v>
      </c>
      <c r="J1561" s="69">
        <f>Month!J1561</f>
        <v>0.09</v>
      </c>
      <c r="K1561" s="69">
        <f>Month!K1561</f>
        <v>50.82</v>
      </c>
      <c r="L1561" s="69">
        <f>Month!L1561</f>
        <v>9.34</v>
      </c>
      <c r="M1561" s="69">
        <f>Month!M1561</f>
        <v>2.99</v>
      </c>
      <c r="N1561" s="70">
        <f>Month!N1561</f>
        <v>207.3</v>
      </c>
      <c r="O1561" s="70">
        <f>Month!O1561</f>
        <v>209.13</v>
      </c>
      <c r="P1561" s="14">
        <v>1</v>
      </c>
    </row>
    <row r="1562" spans="1:16" ht="15.5">
      <c r="A1562" s="14">
        <f>Month!A1562</f>
        <v>2025</v>
      </c>
      <c r="B1562" s="59" t="str">
        <f>Month!B1562</f>
        <v>March</v>
      </c>
      <c r="C1562" s="59" t="str">
        <f>Month!C1562</f>
        <v>Italy</v>
      </c>
      <c r="D1562" s="69">
        <f>Month!D1562</f>
        <v>0</v>
      </c>
      <c r="E1562" s="69">
        <f>Month!E1562</f>
        <v>0</v>
      </c>
      <c r="F1562" s="70">
        <f>Month!F1562</f>
        <v>0</v>
      </c>
      <c r="G1562" s="69">
        <f>Month!G1562</f>
        <v>0</v>
      </c>
      <c r="H1562" s="69">
        <f>Month!H1562</f>
        <v>0</v>
      </c>
      <c r="I1562" s="69">
        <f>Month!I1562</f>
        <v>0</v>
      </c>
      <c r="J1562" s="69">
        <f>Month!J1562</f>
        <v>0</v>
      </c>
      <c r="K1562" s="69">
        <f>Month!K1562</f>
        <v>0</v>
      </c>
      <c r="L1562" s="69">
        <f>Month!L1562</f>
        <v>0</v>
      </c>
      <c r="M1562" s="69">
        <f>Month!M1562</f>
        <v>9.15</v>
      </c>
      <c r="N1562" s="70">
        <f>Month!N1562</f>
        <v>9.15</v>
      </c>
      <c r="O1562" s="70">
        <f>Month!O1562</f>
        <v>9.15</v>
      </c>
      <c r="P1562" s="14">
        <v>1</v>
      </c>
    </row>
    <row r="1563" spans="1:16" ht="15.5">
      <c r="A1563" s="14">
        <f>Month!A1563</f>
        <v>2025</v>
      </c>
      <c r="B1563" s="59" t="str">
        <f>Month!B1563</f>
        <v>March</v>
      </c>
      <c r="C1563" s="59" t="str">
        <f>Month!C1563</f>
        <v>Korea</v>
      </c>
      <c r="D1563" s="69">
        <f>Month!D1563</f>
        <v>0</v>
      </c>
      <c r="E1563" s="69">
        <f>Month!E1563</f>
        <v>0</v>
      </c>
      <c r="F1563" s="70">
        <f>Month!F1563</f>
        <v>0</v>
      </c>
      <c r="G1563" s="69">
        <f>Month!G1563</f>
        <v>0</v>
      </c>
      <c r="H1563" s="69">
        <f>Month!H1563</f>
        <v>0</v>
      </c>
      <c r="I1563" s="69">
        <f>Month!I1563</f>
        <v>0</v>
      </c>
      <c r="J1563" s="69">
        <f>Month!J1563</f>
        <v>0</v>
      </c>
      <c r="K1563" s="69">
        <f>Month!K1563</f>
        <v>0</v>
      </c>
      <c r="L1563" s="69">
        <f>Month!L1563</f>
        <v>0</v>
      </c>
      <c r="M1563" s="69">
        <f>Month!M1563</f>
        <v>0</v>
      </c>
      <c r="N1563" s="70">
        <f>Month!N1563</f>
        <v>0</v>
      </c>
      <c r="O1563" s="70">
        <f>Month!O1563</f>
        <v>0</v>
      </c>
      <c r="P1563" s="14">
        <v>1</v>
      </c>
    </row>
    <row r="1564" spans="1:16" ht="15.5">
      <c r="A1564" s="14">
        <f>Month!A1564</f>
        <v>2025</v>
      </c>
      <c r="B1564" s="59" t="str">
        <f>Month!B1564</f>
        <v>March</v>
      </c>
      <c r="C1564" s="59" t="str">
        <f>Month!C1564</f>
        <v>Netherlands</v>
      </c>
      <c r="D1564" s="69">
        <f>Month!D1564</f>
        <v>1110.99</v>
      </c>
      <c r="E1564" s="69">
        <f>Month!E1564</f>
        <v>55.64</v>
      </c>
      <c r="F1564" s="70">
        <f>Month!F1564</f>
        <v>1166.6300000000001</v>
      </c>
      <c r="G1564" s="69">
        <f>Month!G1564</f>
        <v>1.82</v>
      </c>
      <c r="H1564" s="69">
        <f>Month!H1564</f>
        <v>115.75</v>
      </c>
      <c r="I1564" s="69">
        <f>Month!I1564</f>
        <v>0</v>
      </c>
      <c r="J1564" s="69">
        <f>Month!J1564</f>
        <v>0</v>
      </c>
      <c r="K1564" s="69">
        <f>Month!K1564</f>
        <v>0</v>
      </c>
      <c r="L1564" s="69">
        <f>Month!L1564</f>
        <v>11.65</v>
      </c>
      <c r="M1564" s="69">
        <f>Month!M1564</f>
        <v>101.65</v>
      </c>
      <c r="N1564" s="70">
        <f>Month!N1564</f>
        <v>230.87</v>
      </c>
      <c r="O1564" s="70">
        <f>Month!O1564</f>
        <v>1397.5</v>
      </c>
      <c r="P1564" s="14">
        <v>1</v>
      </c>
    </row>
    <row r="1565" spans="1:16" ht="15.5">
      <c r="A1565" s="14">
        <f>Month!A1565</f>
        <v>2025</v>
      </c>
      <c r="B1565" s="59" t="str">
        <f>Month!B1565</f>
        <v>March</v>
      </c>
      <c r="C1565" s="59" t="str">
        <f>Month!C1565</f>
        <v>Other Africa</v>
      </c>
      <c r="D1565" s="69">
        <f>Month!D1565</f>
        <v>0</v>
      </c>
      <c r="E1565" s="69">
        <f>Month!E1565</f>
        <v>0</v>
      </c>
      <c r="F1565" s="70">
        <f>Month!F1565</f>
        <v>0</v>
      </c>
      <c r="G1565" s="69">
        <f>Month!G1565</f>
        <v>0</v>
      </c>
      <c r="H1565" s="69">
        <f>Month!H1565</f>
        <v>0</v>
      </c>
      <c r="I1565" s="69">
        <f>Month!I1565</f>
        <v>0</v>
      </c>
      <c r="J1565" s="69">
        <f>Month!J1565</f>
        <v>0</v>
      </c>
      <c r="K1565" s="69">
        <f>Month!K1565</f>
        <v>0</v>
      </c>
      <c r="L1565" s="69">
        <f>Month!L1565</f>
        <v>0</v>
      </c>
      <c r="M1565" s="69">
        <f>Month!M1565</f>
        <v>1.61</v>
      </c>
      <c r="N1565" s="70">
        <f>Month!N1565</f>
        <v>1.61</v>
      </c>
      <c r="O1565" s="70">
        <f>Month!O1565</f>
        <v>1.61</v>
      </c>
      <c r="P1565" s="14">
        <v>1</v>
      </c>
    </row>
    <row r="1566" spans="1:16" ht="15.5">
      <c r="A1566" s="14">
        <f>Month!A1566</f>
        <v>2025</v>
      </c>
      <c r="B1566" s="59" t="str">
        <f>Month!B1566</f>
        <v>March</v>
      </c>
      <c r="C1566" s="59" t="str">
        <f>Month!C1566</f>
        <v>Poland</v>
      </c>
      <c r="D1566" s="69">
        <f>Month!D1566</f>
        <v>388.2</v>
      </c>
      <c r="E1566" s="69">
        <f>Month!E1566</f>
        <v>0</v>
      </c>
      <c r="F1566" s="70">
        <f>Month!F1566</f>
        <v>388.2</v>
      </c>
      <c r="G1566" s="69">
        <f>Month!G1566</f>
        <v>2.0499999999999998</v>
      </c>
      <c r="H1566" s="69">
        <f>Month!H1566</f>
        <v>0</v>
      </c>
      <c r="I1566" s="69">
        <f>Month!I1566</f>
        <v>0</v>
      </c>
      <c r="J1566" s="69">
        <f>Month!J1566</f>
        <v>0</v>
      </c>
      <c r="K1566" s="69">
        <f>Month!K1566</f>
        <v>0</v>
      </c>
      <c r="L1566" s="69">
        <f>Month!L1566</f>
        <v>0</v>
      </c>
      <c r="M1566" s="69">
        <f>Month!M1566</f>
        <v>0</v>
      </c>
      <c r="N1566" s="70">
        <f>Month!N1566</f>
        <v>2.0499999999999998</v>
      </c>
      <c r="O1566" s="70">
        <f>Month!O1566</f>
        <v>390.25</v>
      </c>
      <c r="P1566" s="14">
        <v>1</v>
      </c>
    </row>
    <row r="1567" spans="1:16" ht="15.5">
      <c r="A1567" s="14">
        <f>Month!A1567</f>
        <v>2025</v>
      </c>
      <c r="B1567" s="59" t="str">
        <f>Month!B1567</f>
        <v>March</v>
      </c>
      <c r="C1567" s="59" t="str">
        <f>Month!C1567</f>
        <v>Spain</v>
      </c>
      <c r="D1567" s="69">
        <f>Month!D1567</f>
        <v>0</v>
      </c>
      <c r="E1567" s="69">
        <f>Month!E1567</f>
        <v>0</v>
      </c>
      <c r="F1567" s="70">
        <f>Month!F1567</f>
        <v>0</v>
      </c>
      <c r="G1567" s="69">
        <f>Month!G1567</f>
        <v>0</v>
      </c>
      <c r="H1567" s="69">
        <f>Month!H1567</f>
        <v>0</v>
      </c>
      <c r="I1567" s="69">
        <f>Month!I1567</f>
        <v>0</v>
      </c>
      <c r="J1567" s="69">
        <f>Month!J1567</f>
        <v>0</v>
      </c>
      <c r="K1567" s="69">
        <f>Month!K1567</f>
        <v>0</v>
      </c>
      <c r="L1567" s="69">
        <f>Month!L1567</f>
        <v>29.92</v>
      </c>
      <c r="M1567" s="69">
        <f>Month!M1567</f>
        <v>44.67</v>
      </c>
      <c r="N1567" s="70">
        <f>Month!N1567</f>
        <v>74.59</v>
      </c>
      <c r="O1567" s="70">
        <f>Month!O1567</f>
        <v>74.59</v>
      </c>
      <c r="P1567" s="14">
        <v>1</v>
      </c>
    </row>
    <row r="1568" spans="1:16" ht="15.5">
      <c r="A1568" s="14">
        <f>Month!A1568</f>
        <v>2025</v>
      </c>
      <c r="B1568" s="59" t="str">
        <f>Month!B1568</f>
        <v>March</v>
      </c>
      <c r="C1568" s="59" t="str">
        <f>Month!C1568</f>
        <v>Sweden</v>
      </c>
      <c r="D1568" s="69">
        <f>Month!D1568</f>
        <v>141.99</v>
      </c>
      <c r="E1568" s="69">
        <f>Month!E1568</f>
        <v>0</v>
      </c>
      <c r="F1568" s="70">
        <f>Month!F1568</f>
        <v>141.99</v>
      </c>
      <c r="G1568" s="69">
        <f>Month!G1568</f>
        <v>0</v>
      </c>
      <c r="H1568" s="69">
        <f>Month!H1568</f>
        <v>0</v>
      </c>
      <c r="I1568" s="69">
        <f>Month!I1568</f>
        <v>0</v>
      </c>
      <c r="J1568" s="69">
        <f>Month!J1568</f>
        <v>0</v>
      </c>
      <c r="K1568" s="69">
        <f>Month!K1568</f>
        <v>0</v>
      </c>
      <c r="L1568" s="69">
        <f>Month!L1568</f>
        <v>0</v>
      </c>
      <c r="M1568" s="69">
        <f>Month!M1568</f>
        <v>0</v>
      </c>
      <c r="N1568" s="70">
        <f>Month!N1568</f>
        <v>0</v>
      </c>
      <c r="O1568" s="70">
        <f>Month!O1568</f>
        <v>141.99</v>
      </c>
      <c r="P1568" s="14">
        <v>1</v>
      </c>
    </row>
    <row r="1569" spans="1:16" ht="15.5">
      <c r="A1569" s="14">
        <f>Month!A1569</f>
        <v>2025</v>
      </c>
      <c r="B1569" s="59" t="str">
        <f>Month!B1569</f>
        <v>March</v>
      </c>
      <c r="C1569" s="59" t="str">
        <f>Month!C1569</f>
        <v>United States</v>
      </c>
      <c r="D1569" s="69">
        <f>Month!D1569</f>
        <v>0</v>
      </c>
      <c r="E1569" s="69">
        <f>Month!E1569</f>
        <v>8.73</v>
      </c>
      <c r="F1569" s="70">
        <f>Month!F1569</f>
        <v>8.73</v>
      </c>
      <c r="G1569" s="69">
        <f>Month!G1569</f>
        <v>0</v>
      </c>
      <c r="H1569" s="69">
        <f>Month!H1569</f>
        <v>70.11</v>
      </c>
      <c r="I1569" s="69">
        <f>Month!I1569</f>
        <v>0</v>
      </c>
      <c r="J1569" s="69">
        <f>Month!J1569</f>
        <v>0</v>
      </c>
      <c r="K1569" s="69">
        <f>Month!K1569</f>
        <v>0</v>
      </c>
      <c r="L1569" s="69">
        <f>Month!L1569</f>
        <v>0</v>
      </c>
      <c r="M1569" s="69">
        <f>Month!M1569</f>
        <v>0.04</v>
      </c>
      <c r="N1569" s="70">
        <f>Month!N1569</f>
        <v>70.150000000000006</v>
      </c>
      <c r="O1569" s="70">
        <f>Month!O1569</f>
        <v>78.88</v>
      </c>
      <c r="P1569" s="14">
        <v>1</v>
      </c>
    </row>
    <row r="1570" spans="1:16" ht="15.5">
      <c r="A1570" s="14">
        <f>Month!A1570</f>
        <v>2025</v>
      </c>
      <c r="B1570" s="59" t="str">
        <f>Month!B1570</f>
        <v>March</v>
      </c>
      <c r="C1570" s="59" t="str">
        <f>Month!C1570</f>
        <v>Other</v>
      </c>
      <c r="D1570" s="69">
        <f>Month!D1570</f>
        <v>197.65</v>
      </c>
      <c r="E1570" s="69">
        <f>Month!E1570</f>
        <v>53.72</v>
      </c>
      <c r="F1570" s="70">
        <f>Month!F1570</f>
        <v>251.37</v>
      </c>
      <c r="G1570" s="69">
        <f>Month!G1570</f>
        <v>12.93</v>
      </c>
      <c r="H1570" s="69">
        <f>Month!H1570</f>
        <v>210.55</v>
      </c>
      <c r="I1570" s="69">
        <f>Month!I1570</f>
        <v>0</v>
      </c>
      <c r="J1570" s="69">
        <f>Month!J1570</f>
        <v>0</v>
      </c>
      <c r="K1570" s="69">
        <f>Month!K1570</f>
        <v>0</v>
      </c>
      <c r="L1570" s="69">
        <f>Month!L1570</f>
        <v>114.98</v>
      </c>
      <c r="M1570" s="69">
        <f>Month!M1570</f>
        <v>37.479999999999997</v>
      </c>
      <c r="N1570" s="70">
        <f>Month!N1570</f>
        <v>375.94</v>
      </c>
      <c r="O1570" s="70">
        <f>Month!O1570</f>
        <v>627.30999999999995</v>
      </c>
      <c r="P1570" s="14">
        <v>1</v>
      </c>
    </row>
    <row r="1571" spans="1:16" ht="15.5">
      <c r="A1571" s="14">
        <f>Month!A1571</f>
        <v>2025</v>
      </c>
      <c r="B1571" s="62" t="str">
        <f>Month!B1571</f>
        <v>March</v>
      </c>
      <c r="C1571" s="60" t="str">
        <f>Month!C1571</f>
        <v>Total exports</v>
      </c>
      <c r="D1571" s="72">
        <f>Month!D1571</f>
        <v>2662.9</v>
      </c>
      <c r="E1571" s="72">
        <f>Month!E1571</f>
        <v>200.03</v>
      </c>
      <c r="F1571" s="71">
        <f>Month!F1571</f>
        <v>2862.93</v>
      </c>
      <c r="G1571" s="72">
        <f>Month!G1571</f>
        <v>24.59</v>
      </c>
      <c r="H1571" s="72">
        <f>Month!H1571</f>
        <v>607.83000000000004</v>
      </c>
      <c r="I1571" s="72">
        <f>Month!I1571</f>
        <v>118.5</v>
      </c>
      <c r="J1571" s="72">
        <f>Month!J1571</f>
        <v>0.09</v>
      </c>
      <c r="K1571" s="72">
        <f>Month!K1571</f>
        <v>50.82</v>
      </c>
      <c r="L1571" s="72">
        <f>Month!L1571</f>
        <v>221.35</v>
      </c>
      <c r="M1571" s="72">
        <f>Month!M1571</f>
        <v>314.86</v>
      </c>
      <c r="N1571" s="71">
        <f>Month!N1571</f>
        <v>1338.04</v>
      </c>
      <c r="O1571" s="91">
        <f>Month!O1571</f>
        <v>4200.97</v>
      </c>
      <c r="P1571" s="14">
        <v>1</v>
      </c>
    </row>
    <row r="1572" spans="1:16" ht="15.5">
      <c r="A1572" s="14">
        <f>Month!A1572</f>
        <v>2025</v>
      </c>
      <c r="B1572" s="59" t="str">
        <f>Month!B1572</f>
        <v>April</v>
      </c>
      <c r="C1572" s="58" t="str">
        <f>Month!C1572</f>
        <v>Belgium</v>
      </c>
      <c r="D1572" s="66">
        <f>Month!D1572</f>
        <v>35.24</v>
      </c>
      <c r="E1572" s="66">
        <f>Month!E1572</f>
        <v>40.93</v>
      </c>
      <c r="F1572" s="67">
        <f>Month!F1572</f>
        <v>76.17</v>
      </c>
      <c r="G1572" s="66">
        <f>Month!G1572</f>
        <v>10.27</v>
      </c>
      <c r="H1572" s="66">
        <f>Month!H1572</f>
        <v>32.89</v>
      </c>
      <c r="I1572" s="66">
        <f>Month!I1572</f>
        <v>0</v>
      </c>
      <c r="J1572" s="66">
        <f>Month!J1572</f>
        <v>0</v>
      </c>
      <c r="K1572" s="66">
        <f>Month!K1572</f>
        <v>0</v>
      </c>
      <c r="L1572" s="66">
        <f>Month!L1572</f>
        <v>23.36</v>
      </c>
      <c r="M1572" s="66">
        <f>Month!M1572</f>
        <v>89.96</v>
      </c>
      <c r="N1572" s="67">
        <f>Month!N1572</f>
        <v>156.47999999999999</v>
      </c>
      <c r="O1572" s="67">
        <f>Month!O1572</f>
        <v>232.65</v>
      </c>
      <c r="P1572" s="14">
        <v>2</v>
      </c>
    </row>
    <row r="1573" spans="1:16" ht="15.5">
      <c r="A1573" s="14">
        <f>Month!A1573</f>
        <v>2025</v>
      </c>
      <c r="B1573" s="59" t="str">
        <f>Month!B1573</f>
        <v>April</v>
      </c>
      <c r="C1573" s="59" t="str">
        <f>Month!C1573</f>
        <v>Canada</v>
      </c>
      <c r="D1573" s="69">
        <f>Month!D1573</f>
        <v>95.94</v>
      </c>
      <c r="E1573" s="69">
        <f>Month!E1573</f>
        <v>0</v>
      </c>
      <c r="F1573" s="70">
        <f>Month!F1573</f>
        <v>95.94</v>
      </c>
      <c r="G1573" s="69">
        <f>Month!G1573</f>
        <v>0</v>
      </c>
      <c r="H1573" s="69">
        <f>Month!H1573</f>
        <v>112.82</v>
      </c>
      <c r="I1573" s="69">
        <f>Month!I1573</f>
        <v>0</v>
      </c>
      <c r="J1573" s="69">
        <f>Month!J1573</f>
        <v>0</v>
      </c>
      <c r="K1573" s="69">
        <f>Month!K1573</f>
        <v>0</v>
      </c>
      <c r="L1573" s="69">
        <f>Month!L1573</f>
        <v>0</v>
      </c>
      <c r="M1573" s="69">
        <f>Month!M1573</f>
        <v>0</v>
      </c>
      <c r="N1573" s="70">
        <f>Month!N1573</f>
        <v>112.82</v>
      </c>
      <c r="O1573" s="70">
        <f>Month!O1573</f>
        <v>208.76</v>
      </c>
      <c r="P1573" s="14">
        <v>2</v>
      </c>
    </row>
    <row r="1574" spans="1:16" ht="15.5">
      <c r="A1574" s="14">
        <f>Month!A1574</f>
        <v>2025</v>
      </c>
      <c r="B1574" s="59" t="str">
        <f>Month!B1574</f>
        <v>April</v>
      </c>
      <c r="C1574" s="59" t="str">
        <f>Month!C1574</f>
        <v>China, People's Republic of</v>
      </c>
      <c r="D1574" s="69">
        <f>Month!D1574</f>
        <v>267.3</v>
      </c>
      <c r="E1574" s="69">
        <f>Month!E1574</f>
        <v>0</v>
      </c>
      <c r="F1574" s="70">
        <f>Month!F1574</f>
        <v>267.3</v>
      </c>
      <c r="G1574" s="69">
        <f>Month!G1574</f>
        <v>0</v>
      </c>
      <c r="H1574" s="69">
        <f>Month!H1574</f>
        <v>0</v>
      </c>
      <c r="I1574" s="69">
        <f>Month!I1574</f>
        <v>0</v>
      </c>
      <c r="J1574" s="69">
        <f>Month!J1574</f>
        <v>0</v>
      </c>
      <c r="K1574" s="69">
        <f>Month!K1574</f>
        <v>0</v>
      </c>
      <c r="L1574" s="69">
        <f>Month!L1574</f>
        <v>0</v>
      </c>
      <c r="M1574" s="69">
        <f>Month!M1574</f>
        <v>2.64</v>
      </c>
      <c r="N1574" s="70">
        <f>Month!N1574</f>
        <v>2.64</v>
      </c>
      <c r="O1574" s="70">
        <f>Month!O1574</f>
        <v>269.94</v>
      </c>
      <c r="P1574" s="14">
        <v>2</v>
      </c>
    </row>
    <row r="1575" spans="1:16" ht="15.5">
      <c r="A1575" s="14">
        <f>Month!A1575</f>
        <v>2025</v>
      </c>
      <c r="B1575" s="59" t="str">
        <f>Month!B1575</f>
        <v>April</v>
      </c>
      <c r="C1575" s="59" t="str">
        <f>Month!C1575</f>
        <v>Denmark</v>
      </c>
      <c r="D1575" s="69">
        <f>Month!D1575</f>
        <v>0</v>
      </c>
      <c r="E1575" s="69">
        <f>Month!E1575</f>
        <v>92.23</v>
      </c>
      <c r="F1575" s="70">
        <f>Month!F1575</f>
        <v>92.23</v>
      </c>
      <c r="G1575" s="69">
        <f>Month!G1575</f>
        <v>0</v>
      </c>
      <c r="H1575" s="69">
        <f>Month!H1575</f>
        <v>0</v>
      </c>
      <c r="I1575" s="69">
        <f>Month!I1575</f>
        <v>0</v>
      </c>
      <c r="J1575" s="69">
        <f>Month!J1575</f>
        <v>0</v>
      </c>
      <c r="K1575" s="69">
        <f>Month!K1575</f>
        <v>0</v>
      </c>
      <c r="L1575" s="69">
        <f>Month!L1575</f>
        <v>6.61</v>
      </c>
      <c r="M1575" s="69">
        <f>Month!M1575</f>
        <v>0</v>
      </c>
      <c r="N1575" s="70">
        <f>Month!N1575</f>
        <v>6.61</v>
      </c>
      <c r="O1575" s="70">
        <f>Month!O1575</f>
        <v>98.84</v>
      </c>
      <c r="P1575" s="14">
        <v>2</v>
      </c>
    </row>
    <row r="1576" spans="1:16" ht="15.5">
      <c r="A1576" s="14">
        <f>Month!A1576</f>
        <v>2025</v>
      </c>
      <c r="B1576" s="59" t="str">
        <f>Month!B1576</f>
        <v>April</v>
      </c>
      <c r="C1576" s="59" t="str">
        <f>Month!C1576</f>
        <v>Finland</v>
      </c>
      <c r="D1576" s="69">
        <f>Month!D1576</f>
        <v>0</v>
      </c>
      <c r="E1576" s="69">
        <f>Month!E1576</f>
        <v>0</v>
      </c>
      <c r="F1576" s="70">
        <f>Month!F1576</f>
        <v>0</v>
      </c>
      <c r="G1576" s="69">
        <f>Month!G1576</f>
        <v>0</v>
      </c>
      <c r="H1576" s="69">
        <f>Month!H1576</f>
        <v>0</v>
      </c>
      <c r="I1576" s="69">
        <f>Month!I1576</f>
        <v>0</v>
      </c>
      <c r="J1576" s="69">
        <f>Month!J1576</f>
        <v>0</v>
      </c>
      <c r="K1576" s="69">
        <f>Month!K1576</f>
        <v>0</v>
      </c>
      <c r="L1576" s="69">
        <f>Month!L1576</f>
        <v>0</v>
      </c>
      <c r="M1576" s="69">
        <f>Month!M1576</f>
        <v>0.1</v>
      </c>
      <c r="N1576" s="70">
        <f>Month!N1576</f>
        <v>0.1</v>
      </c>
      <c r="O1576" s="70">
        <f>Month!O1576</f>
        <v>0.1</v>
      </c>
      <c r="P1576" s="14">
        <v>2</v>
      </c>
    </row>
    <row r="1577" spans="1:16" ht="15.5">
      <c r="A1577" s="14">
        <f>Month!A1577</f>
        <v>2025</v>
      </c>
      <c r="B1577" s="59" t="str">
        <f>Month!B1577</f>
        <v>April</v>
      </c>
      <c r="C1577" s="59" t="str">
        <f>Month!C1577</f>
        <v>France</v>
      </c>
      <c r="D1577" s="69">
        <f>Month!D1577</f>
        <v>0</v>
      </c>
      <c r="E1577" s="69">
        <f>Month!E1577</f>
        <v>0</v>
      </c>
      <c r="F1577" s="70">
        <f>Month!F1577</f>
        <v>0</v>
      </c>
      <c r="G1577" s="69">
        <f>Month!G1577</f>
        <v>5.55</v>
      </c>
      <c r="H1577" s="69">
        <f>Month!H1577</f>
        <v>0</v>
      </c>
      <c r="I1577" s="69">
        <f>Month!I1577</f>
        <v>0</v>
      </c>
      <c r="J1577" s="69">
        <f>Month!J1577</f>
        <v>0</v>
      </c>
      <c r="K1577" s="69">
        <f>Month!K1577</f>
        <v>0</v>
      </c>
      <c r="L1577" s="69">
        <f>Month!L1577</f>
        <v>0</v>
      </c>
      <c r="M1577" s="69">
        <f>Month!M1577</f>
        <v>4.1900000000000004</v>
      </c>
      <c r="N1577" s="70">
        <f>Month!N1577</f>
        <v>9.74</v>
      </c>
      <c r="O1577" s="70">
        <f>Month!O1577</f>
        <v>9.74</v>
      </c>
      <c r="P1577" s="14">
        <v>2</v>
      </c>
    </row>
    <row r="1578" spans="1:16" ht="15.5">
      <c r="A1578" s="14">
        <f>Month!A1578</f>
        <v>2025</v>
      </c>
      <c r="B1578" s="59" t="str">
        <f>Month!B1578</f>
        <v>April</v>
      </c>
      <c r="C1578" s="59" t="str">
        <f>Month!C1578</f>
        <v>Germany</v>
      </c>
      <c r="D1578" s="69">
        <f>Month!D1578</f>
        <v>213.33</v>
      </c>
      <c r="E1578" s="69">
        <f>Month!E1578</f>
        <v>13.72</v>
      </c>
      <c r="F1578" s="70">
        <f>Month!F1578</f>
        <v>227.05</v>
      </c>
      <c r="G1578" s="69">
        <f>Month!G1578</f>
        <v>0</v>
      </c>
      <c r="H1578" s="69">
        <f>Month!H1578</f>
        <v>0</v>
      </c>
      <c r="I1578" s="69">
        <f>Month!I1578</f>
        <v>0</v>
      </c>
      <c r="J1578" s="69">
        <f>Month!J1578</f>
        <v>0</v>
      </c>
      <c r="K1578" s="69">
        <f>Month!K1578</f>
        <v>0</v>
      </c>
      <c r="L1578" s="69">
        <f>Month!L1578</f>
        <v>0</v>
      </c>
      <c r="M1578" s="69">
        <f>Month!M1578</f>
        <v>2.87</v>
      </c>
      <c r="N1578" s="70">
        <f>Month!N1578</f>
        <v>2.87</v>
      </c>
      <c r="O1578" s="70">
        <f>Month!O1578</f>
        <v>229.92</v>
      </c>
      <c r="P1578" s="14">
        <v>2</v>
      </c>
    </row>
    <row r="1579" spans="1:16" ht="15.5">
      <c r="A1579" s="14">
        <f>Month!A1579</f>
        <v>2025</v>
      </c>
      <c r="B1579" s="59" t="str">
        <f>Month!B1579</f>
        <v>April</v>
      </c>
      <c r="C1579" s="59" t="str">
        <f>Month!C1579</f>
        <v>Ireland</v>
      </c>
      <c r="D1579" s="69">
        <f>Month!D1579</f>
        <v>2.4</v>
      </c>
      <c r="E1579" s="69">
        <f>Month!E1579</f>
        <v>0</v>
      </c>
      <c r="F1579" s="70">
        <f>Month!F1579</f>
        <v>2.4</v>
      </c>
      <c r="G1579" s="69">
        <f>Month!G1579</f>
        <v>1.48</v>
      </c>
      <c r="H1579" s="69">
        <f>Month!H1579</f>
        <v>24.33</v>
      </c>
      <c r="I1579" s="69">
        <f>Month!I1579</f>
        <v>91.32</v>
      </c>
      <c r="J1579" s="69">
        <f>Month!J1579</f>
        <v>0</v>
      </c>
      <c r="K1579" s="69">
        <f>Month!K1579</f>
        <v>49.37</v>
      </c>
      <c r="L1579" s="69">
        <f>Month!L1579</f>
        <v>9.76</v>
      </c>
      <c r="M1579" s="69">
        <f>Month!M1579</f>
        <v>5.21</v>
      </c>
      <c r="N1579" s="70">
        <f>Month!N1579</f>
        <v>181.47</v>
      </c>
      <c r="O1579" s="70">
        <f>Month!O1579</f>
        <v>183.87</v>
      </c>
      <c r="P1579" s="14">
        <v>2</v>
      </c>
    </row>
    <row r="1580" spans="1:16" ht="15.5">
      <c r="A1580" s="14">
        <f>Month!A1580</f>
        <v>2025</v>
      </c>
      <c r="B1580" s="59" t="str">
        <f>Month!B1580</f>
        <v>April</v>
      </c>
      <c r="C1580" s="59" t="str">
        <f>Month!C1580</f>
        <v>Italy</v>
      </c>
      <c r="D1580" s="69">
        <f>Month!D1580</f>
        <v>90.85</v>
      </c>
      <c r="E1580" s="69">
        <f>Month!E1580</f>
        <v>0</v>
      </c>
      <c r="F1580" s="70">
        <f>Month!F1580</f>
        <v>90.85</v>
      </c>
      <c r="G1580" s="69">
        <f>Month!G1580</f>
        <v>0</v>
      </c>
      <c r="H1580" s="69">
        <f>Month!H1580</f>
        <v>0</v>
      </c>
      <c r="I1580" s="69">
        <f>Month!I1580</f>
        <v>0</v>
      </c>
      <c r="J1580" s="69">
        <f>Month!J1580</f>
        <v>0</v>
      </c>
      <c r="K1580" s="69">
        <f>Month!K1580</f>
        <v>0</v>
      </c>
      <c r="L1580" s="69">
        <f>Month!L1580</f>
        <v>0</v>
      </c>
      <c r="M1580" s="69">
        <f>Month!M1580</f>
        <v>4.1500000000000004</v>
      </c>
      <c r="N1580" s="70">
        <f>Month!N1580</f>
        <v>4.1500000000000004</v>
      </c>
      <c r="O1580" s="70">
        <f>Month!O1580</f>
        <v>95</v>
      </c>
      <c r="P1580" s="14">
        <v>2</v>
      </c>
    </row>
    <row r="1581" spans="1:16" ht="15.5">
      <c r="A1581" s="14">
        <f>Month!A1581</f>
        <v>2025</v>
      </c>
      <c r="B1581" s="59" t="str">
        <f>Month!B1581</f>
        <v>April</v>
      </c>
      <c r="C1581" s="59" t="str">
        <f>Month!C1581</f>
        <v>Korea</v>
      </c>
      <c r="D1581" s="69">
        <f>Month!D1581</f>
        <v>0</v>
      </c>
      <c r="E1581" s="69">
        <f>Month!E1581</f>
        <v>0</v>
      </c>
      <c r="F1581" s="70">
        <f>Month!F1581</f>
        <v>0</v>
      </c>
      <c r="G1581" s="69">
        <f>Month!G1581</f>
        <v>0</v>
      </c>
      <c r="H1581" s="69">
        <f>Month!H1581</f>
        <v>0</v>
      </c>
      <c r="I1581" s="69">
        <f>Month!I1581</f>
        <v>0</v>
      </c>
      <c r="J1581" s="69">
        <f>Month!J1581</f>
        <v>0</v>
      </c>
      <c r="K1581" s="69">
        <f>Month!K1581</f>
        <v>0</v>
      </c>
      <c r="L1581" s="69">
        <f>Month!L1581</f>
        <v>0</v>
      </c>
      <c r="M1581" s="69">
        <f>Month!M1581</f>
        <v>0</v>
      </c>
      <c r="N1581" s="70">
        <f>Month!N1581</f>
        <v>0</v>
      </c>
      <c r="O1581" s="70">
        <f>Month!O1581</f>
        <v>0</v>
      </c>
      <c r="P1581" s="14">
        <v>2</v>
      </c>
    </row>
    <row r="1582" spans="1:16" ht="15.5">
      <c r="A1582" s="14">
        <f>Month!A1582</f>
        <v>2025</v>
      </c>
      <c r="B1582" s="59" t="str">
        <f>Month!B1582</f>
        <v>April</v>
      </c>
      <c r="C1582" s="59" t="str">
        <f>Month!C1582</f>
        <v>Netherlands</v>
      </c>
      <c r="D1582" s="69">
        <f>Month!D1582</f>
        <v>951</v>
      </c>
      <c r="E1582" s="69">
        <f>Month!E1582</f>
        <v>135.37</v>
      </c>
      <c r="F1582" s="70">
        <f>Month!F1582</f>
        <v>1086.3699999999999</v>
      </c>
      <c r="G1582" s="69">
        <f>Month!G1582</f>
        <v>6.43</v>
      </c>
      <c r="H1582" s="69">
        <f>Month!H1582</f>
        <v>212.82</v>
      </c>
      <c r="I1582" s="69">
        <f>Month!I1582</f>
        <v>0</v>
      </c>
      <c r="J1582" s="69">
        <f>Month!J1582</f>
        <v>0</v>
      </c>
      <c r="K1582" s="69">
        <f>Month!K1582</f>
        <v>0</v>
      </c>
      <c r="L1582" s="69">
        <f>Month!L1582</f>
        <v>0</v>
      </c>
      <c r="M1582" s="69">
        <f>Month!M1582</f>
        <v>161.05000000000001</v>
      </c>
      <c r="N1582" s="70">
        <f>Month!N1582</f>
        <v>380.3</v>
      </c>
      <c r="O1582" s="70">
        <f>Month!O1582</f>
        <v>1466.67</v>
      </c>
      <c r="P1582" s="14">
        <v>2</v>
      </c>
    </row>
    <row r="1583" spans="1:16" ht="15.5">
      <c r="A1583" s="14">
        <f>Month!A1583</f>
        <v>2025</v>
      </c>
      <c r="B1583" s="59" t="str">
        <f>Month!B1583</f>
        <v>April</v>
      </c>
      <c r="C1583" s="59" t="str">
        <f>Month!C1583</f>
        <v>Other Africa</v>
      </c>
      <c r="D1583" s="69">
        <f>Month!D1583</f>
        <v>0</v>
      </c>
      <c r="E1583" s="69">
        <f>Month!E1583</f>
        <v>0</v>
      </c>
      <c r="F1583" s="70">
        <f>Month!F1583</f>
        <v>0</v>
      </c>
      <c r="G1583" s="69">
        <f>Month!G1583</f>
        <v>0</v>
      </c>
      <c r="H1583" s="69">
        <f>Month!H1583</f>
        <v>92.99</v>
      </c>
      <c r="I1583" s="69">
        <f>Month!I1583</f>
        <v>0</v>
      </c>
      <c r="J1583" s="69">
        <f>Month!J1583</f>
        <v>0</v>
      </c>
      <c r="K1583" s="69">
        <f>Month!K1583</f>
        <v>0</v>
      </c>
      <c r="L1583" s="69">
        <f>Month!L1583</f>
        <v>0</v>
      </c>
      <c r="M1583" s="69">
        <f>Month!M1583</f>
        <v>0</v>
      </c>
      <c r="N1583" s="70">
        <f>Month!N1583</f>
        <v>92.99</v>
      </c>
      <c r="O1583" s="70">
        <f>Month!O1583</f>
        <v>92.99</v>
      </c>
      <c r="P1583" s="14">
        <v>2</v>
      </c>
    </row>
    <row r="1584" spans="1:16" ht="15.5">
      <c r="A1584" s="14">
        <f>Month!A1584</f>
        <v>2025</v>
      </c>
      <c r="B1584" s="59" t="str">
        <f>Month!B1584</f>
        <v>April</v>
      </c>
      <c r="C1584" s="59" t="str">
        <f>Month!C1584</f>
        <v>Poland</v>
      </c>
      <c r="D1584" s="69">
        <f>Month!D1584</f>
        <v>90.94</v>
      </c>
      <c r="E1584" s="69">
        <f>Month!E1584</f>
        <v>0</v>
      </c>
      <c r="F1584" s="70">
        <f>Month!F1584</f>
        <v>90.94</v>
      </c>
      <c r="G1584" s="69">
        <f>Month!G1584</f>
        <v>2.0499999999999998</v>
      </c>
      <c r="H1584" s="69">
        <f>Month!H1584</f>
        <v>0</v>
      </c>
      <c r="I1584" s="69">
        <f>Month!I1584</f>
        <v>0</v>
      </c>
      <c r="J1584" s="69">
        <f>Month!J1584</f>
        <v>0</v>
      </c>
      <c r="K1584" s="69">
        <f>Month!K1584</f>
        <v>0</v>
      </c>
      <c r="L1584" s="69">
        <f>Month!L1584</f>
        <v>0</v>
      </c>
      <c r="M1584" s="69">
        <f>Month!M1584</f>
        <v>0.02</v>
      </c>
      <c r="N1584" s="70">
        <f>Month!N1584</f>
        <v>2.0699999999999998</v>
      </c>
      <c r="O1584" s="70">
        <f>Month!O1584</f>
        <v>93.01</v>
      </c>
      <c r="P1584" s="14">
        <v>2</v>
      </c>
    </row>
    <row r="1585" spans="1:16" ht="15.5">
      <c r="A1585" s="14">
        <f>Month!A1585</f>
        <v>2025</v>
      </c>
      <c r="B1585" s="59" t="str">
        <f>Month!B1585</f>
        <v>April</v>
      </c>
      <c r="C1585" s="59" t="str">
        <f>Month!C1585</f>
        <v>Spain</v>
      </c>
      <c r="D1585" s="69">
        <f>Month!D1585</f>
        <v>0</v>
      </c>
      <c r="E1585" s="69">
        <f>Month!E1585</f>
        <v>0</v>
      </c>
      <c r="F1585" s="70">
        <f>Month!F1585</f>
        <v>0</v>
      </c>
      <c r="G1585" s="69">
        <f>Month!G1585</f>
        <v>0</v>
      </c>
      <c r="H1585" s="69">
        <f>Month!H1585</f>
        <v>0</v>
      </c>
      <c r="I1585" s="69">
        <f>Month!I1585</f>
        <v>0</v>
      </c>
      <c r="J1585" s="69">
        <f>Month!J1585</f>
        <v>0</v>
      </c>
      <c r="K1585" s="69">
        <f>Month!K1585</f>
        <v>0</v>
      </c>
      <c r="L1585" s="69">
        <f>Month!L1585</f>
        <v>33.49</v>
      </c>
      <c r="M1585" s="69">
        <f>Month!M1585</f>
        <v>3.14</v>
      </c>
      <c r="N1585" s="70">
        <f>Month!N1585</f>
        <v>36.630000000000003</v>
      </c>
      <c r="O1585" s="70">
        <f>Month!O1585</f>
        <v>36.630000000000003</v>
      </c>
      <c r="P1585" s="14">
        <v>2</v>
      </c>
    </row>
    <row r="1586" spans="1:16" ht="15.5">
      <c r="A1586" s="14">
        <f>Month!A1586</f>
        <v>2025</v>
      </c>
      <c r="B1586" s="59" t="str">
        <f>Month!B1586</f>
        <v>April</v>
      </c>
      <c r="C1586" s="59" t="str">
        <f>Month!C1586</f>
        <v>Sweden</v>
      </c>
      <c r="D1586" s="69">
        <f>Month!D1586</f>
        <v>177.16</v>
      </c>
      <c r="E1586" s="69">
        <f>Month!E1586</f>
        <v>0</v>
      </c>
      <c r="F1586" s="70">
        <f>Month!F1586</f>
        <v>177.16</v>
      </c>
      <c r="G1586" s="69">
        <f>Month!G1586</f>
        <v>0</v>
      </c>
      <c r="H1586" s="69">
        <f>Month!H1586</f>
        <v>0</v>
      </c>
      <c r="I1586" s="69">
        <f>Month!I1586</f>
        <v>0</v>
      </c>
      <c r="J1586" s="69">
        <f>Month!J1586</f>
        <v>0</v>
      </c>
      <c r="K1586" s="69">
        <f>Month!K1586</f>
        <v>0</v>
      </c>
      <c r="L1586" s="69">
        <f>Month!L1586</f>
        <v>17.53</v>
      </c>
      <c r="M1586" s="69">
        <f>Month!M1586</f>
        <v>0.03</v>
      </c>
      <c r="N1586" s="70">
        <f>Month!N1586</f>
        <v>17.559999999999999</v>
      </c>
      <c r="O1586" s="70">
        <f>Month!O1586</f>
        <v>194.72</v>
      </c>
      <c r="P1586" s="14">
        <v>2</v>
      </c>
    </row>
    <row r="1587" spans="1:16" ht="15.5">
      <c r="A1587" s="14">
        <f>Month!A1587</f>
        <v>2025</v>
      </c>
      <c r="B1587" s="59" t="str">
        <f>Month!B1587</f>
        <v>April</v>
      </c>
      <c r="C1587" s="59" t="str">
        <f>Month!C1587</f>
        <v>United States</v>
      </c>
      <c r="D1587" s="69">
        <f>Month!D1587</f>
        <v>101.25</v>
      </c>
      <c r="E1587" s="69">
        <f>Month!E1587</f>
        <v>15.84</v>
      </c>
      <c r="F1587" s="70">
        <f>Month!F1587</f>
        <v>117.09</v>
      </c>
      <c r="G1587" s="69">
        <f>Month!G1587</f>
        <v>0</v>
      </c>
      <c r="H1587" s="69">
        <f>Month!H1587</f>
        <v>134.49</v>
      </c>
      <c r="I1587" s="69">
        <f>Month!I1587</f>
        <v>0</v>
      </c>
      <c r="J1587" s="69">
        <f>Month!J1587</f>
        <v>0</v>
      </c>
      <c r="K1587" s="69">
        <f>Month!K1587</f>
        <v>0.04</v>
      </c>
      <c r="L1587" s="69">
        <f>Month!L1587</f>
        <v>0</v>
      </c>
      <c r="M1587" s="69">
        <f>Month!M1587</f>
        <v>0.12</v>
      </c>
      <c r="N1587" s="70">
        <f>Month!N1587</f>
        <v>134.65</v>
      </c>
      <c r="O1587" s="70">
        <f>Month!O1587</f>
        <v>251.74</v>
      </c>
      <c r="P1587" s="14">
        <v>2</v>
      </c>
    </row>
    <row r="1588" spans="1:16" ht="15.5">
      <c r="A1588" s="14">
        <f>Month!A1588</f>
        <v>2025</v>
      </c>
      <c r="B1588" s="59" t="str">
        <f>Month!B1588</f>
        <v>April</v>
      </c>
      <c r="C1588" s="59" t="str">
        <f>Month!C1588</f>
        <v>Other</v>
      </c>
      <c r="D1588" s="69">
        <f>Month!D1588</f>
        <v>100.6</v>
      </c>
      <c r="E1588" s="69">
        <f>Month!E1588</f>
        <v>53.72</v>
      </c>
      <c r="F1588" s="70">
        <f>Month!F1588</f>
        <v>154.32</v>
      </c>
      <c r="G1588" s="69">
        <f>Month!G1588</f>
        <v>8.27</v>
      </c>
      <c r="H1588" s="69">
        <f>Month!H1588</f>
        <v>99.39</v>
      </c>
      <c r="I1588" s="69">
        <f>Month!I1588</f>
        <v>0</v>
      </c>
      <c r="J1588" s="69">
        <f>Month!J1588</f>
        <v>0</v>
      </c>
      <c r="K1588" s="69">
        <f>Month!K1588</f>
        <v>0</v>
      </c>
      <c r="L1588" s="69">
        <f>Month!L1588</f>
        <v>65.97</v>
      </c>
      <c r="M1588" s="69">
        <f>Month!M1588</f>
        <v>48.67</v>
      </c>
      <c r="N1588" s="70">
        <f>Month!N1588</f>
        <v>222.3</v>
      </c>
      <c r="O1588" s="70">
        <f>Month!O1588</f>
        <v>376.62</v>
      </c>
      <c r="P1588" s="14">
        <v>2</v>
      </c>
    </row>
    <row r="1589" spans="1:16" ht="15.5">
      <c r="A1589" s="14">
        <f>Month!A1589</f>
        <v>2025</v>
      </c>
      <c r="B1589" s="62" t="str">
        <f>Month!B1589</f>
        <v>April</v>
      </c>
      <c r="C1589" s="60" t="str">
        <f>Month!C1589</f>
        <v>Total exports</v>
      </c>
      <c r="D1589" s="72">
        <f>Month!D1589</f>
        <v>2126.0100000000002</v>
      </c>
      <c r="E1589" s="72">
        <f>Month!E1589</f>
        <v>351.81</v>
      </c>
      <c r="F1589" s="71">
        <f>Month!F1589</f>
        <v>2477.8200000000002</v>
      </c>
      <c r="G1589" s="72">
        <f>Month!G1589</f>
        <v>34.049999999999997</v>
      </c>
      <c r="H1589" s="72">
        <f>Month!H1589</f>
        <v>709.73</v>
      </c>
      <c r="I1589" s="72">
        <f>Month!I1589</f>
        <v>91.32</v>
      </c>
      <c r="J1589" s="72">
        <f>Month!J1589</f>
        <v>0</v>
      </c>
      <c r="K1589" s="72">
        <f>Month!K1589</f>
        <v>49.41</v>
      </c>
      <c r="L1589" s="72">
        <f>Month!L1589</f>
        <v>156.72</v>
      </c>
      <c r="M1589" s="72">
        <f>Month!M1589</f>
        <v>322.14999999999998</v>
      </c>
      <c r="N1589" s="71">
        <f>Month!N1589</f>
        <v>1363.38</v>
      </c>
      <c r="O1589" s="91">
        <f>Month!O1589</f>
        <v>3841.2</v>
      </c>
      <c r="P1589" s="14">
        <v>2</v>
      </c>
    </row>
    <row r="1590" spans="1:16" ht="15.5">
      <c r="A1590" s="14">
        <f>Month!A1590</f>
        <v>2025</v>
      </c>
      <c r="B1590" s="59" t="str">
        <f>Month!B1590</f>
        <v>May</v>
      </c>
      <c r="C1590" s="58" t="str">
        <f>Month!C1590</f>
        <v>Belgium</v>
      </c>
      <c r="D1590" s="66">
        <f>Month!D1590</f>
        <v>25.24</v>
      </c>
      <c r="E1590" s="66">
        <f>Month!E1590</f>
        <v>64.790000000000006</v>
      </c>
      <c r="F1590" s="67">
        <f>Month!F1590</f>
        <v>90.03</v>
      </c>
      <c r="G1590" s="66">
        <f>Month!G1590</f>
        <v>5.65</v>
      </c>
      <c r="H1590" s="66">
        <f>Month!H1590</f>
        <v>79.38</v>
      </c>
      <c r="I1590" s="66">
        <f>Month!I1590</f>
        <v>0</v>
      </c>
      <c r="J1590" s="66">
        <f>Month!J1590</f>
        <v>0</v>
      </c>
      <c r="K1590" s="66">
        <f>Month!K1590</f>
        <v>0</v>
      </c>
      <c r="L1590" s="66">
        <f>Month!L1590</f>
        <v>24.21</v>
      </c>
      <c r="M1590" s="66">
        <f>Month!M1590</f>
        <v>59.27</v>
      </c>
      <c r="N1590" s="67">
        <f>Month!N1590</f>
        <v>168.51</v>
      </c>
      <c r="O1590" s="67">
        <f>Month!O1590</f>
        <v>258.54000000000002</v>
      </c>
      <c r="P1590" s="14">
        <v>2</v>
      </c>
    </row>
    <row r="1591" spans="1:16" ht="15.5">
      <c r="A1591" s="14">
        <f>Month!A1591</f>
        <v>2025</v>
      </c>
      <c r="B1591" s="59" t="str">
        <f>Month!B1591</f>
        <v>May</v>
      </c>
      <c r="C1591" s="59" t="str">
        <f>Month!C1591</f>
        <v>Canada</v>
      </c>
      <c r="D1591" s="69">
        <f>Month!D1591</f>
        <v>0</v>
      </c>
      <c r="E1591" s="69">
        <f>Month!E1591</f>
        <v>0</v>
      </c>
      <c r="F1591" s="70">
        <f>Month!F1591</f>
        <v>0</v>
      </c>
      <c r="G1591" s="69">
        <f>Month!G1591</f>
        <v>0</v>
      </c>
      <c r="H1591" s="69">
        <f>Month!H1591</f>
        <v>17.75</v>
      </c>
      <c r="I1591" s="69">
        <f>Month!I1591</f>
        <v>0</v>
      </c>
      <c r="J1591" s="69">
        <f>Month!J1591</f>
        <v>0</v>
      </c>
      <c r="K1591" s="69">
        <f>Month!K1591</f>
        <v>0</v>
      </c>
      <c r="L1591" s="69">
        <f>Month!L1591</f>
        <v>0</v>
      </c>
      <c r="M1591" s="69">
        <f>Month!M1591</f>
        <v>0.04</v>
      </c>
      <c r="N1591" s="70">
        <f>Month!N1591</f>
        <v>17.79</v>
      </c>
      <c r="O1591" s="70">
        <f>Month!O1591</f>
        <v>17.79</v>
      </c>
      <c r="P1591" s="14">
        <v>2</v>
      </c>
    </row>
    <row r="1592" spans="1:16" ht="15.5">
      <c r="A1592" s="14">
        <f>Month!A1592</f>
        <v>2025</v>
      </c>
      <c r="B1592" s="59" t="str">
        <f>Month!B1592</f>
        <v>May</v>
      </c>
      <c r="C1592" s="59" t="str">
        <f>Month!C1592</f>
        <v>China, People's Republic of</v>
      </c>
      <c r="D1592" s="69">
        <f>Month!D1592</f>
        <v>276.35000000000002</v>
      </c>
      <c r="E1592" s="69">
        <f>Month!E1592</f>
        <v>0</v>
      </c>
      <c r="F1592" s="70">
        <f>Month!F1592</f>
        <v>276.35000000000002</v>
      </c>
      <c r="G1592" s="69">
        <f>Month!G1592</f>
        <v>0</v>
      </c>
      <c r="H1592" s="69">
        <f>Month!H1592</f>
        <v>0</v>
      </c>
      <c r="I1592" s="69">
        <f>Month!I1592</f>
        <v>0</v>
      </c>
      <c r="J1592" s="69">
        <f>Month!J1592</f>
        <v>0</v>
      </c>
      <c r="K1592" s="69">
        <f>Month!K1592</f>
        <v>0</v>
      </c>
      <c r="L1592" s="69">
        <f>Month!L1592</f>
        <v>0</v>
      </c>
      <c r="M1592" s="69">
        <f>Month!M1592</f>
        <v>4.3</v>
      </c>
      <c r="N1592" s="70">
        <f>Month!N1592</f>
        <v>4.3</v>
      </c>
      <c r="O1592" s="70">
        <f>Month!O1592</f>
        <v>280.64999999999998</v>
      </c>
      <c r="P1592" s="14">
        <v>2</v>
      </c>
    </row>
    <row r="1593" spans="1:16" ht="15.5">
      <c r="A1593" s="14">
        <f>Month!A1593</f>
        <v>2025</v>
      </c>
      <c r="B1593" s="59" t="str">
        <f>Month!B1593</f>
        <v>May</v>
      </c>
      <c r="C1593" s="59" t="str">
        <f>Month!C1593</f>
        <v>Denmark</v>
      </c>
      <c r="D1593" s="69">
        <f>Month!D1593</f>
        <v>0</v>
      </c>
      <c r="E1593" s="69">
        <f>Month!E1593</f>
        <v>66.87</v>
      </c>
      <c r="F1593" s="70">
        <f>Month!F1593</f>
        <v>66.87</v>
      </c>
      <c r="G1593" s="69">
        <f>Month!G1593</f>
        <v>0</v>
      </c>
      <c r="H1593" s="69">
        <f>Month!H1593</f>
        <v>6.73</v>
      </c>
      <c r="I1593" s="69">
        <f>Month!I1593</f>
        <v>0</v>
      </c>
      <c r="J1593" s="69">
        <f>Month!J1593</f>
        <v>0</v>
      </c>
      <c r="K1593" s="69">
        <f>Month!K1593</f>
        <v>0</v>
      </c>
      <c r="L1593" s="69">
        <f>Month!L1593</f>
        <v>0</v>
      </c>
      <c r="M1593" s="69">
        <f>Month!M1593</f>
        <v>0</v>
      </c>
      <c r="N1593" s="70">
        <f>Month!N1593</f>
        <v>6.73</v>
      </c>
      <c r="O1593" s="70">
        <f>Month!O1593</f>
        <v>73.599999999999994</v>
      </c>
      <c r="P1593" s="14">
        <v>2</v>
      </c>
    </row>
    <row r="1594" spans="1:16" ht="15.5">
      <c r="A1594" s="14">
        <f>Month!A1594</f>
        <v>2025</v>
      </c>
      <c r="B1594" s="59" t="str">
        <f>Month!B1594</f>
        <v>May</v>
      </c>
      <c r="C1594" s="59" t="str">
        <f>Month!C1594</f>
        <v>Finland</v>
      </c>
      <c r="D1594" s="69">
        <f>Month!D1594</f>
        <v>0</v>
      </c>
      <c r="E1594" s="69">
        <f>Month!E1594</f>
        <v>0</v>
      </c>
      <c r="F1594" s="70">
        <f>Month!F1594</f>
        <v>0</v>
      </c>
      <c r="G1594" s="69">
        <f>Month!G1594</f>
        <v>0</v>
      </c>
      <c r="H1594" s="69">
        <f>Month!H1594</f>
        <v>0</v>
      </c>
      <c r="I1594" s="69">
        <f>Month!I1594</f>
        <v>0</v>
      </c>
      <c r="J1594" s="69">
        <f>Month!J1594</f>
        <v>0</v>
      </c>
      <c r="K1594" s="69">
        <f>Month!K1594</f>
        <v>0</v>
      </c>
      <c r="L1594" s="69">
        <f>Month!L1594</f>
        <v>0</v>
      </c>
      <c r="M1594" s="69">
        <f>Month!M1594</f>
        <v>0.13</v>
      </c>
      <c r="N1594" s="70">
        <f>Month!N1594</f>
        <v>0.13</v>
      </c>
      <c r="O1594" s="70">
        <f>Month!O1594</f>
        <v>0.13</v>
      </c>
      <c r="P1594" s="14">
        <v>2</v>
      </c>
    </row>
    <row r="1595" spans="1:16" ht="15.5">
      <c r="A1595" s="14">
        <f>Month!A1595</f>
        <v>2025</v>
      </c>
      <c r="B1595" s="59" t="str">
        <f>Month!B1595</f>
        <v>May</v>
      </c>
      <c r="C1595" s="59" t="str">
        <f>Month!C1595</f>
        <v>France</v>
      </c>
      <c r="D1595" s="69">
        <f>Month!D1595</f>
        <v>3.92</v>
      </c>
      <c r="E1595" s="69">
        <f>Month!E1595</f>
        <v>0</v>
      </c>
      <c r="F1595" s="70">
        <f>Month!F1595</f>
        <v>3.92</v>
      </c>
      <c r="G1595" s="69">
        <f>Month!G1595</f>
        <v>2.71</v>
      </c>
      <c r="H1595" s="69">
        <f>Month!H1595</f>
        <v>2.0299999999999998</v>
      </c>
      <c r="I1595" s="69">
        <f>Month!I1595</f>
        <v>0</v>
      </c>
      <c r="J1595" s="69">
        <f>Month!J1595</f>
        <v>0</v>
      </c>
      <c r="K1595" s="69">
        <f>Month!K1595</f>
        <v>0</v>
      </c>
      <c r="L1595" s="69">
        <f>Month!L1595</f>
        <v>0</v>
      </c>
      <c r="M1595" s="69">
        <f>Month!M1595</f>
        <v>5.01</v>
      </c>
      <c r="N1595" s="70">
        <f>Month!N1595</f>
        <v>9.75</v>
      </c>
      <c r="O1595" s="70">
        <f>Month!O1595</f>
        <v>13.67</v>
      </c>
      <c r="P1595" s="14">
        <v>2</v>
      </c>
    </row>
    <row r="1596" spans="1:16" ht="15.5">
      <c r="A1596" s="14">
        <f>Month!A1596</f>
        <v>2025</v>
      </c>
      <c r="B1596" s="59" t="str">
        <f>Month!B1596</f>
        <v>May</v>
      </c>
      <c r="C1596" s="59" t="str">
        <f>Month!C1596</f>
        <v>Germany</v>
      </c>
      <c r="D1596" s="69">
        <f>Month!D1596</f>
        <v>113.39</v>
      </c>
      <c r="E1596" s="69">
        <f>Month!E1596</f>
        <v>0</v>
      </c>
      <c r="F1596" s="70">
        <f>Month!F1596</f>
        <v>113.39</v>
      </c>
      <c r="G1596" s="69">
        <f>Month!G1596</f>
        <v>0</v>
      </c>
      <c r="H1596" s="69">
        <f>Month!H1596</f>
        <v>0</v>
      </c>
      <c r="I1596" s="69">
        <f>Month!I1596</f>
        <v>0</v>
      </c>
      <c r="J1596" s="69">
        <f>Month!J1596</f>
        <v>0</v>
      </c>
      <c r="K1596" s="69">
        <f>Month!K1596</f>
        <v>0</v>
      </c>
      <c r="L1596" s="69">
        <f>Month!L1596</f>
        <v>0</v>
      </c>
      <c r="M1596" s="69">
        <f>Month!M1596</f>
        <v>3.08</v>
      </c>
      <c r="N1596" s="70">
        <f>Month!N1596</f>
        <v>3.08</v>
      </c>
      <c r="O1596" s="70">
        <f>Month!O1596</f>
        <v>116.47</v>
      </c>
      <c r="P1596" s="14">
        <v>2</v>
      </c>
    </row>
    <row r="1597" spans="1:16" ht="15.5">
      <c r="A1597" s="14">
        <f>Month!A1597</f>
        <v>2025</v>
      </c>
      <c r="B1597" s="59" t="str">
        <f>Month!B1597</f>
        <v>May</v>
      </c>
      <c r="C1597" s="59" t="str">
        <f>Month!C1597</f>
        <v>Ireland</v>
      </c>
      <c r="D1597" s="69">
        <f>Month!D1597</f>
        <v>7.0000000000000007E-2</v>
      </c>
      <c r="E1597" s="69">
        <f>Month!E1597</f>
        <v>0</v>
      </c>
      <c r="F1597" s="70">
        <f>Month!F1597</f>
        <v>7.0000000000000007E-2</v>
      </c>
      <c r="G1597" s="69">
        <f>Month!G1597</f>
        <v>3.11</v>
      </c>
      <c r="H1597" s="69">
        <f>Month!H1597</f>
        <v>24.21</v>
      </c>
      <c r="I1597" s="69">
        <f>Month!I1597</f>
        <v>136.41999999999999</v>
      </c>
      <c r="J1597" s="69">
        <f>Month!J1597</f>
        <v>0</v>
      </c>
      <c r="K1597" s="69">
        <f>Month!K1597</f>
        <v>73.25</v>
      </c>
      <c r="L1597" s="69">
        <f>Month!L1597</f>
        <v>12.29</v>
      </c>
      <c r="M1597" s="69">
        <f>Month!M1597</f>
        <v>13.18</v>
      </c>
      <c r="N1597" s="70">
        <f>Month!N1597</f>
        <v>262.45999999999998</v>
      </c>
      <c r="O1597" s="70">
        <f>Month!O1597</f>
        <v>262.52999999999997</v>
      </c>
      <c r="P1597" s="14">
        <v>2</v>
      </c>
    </row>
    <row r="1598" spans="1:16" ht="15.5">
      <c r="A1598" s="14">
        <f>Month!A1598</f>
        <v>2025</v>
      </c>
      <c r="B1598" s="59" t="str">
        <f>Month!B1598</f>
        <v>May</v>
      </c>
      <c r="C1598" s="59" t="str">
        <f>Month!C1598</f>
        <v>Italy</v>
      </c>
      <c r="D1598" s="69">
        <f>Month!D1598</f>
        <v>0</v>
      </c>
      <c r="E1598" s="69">
        <f>Month!E1598</f>
        <v>0</v>
      </c>
      <c r="F1598" s="70">
        <f>Month!F1598</f>
        <v>0</v>
      </c>
      <c r="G1598" s="69">
        <f>Month!G1598</f>
        <v>0</v>
      </c>
      <c r="H1598" s="69">
        <f>Month!H1598</f>
        <v>0</v>
      </c>
      <c r="I1598" s="69">
        <f>Month!I1598</f>
        <v>0</v>
      </c>
      <c r="J1598" s="69">
        <f>Month!J1598</f>
        <v>0</v>
      </c>
      <c r="K1598" s="69">
        <f>Month!K1598</f>
        <v>0</v>
      </c>
      <c r="L1598" s="69">
        <f>Month!L1598</f>
        <v>0</v>
      </c>
      <c r="M1598" s="69">
        <f>Month!M1598</f>
        <v>4.57</v>
      </c>
      <c r="N1598" s="70">
        <f>Month!N1598</f>
        <v>4.57</v>
      </c>
      <c r="O1598" s="70">
        <f>Month!O1598</f>
        <v>4.57</v>
      </c>
      <c r="P1598" s="14">
        <v>2</v>
      </c>
    </row>
    <row r="1599" spans="1:16" ht="15.5">
      <c r="A1599" s="14">
        <f>Month!A1599</f>
        <v>2025</v>
      </c>
      <c r="B1599" s="59" t="str">
        <f>Month!B1599</f>
        <v>May</v>
      </c>
      <c r="C1599" s="59" t="str">
        <f>Month!C1599</f>
        <v>Korea</v>
      </c>
      <c r="D1599" s="69">
        <f>Month!D1599</f>
        <v>0</v>
      </c>
      <c r="E1599" s="69">
        <f>Month!E1599</f>
        <v>0</v>
      </c>
      <c r="F1599" s="70">
        <f>Month!F1599</f>
        <v>0</v>
      </c>
      <c r="G1599" s="69">
        <f>Month!G1599</f>
        <v>0</v>
      </c>
      <c r="H1599" s="69">
        <f>Month!H1599</f>
        <v>0</v>
      </c>
      <c r="I1599" s="69">
        <f>Month!I1599</f>
        <v>0</v>
      </c>
      <c r="J1599" s="69">
        <f>Month!J1599</f>
        <v>0</v>
      </c>
      <c r="K1599" s="69">
        <f>Month!K1599</f>
        <v>0</v>
      </c>
      <c r="L1599" s="69">
        <f>Month!L1599</f>
        <v>0</v>
      </c>
      <c r="M1599" s="69">
        <f>Month!M1599</f>
        <v>0</v>
      </c>
      <c r="N1599" s="70">
        <f>Month!N1599</f>
        <v>0</v>
      </c>
      <c r="O1599" s="70">
        <f>Month!O1599</f>
        <v>0</v>
      </c>
      <c r="P1599" s="14">
        <v>2</v>
      </c>
    </row>
    <row r="1600" spans="1:16" ht="15.5">
      <c r="A1600" s="14">
        <f>Month!A1600</f>
        <v>2025</v>
      </c>
      <c r="B1600" s="59" t="str">
        <f>Month!B1600</f>
        <v>May</v>
      </c>
      <c r="C1600" s="59" t="str">
        <f>Month!C1600</f>
        <v>Netherlands</v>
      </c>
      <c r="D1600" s="69">
        <f>Month!D1600</f>
        <v>923.47</v>
      </c>
      <c r="E1600" s="69">
        <f>Month!E1600</f>
        <v>110.72</v>
      </c>
      <c r="F1600" s="70">
        <f>Month!F1600</f>
        <v>1034.19</v>
      </c>
      <c r="G1600" s="69">
        <f>Month!G1600</f>
        <v>15.91</v>
      </c>
      <c r="H1600" s="69">
        <f>Month!H1600</f>
        <v>289.51</v>
      </c>
      <c r="I1600" s="69">
        <f>Month!I1600</f>
        <v>0</v>
      </c>
      <c r="J1600" s="69">
        <f>Month!J1600</f>
        <v>11.09</v>
      </c>
      <c r="K1600" s="69">
        <f>Month!K1600</f>
        <v>0</v>
      </c>
      <c r="L1600" s="69">
        <f>Month!L1600</f>
        <v>0</v>
      </c>
      <c r="M1600" s="69">
        <f>Month!M1600</f>
        <v>197.19</v>
      </c>
      <c r="N1600" s="70">
        <f>Month!N1600</f>
        <v>513.70000000000005</v>
      </c>
      <c r="O1600" s="70">
        <f>Month!O1600</f>
        <v>1547.89</v>
      </c>
      <c r="P1600" s="14">
        <v>2</v>
      </c>
    </row>
    <row r="1601" spans="1:16" ht="15.5">
      <c r="A1601" s="14">
        <f>Month!A1601</f>
        <v>2025</v>
      </c>
      <c r="B1601" s="59" t="str">
        <f>Month!B1601</f>
        <v>May</v>
      </c>
      <c r="C1601" s="59" t="str">
        <f>Month!C1601</f>
        <v>Other Africa</v>
      </c>
      <c r="D1601" s="69">
        <f>Month!D1601</f>
        <v>0</v>
      </c>
      <c r="E1601" s="69">
        <f>Month!E1601</f>
        <v>0</v>
      </c>
      <c r="F1601" s="70">
        <f>Month!F1601</f>
        <v>0</v>
      </c>
      <c r="G1601" s="69">
        <f>Month!G1601</f>
        <v>0</v>
      </c>
      <c r="H1601" s="69">
        <f>Month!H1601</f>
        <v>0</v>
      </c>
      <c r="I1601" s="69">
        <f>Month!I1601</f>
        <v>0</v>
      </c>
      <c r="J1601" s="69">
        <f>Month!J1601</f>
        <v>0</v>
      </c>
      <c r="K1601" s="69">
        <f>Month!K1601</f>
        <v>0</v>
      </c>
      <c r="L1601" s="69">
        <f>Month!L1601</f>
        <v>0</v>
      </c>
      <c r="M1601" s="69">
        <f>Month!M1601</f>
        <v>0</v>
      </c>
      <c r="N1601" s="70">
        <f>Month!N1601</f>
        <v>0</v>
      </c>
      <c r="O1601" s="70">
        <f>Month!O1601</f>
        <v>0</v>
      </c>
      <c r="P1601" s="14">
        <v>2</v>
      </c>
    </row>
    <row r="1602" spans="1:16" ht="15.5">
      <c r="A1602" s="14">
        <f>Month!A1602</f>
        <v>2025</v>
      </c>
      <c r="B1602" s="59" t="str">
        <f>Month!B1602</f>
        <v>May</v>
      </c>
      <c r="C1602" s="59" t="str">
        <f>Month!C1602</f>
        <v>Poland</v>
      </c>
      <c r="D1602" s="69">
        <f>Month!D1602</f>
        <v>630.61</v>
      </c>
      <c r="E1602" s="69">
        <f>Month!E1602</f>
        <v>0</v>
      </c>
      <c r="F1602" s="70">
        <f>Month!F1602</f>
        <v>630.61</v>
      </c>
      <c r="G1602" s="69">
        <f>Month!G1602</f>
        <v>0</v>
      </c>
      <c r="H1602" s="69">
        <f>Month!H1602</f>
        <v>0</v>
      </c>
      <c r="I1602" s="69">
        <f>Month!I1602</f>
        <v>0</v>
      </c>
      <c r="J1602" s="69">
        <f>Month!J1602</f>
        <v>0</v>
      </c>
      <c r="K1602" s="69">
        <f>Month!K1602</f>
        <v>0</v>
      </c>
      <c r="L1602" s="69">
        <f>Month!L1602</f>
        <v>0</v>
      </c>
      <c r="M1602" s="69">
        <f>Month!M1602</f>
        <v>1.8</v>
      </c>
      <c r="N1602" s="70">
        <f>Month!N1602</f>
        <v>1.8</v>
      </c>
      <c r="O1602" s="70">
        <f>Month!O1602</f>
        <v>632.41</v>
      </c>
      <c r="P1602" s="14">
        <v>2</v>
      </c>
    </row>
    <row r="1603" spans="1:16" ht="15.5">
      <c r="A1603" s="14">
        <f>Month!A1603</f>
        <v>2025</v>
      </c>
      <c r="B1603" s="59" t="str">
        <f>Month!B1603</f>
        <v>May</v>
      </c>
      <c r="C1603" s="59" t="str">
        <f>Month!C1603</f>
        <v>Spain</v>
      </c>
      <c r="D1603" s="69">
        <f>Month!D1603</f>
        <v>0</v>
      </c>
      <c r="E1603" s="69">
        <f>Month!E1603</f>
        <v>0</v>
      </c>
      <c r="F1603" s="70">
        <f>Month!F1603</f>
        <v>0</v>
      </c>
      <c r="G1603" s="69">
        <f>Month!G1603</f>
        <v>0</v>
      </c>
      <c r="H1603" s="69">
        <f>Month!H1603</f>
        <v>0</v>
      </c>
      <c r="I1603" s="69">
        <f>Month!I1603</f>
        <v>26.34</v>
      </c>
      <c r="J1603" s="69">
        <f>Month!J1603</f>
        <v>0</v>
      </c>
      <c r="K1603" s="69">
        <f>Month!K1603</f>
        <v>0</v>
      </c>
      <c r="L1603" s="69">
        <f>Month!L1603</f>
        <v>43.94</v>
      </c>
      <c r="M1603" s="69">
        <f>Month!M1603</f>
        <v>7.04</v>
      </c>
      <c r="N1603" s="70">
        <f>Month!N1603</f>
        <v>77.319999999999993</v>
      </c>
      <c r="O1603" s="70">
        <f>Month!O1603</f>
        <v>77.319999999999993</v>
      </c>
      <c r="P1603" s="14">
        <v>2</v>
      </c>
    </row>
    <row r="1604" spans="1:16" ht="15.5">
      <c r="A1604" s="14">
        <f>Month!A1604</f>
        <v>2025</v>
      </c>
      <c r="B1604" s="59" t="str">
        <f>Month!B1604</f>
        <v>May</v>
      </c>
      <c r="C1604" s="59" t="str">
        <f>Month!C1604</f>
        <v>Sweden</v>
      </c>
      <c r="D1604" s="69">
        <f>Month!D1604</f>
        <v>279.16000000000003</v>
      </c>
      <c r="E1604" s="69">
        <f>Month!E1604</f>
        <v>0</v>
      </c>
      <c r="F1604" s="70">
        <f>Month!F1604</f>
        <v>279.16000000000003</v>
      </c>
      <c r="G1604" s="69">
        <f>Month!G1604</f>
        <v>0</v>
      </c>
      <c r="H1604" s="69">
        <f>Month!H1604</f>
        <v>0</v>
      </c>
      <c r="I1604" s="69">
        <f>Month!I1604</f>
        <v>0</v>
      </c>
      <c r="J1604" s="69">
        <f>Month!J1604</f>
        <v>0</v>
      </c>
      <c r="K1604" s="69">
        <f>Month!K1604</f>
        <v>0</v>
      </c>
      <c r="L1604" s="69">
        <f>Month!L1604</f>
        <v>0</v>
      </c>
      <c r="M1604" s="69">
        <f>Month!M1604</f>
        <v>0.03</v>
      </c>
      <c r="N1604" s="70">
        <f>Month!N1604</f>
        <v>0.03</v>
      </c>
      <c r="O1604" s="70">
        <f>Month!O1604</f>
        <v>279.19</v>
      </c>
      <c r="P1604" s="14">
        <v>2</v>
      </c>
    </row>
    <row r="1605" spans="1:16" ht="15.5">
      <c r="A1605" s="14">
        <f>Month!A1605</f>
        <v>2025</v>
      </c>
      <c r="B1605" s="59" t="str">
        <f>Month!B1605</f>
        <v>May</v>
      </c>
      <c r="C1605" s="59" t="str">
        <f>Month!C1605</f>
        <v>United States</v>
      </c>
      <c r="D1605" s="69">
        <f>Month!D1605</f>
        <v>0</v>
      </c>
      <c r="E1605" s="69">
        <f>Month!E1605</f>
        <v>0</v>
      </c>
      <c r="F1605" s="70">
        <f>Month!F1605</f>
        <v>0</v>
      </c>
      <c r="G1605" s="69">
        <f>Month!G1605</f>
        <v>0</v>
      </c>
      <c r="H1605" s="69">
        <f>Month!H1605</f>
        <v>280.5</v>
      </c>
      <c r="I1605" s="69">
        <f>Month!I1605</f>
        <v>4.2699999999999996</v>
      </c>
      <c r="J1605" s="69">
        <f>Month!J1605</f>
        <v>0</v>
      </c>
      <c r="K1605" s="69">
        <f>Month!K1605</f>
        <v>0</v>
      </c>
      <c r="L1605" s="69">
        <f>Month!L1605</f>
        <v>0</v>
      </c>
      <c r="M1605" s="69">
        <f>Month!M1605</f>
        <v>4.6399999999999997</v>
      </c>
      <c r="N1605" s="70">
        <f>Month!N1605</f>
        <v>289.41000000000003</v>
      </c>
      <c r="O1605" s="70">
        <f>Month!O1605</f>
        <v>289.41000000000003</v>
      </c>
      <c r="P1605" s="14">
        <v>2</v>
      </c>
    </row>
    <row r="1606" spans="1:16" ht="15.5">
      <c r="A1606" s="14">
        <f>Month!A1606</f>
        <v>2025</v>
      </c>
      <c r="B1606" s="59" t="str">
        <f>Month!B1606</f>
        <v>May</v>
      </c>
      <c r="C1606" s="59" t="str">
        <f>Month!C1606</f>
        <v>Other</v>
      </c>
      <c r="D1606" s="69">
        <f>Month!D1606</f>
        <v>3.66</v>
      </c>
      <c r="E1606" s="69">
        <f>Month!E1606</f>
        <v>0</v>
      </c>
      <c r="F1606" s="70">
        <f>Month!F1606</f>
        <v>3.66</v>
      </c>
      <c r="G1606" s="69">
        <f>Month!G1606</f>
        <v>15.87</v>
      </c>
      <c r="H1606" s="69">
        <f>Month!H1606</f>
        <v>199.8</v>
      </c>
      <c r="I1606" s="69">
        <f>Month!I1606</f>
        <v>12.45</v>
      </c>
      <c r="J1606" s="69">
        <f>Month!J1606</f>
        <v>0</v>
      </c>
      <c r="K1606" s="69">
        <f>Month!K1606</f>
        <v>0</v>
      </c>
      <c r="L1606" s="69">
        <f>Month!L1606</f>
        <v>54.56</v>
      </c>
      <c r="M1606" s="69">
        <f>Month!M1606</f>
        <v>51.13</v>
      </c>
      <c r="N1606" s="70">
        <f>Month!N1606</f>
        <v>333.81</v>
      </c>
      <c r="O1606" s="70">
        <f>Month!O1606</f>
        <v>337.47</v>
      </c>
      <c r="P1606" s="14">
        <v>2</v>
      </c>
    </row>
    <row r="1607" spans="1:16" ht="15.5">
      <c r="A1607" s="14">
        <f>Month!A1607</f>
        <v>2025</v>
      </c>
      <c r="B1607" s="62" t="str">
        <f>Month!B1607</f>
        <v>May</v>
      </c>
      <c r="C1607" s="60" t="str">
        <f>Month!C1607</f>
        <v>Total exports</v>
      </c>
      <c r="D1607" s="72">
        <f>Month!D1607</f>
        <v>2255.87</v>
      </c>
      <c r="E1607" s="72">
        <f>Month!E1607</f>
        <v>242.38</v>
      </c>
      <c r="F1607" s="71">
        <f>Month!F1607</f>
        <v>2498.25</v>
      </c>
      <c r="G1607" s="72">
        <f>Month!G1607</f>
        <v>43.25</v>
      </c>
      <c r="H1607" s="72">
        <f>Month!H1607</f>
        <v>899.91</v>
      </c>
      <c r="I1607" s="72">
        <f>Month!I1607</f>
        <v>179.48</v>
      </c>
      <c r="J1607" s="72">
        <f>Month!J1607</f>
        <v>11.09</v>
      </c>
      <c r="K1607" s="72">
        <f>Month!K1607</f>
        <v>73.25</v>
      </c>
      <c r="L1607" s="72">
        <f>Month!L1607</f>
        <v>135</v>
      </c>
      <c r="M1607" s="72">
        <f>Month!M1607</f>
        <v>351.41</v>
      </c>
      <c r="N1607" s="71">
        <f>Month!N1607</f>
        <v>1693.39</v>
      </c>
      <c r="O1607" s="91">
        <f>Month!O1607</f>
        <v>4191.6400000000003</v>
      </c>
      <c r="P1607" s="14">
        <v>2</v>
      </c>
    </row>
    <row r="1608" spans="1:16" ht="15.5">
      <c r="A1608" s="14">
        <f>Month!A1608</f>
        <v>2025</v>
      </c>
      <c r="B1608" s="59" t="str">
        <f>Month!B1608</f>
        <v>June</v>
      </c>
      <c r="C1608" s="58" t="str">
        <f>Month!C1608</f>
        <v>Belgium</v>
      </c>
      <c r="D1608" s="66">
        <f>Month!D1608</f>
        <v>41.73</v>
      </c>
      <c r="E1608" s="66">
        <f>Month!E1608</f>
        <v>96.93</v>
      </c>
      <c r="F1608" s="67">
        <f>Month!F1608</f>
        <v>138.66</v>
      </c>
      <c r="G1608" s="66">
        <f>Month!G1608</f>
        <v>3.94</v>
      </c>
      <c r="H1608" s="66">
        <f>Month!H1608</f>
        <v>56.29</v>
      </c>
      <c r="I1608" s="66">
        <f>Month!I1608</f>
        <v>0</v>
      </c>
      <c r="J1608" s="66">
        <f>Month!J1608</f>
        <v>3.44</v>
      </c>
      <c r="K1608" s="66">
        <f>Month!K1608</f>
        <v>0</v>
      </c>
      <c r="L1608" s="66">
        <f>Month!L1608</f>
        <v>8.94</v>
      </c>
      <c r="M1608" s="66">
        <f>Month!M1608</f>
        <v>78.67</v>
      </c>
      <c r="N1608" s="67">
        <f>Month!N1608</f>
        <v>151.28</v>
      </c>
      <c r="O1608" s="67">
        <f>Month!O1608</f>
        <v>289.94</v>
      </c>
      <c r="P1608" s="14">
        <v>2</v>
      </c>
    </row>
    <row r="1609" spans="1:16" ht="15.5">
      <c r="A1609" s="14">
        <f>Month!A1609</f>
        <v>2025</v>
      </c>
      <c r="B1609" s="59" t="str">
        <f>Month!B1609</f>
        <v>June</v>
      </c>
      <c r="C1609" s="59" t="str">
        <f>Month!C1609</f>
        <v>Canada</v>
      </c>
      <c r="D1609" s="69">
        <f>Month!D1609</f>
        <v>0</v>
      </c>
      <c r="E1609" s="69">
        <f>Month!E1609</f>
        <v>0</v>
      </c>
      <c r="F1609" s="70">
        <f>Month!F1609</f>
        <v>0</v>
      </c>
      <c r="G1609" s="69">
        <f>Month!G1609</f>
        <v>0</v>
      </c>
      <c r="H1609" s="69">
        <f>Month!H1609</f>
        <v>163.76</v>
      </c>
      <c r="I1609" s="69">
        <f>Month!I1609</f>
        <v>0</v>
      </c>
      <c r="J1609" s="69">
        <f>Month!J1609</f>
        <v>0</v>
      </c>
      <c r="K1609" s="69">
        <f>Month!K1609</f>
        <v>0</v>
      </c>
      <c r="L1609" s="69">
        <f>Month!L1609</f>
        <v>0</v>
      </c>
      <c r="M1609" s="69">
        <f>Month!M1609</f>
        <v>0.02</v>
      </c>
      <c r="N1609" s="70">
        <f>Month!N1609</f>
        <v>163.78</v>
      </c>
      <c r="O1609" s="70">
        <f>Month!O1609</f>
        <v>163.78</v>
      </c>
      <c r="P1609" s="14">
        <v>2</v>
      </c>
    </row>
    <row r="1610" spans="1:16" ht="15.5">
      <c r="A1610" s="14">
        <f>Month!A1610</f>
        <v>2025</v>
      </c>
      <c r="B1610" s="59" t="str">
        <f>Month!B1610</f>
        <v>June</v>
      </c>
      <c r="C1610" s="59" t="str">
        <f>Month!C1610</f>
        <v>China, People's Republic of</v>
      </c>
      <c r="D1610" s="69">
        <f>Month!D1610</f>
        <v>0</v>
      </c>
      <c r="E1610" s="69">
        <f>Month!E1610</f>
        <v>0</v>
      </c>
      <c r="F1610" s="70">
        <f>Month!F1610</f>
        <v>0</v>
      </c>
      <c r="G1610" s="69">
        <f>Month!G1610</f>
        <v>0</v>
      </c>
      <c r="H1610" s="69">
        <f>Month!H1610</f>
        <v>0</v>
      </c>
      <c r="I1610" s="69">
        <f>Month!I1610</f>
        <v>0</v>
      </c>
      <c r="J1610" s="69">
        <f>Month!J1610</f>
        <v>0</v>
      </c>
      <c r="K1610" s="69">
        <f>Month!K1610</f>
        <v>0</v>
      </c>
      <c r="L1610" s="69">
        <f>Month!L1610</f>
        <v>0</v>
      </c>
      <c r="M1610" s="69">
        <f>Month!M1610</f>
        <v>5.25</v>
      </c>
      <c r="N1610" s="70">
        <f>Month!N1610</f>
        <v>5.25</v>
      </c>
      <c r="O1610" s="70">
        <f>Month!O1610</f>
        <v>5.25</v>
      </c>
      <c r="P1610" s="14">
        <v>2</v>
      </c>
    </row>
    <row r="1611" spans="1:16" ht="15.5">
      <c r="A1611" s="14">
        <f>Month!A1611</f>
        <v>2025</v>
      </c>
      <c r="B1611" s="59" t="str">
        <f>Month!B1611</f>
        <v>June</v>
      </c>
      <c r="C1611" s="59" t="str">
        <f>Month!C1611</f>
        <v>Denmark</v>
      </c>
      <c r="D1611" s="69">
        <f>Month!D1611</f>
        <v>73.87</v>
      </c>
      <c r="E1611" s="69">
        <f>Month!E1611</f>
        <v>0</v>
      </c>
      <c r="F1611" s="70">
        <f>Month!F1611</f>
        <v>73.87</v>
      </c>
      <c r="G1611" s="69">
        <f>Month!G1611</f>
        <v>0</v>
      </c>
      <c r="H1611" s="69">
        <f>Month!H1611</f>
        <v>6.72</v>
      </c>
      <c r="I1611" s="69">
        <f>Month!I1611</f>
        <v>0</v>
      </c>
      <c r="J1611" s="69">
        <f>Month!J1611</f>
        <v>0</v>
      </c>
      <c r="K1611" s="69">
        <f>Month!K1611</f>
        <v>0</v>
      </c>
      <c r="L1611" s="69">
        <f>Month!L1611</f>
        <v>7.1</v>
      </c>
      <c r="M1611" s="69">
        <f>Month!M1611</f>
        <v>0</v>
      </c>
      <c r="N1611" s="70">
        <f>Month!N1611</f>
        <v>13.82</v>
      </c>
      <c r="O1611" s="70">
        <f>Month!O1611</f>
        <v>87.69</v>
      </c>
      <c r="P1611" s="14">
        <v>2</v>
      </c>
    </row>
    <row r="1612" spans="1:16" ht="15.5">
      <c r="A1612" s="14">
        <f>Month!A1612</f>
        <v>2025</v>
      </c>
      <c r="B1612" s="59" t="str">
        <f>Month!B1612</f>
        <v>June</v>
      </c>
      <c r="C1612" s="59" t="str">
        <f>Month!C1612</f>
        <v>Finland</v>
      </c>
      <c r="D1612" s="69">
        <f>Month!D1612</f>
        <v>22.53</v>
      </c>
      <c r="E1612" s="69">
        <f>Month!E1612</f>
        <v>0</v>
      </c>
      <c r="F1612" s="70">
        <f>Month!F1612</f>
        <v>22.53</v>
      </c>
      <c r="G1612" s="69">
        <f>Month!G1612</f>
        <v>0</v>
      </c>
      <c r="H1612" s="69">
        <f>Month!H1612</f>
        <v>0</v>
      </c>
      <c r="I1612" s="69">
        <f>Month!I1612</f>
        <v>0</v>
      </c>
      <c r="J1612" s="69">
        <f>Month!J1612</f>
        <v>0</v>
      </c>
      <c r="K1612" s="69">
        <f>Month!K1612</f>
        <v>0</v>
      </c>
      <c r="L1612" s="69">
        <f>Month!L1612</f>
        <v>0</v>
      </c>
      <c r="M1612" s="69">
        <f>Month!M1612</f>
        <v>0.13</v>
      </c>
      <c r="N1612" s="70">
        <f>Month!N1612</f>
        <v>0.13</v>
      </c>
      <c r="O1612" s="70">
        <f>Month!O1612</f>
        <v>22.66</v>
      </c>
      <c r="P1612" s="14">
        <v>2</v>
      </c>
    </row>
    <row r="1613" spans="1:16" ht="15.5">
      <c r="A1613" s="14">
        <f>Month!A1613</f>
        <v>2025</v>
      </c>
      <c r="B1613" s="59" t="str">
        <f>Month!B1613</f>
        <v>June</v>
      </c>
      <c r="C1613" s="59" t="str">
        <f>Month!C1613</f>
        <v>France</v>
      </c>
      <c r="D1613" s="69">
        <f>Month!D1613</f>
        <v>89.82</v>
      </c>
      <c r="E1613" s="69">
        <f>Month!E1613</f>
        <v>0</v>
      </c>
      <c r="F1613" s="70">
        <f>Month!F1613</f>
        <v>89.82</v>
      </c>
      <c r="G1613" s="69">
        <f>Month!G1613</f>
        <v>4.0199999999999996</v>
      </c>
      <c r="H1613" s="69">
        <f>Month!H1613</f>
        <v>0</v>
      </c>
      <c r="I1613" s="69">
        <f>Month!I1613</f>
        <v>0</v>
      </c>
      <c r="J1613" s="69">
        <f>Month!J1613</f>
        <v>0</v>
      </c>
      <c r="K1613" s="69">
        <f>Month!K1613</f>
        <v>0</v>
      </c>
      <c r="L1613" s="69">
        <f>Month!L1613</f>
        <v>0</v>
      </c>
      <c r="M1613" s="69">
        <f>Month!M1613</f>
        <v>4.08</v>
      </c>
      <c r="N1613" s="70">
        <f>Month!N1613</f>
        <v>8.1</v>
      </c>
      <c r="O1613" s="70">
        <f>Month!O1613</f>
        <v>97.92</v>
      </c>
      <c r="P1613" s="14">
        <v>2</v>
      </c>
    </row>
    <row r="1614" spans="1:16" ht="15.5">
      <c r="A1614" s="14">
        <f>Month!A1614</f>
        <v>2025</v>
      </c>
      <c r="B1614" s="59" t="str">
        <f>Month!B1614</f>
        <v>June</v>
      </c>
      <c r="C1614" s="59" t="str">
        <f>Month!C1614</f>
        <v>Germany</v>
      </c>
      <c r="D1614" s="69">
        <f>Month!D1614</f>
        <v>280.25</v>
      </c>
      <c r="E1614" s="69">
        <f>Month!E1614</f>
        <v>12.32</v>
      </c>
      <c r="F1614" s="70">
        <f>Month!F1614</f>
        <v>292.57</v>
      </c>
      <c r="G1614" s="69">
        <f>Month!G1614</f>
        <v>0</v>
      </c>
      <c r="H1614" s="69">
        <f>Month!H1614</f>
        <v>0</v>
      </c>
      <c r="I1614" s="69">
        <f>Month!I1614</f>
        <v>0</v>
      </c>
      <c r="J1614" s="69">
        <f>Month!J1614</f>
        <v>0</v>
      </c>
      <c r="K1614" s="69">
        <f>Month!K1614</f>
        <v>0</v>
      </c>
      <c r="L1614" s="69">
        <f>Month!L1614</f>
        <v>0</v>
      </c>
      <c r="M1614" s="69">
        <f>Month!M1614</f>
        <v>9.98</v>
      </c>
      <c r="N1614" s="70">
        <f>Month!N1614</f>
        <v>9.98</v>
      </c>
      <c r="O1614" s="70">
        <f>Month!O1614</f>
        <v>302.55</v>
      </c>
      <c r="P1614" s="14">
        <v>2</v>
      </c>
    </row>
    <row r="1615" spans="1:16" ht="15.5">
      <c r="A1615" s="14">
        <f>Month!A1615</f>
        <v>2025</v>
      </c>
      <c r="B1615" s="59" t="str">
        <f>Month!B1615</f>
        <v>June</v>
      </c>
      <c r="C1615" s="59" t="str">
        <f>Month!C1615</f>
        <v>Ireland</v>
      </c>
      <c r="D1615" s="69">
        <f>Month!D1615</f>
        <v>2.0299999999999998</v>
      </c>
      <c r="E1615" s="69">
        <f>Month!E1615</f>
        <v>0</v>
      </c>
      <c r="F1615" s="70">
        <f>Month!F1615</f>
        <v>2.0299999999999998</v>
      </c>
      <c r="G1615" s="69">
        <f>Month!G1615</f>
        <v>6.52</v>
      </c>
      <c r="H1615" s="69">
        <f>Month!H1615</f>
        <v>19.59</v>
      </c>
      <c r="I1615" s="69">
        <f>Month!I1615</f>
        <v>121.28</v>
      </c>
      <c r="J1615" s="69">
        <f>Month!J1615</f>
        <v>0</v>
      </c>
      <c r="K1615" s="69">
        <f>Month!K1615</f>
        <v>0</v>
      </c>
      <c r="L1615" s="69">
        <f>Month!L1615</f>
        <v>10.72</v>
      </c>
      <c r="M1615" s="69">
        <f>Month!M1615</f>
        <v>14.76</v>
      </c>
      <c r="N1615" s="70">
        <f>Month!N1615</f>
        <v>172.87</v>
      </c>
      <c r="O1615" s="70">
        <f>Month!O1615</f>
        <v>174.9</v>
      </c>
      <c r="P1615" s="14">
        <v>2</v>
      </c>
    </row>
    <row r="1616" spans="1:16" ht="15.5">
      <c r="A1616" s="14">
        <f>Month!A1616</f>
        <v>2025</v>
      </c>
      <c r="B1616" s="59" t="str">
        <f>Month!B1616</f>
        <v>June</v>
      </c>
      <c r="C1616" s="59" t="str">
        <f>Month!C1616</f>
        <v>Italy</v>
      </c>
      <c r="D1616" s="69">
        <f>Month!D1616</f>
        <v>87.06</v>
      </c>
      <c r="E1616" s="69">
        <f>Month!E1616</f>
        <v>0</v>
      </c>
      <c r="F1616" s="70">
        <f>Month!F1616</f>
        <v>87.06</v>
      </c>
      <c r="G1616" s="69">
        <f>Month!G1616</f>
        <v>0</v>
      </c>
      <c r="H1616" s="69">
        <f>Month!H1616</f>
        <v>0</v>
      </c>
      <c r="I1616" s="69">
        <f>Month!I1616</f>
        <v>0</v>
      </c>
      <c r="J1616" s="69">
        <f>Month!J1616</f>
        <v>0</v>
      </c>
      <c r="K1616" s="69">
        <f>Month!K1616</f>
        <v>0</v>
      </c>
      <c r="L1616" s="69">
        <f>Month!L1616</f>
        <v>0</v>
      </c>
      <c r="M1616" s="69">
        <f>Month!M1616</f>
        <v>3.3</v>
      </c>
      <c r="N1616" s="70">
        <f>Month!N1616</f>
        <v>3.3</v>
      </c>
      <c r="O1616" s="70">
        <f>Month!O1616</f>
        <v>90.36</v>
      </c>
      <c r="P1616" s="14">
        <v>2</v>
      </c>
    </row>
    <row r="1617" spans="1:16" ht="15.5">
      <c r="A1617" s="14">
        <f>Month!A1617</f>
        <v>2025</v>
      </c>
      <c r="B1617" s="59" t="str">
        <f>Month!B1617</f>
        <v>June</v>
      </c>
      <c r="C1617" s="59" t="str">
        <f>Month!C1617</f>
        <v>Korea</v>
      </c>
      <c r="D1617" s="69">
        <f>Month!D1617</f>
        <v>0</v>
      </c>
      <c r="E1617" s="69">
        <f>Month!E1617</f>
        <v>0</v>
      </c>
      <c r="F1617" s="70">
        <f>Month!F1617</f>
        <v>0</v>
      </c>
      <c r="G1617" s="69">
        <f>Month!G1617</f>
        <v>0</v>
      </c>
      <c r="H1617" s="69">
        <f>Month!H1617</f>
        <v>0</v>
      </c>
      <c r="I1617" s="69">
        <f>Month!I1617</f>
        <v>0</v>
      </c>
      <c r="J1617" s="69">
        <f>Month!J1617</f>
        <v>0</v>
      </c>
      <c r="K1617" s="69">
        <f>Month!K1617</f>
        <v>0</v>
      </c>
      <c r="L1617" s="69">
        <f>Month!L1617</f>
        <v>0</v>
      </c>
      <c r="M1617" s="69">
        <f>Month!M1617</f>
        <v>0</v>
      </c>
      <c r="N1617" s="70">
        <f>Month!N1617</f>
        <v>0</v>
      </c>
      <c r="O1617" s="70">
        <f>Month!O1617</f>
        <v>0</v>
      </c>
      <c r="P1617" s="14">
        <v>2</v>
      </c>
    </row>
    <row r="1618" spans="1:16" ht="15.5">
      <c r="A1618" s="14">
        <f>Month!A1618</f>
        <v>2025</v>
      </c>
      <c r="B1618" s="59" t="str">
        <f>Month!B1618</f>
        <v>June</v>
      </c>
      <c r="C1618" s="59" t="str">
        <f>Month!C1618</f>
        <v>Netherlands</v>
      </c>
      <c r="D1618" s="69">
        <f>Month!D1618</f>
        <v>678.02</v>
      </c>
      <c r="E1618" s="69">
        <f>Month!E1618</f>
        <v>130.35</v>
      </c>
      <c r="F1618" s="70">
        <f>Month!F1618</f>
        <v>808.37</v>
      </c>
      <c r="G1618" s="69">
        <f>Month!G1618</f>
        <v>13.31</v>
      </c>
      <c r="H1618" s="69">
        <f>Month!H1618</f>
        <v>335.49</v>
      </c>
      <c r="I1618" s="69">
        <f>Month!I1618</f>
        <v>0</v>
      </c>
      <c r="J1618" s="69">
        <f>Month!J1618</f>
        <v>11.38</v>
      </c>
      <c r="K1618" s="69">
        <f>Month!K1618</f>
        <v>0</v>
      </c>
      <c r="L1618" s="69">
        <f>Month!L1618</f>
        <v>36.200000000000003</v>
      </c>
      <c r="M1618" s="69">
        <f>Month!M1618</f>
        <v>171.47</v>
      </c>
      <c r="N1618" s="70">
        <f>Month!N1618</f>
        <v>567.85</v>
      </c>
      <c r="O1618" s="70">
        <f>Month!O1618</f>
        <v>1376.22</v>
      </c>
      <c r="P1618" s="14">
        <v>2</v>
      </c>
    </row>
    <row r="1619" spans="1:16" ht="15.5">
      <c r="A1619" s="14">
        <f>Month!A1619</f>
        <v>2025</v>
      </c>
      <c r="B1619" s="59" t="str">
        <f>Month!B1619</f>
        <v>June</v>
      </c>
      <c r="C1619" s="59" t="str">
        <f>Month!C1619</f>
        <v>Other Africa</v>
      </c>
      <c r="D1619" s="69">
        <f>Month!D1619</f>
        <v>0</v>
      </c>
      <c r="E1619" s="69">
        <f>Month!E1619</f>
        <v>0</v>
      </c>
      <c r="F1619" s="70">
        <f>Month!F1619</f>
        <v>0</v>
      </c>
      <c r="G1619" s="69">
        <f>Month!G1619</f>
        <v>0</v>
      </c>
      <c r="H1619" s="69">
        <f>Month!H1619</f>
        <v>0</v>
      </c>
      <c r="I1619" s="69">
        <f>Month!I1619</f>
        <v>0</v>
      </c>
      <c r="J1619" s="69">
        <f>Month!J1619</f>
        <v>0</v>
      </c>
      <c r="K1619" s="69">
        <f>Month!K1619</f>
        <v>0</v>
      </c>
      <c r="L1619" s="69">
        <f>Month!L1619</f>
        <v>0</v>
      </c>
      <c r="M1619" s="69">
        <f>Month!M1619</f>
        <v>0</v>
      </c>
      <c r="N1619" s="70">
        <f>Month!N1619</f>
        <v>0</v>
      </c>
      <c r="O1619" s="70">
        <f>Month!O1619</f>
        <v>0</v>
      </c>
      <c r="P1619" s="14">
        <v>2</v>
      </c>
    </row>
    <row r="1620" spans="1:16" ht="15.5">
      <c r="A1620" s="14">
        <f>Month!A1620</f>
        <v>2025</v>
      </c>
      <c r="B1620" s="59" t="str">
        <f>Month!B1620</f>
        <v>June</v>
      </c>
      <c r="C1620" s="59" t="str">
        <f>Month!C1620</f>
        <v>Poland</v>
      </c>
      <c r="D1620" s="69">
        <f>Month!D1620</f>
        <v>452.14</v>
      </c>
      <c r="E1620" s="69">
        <f>Month!E1620</f>
        <v>0</v>
      </c>
      <c r="F1620" s="70">
        <f>Month!F1620</f>
        <v>452.14</v>
      </c>
      <c r="G1620" s="69">
        <f>Month!G1620</f>
        <v>2.0499999999999998</v>
      </c>
      <c r="H1620" s="69">
        <f>Month!H1620</f>
        <v>0</v>
      </c>
      <c r="I1620" s="69">
        <f>Month!I1620</f>
        <v>0</v>
      </c>
      <c r="J1620" s="69">
        <f>Month!J1620</f>
        <v>0</v>
      </c>
      <c r="K1620" s="69">
        <f>Month!K1620</f>
        <v>0</v>
      </c>
      <c r="L1620" s="69">
        <f>Month!L1620</f>
        <v>0</v>
      </c>
      <c r="M1620" s="69">
        <f>Month!M1620</f>
        <v>0</v>
      </c>
      <c r="N1620" s="70">
        <f>Month!N1620</f>
        <v>2.0499999999999998</v>
      </c>
      <c r="O1620" s="70">
        <f>Month!O1620</f>
        <v>454.19</v>
      </c>
      <c r="P1620" s="14">
        <v>2</v>
      </c>
    </row>
    <row r="1621" spans="1:16" ht="15.5">
      <c r="A1621" s="14">
        <f>Month!A1621</f>
        <v>2025</v>
      </c>
      <c r="B1621" s="59" t="str">
        <f>Month!B1621</f>
        <v>June</v>
      </c>
      <c r="C1621" s="59" t="str">
        <f>Month!C1621</f>
        <v>Spain</v>
      </c>
      <c r="D1621" s="69">
        <f>Month!D1621</f>
        <v>0</v>
      </c>
      <c r="E1621" s="69">
        <f>Month!E1621</f>
        <v>0</v>
      </c>
      <c r="F1621" s="70">
        <f>Month!F1621</f>
        <v>0</v>
      </c>
      <c r="G1621" s="69">
        <f>Month!G1621</f>
        <v>0</v>
      </c>
      <c r="H1621" s="69">
        <f>Month!H1621</f>
        <v>0</v>
      </c>
      <c r="I1621" s="69">
        <f>Month!I1621</f>
        <v>0</v>
      </c>
      <c r="J1621" s="69">
        <f>Month!J1621</f>
        <v>0</v>
      </c>
      <c r="K1621" s="69">
        <f>Month!K1621</f>
        <v>0</v>
      </c>
      <c r="L1621" s="69">
        <f>Month!L1621</f>
        <v>43.28</v>
      </c>
      <c r="M1621" s="69">
        <f>Month!M1621</f>
        <v>0.24</v>
      </c>
      <c r="N1621" s="70">
        <f>Month!N1621</f>
        <v>43.52</v>
      </c>
      <c r="O1621" s="70">
        <f>Month!O1621</f>
        <v>43.52</v>
      </c>
      <c r="P1621" s="14">
        <v>2</v>
      </c>
    </row>
    <row r="1622" spans="1:16" ht="15.5">
      <c r="A1622" s="14">
        <f>Month!A1622</f>
        <v>2025</v>
      </c>
      <c r="B1622" s="59" t="str">
        <f>Month!B1622</f>
        <v>June</v>
      </c>
      <c r="C1622" s="59" t="str">
        <f>Month!C1622</f>
        <v>Sweden</v>
      </c>
      <c r="D1622" s="69">
        <f>Month!D1622</f>
        <v>184.09</v>
      </c>
      <c r="E1622" s="69">
        <f>Month!E1622</f>
        <v>0</v>
      </c>
      <c r="F1622" s="70">
        <f>Month!F1622</f>
        <v>184.09</v>
      </c>
      <c r="G1622" s="69">
        <f>Month!G1622</f>
        <v>0</v>
      </c>
      <c r="H1622" s="69">
        <f>Month!H1622</f>
        <v>0</v>
      </c>
      <c r="I1622" s="69">
        <f>Month!I1622</f>
        <v>0</v>
      </c>
      <c r="J1622" s="69">
        <f>Month!J1622</f>
        <v>0</v>
      </c>
      <c r="K1622" s="69">
        <f>Month!K1622</f>
        <v>0</v>
      </c>
      <c r="L1622" s="69">
        <f>Month!L1622</f>
        <v>0</v>
      </c>
      <c r="M1622" s="69">
        <f>Month!M1622</f>
        <v>0.01</v>
      </c>
      <c r="N1622" s="70">
        <f>Month!N1622</f>
        <v>0.01</v>
      </c>
      <c r="O1622" s="70">
        <f>Month!O1622</f>
        <v>184.1</v>
      </c>
      <c r="P1622" s="14">
        <v>2</v>
      </c>
    </row>
    <row r="1623" spans="1:16" ht="15.5">
      <c r="A1623" s="14">
        <f>Month!A1623</f>
        <v>2025</v>
      </c>
      <c r="B1623" s="59" t="str">
        <f>Month!B1623</f>
        <v>June</v>
      </c>
      <c r="C1623" s="59" t="str">
        <f>Month!C1623</f>
        <v>United States</v>
      </c>
      <c r="D1623" s="69">
        <f>Month!D1623</f>
        <v>0</v>
      </c>
      <c r="E1623" s="69">
        <f>Month!E1623</f>
        <v>0</v>
      </c>
      <c r="F1623" s="70">
        <f>Month!F1623</f>
        <v>0</v>
      </c>
      <c r="G1623" s="69">
        <f>Month!G1623</f>
        <v>0</v>
      </c>
      <c r="H1623" s="69">
        <f>Month!H1623</f>
        <v>146.44999999999999</v>
      </c>
      <c r="I1623" s="69">
        <f>Month!I1623</f>
        <v>0</v>
      </c>
      <c r="J1623" s="69">
        <f>Month!J1623</f>
        <v>0</v>
      </c>
      <c r="K1623" s="69">
        <f>Month!K1623</f>
        <v>0</v>
      </c>
      <c r="L1623" s="69">
        <f>Month!L1623</f>
        <v>0</v>
      </c>
      <c r="M1623" s="69">
        <f>Month!M1623</f>
        <v>1.65</v>
      </c>
      <c r="N1623" s="70">
        <f>Month!N1623</f>
        <v>148.1</v>
      </c>
      <c r="O1623" s="70">
        <f>Month!O1623</f>
        <v>148.1</v>
      </c>
      <c r="P1623" s="14">
        <v>2</v>
      </c>
    </row>
    <row r="1624" spans="1:16" ht="15.5">
      <c r="A1624" s="14">
        <f>Month!A1624</f>
        <v>2025</v>
      </c>
      <c r="B1624" s="59" t="str">
        <f>Month!B1624</f>
        <v>June</v>
      </c>
      <c r="C1624" s="59" t="str">
        <f>Month!C1624</f>
        <v>Other</v>
      </c>
      <c r="D1624" s="69">
        <f>Month!D1624</f>
        <v>165.84</v>
      </c>
      <c r="E1624" s="69">
        <f>Month!E1624</f>
        <v>11.97</v>
      </c>
      <c r="F1624" s="70">
        <f>Month!F1624</f>
        <v>177.81</v>
      </c>
      <c r="G1624" s="69">
        <f>Month!G1624</f>
        <v>29.82</v>
      </c>
      <c r="H1624" s="69">
        <f>Month!H1624</f>
        <v>162.86000000000001</v>
      </c>
      <c r="I1624" s="69">
        <f>Month!I1624</f>
        <v>30.47</v>
      </c>
      <c r="J1624" s="69">
        <f>Month!J1624</f>
        <v>0</v>
      </c>
      <c r="K1624" s="69">
        <f>Month!K1624</f>
        <v>142.99</v>
      </c>
      <c r="L1624" s="69">
        <f>Month!L1624</f>
        <v>33</v>
      </c>
      <c r="M1624" s="69">
        <f>Month!M1624</f>
        <v>79.13</v>
      </c>
      <c r="N1624" s="70">
        <f>Month!N1624</f>
        <v>478.27</v>
      </c>
      <c r="O1624" s="70">
        <f>Month!O1624</f>
        <v>656.08</v>
      </c>
      <c r="P1624" s="14">
        <v>2</v>
      </c>
    </row>
    <row r="1625" spans="1:16" ht="15.5">
      <c r="A1625" s="14">
        <f>Month!A1625</f>
        <v>2025</v>
      </c>
      <c r="B1625" s="62" t="str">
        <f>Month!B1625</f>
        <v>June</v>
      </c>
      <c r="C1625" s="60" t="str">
        <f>Month!C1625</f>
        <v>Total exports</v>
      </c>
      <c r="D1625" s="72">
        <f>Month!D1625</f>
        <v>2077.38</v>
      </c>
      <c r="E1625" s="72">
        <f>Month!E1625</f>
        <v>251.57</v>
      </c>
      <c r="F1625" s="71">
        <f>Month!F1625</f>
        <v>2328.9499999999998</v>
      </c>
      <c r="G1625" s="72">
        <f>Month!G1625</f>
        <v>59.66</v>
      </c>
      <c r="H1625" s="72">
        <f>Month!H1625</f>
        <v>891.16</v>
      </c>
      <c r="I1625" s="72">
        <f>Month!I1625</f>
        <v>151.75</v>
      </c>
      <c r="J1625" s="72">
        <f>Month!J1625</f>
        <v>14.82</v>
      </c>
      <c r="K1625" s="72">
        <f>Month!K1625</f>
        <v>142.99</v>
      </c>
      <c r="L1625" s="72">
        <f>Month!L1625</f>
        <v>139.24</v>
      </c>
      <c r="M1625" s="72">
        <f>Month!M1625</f>
        <v>368.69</v>
      </c>
      <c r="N1625" s="71">
        <f>Month!N1625</f>
        <v>1768.31</v>
      </c>
      <c r="O1625" s="91">
        <f>Month!O1625</f>
        <v>4097.26</v>
      </c>
      <c r="P1625" s="14">
        <v>2</v>
      </c>
    </row>
    <row r="1626" spans="1:16" ht="15.5">
      <c r="A1626" s="14">
        <f>Month!A1626</f>
        <v>2025</v>
      </c>
      <c r="B1626" s="59" t="str">
        <f>Month!B1626</f>
        <v>July</v>
      </c>
      <c r="C1626" s="58" t="str">
        <f>Month!C1626</f>
        <v>Belgium</v>
      </c>
      <c r="D1626" s="66">
        <f>Month!D1626</f>
        <v>15.66</v>
      </c>
      <c r="E1626" s="66">
        <f>Month!E1626</f>
        <v>0</v>
      </c>
      <c r="F1626" s="67">
        <f>Month!F1626</f>
        <v>15.66</v>
      </c>
      <c r="G1626" s="66">
        <f>Month!G1626</f>
        <v>5.05</v>
      </c>
      <c r="H1626" s="66">
        <f>Month!H1626</f>
        <v>70.44</v>
      </c>
      <c r="I1626" s="66">
        <f>Month!I1626</f>
        <v>0</v>
      </c>
      <c r="J1626" s="66">
        <f>Month!J1626</f>
        <v>0</v>
      </c>
      <c r="K1626" s="66">
        <f>Month!K1626</f>
        <v>0</v>
      </c>
      <c r="L1626" s="66">
        <f>Month!L1626</f>
        <v>49.41</v>
      </c>
      <c r="M1626" s="66">
        <f>Month!M1626</f>
        <v>45.36</v>
      </c>
      <c r="N1626" s="67">
        <f>Month!N1626</f>
        <v>170.26</v>
      </c>
      <c r="O1626" s="67">
        <f>Month!O1626</f>
        <v>185.92</v>
      </c>
      <c r="P1626" s="14">
        <v>3</v>
      </c>
    </row>
    <row r="1627" spans="1:16" ht="15.5">
      <c r="A1627" s="14">
        <f>Month!A1627</f>
        <v>2025</v>
      </c>
      <c r="B1627" s="59" t="str">
        <f>Month!B1627</f>
        <v>July</v>
      </c>
      <c r="C1627" s="59" t="str">
        <f>Month!C1627</f>
        <v>Canada</v>
      </c>
      <c r="D1627" s="69">
        <f>Month!D1627</f>
        <v>91.81</v>
      </c>
      <c r="E1627" s="69">
        <f>Month!E1627</f>
        <v>0</v>
      </c>
      <c r="F1627" s="70">
        <f>Month!F1627</f>
        <v>91.81</v>
      </c>
      <c r="G1627" s="69">
        <f>Month!G1627</f>
        <v>0</v>
      </c>
      <c r="H1627" s="69">
        <f>Month!H1627</f>
        <v>0</v>
      </c>
      <c r="I1627" s="69">
        <f>Month!I1627</f>
        <v>0</v>
      </c>
      <c r="J1627" s="69">
        <f>Month!J1627</f>
        <v>0</v>
      </c>
      <c r="K1627" s="69">
        <f>Month!K1627</f>
        <v>0</v>
      </c>
      <c r="L1627" s="69">
        <f>Month!L1627</f>
        <v>0</v>
      </c>
      <c r="M1627" s="69">
        <f>Month!M1627</f>
        <v>0.06</v>
      </c>
      <c r="N1627" s="70">
        <f>Month!N1627</f>
        <v>0.06</v>
      </c>
      <c r="O1627" s="70">
        <f>Month!O1627</f>
        <v>91.87</v>
      </c>
      <c r="P1627" s="14">
        <v>3</v>
      </c>
    </row>
    <row r="1628" spans="1:16" ht="15.5">
      <c r="A1628" s="14">
        <f>Month!A1628</f>
        <v>2025</v>
      </c>
      <c r="B1628" s="59" t="str">
        <f>Month!B1628</f>
        <v>July</v>
      </c>
      <c r="C1628" s="59" t="str">
        <f>Month!C1628</f>
        <v>China, People's Republic of</v>
      </c>
      <c r="D1628" s="69">
        <f>Month!D1628</f>
        <v>264.58999999999997</v>
      </c>
      <c r="E1628" s="69">
        <f>Month!E1628</f>
        <v>0</v>
      </c>
      <c r="F1628" s="70">
        <f>Month!F1628</f>
        <v>264.58999999999997</v>
      </c>
      <c r="G1628" s="69">
        <f>Month!G1628</f>
        <v>0</v>
      </c>
      <c r="H1628" s="69">
        <f>Month!H1628</f>
        <v>0</v>
      </c>
      <c r="I1628" s="69">
        <f>Month!I1628</f>
        <v>0</v>
      </c>
      <c r="J1628" s="69">
        <f>Month!J1628</f>
        <v>0</v>
      </c>
      <c r="K1628" s="69">
        <f>Month!K1628</f>
        <v>0</v>
      </c>
      <c r="L1628" s="69">
        <f>Month!L1628</f>
        <v>0</v>
      </c>
      <c r="M1628" s="69">
        <f>Month!M1628</f>
        <v>7.26</v>
      </c>
      <c r="N1628" s="70">
        <f>Month!N1628</f>
        <v>7.26</v>
      </c>
      <c r="O1628" s="70">
        <f>Month!O1628</f>
        <v>271.85000000000002</v>
      </c>
      <c r="P1628" s="14">
        <v>3</v>
      </c>
    </row>
    <row r="1629" spans="1:16" ht="15.5">
      <c r="A1629" s="14">
        <f>Month!A1629</f>
        <v>2025</v>
      </c>
      <c r="B1629" s="59" t="str">
        <f>Month!B1629</f>
        <v>July</v>
      </c>
      <c r="C1629" s="59" t="str">
        <f>Month!C1629</f>
        <v>Denmark</v>
      </c>
      <c r="D1629" s="69">
        <f>Month!D1629</f>
        <v>0</v>
      </c>
      <c r="E1629" s="69">
        <f>Month!E1629</f>
        <v>0</v>
      </c>
      <c r="F1629" s="70">
        <f>Month!F1629</f>
        <v>0</v>
      </c>
      <c r="G1629" s="69">
        <f>Month!G1629</f>
        <v>0</v>
      </c>
      <c r="H1629" s="69">
        <f>Month!H1629</f>
        <v>6.69</v>
      </c>
      <c r="I1629" s="69">
        <f>Month!I1629</f>
        <v>32.96</v>
      </c>
      <c r="J1629" s="69">
        <f>Month!J1629</f>
        <v>0</v>
      </c>
      <c r="K1629" s="69">
        <f>Month!K1629</f>
        <v>0</v>
      </c>
      <c r="L1629" s="69">
        <f>Month!L1629</f>
        <v>8.4600000000000009</v>
      </c>
      <c r="M1629" s="69">
        <f>Month!M1629</f>
        <v>0</v>
      </c>
      <c r="N1629" s="70">
        <f>Month!N1629</f>
        <v>48.11</v>
      </c>
      <c r="O1629" s="70">
        <f>Month!O1629</f>
        <v>48.11</v>
      </c>
      <c r="P1629" s="14">
        <v>3</v>
      </c>
    </row>
    <row r="1630" spans="1:16" ht="15.5">
      <c r="A1630" s="14">
        <f>Month!A1630</f>
        <v>2025</v>
      </c>
      <c r="B1630" s="59" t="str">
        <f>Month!B1630</f>
        <v>July</v>
      </c>
      <c r="C1630" s="59" t="str">
        <f>Month!C1630</f>
        <v>Finland</v>
      </c>
      <c r="D1630" s="69">
        <f>Month!D1630</f>
        <v>0</v>
      </c>
      <c r="E1630" s="69">
        <f>Month!E1630</f>
        <v>0</v>
      </c>
      <c r="F1630" s="70">
        <f>Month!F1630</f>
        <v>0</v>
      </c>
      <c r="G1630" s="69">
        <f>Month!G1630</f>
        <v>0</v>
      </c>
      <c r="H1630" s="69">
        <f>Month!H1630</f>
        <v>0</v>
      </c>
      <c r="I1630" s="69">
        <f>Month!I1630</f>
        <v>0</v>
      </c>
      <c r="J1630" s="69">
        <f>Month!J1630</f>
        <v>0</v>
      </c>
      <c r="K1630" s="69">
        <f>Month!K1630</f>
        <v>0</v>
      </c>
      <c r="L1630" s="69">
        <f>Month!L1630</f>
        <v>0</v>
      </c>
      <c r="M1630" s="69">
        <f>Month!M1630</f>
        <v>0.1</v>
      </c>
      <c r="N1630" s="70">
        <f>Month!N1630</f>
        <v>0.1</v>
      </c>
      <c r="O1630" s="70">
        <f>Month!O1630</f>
        <v>0.1</v>
      </c>
      <c r="P1630" s="14">
        <v>3</v>
      </c>
    </row>
    <row r="1631" spans="1:16" ht="15.5">
      <c r="A1631" s="14">
        <f>Month!A1631</f>
        <v>2025</v>
      </c>
      <c r="B1631" s="59" t="str">
        <f>Month!B1631</f>
        <v>July</v>
      </c>
      <c r="C1631" s="59" t="str">
        <f>Month!C1631</f>
        <v>France</v>
      </c>
      <c r="D1631" s="69">
        <f>Month!D1631</f>
        <v>69.84</v>
      </c>
      <c r="E1631" s="69">
        <f>Month!E1631</f>
        <v>0</v>
      </c>
      <c r="F1631" s="70">
        <f>Month!F1631</f>
        <v>69.84</v>
      </c>
      <c r="G1631" s="69">
        <f>Month!G1631</f>
        <v>2.8</v>
      </c>
      <c r="H1631" s="69">
        <f>Month!H1631</f>
        <v>0</v>
      </c>
      <c r="I1631" s="69">
        <f>Month!I1631</f>
        <v>0</v>
      </c>
      <c r="J1631" s="69">
        <f>Month!J1631</f>
        <v>0</v>
      </c>
      <c r="K1631" s="69">
        <f>Month!K1631</f>
        <v>0</v>
      </c>
      <c r="L1631" s="69">
        <f>Month!L1631</f>
        <v>11.97</v>
      </c>
      <c r="M1631" s="69">
        <f>Month!M1631</f>
        <v>0.65</v>
      </c>
      <c r="N1631" s="70">
        <f>Month!N1631</f>
        <v>15.42</v>
      </c>
      <c r="O1631" s="70">
        <f>Month!O1631</f>
        <v>85.26</v>
      </c>
      <c r="P1631" s="14">
        <v>3</v>
      </c>
    </row>
    <row r="1632" spans="1:16" ht="15.5">
      <c r="A1632" s="14">
        <f>Month!A1632</f>
        <v>2025</v>
      </c>
      <c r="B1632" s="59" t="str">
        <f>Month!B1632</f>
        <v>July</v>
      </c>
      <c r="C1632" s="59" t="str">
        <f>Month!C1632</f>
        <v>Germany</v>
      </c>
      <c r="D1632" s="69">
        <f>Month!D1632</f>
        <v>310.45999999999998</v>
      </c>
      <c r="E1632" s="69">
        <f>Month!E1632</f>
        <v>0</v>
      </c>
      <c r="F1632" s="70">
        <f>Month!F1632</f>
        <v>310.45999999999998</v>
      </c>
      <c r="G1632" s="69">
        <f>Month!G1632</f>
        <v>0</v>
      </c>
      <c r="H1632" s="69">
        <f>Month!H1632</f>
        <v>0</v>
      </c>
      <c r="I1632" s="69">
        <f>Month!I1632</f>
        <v>0</v>
      </c>
      <c r="J1632" s="69">
        <f>Month!J1632</f>
        <v>0</v>
      </c>
      <c r="K1632" s="69">
        <f>Month!K1632</f>
        <v>0</v>
      </c>
      <c r="L1632" s="69">
        <f>Month!L1632</f>
        <v>0</v>
      </c>
      <c r="M1632" s="69">
        <f>Month!M1632</f>
        <v>2.5499999999999998</v>
      </c>
      <c r="N1632" s="70">
        <f>Month!N1632</f>
        <v>2.5499999999999998</v>
      </c>
      <c r="O1632" s="70">
        <f>Month!O1632</f>
        <v>313.01</v>
      </c>
      <c r="P1632" s="14">
        <v>3</v>
      </c>
    </row>
    <row r="1633" spans="1:16" ht="15.5">
      <c r="A1633" s="14">
        <f>Month!A1633</f>
        <v>2025</v>
      </c>
      <c r="B1633" s="59" t="str">
        <f>Month!B1633</f>
        <v>July</v>
      </c>
      <c r="C1633" s="59" t="str">
        <f>Month!C1633</f>
        <v>Ireland</v>
      </c>
      <c r="D1633" s="69">
        <f>Month!D1633</f>
        <v>0.75</v>
      </c>
      <c r="E1633" s="69">
        <f>Month!E1633</f>
        <v>0</v>
      </c>
      <c r="F1633" s="70">
        <f>Month!F1633</f>
        <v>0.75</v>
      </c>
      <c r="G1633" s="69">
        <f>Month!G1633</f>
        <v>3.75</v>
      </c>
      <c r="H1633" s="69">
        <f>Month!H1633</f>
        <v>22.35</v>
      </c>
      <c r="I1633" s="69">
        <f>Month!I1633</f>
        <v>137.04</v>
      </c>
      <c r="J1633" s="69">
        <f>Month!J1633</f>
        <v>0</v>
      </c>
      <c r="K1633" s="69">
        <f>Month!K1633</f>
        <v>0</v>
      </c>
      <c r="L1633" s="69">
        <f>Month!L1633</f>
        <v>5.15</v>
      </c>
      <c r="M1633" s="69">
        <f>Month!M1633</f>
        <v>7.52</v>
      </c>
      <c r="N1633" s="70">
        <f>Month!N1633</f>
        <v>175.81</v>
      </c>
      <c r="O1633" s="70">
        <f>Month!O1633</f>
        <v>176.56</v>
      </c>
      <c r="P1633" s="14">
        <v>3</v>
      </c>
    </row>
    <row r="1634" spans="1:16" ht="15.5">
      <c r="A1634" s="14">
        <f>Month!A1634</f>
        <v>2025</v>
      </c>
      <c r="B1634" s="59" t="str">
        <f>Month!B1634</f>
        <v>July</v>
      </c>
      <c r="C1634" s="59" t="str">
        <f>Month!C1634</f>
        <v>Italy</v>
      </c>
      <c r="D1634" s="69">
        <f>Month!D1634</f>
        <v>0</v>
      </c>
      <c r="E1634" s="69">
        <f>Month!E1634</f>
        <v>0</v>
      </c>
      <c r="F1634" s="70">
        <f>Month!F1634</f>
        <v>0</v>
      </c>
      <c r="G1634" s="69">
        <f>Month!G1634</f>
        <v>0</v>
      </c>
      <c r="H1634" s="69">
        <f>Month!H1634</f>
        <v>0</v>
      </c>
      <c r="I1634" s="69">
        <f>Month!I1634</f>
        <v>0</v>
      </c>
      <c r="J1634" s="69">
        <f>Month!J1634</f>
        <v>0</v>
      </c>
      <c r="K1634" s="69">
        <f>Month!K1634</f>
        <v>0</v>
      </c>
      <c r="L1634" s="69">
        <f>Month!L1634</f>
        <v>0</v>
      </c>
      <c r="M1634" s="69">
        <f>Month!M1634</f>
        <v>3.11</v>
      </c>
      <c r="N1634" s="70">
        <f>Month!N1634</f>
        <v>3.11</v>
      </c>
      <c r="O1634" s="70">
        <f>Month!O1634</f>
        <v>3.11</v>
      </c>
      <c r="P1634" s="14">
        <v>3</v>
      </c>
    </row>
    <row r="1635" spans="1:16" ht="15.5">
      <c r="A1635" s="14">
        <f>Month!A1635</f>
        <v>2025</v>
      </c>
      <c r="B1635" s="59" t="str">
        <f>Month!B1635</f>
        <v>July</v>
      </c>
      <c r="C1635" s="59" t="str">
        <f>Month!C1635</f>
        <v>Korea</v>
      </c>
      <c r="D1635" s="69">
        <f>Month!D1635</f>
        <v>0</v>
      </c>
      <c r="E1635" s="69">
        <f>Month!E1635</f>
        <v>0</v>
      </c>
      <c r="F1635" s="70">
        <f>Month!F1635</f>
        <v>0</v>
      </c>
      <c r="G1635" s="69">
        <f>Month!G1635</f>
        <v>0</v>
      </c>
      <c r="H1635" s="69">
        <f>Month!H1635</f>
        <v>0</v>
      </c>
      <c r="I1635" s="69">
        <f>Month!I1635</f>
        <v>0</v>
      </c>
      <c r="J1635" s="69">
        <f>Month!J1635</f>
        <v>0</v>
      </c>
      <c r="K1635" s="69">
        <f>Month!K1635</f>
        <v>0</v>
      </c>
      <c r="L1635" s="69">
        <f>Month!L1635</f>
        <v>0</v>
      </c>
      <c r="M1635" s="69">
        <f>Month!M1635</f>
        <v>0</v>
      </c>
      <c r="N1635" s="70">
        <f>Month!N1635</f>
        <v>0</v>
      </c>
      <c r="O1635" s="70">
        <f>Month!O1635</f>
        <v>0</v>
      </c>
      <c r="P1635" s="14">
        <v>3</v>
      </c>
    </row>
    <row r="1636" spans="1:16" ht="15.5">
      <c r="A1636" s="14">
        <f>Month!A1636</f>
        <v>2025</v>
      </c>
      <c r="B1636" s="59" t="str">
        <f>Month!B1636</f>
        <v>July</v>
      </c>
      <c r="C1636" s="59" t="str">
        <f>Month!C1636</f>
        <v>Netherlands</v>
      </c>
      <c r="D1636" s="69">
        <f>Month!D1636</f>
        <v>792.13</v>
      </c>
      <c r="E1636" s="69">
        <f>Month!E1636</f>
        <v>0</v>
      </c>
      <c r="F1636" s="70">
        <f>Month!F1636</f>
        <v>792.13</v>
      </c>
      <c r="G1636" s="69">
        <f>Month!G1636</f>
        <v>12.6</v>
      </c>
      <c r="H1636" s="69">
        <f>Month!H1636</f>
        <v>202.71</v>
      </c>
      <c r="I1636" s="69">
        <f>Month!I1636</f>
        <v>0</v>
      </c>
      <c r="J1636" s="69">
        <f>Month!J1636</f>
        <v>0</v>
      </c>
      <c r="K1636" s="69">
        <f>Month!K1636</f>
        <v>0</v>
      </c>
      <c r="L1636" s="69">
        <f>Month!L1636</f>
        <v>0</v>
      </c>
      <c r="M1636" s="69">
        <f>Month!M1636</f>
        <v>131.43</v>
      </c>
      <c r="N1636" s="70">
        <f>Month!N1636</f>
        <v>346.74</v>
      </c>
      <c r="O1636" s="70">
        <f>Month!O1636</f>
        <v>1138.8699999999999</v>
      </c>
      <c r="P1636" s="14">
        <v>3</v>
      </c>
    </row>
    <row r="1637" spans="1:16" ht="15.5">
      <c r="A1637" s="14">
        <f>Month!A1637</f>
        <v>2025</v>
      </c>
      <c r="B1637" s="59" t="str">
        <f>Month!B1637</f>
        <v>July</v>
      </c>
      <c r="C1637" s="59" t="str">
        <f>Month!C1637</f>
        <v>Other Africa</v>
      </c>
      <c r="D1637" s="69">
        <f>Month!D1637</f>
        <v>0</v>
      </c>
      <c r="E1637" s="69">
        <f>Month!E1637</f>
        <v>0</v>
      </c>
      <c r="F1637" s="70">
        <f>Month!F1637</f>
        <v>0</v>
      </c>
      <c r="G1637" s="69">
        <f>Month!G1637</f>
        <v>0</v>
      </c>
      <c r="H1637" s="69">
        <f>Month!H1637</f>
        <v>0</v>
      </c>
      <c r="I1637" s="69">
        <f>Month!I1637</f>
        <v>0</v>
      </c>
      <c r="J1637" s="69">
        <f>Month!J1637</f>
        <v>0</v>
      </c>
      <c r="K1637" s="69">
        <f>Month!K1637</f>
        <v>0</v>
      </c>
      <c r="L1637" s="69">
        <f>Month!L1637</f>
        <v>0</v>
      </c>
      <c r="M1637" s="69">
        <f>Month!M1637</f>
        <v>0</v>
      </c>
      <c r="N1637" s="70">
        <f>Month!N1637</f>
        <v>0</v>
      </c>
      <c r="O1637" s="70">
        <f>Month!O1637</f>
        <v>0</v>
      </c>
      <c r="P1637" s="14">
        <v>3</v>
      </c>
    </row>
    <row r="1638" spans="1:16" ht="15.5">
      <c r="A1638" s="14">
        <f>Month!A1638</f>
        <v>2025</v>
      </c>
      <c r="B1638" s="59" t="str">
        <f>Month!B1638</f>
        <v>July</v>
      </c>
      <c r="C1638" s="59" t="str">
        <f>Month!C1638</f>
        <v>Poland</v>
      </c>
      <c r="D1638" s="69">
        <f>Month!D1638</f>
        <v>533.33000000000004</v>
      </c>
      <c r="E1638" s="69">
        <f>Month!E1638</f>
        <v>0</v>
      </c>
      <c r="F1638" s="70">
        <f>Month!F1638</f>
        <v>533.33000000000004</v>
      </c>
      <c r="G1638" s="69">
        <f>Month!G1638</f>
        <v>0</v>
      </c>
      <c r="H1638" s="69">
        <f>Month!H1638</f>
        <v>0</v>
      </c>
      <c r="I1638" s="69">
        <f>Month!I1638</f>
        <v>0</v>
      </c>
      <c r="J1638" s="69">
        <f>Month!J1638</f>
        <v>0</v>
      </c>
      <c r="K1638" s="69">
        <f>Month!K1638</f>
        <v>0</v>
      </c>
      <c r="L1638" s="69">
        <f>Month!L1638</f>
        <v>0</v>
      </c>
      <c r="M1638" s="69">
        <f>Month!M1638</f>
        <v>0</v>
      </c>
      <c r="N1638" s="70">
        <f>Month!N1638</f>
        <v>0</v>
      </c>
      <c r="O1638" s="70">
        <f>Month!O1638</f>
        <v>533.33000000000004</v>
      </c>
      <c r="P1638" s="14">
        <v>3</v>
      </c>
    </row>
    <row r="1639" spans="1:16" ht="15.5">
      <c r="A1639" s="14">
        <f>Month!A1639</f>
        <v>2025</v>
      </c>
      <c r="B1639" s="59" t="str">
        <f>Month!B1639</f>
        <v>July</v>
      </c>
      <c r="C1639" s="59" t="str">
        <f>Month!C1639</f>
        <v>Spain</v>
      </c>
      <c r="D1639" s="69">
        <f>Month!D1639</f>
        <v>0</v>
      </c>
      <c r="E1639" s="69">
        <f>Month!E1639</f>
        <v>0</v>
      </c>
      <c r="F1639" s="70">
        <f>Month!F1639</f>
        <v>0</v>
      </c>
      <c r="G1639" s="69">
        <f>Month!G1639</f>
        <v>0</v>
      </c>
      <c r="H1639" s="69">
        <f>Month!H1639</f>
        <v>0</v>
      </c>
      <c r="I1639" s="69">
        <f>Month!I1639</f>
        <v>0</v>
      </c>
      <c r="J1639" s="69">
        <f>Month!J1639</f>
        <v>0</v>
      </c>
      <c r="K1639" s="69">
        <f>Month!K1639</f>
        <v>0</v>
      </c>
      <c r="L1639" s="69">
        <f>Month!L1639</f>
        <v>43.28</v>
      </c>
      <c r="M1639" s="69">
        <f>Month!M1639</f>
        <v>3.67</v>
      </c>
      <c r="N1639" s="70">
        <f>Month!N1639</f>
        <v>46.95</v>
      </c>
      <c r="O1639" s="70">
        <f>Month!O1639</f>
        <v>46.95</v>
      </c>
      <c r="P1639" s="14">
        <v>3</v>
      </c>
    </row>
    <row r="1640" spans="1:16" ht="15.5">
      <c r="A1640" s="14">
        <f>Month!A1640</f>
        <v>2025</v>
      </c>
      <c r="B1640" s="59" t="str">
        <f>Month!B1640</f>
        <v>July</v>
      </c>
      <c r="C1640" s="59" t="str">
        <f>Month!C1640</f>
        <v>Sweden</v>
      </c>
      <c r="D1640" s="69">
        <f>Month!D1640</f>
        <v>110.99</v>
      </c>
      <c r="E1640" s="69">
        <f>Month!E1640</f>
        <v>0</v>
      </c>
      <c r="F1640" s="70">
        <f>Month!F1640</f>
        <v>110.99</v>
      </c>
      <c r="G1640" s="69">
        <f>Month!G1640</f>
        <v>0</v>
      </c>
      <c r="H1640" s="69">
        <f>Month!H1640</f>
        <v>0</v>
      </c>
      <c r="I1640" s="69">
        <f>Month!I1640</f>
        <v>0</v>
      </c>
      <c r="J1640" s="69">
        <f>Month!J1640</f>
        <v>0</v>
      </c>
      <c r="K1640" s="69">
        <f>Month!K1640</f>
        <v>0</v>
      </c>
      <c r="L1640" s="69">
        <f>Month!L1640</f>
        <v>0</v>
      </c>
      <c r="M1640" s="69">
        <f>Month!M1640</f>
        <v>0.03</v>
      </c>
      <c r="N1640" s="70">
        <f>Month!N1640</f>
        <v>0.03</v>
      </c>
      <c r="O1640" s="70">
        <f>Month!O1640</f>
        <v>111.02</v>
      </c>
      <c r="P1640" s="14">
        <v>3</v>
      </c>
    </row>
    <row r="1641" spans="1:16" ht="15.5">
      <c r="A1641" s="14">
        <f>Month!A1641</f>
        <v>2025</v>
      </c>
      <c r="B1641" s="59" t="str">
        <f>Month!B1641</f>
        <v>July</v>
      </c>
      <c r="C1641" s="59" t="str">
        <f>Month!C1641</f>
        <v>United States</v>
      </c>
      <c r="D1641" s="69">
        <f>Month!D1641</f>
        <v>0</v>
      </c>
      <c r="E1641" s="69">
        <f>Month!E1641</f>
        <v>0</v>
      </c>
      <c r="F1641" s="70">
        <f>Month!F1641</f>
        <v>0</v>
      </c>
      <c r="G1641" s="69">
        <f>Month!G1641</f>
        <v>0</v>
      </c>
      <c r="H1641" s="69">
        <f>Month!H1641</f>
        <v>261.89</v>
      </c>
      <c r="I1641" s="69">
        <f>Month!I1641</f>
        <v>0</v>
      </c>
      <c r="J1641" s="69">
        <f>Month!J1641</f>
        <v>0</v>
      </c>
      <c r="K1641" s="69">
        <f>Month!K1641</f>
        <v>0</v>
      </c>
      <c r="L1641" s="69">
        <f>Month!L1641</f>
        <v>0</v>
      </c>
      <c r="M1641" s="69">
        <f>Month!M1641</f>
        <v>0.95</v>
      </c>
      <c r="N1641" s="70">
        <f>Month!N1641</f>
        <v>262.83999999999997</v>
      </c>
      <c r="O1641" s="70">
        <f>Month!O1641</f>
        <v>262.83999999999997</v>
      </c>
      <c r="P1641" s="14">
        <v>3</v>
      </c>
    </row>
    <row r="1642" spans="1:16" ht="15.5">
      <c r="A1642" s="14">
        <f>Month!A1642</f>
        <v>2025</v>
      </c>
      <c r="B1642" s="59" t="str">
        <f>Month!B1642</f>
        <v>July</v>
      </c>
      <c r="C1642" s="59" t="str">
        <f>Month!C1642</f>
        <v>Other</v>
      </c>
      <c r="D1642" s="69">
        <f>Month!D1642</f>
        <v>52.14</v>
      </c>
      <c r="E1642" s="69">
        <f>Month!E1642</f>
        <v>275.39</v>
      </c>
      <c r="F1642" s="70">
        <f>Month!F1642</f>
        <v>327.52999999999997</v>
      </c>
      <c r="G1642" s="69">
        <f>Month!G1642</f>
        <v>29.82</v>
      </c>
      <c r="H1642" s="69">
        <f>Month!H1642</f>
        <v>172.19</v>
      </c>
      <c r="I1642" s="69">
        <f>Month!I1642</f>
        <v>0</v>
      </c>
      <c r="J1642" s="69">
        <f>Month!J1642</f>
        <v>5.36</v>
      </c>
      <c r="K1642" s="69">
        <f>Month!K1642</f>
        <v>36.909999999999997</v>
      </c>
      <c r="L1642" s="69">
        <f>Month!L1642</f>
        <v>51.09</v>
      </c>
      <c r="M1642" s="69">
        <f>Month!M1642</f>
        <v>36.92</v>
      </c>
      <c r="N1642" s="70">
        <f>Month!N1642</f>
        <v>332.29</v>
      </c>
      <c r="O1642" s="70">
        <f>Month!O1642</f>
        <v>659.82</v>
      </c>
      <c r="P1642" s="14">
        <v>3</v>
      </c>
    </row>
    <row r="1643" spans="1:16" ht="15.5">
      <c r="A1643" s="14">
        <f>Month!A1643</f>
        <v>2025</v>
      </c>
      <c r="B1643" s="62" t="str">
        <f>Month!B1643</f>
        <v>July</v>
      </c>
      <c r="C1643" s="60" t="str">
        <f>Month!C1643</f>
        <v>Total exports</v>
      </c>
      <c r="D1643" s="72">
        <f>Month!D1643</f>
        <v>2241.6999999999998</v>
      </c>
      <c r="E1643" s="72">
        <f>Month!E1643</f>
        <v>275.39</v>
      </c>
      <c r="F1643" s="71">
        <f>Month!F1643</f>
        <v>2517.09</v>
      </c>
      <c r="G1643" s="72">
        <f>Month!G1643</f>
        <v>54.02</v>
      </c>
      <c r="H1643" s="72">
        <f>Month!H1643</f>
        <v>736.27</v>
      </c>
      <c r="I1643" s="72">
        <f>Month!I1643</f>
        <v>170</v>
      </c>
      <c r="J1643" s="72">
        <f>Month!J1643</f>
        <v>5.36</v>
      </c>
      <c r="K1643" s="72">
        <f>Month!K1643</f>
        <v>36.909999999999997</v>
      </c>
      <c r="L1643" s="72">
        <f>Month!L1643</f>
        <v>169.36</v>
      </c>
      <c r="M1643" s="72">
        <f>Month!M1643</f>
        <v>239.61</v>
      </c>
      <c r="N1643" s="71">
        <f>Month!N1643</f>
        <v>1411.53</v>
      </c>
      <c r="O1643" s="91">
        <f>Month!O1643</f>
        <v>3928.62</v>
      </c>
      <c r="P1643" s="14">
        <v>3</v>
      </c>
    </row>
    <row r="1644" spans="1:16" ht="15.5">
      <c r="A1644" s="14">
        <f>Month!A1644</f>
        <v>2025</v>
      </c>
      <c r="B1644" s="59" t="str">
        <f>Month!B1644</f>
        <v>August</v>
      </c>
      <c r="C1644" s="58" t="str">
        <f>Month!C1644</f>
        <v>Belgium</v>
      </c>
      <c r="D1644" s="66">
        <f>Month!D1644</f>
        <v>32.35</v>
      </c>
      <c r="E1644" s="66">
        <f>Month!E1644</f>
        <v>15.45</v>
      </c>
      <c r="F1644" s="67">
        <f>Month!F1644</f>
        <v>47.8</v>
      </c>
      <c r="G1644" s="66">
        <f>Month!G1644</f>
        <v>12.07</v>
      </c>
      <c r="H1644" s="66">
        <f>Month!H1644</f>
        <v>55.72</v>
      </c>
      <c r="I1644" s="66">
        <f>Month!I1644</f>
        <v>0</v>
      </c>
      <c r="J1644" s="66">
        <f>Month!J1644</f>
        <v>5.29</v>
      </c>
      <c r="K1644" s="66">
        <f>Month!K1644</f>
        <v>0</v>
      </c>
      <c r="L1644" s="66">
        <f>Month!L1644</f>
        <v>26.33</v>
      </c>
      <c r="M1644" s="66">
        <f>Month!M1644</f>
        <v>30.49</v>
      </c>
      <c r="N1644" s="67">
        <f>Month!N1644</f>
        <v>129.9</v>
      </c>
      <c r="O1644" s="67">
        <f>Month!O1644</f>
        <v>177.7</v>
      </c>
      <c r="P1644" s="14">
        <v>3</v>
      </c>
    </row>
    <row r="1645" spans="1:16" ht="15.5">
      <c r="A1645" s="14">
        <f>Month!A1645</f>
        <v>2025</v>
      </c>
      <c r="B1645" s="59" t="str">
        <f>Month!B1645</f>
        <v>August</v>
      </c>
      <c r="C1645" s="59" t="str">
        <f>Month!C1645</f>
        <v>Canada</v>
      </c>
      <c r="D1645" s="69">
        <f>Month!D1645</f>
        <v>0</v>
      </c>
      <c r="E1645" s="69">
        <f>Month!E1645</f>
        <v>0</v>
      </c>
      <c r="F1645" s="70">
        <f>Month!F1645</f>
        <v>0</v>
      </c>
      <c r="G1645" s="69">
        <f>Month!G1645</f>
        <v>0</v>
      </c>
      <c r="H1645" s="69">
        <f>Month!H1645</f>
        <v>69.13</v>
      </c>
      <c r="I1645" s="69">
        <f>Month!I1645</f>
        <v>0</v>
      </c>
      <c r="J1645" s="69">
        <f>Month!J1645</f>
        <v>0</v>
      </c>
      <c r="K1645" s="69">
        <f>Month!K1645</f>
        <v>0.12</v>
      </c>
      <c r="L1645" s="69">
        <f>Month!L1645</f>
        <v>0</v>
      </c>
      <c r="M1645" s="69">
        <f>Month!M1645</f>
        <v>0.05</v>
      </c>
      <c r="N1645" s="70">
        <f>Month!N1645</f>
        <v>69.3</v>
      </c>
      <c r="O1645" s="70">
        <f>Month!O1645</f>
        <v>69.3</v>
      </c>
      <c r="P1645" s="14">
        <v>3</v>
      </c>
    </row>
    <row r="1646" spans="1:16" ht="15.5">
      <c r="A1646" s="14">
        <f>Month!A1646</f>
        <v>2025</v>
      </c>
      <c r="B1646" s="59" t="str">
        <f>Month!B1646</f>
        <v>August</v>
      </c>
      <c r="C1646" s="59" t="str">
        <f>Month!C1646</f>
        <v>China, People's Republic of</v>
      </c>
      <c r="D1646" s="69">
        <f>Month!D1646</f>
        <v>0</v>
      </c>
      <c r="E1646" s="69">
        <f>Month!E1646</f>
        <v>0</v>
      </c>
      <c r="F1646" s="70">
        <f>Month!F1646</f>
        <v>0</v>
      </c>
      <c r="G1646" s="69">
        <f>Month!G1646</f>
        <v>0</v>
      </c>
      <c r="H1646" s="69">
        <f>Month!H1646</f>
        <v>0</v>
      </c>
      <c r="I1646" s="69">
        <f>Month!I1646</f>
        <v>0</v>
      </c>
      <c r="J1646" s="69">
        <f>Month!J1646</f>
        <v>0</v>
      </c>
      <c r="K1646" s="69">
        <f>Month!K1646</f>
        <v>0</v>
      </c>
      <c r="L1646" s="69">
        <f>Month!L1646</f>
        <v>0</v>
      </c>
      <c r="M1646" s="69">
        <f>Month!M1646</f>
        <v>9.9700000000000006</v>
      </c>
      <c r="N1646" s="70">
        <f>Month!N1646</f>
        <v>9.9700000000000006</v>
      </c>
      <c r="O1646" s="70">
        <f>Month!O1646</f>
        <v>9.9700000000000006</v>
      </c>
      <c r="P1646" s="14">
        <v>3</v>
      </c>
    </row>
    <row r="1647" spans="1:16" ht="15.5">
      <c r="A1647" s="14">
        <f>Month!A1647</f>
        <v>2025</v>
      </c>
      <c r="B1647" s="59" t="str">
        <f>Month!B1647</f>
        <v>August</v>
      </c>
      <c r="C1647" s="59" t="str">
        <f>Month!C1647</f>
        <v>Denmark</v>
      </c>
      <c r="D1647" s="69">
        <f>Month!D1647</f>
        <v>22.21</v>
      </c>
      <c r="E1647" s="69">
        <f>Month!E1647</f>
        <v>47.01</v>
      </c>
      <c r="F1647" s="70">
        <f>Month!F1647</f>
        <v>69.22</v>
      </c>
      <c r="G1647" s="69">
        <f>Month!G1647</f>
        <v>0</v>
      </c>
      <c r="H1647" s="69">
        <f>Month!H1647</f>
        <v>6.74</v>
      </c>
      <c r="I1647" s="69">
        <f>Month!I1647</f>
        <v>23.7</v>
      </c>
      <c r="J1647" s="69">
        <f>Month!J1647</f>
        <v>0</v>
      </c>
      <c r="K1647" s="69">
        <f>Month!K1647</f>
        <v>0</v>
      </c>
      <c r="L1647" s="69">
        <f>Month!L1647</f>
        <v>8.4</v>
      </c>
      <c r="M1647" s="69">
        <f>Month!M1647</f>
        <v>0</v>
      </c>
      <c r="N1647" s="70">
        <f>Month!N1647</f>
        <v>38.840000000000003</v>
      </c>
      <c r="O1647" s="70">
        <f>Month!O1647</f>
        <v>108.06</v>
      </c>
      <c r="P1647" s="14">
        <v>3</v>
      </c>
    </row>
    <row r="1648" spans="1:16" ht="15.5">
      <c r="A1648" s="14">
        <f>Month!A1648</f>
        <v>2025</v>
      </c>
      <c r="B1648" s="59" t="str">
        <f>Month!B1648</f>
        <v>August</v>
      </c>
      <c r="C1648" s="59" t="str">
        <f>Month!C1648</f>
        <v>Finland</v>
      </c>
      <c r="D1648" s="69">
        <f>Month!D1648</f>
        <v>51.35</v>
      </c>
      <c r="E1648" s="69">
        <f>Month!E1648</f>
        <v>0</v>
      </c>
      <c r="F1648" s="70">
        <f>Month!F1648</f>
        <v>51.35</v>
      </c>
      <c r="G1648" s="69">
        <f>Month!G1648</f>
        <v>0</v>
      </c>
      <c r="H1648" s="69">
        <f>Month!H1648</f>
        <v>0</v>
      </c>
      <c r="I1648" s="69">
        <f>Month!I1648</f>
        <v>0</v>
      </c>
      <c r="J1648" s="69">
        <f>Month!J1648</f>
        <v>0</v>
      </c>
      <c r="K1648" s="69">
        <f>Month!K1648</f>
        <v>0</v>
      </c>
      <c r="L1648" s="69">
        <f>Month!L1648</f>
        <v>0</v>
      </c>
      <c r="M1648" s="69">
        <f>Month!M1648</f>
        <v>0</v>
      </c>
      <c r="N1648" s="70">
        <f>Month!N1648</f>
        <v>0</v>
      </c>
      <c r="O1648" s="70">
        <f>Month!O1648</f>
        <v>51.35</v>
      </c>
      <c r="P1648" s="14">
        <v>3</v>
      </c>
    </row>
    <row r="1649" spans="1:16" ht="15.5">
      <c r="A1649" s="14">
        <f>Month!A1649</f>
        <v>2025</v>
      </c>
      <c r="B1649" s="59" t="str">
        <f>Month!B1649</f>
        <v>August</v>
      </c>
      <c r="C1649" s="59" t="str">
        <f>Month!C1649</f>
        <v>France</v>
      </c>
      <c r="D1649" s="69">
        <f>Month!D1649</f>
        <v>91.54</v>
      </c>
      <c r="E1649" s="69">
        <f>Month!E1649</f>
        <v>0</v>
      </c>
      <c r="F1649" s="70">
        <f>Month!F1649</f>
        <v>91.54</v>
      </c>
      <c r="G1649" s="69">
        <f>Month!G1649</f>
        <v>2.79</v>
      </c>
      <c r="H1649" s="69">
        <f>Month!H1649</f>
        <v>0</v>
      </c>
      <c r="I1649" s="69">
        <f>Month!I1649</f>
        <v>0</v>
      </c>
      <c r="J1649" s="69">
        <f>Month!J1649</f>
        <v>0</v>
      </c>
      <c r="K1649" s="69">
        <f>Month!K1649</f>
        <v>0</v>
      </c>
      <c r="L1649" s="69">
        <f>Month!L1649</f>
        <v>0</v>
      </c>
      <c r="M1649" s="69">
        <f>Month!M1649</f>
        <v>0.13</v>
      </c>
      <c r="N1649" s="70">
        <f>Month!N1649</f>
        <v>2.92</v>
      </c>
      <c r="O1649" s="70">
        <f>Month!O1649</f>
        <v>94.46</v>
      </c>
      <c r="P1649" s="14">
        <v>3</v>
      </c>
    </row>
    <row r="1650" spans="1:16" ht="15.5">
      <c r="A1650" s="14">
        <f>Month!A1650</f>
        <v>2025</v>
      </c>
      <c r="B1650" s="59" t="str">
        <f>Month!B1650</f>
        <v>August</v>
      </c>
      <c r="C1650" s="59" t="str">
        <f>Month!C1650</f>
        <v>Germany</v>
      </c>
      <c r="D1650" s="69">
        <f>Month!D1650</f>
        <v>471.18</v>
      </c>
      <c r="E1650" s="69">
        <f>Month!E1650</f>
        <v>0</v>
      </c>
      <c r="F1650" s="70">
        <f>Month!F1650</f>
        <v>471.18</v>
      </c>
      <c r="G1650" s="69">
        <f>Month!G1650</f>
        <v>0</v>
      </c>
      <c r="H1650" s="69">
        <f>Month!H1650</f>
        <v>0</v>
      </c>
      <c r="I1650" s="69">
        <f>Month!I1650</f>
        <v>0</v>
      </c>
      <c r="J1650" s="69">
        <f>Month!J1650</f>
        <v>0</v>
      </c>
      <c r="K1650" s="69">
        <f>Month!K1650</f>
        <v>0</v>
      </c>
      <c r="L1650" s="69">
        <f>Month!L1650</f>
        <v>0</v>
      </c>
      <c r="M1650" s="69">
        <f>Month!M1650</f>
        <v>6.13</v>
      </c>
      <c r="N1650" s="70">
        <f>Month!N1650</f>
        <v>6.13</v>
      </c>
      <c r="O1650" s="70">
        <f>Month!O1650</f>
        <v>477.31</v>
      </c>
      <c r="P1650" s="14">
        <v>3</v>
      </c>
    </row>
    <row r="1651" spans="1:16" ht="15.5">
      <c r="A1651" s="14">
        <f>Month!A1651</f>
        <v>2025</v>
      </c>
      <c r="B1651" s="59" t="str">
        <f>Month!B1651</f>
        <v>August</v>
      </c>
      <c r="C1651" s="59" t="str">
        <f>Month!C1651</f>
        <v>Ireland</v>
      </c>
      <c r="D1651" s="69">
        <f>Month!D1651</f>
        <v>10.44</v>
      </c>
      <c r="E1651" s="69">
        <f>Month!E1651</f>
        <v>0</v>
      </c>
      <c r="F1651" s="70">
        <f>Month!F1651</f>
        <v>10.44</v>
      </c>
      <c r="G1651" s="69">
        <f>Month!G1651</f>
        <v>4.63</v>
      </c>
      <c r="H1651" s="69">
        <f>Month!H1651</f>
        <v>25.94</v>
      </c>
      <c r="I1651" s="69">
        <f>Month!I1651</f>
        <v>130.19</v>
      </c>
      <c r="J1651" s="69">
        <f>Month!J1651</f>
        <v>0</v>
      </c>
      <c r="K1651" s="69">
        <f>Month!K1651</f>
        <v>0</v>
      </c>
      <c r="L1651" s="69">
        <f>Month!L1651</f>
        <v>10.71</v>
      </c>
      <c r="M1651" s="69">
        <f>Month!M1651</f>
        <v>0.02</v>
      </c>
      <c r="N1651" s="70">
        <f>Month!N1651</f>
        <v>171.49</v>
      </c>
      <c r="O1651" s="70">
        <f>Month!O1651</f>
        <v>181.93</v>
      </c>
      <c r="P1651" s="14">
        <v>3</v>
      </c>
    </row>
    <row r="1652" spans="1:16" ht="15.5">
      <c r="A1652" s="14">
        <f>Month!A1652</f>
        <v>2025</v>
      </c>
      <c r="B1652" s="59" t="str">
        <f>Month!B1652</f>
        <v>August</v>
      </c>
      <c r="C1652" s="59" t="str">
        <f>Month!C1652</f>
        <v>Italy</v>
      </c>
      <c r="D1652" s="69">
        <f>Month!D1652</f>
        <v>15.4</v>
      </c>
      <c r="E1652" s="69">
        <f>Month!E1652</f>
        <v>0</v>
      </c>
      <c r="F1652" s="70">
        <f>Month!F1652</f>
        <v>15.4</v>
      </c>
      <c r="G1652" s="69">
        <f>Month!G1652</f>
        <v>0</v>
      </c>
      <c r="H1652" s="69">
        <f>Month!H1652</f>
        <v>0</v>
      </c>
      <c r="I1652" s="69">
        <f>Month!I1652</f>
        <v>0</v>
      </c>
      <c r="J1652" s="69">
        <f>Month!J1652</f>
        <v>0</v>
      </c>
      <c r="K1652" s="69">
        <f>Month!K1652</f>
        <v>0</v>
      </c>
      <c r="L1652" s="69">
        <f>Month!L1652</f>
        <v>0</v>
      </c>
      <c r="M1652" s="69">
        <f>Month!M1652</f>
        <v>0.02</v>
      </c>
      <c r="N1652" s="70">
        <f>Month!N1652</f>
        <v>0.02</v>
      </c>
      <c r="O1652" s="70">
        <f>Month!O1652</f>
        <v>15.42</v>
      </c>
      <c r="P1652" s="14">
        <v>3</v>
      </c>
    </row>
    <row r="1653" spans="1:16" ht="15.5">
      <c r="A1653" s="14">
        <f>Month!A1653</f>
        <v>2025</v>
      </c>
      <c r="B1653" s="59" t="str">
        <f>Month!B1653</f>
        <v>August</v>
      </c>
      <c r="C1653" s="59" t="str">
        <f>Month!C1653</f>
        <v>Korea</v>
      </c>
      <c r="D1653" s="69">
        <f>Month!D1653</f>
        <v>0</v>
      </c>
      <c r="E1653" s="69">
        <f>Month!E1653</f>
        <v>0</v>
      </c>
      <c r="F1653" s="70">
        <f>Month!F1653</f>
        <v>0</v>
      </c>
      <c r="G1653" s="69">
        <f>Month!G1653</f>
        <v>0</v>
      </c>
      <c r="H1653" s="69">
        <f>Month!H1653</f>
        <v>0</v>
      </c>
      <c r="I1653" s="69">
        <f>Month!I1653</f>
        <v>0</v>
      </c>
      <c r="J1653" s="69">
        <f>Month!J1653</f>
        <v>0</v>
      </c>
      <c r="K1653" s="69">
        <f>Month!K1653</f>
        <v>0</v>
      </c>
      <c r="L1653" s="69">
        <f>Month!L1653</f>
        <v>0</v>
      </c>
      <c r="M1653" s="69">
        <f>Month!M1653</f>
        <v>0</v>
      </c>
      <c r="N1653" s="70">
        <f>Month!N1653</f>
        <v>0</v>
      </c>
      <c r="O1653" s="70">
        <f>Month!O1653</f>
        <v>0</v>
      </c>
      <c r="P1653" s="14">
        <v>3</v>
      </c>
    </row>
    <row r="1654" spans="1:16" ht="15.5">
      <c r="A1654" s="14">
        <f>Month!A1654</f>
        <v>2025</v>
      </c>
      <c r="B1654" s="59" t="str">
        <f>Month!B1654</f>
        <v>August</v>
      </c>
      <c r="C1654" s="59" t="str">
        <f>Month!C1654</f>
        <v>Netherlands</v>
      </c>
      <c r="D1654" s="69">
        <f>Month!D1654</f>
        <v>747.37</v>
      </c>
      <c r="E1654" s="69">
        <f>Month!E1654</f>
        <v>82.97</v>
      </c>
      <c r="F1654" s="70">
        <f>Month!F1654</f>
        <v>830.34</v>
      </c>
      <c r="G1654" s="69">
        <f>Month!G1654</f>
        <v>11.79</v>
      </c>
      <c r="H1654" s="69">
        <f>Month!H1654</f>
        <v>93.7</v>
      </c>
      <c r="I1654" s="69">
        <f>Month!I1654</f>
        <v>0</v>
      </c>
      <c r="J1654" s="69">
        <f>Month!J1654</f>
        <v>8</v>
      </c>
      <c r="K1654" s="69">
        <f>Month!K1654</f>
        <v>0</v>
      </c>
      <c r="L1654" s="69">
        <f>Month!L1654</f>
        <v>11.99</v>
      </c>
      <c r="M1654" s="69">
        <f>Month!M1654</f>
        <v>187.52</v>
      </c>
      <c r="N1654" s="70">
        <f>Month!N1654</f>
        <v>313</v>
      </c>
      <c r="O1654" s="70">
        <f>Month!O1654</f>
        <v>1143.3399999999999</v>
      </c>
      <c r="P1654" s="14">
        <v>3</v>
      </c>
    </row>
    <row r="1655" spans="1:16" ht="15.5">
      <c r="A1655" s="14">
        <f>Month!A1655</f>
        <v>2025</v>
      </c>
      <c r="B1655" s="59" t="str">
        <f>Month!B1655</f>
        <v>August</v>
      </c>
      <c r="C1655" s="59" t="str">
        <f>Month!C1655</f>
        <v>Other Africa</v>
      </c>
      <c r="D1655" s="69">
        <f>Month!D1655</f>
        <v>0</v>
      </c>
      <c r="E1655" s="69">
        <f>Month!E1655</f>
        <v>0</v>
      </c>
      <c r="F1655" s="70">
        <f>Month!F1655</f>
        <v>0</v>
      </c>
      <c r="G1655" s="69">
        <f>Month!G1655</f>
        <v>0</v>
      </c>
      <c r="H1655" s="69">
        <f>Month!H1655</f>
        <v>38.03</v>
      </c>
      <c r="I1655" s="69">
        <f>Month!I1655</f>
        <v>0</v>
      </c>
      <c r="J1655" s="69">
        <f>Month!J1655</f>
        <v>0</v>
      </c>
      <c r="K1655" s="69">
        <f>Month!K1655</f>
        <v>0</v>
      </c>
      <c r="L1655" s="69">
        <f>Month!L1655</f>
        <v>18.78</v>
      </c>
      <c r="M1655" s="69">
        <f>Month!M1655</f>
        <v>0</v>
      </c>
      <c r="N1655" s="70">
        <f>Month!N1655</f>
        <v>56.81</v>
      </c>
      <c r="O1655" s="70">
        <f>Month!O1655</f>
        <v>56.81</v>
      </c>
      <c r="P1655" s="14">
        <v>3</v>
      </c>
    </row>
    <row r="1656" spans="1:16" ht="15.5">
      <c r="A1656" s="14">
        <f>Month!A1656</f>
        <v>2025</v>
      </c>
      <c r="B1656" s="59" t="str">
        <f>Month!B1656</f>
        <v>August</v>
      </c>
      <c r="C1656" s="59" t="str">
        <f>Month!C1656</f>
        <v>Poland</v>
      </c>
      <c r="D1656" s="69">
        <f>Month!D1656</f>
        <v>468.82</v>
      </c>
      <c r="E1656" s="69">
        <f>Month!E1656</f>
        <v>0</v>
      </c>
      <c r="F1656" s="70">
        <f>Month!F1656</f>
        <v>468.82</v>
      </c>
      <c r="G1656" s="69">
        <f>Month!G1656</f>
        <v>0</v>
      </c>
      <c r="H1656" s="69">
        <f>Month!H1656</f>
        <v>0</v>
      </c>
      <c r="I1656" s="69">
        <f>Month!I1656</f>
        <v>0</v>
      </c>
      <c r="J1656" s="69">
        <f>Month!J1656</f>
        <v>0</v>
      </c>
      <c r="K1656" s="69">
        <f>Month!K1656</f>
        <v>0</v>
      </c>
      <c r="L1656" s="69">
        <f>Month!L1656</f>
        <v>0</v>
      </c>
      <c r="M1656" s="69">
        <f>Month!M1656</f>
        <v>0.02</v>
      </c>
      <c r="N1656" s="70">
        <f>Month!N1656</f>
        <v>0.02</v>
      </c>
      <c r="O1656" s="70">
        <f>Month!O1656</f>
        <v>468.84</v>
      </c>
      <c r="P1656" s="14">
        <v>3</v>
      </c>
    </row>
    <row r="1657" spans="1:16" ht="15.5">
      <c r="A1657" s="14">
        <f>Month!A1657</f>
        <v>2025</v>
      </c>
      <c r="B1657" s="59" t="str">
        <f>Month!B1657</f>
        <v>August</v>
      </c>
      <c r="C1657" s="59" t="str">
        <f>Month!C1657</f>
        <v>Spain</v>
      </c>
      <c r="D1657" s="69">
        <f>Month!D1657</f>
        <v>0</v>
      </c>
      <c r="E1657" s="69">
        <f>Month!E1657</f>
        <v>0</v>
      </c>
      <c r="F1657" s="70">
        <f>Month!F1657</f>
        <v>0</v>
      </c>
      <c r="G1657" s="69">
        <f>Month!G1657</f>
        <v>0</v>
      </c>
      <c r="H1657" s="69">
        <f>Month!H1657</f>
        <v>4.78</v>
      </c>
      <c r="I1657" s="69">
        <f>Month!I1657</f>
        <v>0</v>
      </c>
      <c r="J1657" s="69">
        <f>Month!J1657</f>
        <v>0</v>
      </c>
      <c r="K1657" s="69">
        <f>Month!K1657</f>
        <v>0</v>
      </c>
      <c r="L1657" s="69">
        <f>Month!L1657</f>
        <v>71.97</v>
      </c>
      <c r="M1657" s="69">
        <f>Month!M1657</f>
        <v>51.41</v>
      </c>
      <c r="N1657" s="70">
        <f>Month!N1657</f>
        <v>128.16</v>
      </c>
      <c r="O1657" s="70">
        <f>Month!O1657</f>
        <v>128.16</v>
      </c>
      <c r="P1657" s="14">
        <v>3</v>
      </c>
    </row>
    <row r="1658" spans="1:16" ht="15.5">
      <c r="A1658" s="14">
        <f>Month!A1658</f>
        <v>2025</v>
      </c>
      <c r="B1658" s="59" t="str">
        <f>Month!B1658</f>
        <v>August</v>
      </c>
      <c r="C1658" s="59" t="str">
        <f>Month!C1658</f>
        <v>Sweden</v>
      </c>
      <c r="D1658" s="69">
        <f>Month!D1658</f>
        <v>1</v>
      </c>
      <c r="E1658" s="69">
        <f>Month!E1658</f>
        <v>0</v>
      </c>
      <c r="F1658" s="70">
        <f>Month!F1658</f>
        <v>1</v>
      </c>
      <c r="G1658" s="69">
        <f>Month!G1658</f>
        <v>0</v>
      </c>
      <c r="H1658" s="69">
        <f>Month!H1658</f>
        <v>0</v>
      </c>
      <c r="I1658" s="69">
        <f>Month!I1658</f>
        <v>0</v>
      </c>
      <c r="J1658" s="69">
        <f>Month!J1658</f>
        <v>0</v>
      </c>
      <c r="K1658" s="69">
        <f>Month!K1658</f>
        <v>0</v>
      </c>
      <c r="L1658" s="69">
        <f>Month!L1658</f>
        <v>14.43</v>
      </c>
      <c r="M1658" s="69">
        <f>Month!M1658</f>
        <v>0</v>
      </c>
      <c r="N1658" s="70">
        <f>Month!N1658</f>
        <v>14.43</v>
      </c>
      <c r="O1658" s="70">
        <f>Month!O1658</f>
        <v>15.43</v>
      </c>
      <c r="P1658" s="14">
        <v>3</v>
      </c>
    </row>
    <row r="1659" spans="1:16" ht="15.5">
      <c r="A1659" s="14">
        <f>Month!A1659</f>
        <v>2025</v>
      </c>
      <c r="B1659" s="59" t="str">
        <f>Month!B1659</f>
        <v>August</v>
      </c>
      <c r="C1659" s="59" t="str">
        <f>Month!C1659</f>
        <v>United States</v>
      </c>
      <c r="D1659" s="69">
        <f>Month!D1659</f>
        <v>0</v>
      </c>
      <c r="E1659" s="69">
        <f>Month!E1659</f>
        <v>0</v>
      </c>
      <c r="F1659" s="70">
        <f>Month!F1659</f>
        <v>0</v>
      </c>
      <c r="G1659" s="69">
        <f>Month!G1659</f>
        <v>0</v>
      </c>
      <c r="H1659" s="69">
        <f>Month!H1659</f>
        <v>61.75</v>
      </c>
      <c r="I1659" s="69">
        <f>Month!I1659</f>
        <v>0</v>
      </c>
      <c r="J1659" s="69">
        <f>Month!J1659</f>
        <v>0</v>
      </c>
      <c r="K1659" s="69">
        <f>Month!K1659</f>
        <v>0</v>
      </c>
      <c r="L1659" s="69">
        <f>Month!L1659</f>
        <v>0</v>
      </c>
      <c r="M1659" s="69">
        <f>Month!M1659</f>
        <v>58.36</v>
      </c>
      <c r="N1659" s="70">
        <f>Month!N1659</f>
        <v>120.11</v>
      </c>
      <c r="O1659" s="70">
        <f>Month!O1659</f>
        <v>120.11</v>
      </c>
      <c r="P1659" s="14">
        <v>3</v>
      </c>
    </row>
    <row r="1660" spans="1:16" ht="15.5">
      <c r="A1660" s="14">
        <f>Month!A1660</f>
        <v>2025</v>
      </c>
      <c r="B1660" s="59" t="str">
        <f>Month!B1660</f>
        <v>August</v>
      </c>
      <c r="C1660" s="59" t="str">
        <f>Month!C1660</f>
        <v>Other</v>
      </c>
      <c r="D1660" s="69">
        <f>Month!D1660</f>
        <v>108.56</v>
      </c>
      <c r="E1660" s="69">
        <f>Month!E1660</f>
        <v>35.65</v>
      </c>
      <c r="F1660" s="70">
        <f>Month!F1660</f>
        <v>144.21</v>
      </c>
      <c r="G1660" s="69">
        <f>Month!G1660</f>
        <v>4</v>
      </c>
      <c r="H1660" s="69">
        <f>Month!H1660</f>
        <v>184.59</v>
      </c>
      <c r="I1660" s="69">
        <f>Month!I1660</f>
        <v>0</v>
      </c>
      <c r="J1660" s="69">
        <f>Month!J1660</f>
        <v>0</v>
      </c>
      <c r="K1660" s="69">
        <f>Month!K1660</f>
        <v>78.22</v>
      </c>
      <c r="L1660" s="69">
        <f>Month!L1660</f>
        <v>21.04</v>
      </c>
      <c r="M1660" s="69">
        <f>Month!M1660</f>
        <v>31.87</v>
      </c>
      <c r="N1660" s="70">
        <f>Month!N1660</f>
        <v>319.72000000000003</v>
      </c>
      <c r="O1660" s="70">
        <f>Month!O1660</f>
        <v>463.93</v>
      </c>
      <c r="P1660" s="14">
        <v>3</v>
      </c>
    </row>
    <row r="1661" spans="1:16" ht="15.5">
      <c r="A1661" s="14">
        <f>Month!A1661</f>
        <v>2025</v>
      </c>
      <c r="B1661" s="62" t="str">
        <f>Month!B1661</f>
        <v>August</v>
      </c>
      <c r="C1661" s="60" t="str">
        <f>Month!C1661</f>
        <v>Total exports</v>
      </c>
      <c r="D1661" s="72">
        <f>Month!D1661</f>
        <v>2020.22</v>
      </c>
      <c r="E1661" s="72">
        <f>Month!E1661</f>
        <v>181.08</v>
      </c>
      <c r="F1661" s="71">
        <f>Month!F1661</f>
        <v>2201.3000000000002</v>
      </c>
      <c r="G1661" s="72">
        <f>Month!G1661</f>
        <v>35.28</v>
      </c>
      <c r="H1661" s="72">
        <f>Month!H1661</f>
        <v>540.38</v>
      </c>
      <c r="I1661" s="72">
        <f>Month!I1661</f>
        <v>153.88999999999999</v>
      </c>
      <c r="J1661" s="72">
        <f>Month!J1661</f>
        <v>13.29</v>
      </c>
      <c r="K1661" s="72">
        <f>Month!K1661</f>
        <v>78.34</v>
      </c>
      <c r="L1661" s="72">
        <f>Month!L1661</f>
        <v>183.65</v>
      </c>
      <c r="M1661" s="72">
        <f>Month!M1661</f>
        <v>375.99</v>
      </c>
      <c r="N1661" s="71">
        <f>Month!N1661</f>
        <v>1380.82</v>
      </c>
      <c r="O1661" s="91">
        <f>Month!O1661</f>
        <v>3582.12</v>
      </c>
      <c r="P1661" s="14">
        <v>3</v>
      </c>
    </row>
    <row r="1662" spans="1:16" ht="15.5">
      <c r="A1662" s="14">
        <f>Month!A1662</f>
        <v>2025</v>
      </c>
      <c r="B1662" s="59" t="str">
        <f>Month!B1662</f>
        <v>September</v>
      </c>
      <c r="C1662" s="58" t="str">
        <f>Month!C1662</f>
        <v>Belgium</v>
      </c>
      <c r="D1662" s="66">
        <f>Month!D1662</f>
        <v>0</v>
      </c>
      <c r="E1662" s="66">
        <f>Month!E1662</f>
        <v>17.350000000000001</v>
      </c>
      <c r="F1662" s="67">
        <f>Month!F1662</f>
        <v>17.350000000000001</v>
      </c>
      <c r="G1662" s="66">
        <f>Month!G1662</f>
        <v>10.85</v>
      </c>
      <c r="H1662" s="66">
        <f>Month!H1662</f>
        <v>89.85</v>
      </c>
      <c r="I1662" s="66">
        <f>Month!I1662</f>
        <v>0</v>
      </c>
      <c r="J1662" s="66">
        <f>Month!J1662</f>
        <v>0</v>
      </c>
      <c r="K1662" s="66">
        <f>Month!K1662</f>
        <v>0</v>
      </c>
      <c r="L1662" s="66">
        <f>Month!L1662</f>
        <v>22.54</v>
      </c>
      <c r="M1662" s="66">
        <f>Month!M1662</f>
        <v>10.54</v>
      </c>
      <c r="N1662" s="67">
        <f>Month!N1662</f>
        <v>133.78</v>
      </c>
      <c r="O1662" s="67">
        <f>Month!O1662</f>
        <v>151.13</v>
      </c>
      <c r="P1662" s="14">
        <v>3</v>
      </c>
    </row>
    <row r="1663" spans="1:16" ht="15.5">
      <c r="A1663" s="14">
        <f>Month!A1663</f>
        <v>2025</v>
      </c>
      <c r="B1663" s="59" t="str">
        <f>Month!B1663</f>
        <v>September</v>
      </c>
      <c r="C1663" s="59" t="str">
        <f>Month!C1663</f>
        <v>Canada</v>
      </c>
      <c r="D1663" s="69">
        <f>Month!D1663</f>
        <v>27.01</v>
      </c>
      <c r="E1663" s="69">
        <f>Month!E1663</f>
        <v>0</v>
      </c>
      <c r="F1663" s="70">
        <f>Month!F1663</f>
        <v>27.01</v>
      </c>
      <c r="G1663" s="69">
        <f>Month!G1663</f>
        <v>0</v>
      </c>
      <c r="H1663" s="69">
        <f>Month!H1663</f>
        <v>0</v>
      </c>
      <c r="I1663" s="69">
        <f>Month!I1663</f>
        <v>0</v>
      </c>
      <c r="J1663" s="69">
        <f>Month!J1663</f>
        <v>0</v>
      </c>
      <c r="K1663" s="69">
        <f>Month!K1663</f>
        <v>0</v>
      </c>
      <c r="L1663" s="69">
        <f>Month!L1663</f>
        <v>0</v>
      </c>
      <c r="M1663" s="69">
        <f>Month!M1663</f>
        <v>0</v>
      </c>
      <c r="N1663" s="70">
        <f>Month!N1663</f>
        <v>0</v>
      </c>
      <c r="O1663" s="70">
        <f>Month!O1663</f>
        <v>27.01</v>
      </c>
      <c r="P1663" s="14">
        <v>3</v>
      </c>
    </row>
    <row r="1664" spans="1:16" ht="15.5">
      <c r="A1664" s="14">
        <f>Month!A1664</f>
        <v>2025</v>
      </c>
      <c r="B1664" s="59" t="str">
        <f>Month!B1664</f>
        <v>September</v>
      </c>
      <c r="C1664" s="59" t="str">
        <f>Month!C1664</f>
        <v>China, People's Republic of</v>
      </c>
      <c r="D1664" s="69">
        <f>Month!D1664</f>
        <v>0</v>
      </c>
      <c r="E1664" s="69">
        <f>Month!E1664</f>
        <v>0</v>
      </c>
      <c r="F1664" s="70">
        <f>Month!F1664</f>
        <v>0</v>
      </c>
      <c r="G1664" s="69">
        <f>Month!G1664</f>
        <v>0</v>
      </c>
      <c r="H1664" s="69">
        <f>Month!H1664</f>
        <v>0</v>
      </c>
      <c r="I1664" s="69">
        <f>Month!I1664</f>
        <v>0</v>
      </c>
      <c r="J1664" s="69">
        <f>Month!J1664</f>
        <v>0</v>
      </c>
      <c r="K1664" s="69">
        <f>Month!K1664</f>
        <v>0</v>
      </c>
      <c r="L1664" s="69">
        <f>Month!L1664</f>
        <v>0</v>
      </c>
      <c r="M1664" s="69">
        <f>Month!M1664</f>
        <v>14.21</v>
      </c>
      <c r="N1664" s="70">
        <f>Month!N1664</f>
        <v>14.21</v>
      </c>
      <c r="O1664" s="70">
        <f>Month!O1664</f>
        <v>14.21</v>
      </c>
      <c r="P1664" s="14">
        <v>3</v>
      </c>
    </row>
    <row r="1665" spans="1:16" ht="15.5">
      <c r="A1665" s="14">
        <f>Month!A1665</f>
        <v>2025</v>
      </c>
      <c r="B1665" s="59" t="str">
        <f>Month!B1665</f>
        <v>September</v>
      </c>
      <c r="C1665" s="59" t="str">
        <f>Month!C1665</f>
        <v>Denmark</v>
      </c>
      <c r="D1665" s="69">
        <f>Month!D1665</f>
        <v>0</v>
      </c>
      <c r="E1665" s="69">
        <f>Month!E1665</f>
        <v>34.549999999999997</v>
      </c>
      <c r="F1665" s="70">
        <f>Month!F1665</f>
        <v>34.549999999999997</v>
      </c>
      <c r="G1665" s="69">
        <f>Month!G1665</f>
        <v>0</v>
      </c>
      <c r="H1665" s="69">
        <f>Month!H1665</f>
        <v>6.72</v>
      </c>
      <c r="I1665" s="69">
        <f>Month!I1665</f>
        <v>0</v>
      </c>
      <c r="J1665" s="69">
        <f>Month!J1665</f>
        <v>0</v>
      </c>
      <c r="K1665" s="69">
        <f>Month!K1665</f>
        <v>0</v>
      </c>
      <c r="L1665" s="69">
        <f>Month!L1665</f>
        <v>0</v>
      </c>
      <c r="M1665" s="69">
        <f>Month!M1665</f>
        <v>0</v>
      </c>
      <c r="N1665" s="70">
        <f>Month!N1665</f>
        <v>6.72</v>
      </c>
      <c r="O1665" s="70">
        <f>Month!O1665</f>
        <v>41.27</v>
      </c>
      <c r="P1665" s="14">
        <v>3</v>
      </c>
    </row>
    <row r="1666" spans="1:16" ht="15.5">
      <c r="A1666" s="14">
        <f>Month!A1666</f>
        <v>2025</v>
      </c>
      <c r="B1666" s="59" t="str">
        <f>Month!B1666</f>
        <v>September</v>
      </c>
      <c r="C1666" s="59" t="str">
        <f>Month!C1666</f>
        <v>Finland</v>
      </c>
      <c r="D1666" s="69">
        <f>Month!D1666</f>
        <v>0</v>
      </c>
      <c r="E1666" s="69">
        <f>Month!E1666</f>
        <v>0</v>
      </c>
      <c r="F1666" s="70">
        <f>Month!F1666</f>
        <v>0</v>
      </c>
      <c r="G1666" s="69">
        <f>Month!G1666</f>
        <v>0</v>
      </c>
      <c r="H1666" s="69">
        <f>Month!H1666</f>
        <v>0</v>
      </c>
      <c r="I1666" s="69">
        <f>Month!I1666</f>
        <v>0</v>
      </c>
      <c r="J1666" s="69">
        <f>Month!J1666</f>
        <v>0</v>
      </c>
      <c r="K1666" s="69">
        <f>Month!K1666</f>
        <v>0</v>
      </c>
      <c r="L1666" s="69">
        <f>Month!L1666</f>
        <v>0</v>
      </c>
      <c r="M1666" s="69">
        <f>Month!M1666</f>
        <v>0.05</v>
      </c>
      <c r="N1666" s="70">
        <f>Month!N1666</f>
        <v>0.05</v>
      </c>
      <c r="O1666" s="70">
        <f>Month!O1666</f>
        <v>0.05</v>
      </c>
      <c r="P1666" s="14">
        <v>3</v>
      </c>
    </row>
    <row r="1667" spans="1:16" ht="15.5">
      <c r="A1667" s="14">
        <f>Month!A1667</f>
        <v>2025</v>
      </c>
      <c r="B1667" s="59" t="str">
        <f>Month!B1667</f>
        <v>September</v>
      </c>
      <c r="C1667" s="59" t="str">
        <f>Month!C1667</f>
        <v>France</v>
      </c>
      <c r="D1667" s="69">
        <f>Month!D1667</f>
        <v>15.88</v>
      </c>
      <c r="E1667" s="69">
        <f>Month!E1667</f>
        <v>0</v>
      </c>
      <c r="F1667" s="70">
        <f>Month!F1667</f>
        <v>15.88</v>
      </c>
      <c r="G1667" s="69">
        <f>Month!G1667</f>
        <v>11.99</v>
      </c>
      <c r="H1667" s="69">
        <f>Month!H1667</f>
        <v>0</v>
      </c>
      <c r="I1667" s="69">
        <f>Month!I1667</f>
        <v>0</v>
      </c>
      <c r="J1667" s="69">
        <f>Month!J1667</f>
        <v>0</v>
      </c>
      <c r="K1667" s="69">
        <f>Month!K1667</f>
        <v>0</v>
      </c>
      <c r="L1667" s="69">
        <f>Month!L1667</f>
        <v>0</v>
      </c>
      <c r="M1667" s="69">
        <f>Month!M1667</f>
        <v>6.08</v>
      </c>
      <c r="N1667" s="70">
        <f>Month!N1667</f>
        <v>18.07</v>
      </c>
      <c r="O1667" s="70">
        <f>Month!O1667</f>
        <v>33.950000000000003</v>
      </c>
      <c r="P1667" s="14">
        <v>3</v>
      </c>
    </row>
    <row r="1668" spans="1:16" ht="15.5">
      <c r="A1668" s="14">
        <f>Month!A1668</f>
        <v>2025</v>
      </c>
      <c r="B1668" s="59" t="str">
        <f>Month!B1668</f>
        <v>September</v>
      </c>
      <c r="C1668" s="59" t="str">
        <f>Month!C1668</f>
        <v>Germany</v>
      </c>
      <c r="D1668" s="69">
        <f>Month!D1668</f>
        <v>241.91</v>
      </c>
      <c r="E1668" s="69">
        <f>Month!E1668</f>
        <v>38.54</v>
      </c>
      <c r="F1668" s="70">
        <f>Month!F1668</f>
        <v>280.45</v>
      </c>
      <c r="G1668" s="69">
        <f>Month!G1668</f>
        <v>0</v>
      </c>
      <c r="H1668" s="69">
        <f>Month!H1668</f>
        <v>0</v>
      </c>
      <c r="I1668" s="69">
        <f>Month!I1668</f>
        <v>0</v>
      </c>
      <c r="J1668" s="69">
        <f>Month!J1668</f>
        <v>0</v>
      </c>
      <c r="K1668" s="69">
        <f>Month!K1668</f>
        <v>0</v>
      </c>
      <c r="L1668" s="69">
        <f>Month!L1668</f>
        <v>0</v>
      </c>
      <c r="M1668" s="69">
        <f>Month!M1668</f>
        <v>7.39</v>
      </c>
      <c r="N1668" s="70">
        <f>Month!N1668</f>
        <v>7.39</v>
      </c>
      <c r="O1668" s="70">
        <f>Month!O1668</f>
        <v>287.83999999999997</v>
      </c>
      <c r="P1668" s="14">
        <v>3</v>
      </c>
    </row>
    <row r="1669" spans="1:16" ht="15.5">
      <c r="A1669" s="14">
        <f>Month!A1669</f>
        <v>2025</v>
      </c>
      <c r="B1669" s="59" t="str">
        <f>Month!B1669</f>
        <v>September</v>
      </c>
      <c r="C1669" s="59" t="str">
        <f>Month!C1669</f>
        <v>Ireland</v>
      </c>
      <c r="D1669" s="69">
        <f>Month!D1669</f>
        <v>0</v>
      </c>
      <c r="E1669" s="69">
        <f>Month!E1669</f>
        <v>0</v>
      </c>
      <c r="F1669" s="70">
        <f>Month!F1669</f>
        <v>0</v>
      </c>
      <c r="G1669" s="69">
        <f>Month!G1669</f>
        <v>4.3600000000000003</v>
      </c>
      <c r="H1669" s="69">
        <f>Month!H1669</f>
        <v>19.14</v>
      </c>
      <c r="I1669" s="69">
        <f>Month!I1669</f>
        <v>157.46</v>
      </c>
      <c r="J1669" s="69">
        <f>Month!J1669</f>
        <v>0</v>
      </c>
      <c r="K1669" s="69">
        <f>Month!K1669</f>
        <v>69.540000000000006</v>
      </c>
      <c r="L1669" s="69">
        <f>Month!L1669</f>
        <v>9.42</v>
      </c>
      <c r="M1669" s="69">
        <f>Month!M1669</f>
        <v>0.04</v>
      </c>
      <c r="N1669" s="70">
        <f>Month!N1669</f>
        <v>259.95999999999998</v>
      </c>
      <c r="O1669" s="70">
        <f>Month!O1669</f>
        <v>259.95999999999998</v>
      </c>
      <c r="P1669" s="14">
        <v>3</v>
      </c>
    </row>
    <row r="1670" spans="1:16" ht="15.5">
      <c r="A1670" s="14">
        <f>Month!A1670</f>
        <v>2025</v>
      </c>
      <c r="B1670" s="59" t="str">
        <f>Month!B1670</f>
        <v>September</v>
      </c>
      <c r="C1670" s="59" t="str">
        <f>Month!C1670</f>
        <v>Italy</v>
      </c>
      <c r="D1670" s="69">
        <f>Month!D1670</f>
        <v>224.69</v>
      </c>
      <c r="E1670" s="69">
        <f>Month!E1670</f>
        <v>0</v>
      </c>
      <c r="F1670" s="70">
        <f>Month!F1670</f>
        <v>224.69</v>
      </c>
      <c r="G1670" s="69">
        <f>Month!G1670</f>
        <v>0</v>
      </c>
      <c r="H1670" s="69">
        <f>Month!H1670</f>
        <v>0</v>
      </c>
      <c r="I1670" s="69">
        <f>Month!I1670</f>
        <v>0</v>
      </c>
      <c r="J1670" s="69">
        <f>Month!J1670</f>
        <v>0</v>
      </c>
      <c r="K1670" s="69">
        <f>Month!K1670</f>
        <v>0</v>
      </c>
      <c r="L1670" s="69">
        <f>Month!L1670</f>
        <v>0</v>
      </c>
      <c r="M1670" s="69">
        <f>Month!M1670</f>
        <v>2.68</v>
      </c>
      <c r="N1670" s="70">
        <f>Month!N1670</f>
        <v>2.68</v>
      </c>
      <c r="O1670" s="70">
        <f>Month!O1670</f>
        <v>227.37</v>
      </c>
      <c r="P1670" s="14">
        <v>3</v>
      </c>
    </row>
    <row r="1671" spans="1:16" ht="15.5">
      <c r="A1671" s="14">
        <f>Month!A1671</f>
        <v>2025</v>
      </c>
      <c r="B1671" s="59" t="str">
        <f>Month!B1671</f>
        <v>September</v>
      </c>
      <c r="C1671" s="59" t="str">
        <f>Month!C1671</f>
        <v>Korea</v>
      </c>
      <c r="D1671" s="69">
        <f>Month!D1671</f>
        <v>0</v>
      </c>
      <c r="E1671" s="69">
        <f>Month!E1671</f>
        <v>0</v>
      </c>
      <c r="F1671" s="70">
        <f>Month!F1671</f>
        <v>0</v>
      </c>
      <c r="G1671" s="69">
        <f>Month!G1671</f>
        <v>0</v>
      </c>
      <c r="H1671" s="69">
        <f>Month!H1671</f>
        <v>0</v>
      </c>
      <c r="I1671" s="69">
        <f>Month!I1671</f>
        <v>0</v>
      </c>
      <c r="J1671" s="69">
        <f>Month!J1671</f>
        <v>0</v>
      </c>
      <c r="K1671" s="69">
        <f>Month!K1671</f>
        <v>0</v>
      </c>
      <c r="L1671" s="69">
        <f>Month!L1671</f>
        <v>0</v>
      </c>
      <c r="M1671" s="69">
        <f>Month!M1671</f>
        <v>0</v>
      </c>
      <c r="N1671" s="70">
        <f>Month!N1671</f>
        <v>0</v>
      </c>
      <c r="O1671" s="70">
        <f>Month!O1671</f>
        <v>0</v>
      </c>
      <c r="P1671" s="14">
        <v>3</v>
      </c>
    </row>
    <row r="1672" spans="1:16" ht="15.5">
      <c r="A1672" s="14">
        <f>Month!A1672</f>
        <v>2025</v>
      </c>
      <c r="B1672" s="59" t="str">
        <f>Month!B1672</f>
        <v>September</v>
      </c>
      <c r="C1672" s="59" t="str">
        <f>Month!C1672</f>
        <v>Netherlands</v>
      </c>
      <c r="D1672" s="69">
        <f>Month!D1672</f>
        <v>598.85</v>
      </c>
      <c r="E1672" s="69">
        <f>Month!E1672</f>
        <v>25.94</v>
      </c>
      <c r="F1672" s="70">
        <f>Month!F1672</f>
        <v>624.79</v>
      </c>
      <c r="G1672" s="69">
        <f>Month!G1672</f>
        <v>1.05</v>
      </c>
      <c r="H1672" s="69">
        <f>Month!H1672</f>
        <v>174.13</v>
      </c>
      <c r="I1672" s="69">
        <f>Month!I1672</f>
        <v>0</v>
      </c>
      <c r="J1672" s="69">
        <f>Month!J1672</f>
        <v>0</v>
      </c>
      <c r="K1672" s="69">
        <f>Month!K1672</f>
        <v>0</v>
      </c>
      <c r="L1672" s="69">
        <f>Month!L1672</f>
        <v>60.7</v>
      </c>
      <c r="M1672" s="69">
        <f>Month!M1672</f>
        <v>134.69999999999999</v>
      </c>
      <c r="N1672" s="70">
        <f>Month!N1672</f>
        <v>370.58</v>
      </c>
      <c r="O1672" s="70">
        <f>Month!O1672</f>
        <v>995.37</v>
      </c>
      <c r="P1672" s="14">
        <v>3</v>
      </c>
    </row>
    <row r="1673" spans="1:16" ht="15.5">
      <c r="A1673" s="14">
        <f>Month!A1673</f>
        <v>2025</v>
      </c>
      <c r="B1673" s="59" t="str">
        <f>Month!B1673</f>
        <v>September</v>
      </c>
      <c r="C1673" s="59" t="str">
        <f>Month!C1673</f>
        <v>Other Africa</v>
      </c>
      <c r="D1673" s="69">
        <f>Month!D1673</f>
        <v>0</v>
      </c>
      <c r="E1673" s="69">
        <f>Month!E1673</f>
        <v>0</v>
      </c>
      <c r="F1673" s="70">
        <f>Month!F1673</f>
        <v>0</v>
      </c>
      <c r="G1673" s="69">
        <f>Month!G1673</f>
        <v>0</v>
      </c>
      <c r="H1673" s="69">
        <f>Month!H1673</f>
        <v>0</v>
      </c>
      <c r="I1673" s="69">
        <f>Month!I1673</f>
        <v>0</v>
      </c>
      <c r="J1673" s="69">
        <f>Month!J1673</f>
        <v>0</v>
      </c>
      <c r="K1673" s="69">
        <f>Month!K1673</f>
        <v>0</v>
      </c>
      <c r="L1673" s="69">
        <f>Month!L1673</f>
        <v>15.06</v>
      </c>
      <c r="M1673" s="69">
        <f>Month!M1673</f>
        <v>0</v>
      </c>
      <c r="N1673" s="70">
        <f>Month!N1673</f>
        <v>15.06</v>
      </c>
      <c r="O1673" s="70">
        <f>Month!O1673</f>
        <v>15.06</v>
      </c>
      <c r="P1673" s="14">
        <v>3</v>
      </c>
    </row>
    <row r="1674" spans="1:16" ht="15.5">
      <c r="A1674" s="14">
        <f>Month!A1674</f>
        <v>2025</v>
      </c>
      <c r="B1674" s="59" t="str">
        <f>Month!B1674</f>
        <v>September</v>
      </c>
      <c r="C1674" s="59" t="str">
        <f>Month!C1674</f>
        <v>Poland</v>
      </c>
      <c r="D1674" s="69">
        <f>Month!D1674</f>
        <v>373.26</v>
      </c>
      <c r="E1674" s="69">
        <f>Month!E1674</f>
        <v>0</v>
      </c>
      <c r="F1674" s="70">
        <f>Month!F1674</f>
        <v>373.26</v>
      </c>
      <c r="G1674" s="69">
        <f>Month!G1674</f>
        <v>0</v>
      </c>
      <c r="H1674" s="69">
        <f>Month!H1674</f>
        <v>0</v>
      </c>
      <c r="I1674" s="69">
        <f>Month!I1674</f>
        <v>0</v>
      </c>
      <c r="J1674" s="69">
        <f>Month!J1674</f>
        <v>0</v>
      </c>
      <c r="K1674" s="69">
        <f>Month!K1674</f>
        <v>0</v>
      </c>
      <c r="L1674" s="69">
        <f>Month!L1674</f>
        <v>0</v>
      </c>
      <c r="M1674" s="69">
        <f>Month!M1674</f>
        <v>0</v>
      </c>
      <c r="N1674" s="70">
        <f>Month!N1674</f>
        <v>0</v>
      </c>
      <c r="O1674" s="70">
        <f>Month!O1674</f>
        <v>373.26</v>
      </c>
      <c r="P1674" s="14">
        <v>3</v>
      </c>
    </row>
    <row r="1675" spans="1:16" ht="15.5">
      <c r="A1675" s="14">
        <f>Month!A1675</f>
        <v>2025</v>
      </c>
      <c r="B1675" s="59" t="str">
        <f>Month!B1675</f>
        <v>September</v>
      </c>
      <c r="C1675" s="59" t="str">
        <f>Month!C1675</f>
        <v>Spain</v>
      </c>
      <c r="D1675" s="69">
        <f>Month!D1675</f>
        <v>0</v>
      </c>
      <c r="E1675" s="69">
        <f>Month!E1675</f>
        <v>0</v>
      </c>
      <c r="F1675" s="70">
        <f>Month!F1675</f>
        <v>0</v>
      </c>
      <c r="G1675" s="69">
        <f>Month!G1675</f>
        <v>0</v>
      </c>
      <c r="H1675" s="69">
        <f>Month!H1675</f>
        <v>0</v>
      </c>
      <c r="I1675" s="69">
        <f>Month!I1675</f>
        <v>0</v>
      </c>
      <c r="J1675" s="69">
        <f>Month!J1675</f>
        <v>0</v>
      </c>
      <c r="K1675" s="69">
        <f>Month!K1675</f>
        <v>0</v>
      </c>
      <c r="L1675" s="69">
        <f>Month!L1675</f>
        <v>85.93</v>
      </c>
      <c r="M1675" s="69">
        <f>Month!M1675</f>
        <v>2.72</v>
      </c>
      <c r="N1675" s="70">
        <f>Month!N1675</f>
        <v>88.65</v>
      </c>
      <c r="O1675" s="70">
        <f>Month!O1675</f>
        <v>88.65</v>
      </c>
      <c r="P1675" s="14">
        <v>3</v>
      </c>
    </row>
    <row r="1676" spans="1:16" ht="15.5">
      <c r="A1676" s="14">
        <f>Month!A1676</f>
        <v>2025</v>
      </c>
      <c r="B1676" s="59" t="str">
        <f>Month!B1676</f>
        <v>September</v>
      </c>
      <c r="C1676" s="59" t="str">
        <f>Month!C1676</f>
        <v>Sweden</v>
      </c>
      <c r="D1676" s="69">
        <f>Month!D1676</f>
        <v>3.92</v>
      </c>
      <c r="E1676" s="69">
        <f>Month!E1676</f>
        <v>0</v>
      </c>
      <c r="F1676" s="70">
        <f>Month!F1676</f>
        <v>3.92</v>
      </c>
      <c r="G1676" s="69">
        <f>Month!G1676</f>
        <v>0</v>
      </c>
      <c r="H1676" s="69">
        <f>Month!H1676</f>
        <v>0</v>
      </c>
      <c r="I1676" s="69">
        <f>Month!I1676</f>
        <v>0</v>
      </c>
      <c r="J1676" s="69">
        <f>Month!J1676</f>
        <v>0</v>
      </c>
      <c r="K1676" s="69">
        <f>Month!K1676</f>
        <v>0</v>
      </c>
      <c r="L1676" s="69">
        <f>Month!L1676</f>
        <v>0</v>
      </c>
      <c r="M1676" s="69">
        <f>Month!M1676</f>
        <v>0</v>
      </c>
      <c r="N1676" s="70">
        <f>Month!N1676</f>
        <v>0</v>
      </c>
      <c r="O1676" s="70">
        <f>Month!O1676</f>
        <v>3.92</v>
      </c>
      <c r="P1676" s="14">
        <v>3</v>
      </c>
    </row>
    <row r="1677" spans="1:16" ht="15.5">
      <c r="A1677" s="14">
        <f>Month!A1677</f>
        <v>2025</v>
      </c>
      <c r="B1677" s="59" t="str">
        <f>Month!B1677</f>
        <v>September</v>
      </c>
      <c r="C1677" s="59" t="str">
        <f>Month!C1677</f>
        <v>United States</v>
      </c>
      <c r="D1677" s="69">
        <f>Month!D1677</f>
        <v>72.67</v>
      </c>
      <c r="E1677" s="69">
        <f>Month!E1677</f>
        <v>0</v>
      </c>
      <c r="F1677" s="70">
        <f>Month!F1677</f>
        <v>72.67</v>
      </c>
      <c r="G1677" s="69">
        <f>Month!G1677</f>
        <v>0</v>
      </c>
      <c r="H1677" s="69">
        <f>Month!H1677</f>
        <v>198.83</v>
      </c>
      <c r="I1677" s="69">
        <f>Month!I1677</f>
        <v>0</v>
      </c>
      <c r="J1677" s="69">
        <f>Month!J1677</f>
        <v>0</v>
      </c>
      <c r="K1677" s="69">
        <f>Month!K1677</f>
        <v>0</v>
      </c>
      <c r="L1677" s="69">
        <f>Month!L1677</f>
        <v>0</v>
      </c>
      <c r="M1677" s="69">
        <f>Month!M1677</f>
        <v>0.34</v>
      </c>
      <c r="N1677" s="70">
        <f>Month!N1677</f>
        <v>199.17</v>
      </c>
      <c r="O1677" s="70">
        <f>Month!O1677</f>
        <v>271.83999999999997</v>
      </c>
      <c r="P1677" s="14">
        <v>3</v>
      </c>
    </row>
    <row r="1678" spans="1:16" ht="15.5">
      <c r="A1678" s="14">
        <f>Month!A1678</f>
        <v>2025</v>
      </c>
      <c r="B1678" s="59" t="str">
        <f>Month!B1678</f>
        <v>September</v>
      </c>
      <c r="C1678" s="59" t="str">
        <f>Month!C1678</f>
        <v>Other</v>
      </c>
      <c r="D1678" s="69">
        <f>Month!D1678</f>
        <v>0</v>
      </c>
      <c r="E1678" s="69">
        <f>Month!E1678</f>
        <v>49.11</v>
      </c>
      <c r="F1678" s="70">
        <f>Month!F1678</f>
        <v>49.11</v>
      </c>
      <c r="G1678" s="69">
        <f>Month!G1678</f>
        <v>8.2799999999999994</v>
      </c>
      <c r="H1678" s="69">
        <f>Month!H1678</f>
        <v>115.74</v>
      </c>
      <c r="I1678" s="69">
        <f>Month!I1678</f>
        <v>0</v>
      </c>
      <c r="J1678" s="69">
        <f>Month!J1678</f>
        <v>5.28</v>
      </c>
      <c r="K1678" s="69">
        <f>Month!K1678</f>
        <v>0</v>
      </c>
      <c r="L1678" s="69">
        <f>Month!L1678</f>
        <v>0</v>
      </c>
      <c r="M1678" s="69">
        <f>Month!M1678</f>
        <v>74.75</v>
      </c>
      <c r="N1678" s="70">
        <f>Month!N1678</f>
        <v>204.05</v>
      </c>
      <c r="O1678" s="70">
        <f>Month!O1678</f>
        <v>253.16</v>
      </c>
      <c r="P1678" s="14">
        <v>3</v>
      </c>
    </row>
    <row r="1679" spans="1:16" ht="15.5">
      <c r="A1679" s="14">
        <f>Month!A1679</f>
        <v>2025</v>
      </c>
      <c r="B1679" s="62" t="str">
        <f>Month!B1679</f>
        <v>September</v>
      </c>
      <c r="C1679" s="60" t="str">
        <f>Month!C1679</f>
        <v>Total exports</v>
      </c>
      <c r="D1679" s="72">
        <f>Month!D1679</f>
        <v>1558.19</v>
      </c>
      <c r="E1679" s="72">
        <f>Month!E1679</f>
        <v>165.49</v>
      </c>
      <c r="F1679" s="71">
        <f>Month!F1679</f>
        <v>1723.68</v>
      </c>
      <c r="G1679" s="72">
        <f>Month!G1679</f>
        <v>36.53</v>
      </c>
      <c r="H1679" s="72">
        <f>Month!H1679</f>
        <v>604.41</v>
      </c>
      <c r="I1679" s="72">
        <f>Month!I1679</f>
        <v>157.46</v>
      </c>
      <c r="J1679" s="72">
        <f>Month!J1679</f>
        <v>5.28</v>
      </c>
      <c r="K1679" s="72">
        <f>Month!K1679</f>
        <v>69.540000000000006</v>
      </c>
      <c r="L1679" s="72">
        <f>Month!L1679</f>
        <v>193.65</v>
      </c>
      <c r="M1679" s="72">
        <f>Month!M1679</f>
        <v>253.5</v>
      </c>
      <c r="N1679" s="71">
        <f>Month!N1679</f>
        <v>1320.37</v>
      </c>
      <c r="O1679" s="91">
        <f>Month!O1679</f>
        <v>3044.05</v>
      </c>
      <c r="P1679" s="14">
        <v>3</v>
      </c>
    </row>
    <row r="1680" spans="1:16" ht="15.5">
      <c r="A1680" s="14">
        <f>Month!A1680</f>
        <v>2025</v>
      </c>
      <c r="B1680" s="59" t="str">
        <f>Month!B1680</f>
        <v>October</v>
      </c>
      <c r="C1680" s="58" t="str">
        <f>Month!C1680</f>
        <v>Belgium</v>
      </c>
      <c r="D1680" s="66">
        <f>Month!D1680</f>
        <v>95.13</v>
      </c>
      <c r="E1680" s="66">
        <f>Month!E1680</f>
        <v>0</v>
      </c>
      <c r="F1680" s="67">
        <f>Month!F1680</f>
        <v>95.13</v>
      </c>
      <c r="G1680" s="66">
        <f>Month!G1680</f>
        <v>1.05</v>
      </c>
      <c r="H1680" s="66">
        <f>Month!H1680</f>
        <v>26.55</v>
      </c>
      <c r="I1680" s="66">
        <f>Month!I1680</f>
        <v>0</v>
      </c>
      <c r="J1680" s="66">
        <f>Month!J1680</f>
        <v>0</v>
      </c>
      <c r="K1680" s="66">
        <f>Month!K1680</f>
        <v>0</v>
      </c>
      <c r="L1680" s="66">
        <f>Month!L1680</f>
        <v>26.5</v>
      </c>
      <c r="M1680" s="66">
        <f>Month!M1680</f>
        <v>61.74</v>
      </c>
      <c r="N1680" s="67">
        <f>Month!N1680</f>
        <v>115.84</v>
      </c>
      <c r="O1680" s="67">
        <f>Month!O1680</f>
        <v>210.97</v>
      </c>
      <c r="P1680" s="14">
        <v>4</v>
      </c>
    </row>
    <row r="1681" spans="1:16" ht="15.5">
      <c r="A1681" s="14">
        <f>Month!A1681</f>
        <v>2025</v>
      </c>
      <c r="B1681" s="59" t="str">
        <f>Month!B1681</f>
        <v>October</v>
      </c>
      <c r="C1681" s="59" t="str">
        <f>Month!C1681</f>
        <v>Canada</v>
      </c>
      <c r="D1681" s="69">
        <f>Month!D1681</f>
        <v>0</v>
      </c>
      <c r="E1681" s="69">
        <f>Month!E1681</f>
        <v>0</v>
      </c>
      <c r="F1681" s="70">
        <f>Month!F1681</f>
        <v>0</v>
      </c>
      <c r="G1681" s="69">
        <f>Month!G1681</f>
        <v>0</v>
      </c>
      <c r="H1681" s="69">
        <f>Month!H1681</f>
        <v>0</v>
      </c>
      <c r="I1681" s="69">
        <f>Month!I1681</f>
        <v>0</v>
      </c>
      <c r="J1681" s="69">
        <f>Month!J1681</f>
        <v>0</v>
      </c>
      <c r="K1681" s="69">
        <f>Month!K1681</f>
        <v>0</v>
      </c>
      <c r="L1681" s="69">
        <f>Month!L1681</f>
        <v>0</v>
      </c>
      <c r="M1681" s="69">
        <f>Month!M1681</f>
        <v>0</v>
      </c>
      <c r="N1681" s="70">
        <f>Month!N1681</f>
        <v>0</v>
      </c>
      <c r="O1681" s="70">
        <f>Month!O1681</f>
        <v>0</v>
      </c>
      <c r="P1681" s="14">
        <v>4</v>
      </c>
    </row>
    <row r="1682" spans="1:16" ht="15.5">
      <c r="A1682" s="14">
        <f>Month!A1682</f>
        <v>2025</v>
      </c>
      <c r="B1682" s="59" t="str">
        <f>Month!B1682</f>
        <v>October</v>
      </c>
      <c r="C1682" s="59" t="str">
        <f>Month!C1682</f>
        <v>China, People's Republic of</v>
      </c>
      <c r="D1682" s="69">
        <f>Month!D1682</f>
        <v>266.38</v>
      </c>
      <c r="E1682" s="69">
        <f>Month!E1682</f>
        <v>0</v>
      </c>
      <c r="F1682" s="70">
        <f>Month!F1682</f>
        <v>266.38</v>
      </c>
      <c r="G1682" s="69">
        <f>Month!G1682</f>
        <v>0</v>
      </c>
      <c r="H1682" s="69">
        <f>Month!H1682</f>
        <v>0</v>
      </c>
      <c r="I1682" s="69">
        <f>Month!I1682</f>
        <v>0</v>
      </c>
      <c r="J1682" s="69">
        <f>Month!J1682</f>
        <v>0</v>
      </c>
      <c r="K1682" s="69">
        <f>Month!K1682</f>
        <v>0</v>
      </c>
      <c r="L1682" s="69">
        <f>Month!L1682</f>
        <v>0</v>
      </c>
      <c r="M1682" s="69">
        <f>Month!M1682</f>
        <v>12.51</v>
      </c>
      <c r="N1682" s="70">
        <f>Month!N1682</f>
        <v>12.51</v>
      </c>
      <c r="O1682" s="70">
        <f>Month!O1682</f>
        <v>278.89</v>
      </c>
      <c r="P1682" s="14">
        <v>4</v>
      </c>
    </row>
    <row r="1683" spans="1:16" ht="15.5">
      <c r="A1683" s="14">
        <f>Month!A1683</f>
        <v>2025</v>
      </c>
      <c r="B1683" s="59" t="str">
        <f>Month!B1683</f>
        <v>October</v>
      </c>
      <c r="C1683" s="59" t="str">
        <f>Month!C1683</f>
        <v>Denmark</v>
      </c>
      <c r="D1683" s="69">
        <f>Month!D1683</f>
        <v>0</v>
      </c>
      <c r="E1683" s="69">
        <f>Month!E1683</f>
        <v>35.4</v>
      </c>
      <c r="F1683" s="70">
        <f>Month!F1683</f>
        <v>35.4</v>
      </c>
      <c r="G1683" s="69">
        <f>Month!G1683</f>
        <v>0</v>
      </c>
      <c r="H1683" s="69">
        <f>Month!H1683</f>
        <v>6.75</v>
      </c>
      <c r="I1683" s="69">
        <f>Month!I1683</f>
        <v>0</v>
      </c>
      <c r="J1683" s="69">
        <f>Month!J1683</f>
        <v>0</v>
      </c>
      <c r="K1683" s="69">
        <f>Month!K1683</f>
        <v>0</v>
      </c>
      <c r="L1683" s="69">
        <f>Month!L1683</f>
        <v>10.97</v>
      </c>
      <c r="M1683" s="69">
        <f>Month!M1683</f>
        <v>11.89</v>
      </c>
      <c r="N1683" s="70">
        <f>Month!N1683</f>
        <v>29.61</v>
      </c>
      <c r="O1683" s="70">
        <f>Month!O1683</f>
        <v>65.010000000000005</v>
      </c>
      <c r="P1683" s="14">
        <v>4</v>
      </c>
    </row>
    <row r="1684" spans="1:16" ht="15.5">
      <c r="A1684" s="14">
        <f>Month!A1684</f>
        <v>2025</v>
      </c>
      <c r="B1684" s="59" t="str">
        <f>Month!B1684</f>
        <v>October</v>
      </c>
      <c r="C1684" s="59" t="str">
        <f>Month!C1684</f>
        <v>Finland</v>
      </c>
      <c r="D1684" s="69">
        <f>Month!D1684</f>
        <v>0</v>
      </c>
      <c r="E1684" s="69">
        <f>Month!E1684</f>
        <v>0</v>
      </c>
      <c r="F1684" s="70">
        <f>Month!F1684</f>
        <v>0</v>
      </c>
      <c r="G1684" s="69">
        <f>Month!G1684</f>
        <v>0</v>
      </c>
      <c r="H1684" s="69">
        <f>Month!H1684</f>
        <v>0</v>
      </c>
      <c r="I1684" s="69">
        <f>Month!I1684</f>
        <v>0</v>
      </c>
      <c r="J1684" s="69">
        <f>Month!J1684</f>
        <v>0</v>
      </c>
      <c r="K1684" s="69">
        <f>Month!K1684</f>
        <v>0</v>
      </c>
      <c r="L1684" s="69">
        <f>Month!L1684</f>
        <v>0</v>
      </c>
      <c r="M1684" s="69">
        <f>Month!M1684</f>
        <v>0.1</v>
      </c>
      <c r="N1684" s="70">
        <f>Month!N1684</f>
        <v>0.1</v>
      </c>
      <c r="O1684" s="70">
        <f>Month!O1684</f>
        <v>0.1</v>
      </c>
      <c r="P1684" s="14">
        <v>4</v>
      </c>
    </row>
    <row r="1685" spans="1:16" ht="15.5">
      <c r="A1685" s="14">
        <f>Month!A1685</f>
        <v>2025</v>
      </c>
      <c r="B1685" s="59" t="str">
        <f>Month!B1685</f>
        <v>October</v>
      </c>
      <c r="C1685" s="59" t="str">
        <f>Month!C1685</f>
        <v>France</v>
      </c>
      <c r="D1685" s="69">
        <f>Month!D1685</f>
        <v>40.39</v>
      </c>
      <c r="E1685" s="69">
        <f>Month!E1685</f>
        <v>0</v>
      </c>
      <c r="F1685" s="70">
        <f>Month!F1685</f>
        <v>40.39</v>
      </c>
      <c r="G1685" s="69">
        <f>Month!G1685</f>
        <v>11.12</v>
      </c>
      <c r="H1685" s="69">
        <f>Month!H1685</f>
        <v>0</v>
      </c>
      <c r="I1685" s="69">
        <f>Month!I1685</f>
        <v>0</v>
      </c>
      <c r="J1685" s="69">
        <f>Month!J1685</f>
        <v>0</v>
      </c>
      <c r="K1685" s="69">
        <f>Month!K1685</f>
        <v>0</v>
      </c>
      <c r="L1685" s="69">
        <f>Month!L1685</f>
        <v>0</v>
      </c>
      <c r="M1685" s="69">
        <f>Month!M1685</f>
        <v>4.07</v>
      </c>
      <c r="N1685" s="70">
        <f>Month!N1685</f>
        <v>15.19</v>
      </c>
      <c r="O1685" s="70">
        <f>Month!O1685</f>
        <v>55.58</v>
      </c>
      <c r="P1685" s="14">
        <v>4</v>
      </c>
    </row>
    <row r="1686" spans="1:16" ht="15.5">
      <c r="A1686" s="14">
        <f>Month!A1686</f>
        <v>2025</v>
      </c>
      <c r="B1686" s="59" t="str">
        <f>Month!B1686</f>
        <v>October</v>
      </c>
      <c r="C1686" s="59" t="str">
        <f>Month!C1686</f>
        <v>Germany</v>
      </c>
      <c r="D1686" s="69">
        <f>Month!D1686</f>
        <v>504.38</v>
      </c>
      <c r="E1686" s="69">
        <f>Month!E1686</f>
        <v>0</v>
      </c>
      <c r="F1686" s="70">
        <f>Month!F1686</f>
        <v>504.38</v>
      </c>
      <c r="G1686" s="69">
        <f>Month!G1686</f>
        <v>0</v>
      </c>
      <c r="H1686" s="69">
        <f>Month!H1686</f>
        <v>0</v>
      </c>
      <c r="I1686" s="69">
        <f>Month!I1686</f>
        <v>0</v>
      </c>
      <c r="J1686" s="69">
        <f>Month!J1686</f>
        <v>0</v>
      </c>
      <c r="K1686" s="69">
        <f>Month!K1686</f>
        <v>0</v>
      </c>
      <c r="L1686" s="69">
        <f>Month!L1686</f>
        <v>0</v>
      </c>
      <c r="M1686" s="69">
        <f>Month!M1686</f>
        <v>2.82</v>
      </c>
      <c r="N1686" s="70">
        <f>Month!N1686</f>
        <v>2.82</v>
      </c>
      <c r="O1686" s="70">
        <f>Month!O1686</f>
        <v>507.2</v>
      </c>
      <c r="P1686" s="14">
        <v>4</v>
      </c>
    </row>
    <row r="1687" spans="1:16" ht="15.5">
      <c r="A1687" s="14">
        <f>Month!A1687</f>
        <v>2025</v>
      </c>
      <c r="B1687" s="59" t="str">
        <f>Month!B1687</f>
        <v>October</v>
      </c>
      <c r="C1687" s="59" t="str">
        <f>Month!C1687</f>
        <v>Ireland</v>
      </c>
      <c r="D1687" s="69">
        <f>Month!D1687</f>
        <v>0</v>
      </c>
      <c r="E1687" s="69">
        <f>Month!E1687</f>
        <v>0</v>
      </c>
      <c r="F1687" s="70">
        <f>Month!F1687</f>
        <v>0</v>
      </c>
      <c r="G1687" s="69">
        <f>Month!G1687</f>
        <v>1.25</v>
      </c>
      <c r="H1687" s="69">
        <f>Month!H1687</f>
        <v>24.25</v>
      </c>
      <c r="I1687" s="69">
        <f>Month!I1687</f>
        <v>131.58000000000001</v>
      </c>
      <c r="J1687" s="69">
        <f>Month!J1687</f>
        <v>0</v>
      </c>
      <c r="K1687" s="69">
        <f>Month!K1687</f>
        <v>65.709999999999994</v>
      </c>
      <c r="L1687" s="69">
        <f>Month!L1687</f>
        <v>8.31</v>
      </c>
      <c r="M1687" s="69">
        <f>Month!M1687</f>
        <v>0.04</v>
      </c>
      <c r="N1687" s="70">
        <f>Month!N1687</f>
        <v>231.14</v>
      </c>
      <c r="O1687" s="70">
        <f>Month!O1687</f>
        <v>231.14</v>
      </c>
      <c r="P1687" s="14">
        <v>4</v>
      </c>
    </row>
    <row r="1688" spans="1:16" ht="15.5">
      <c r="A1688" s="14">
        <f>Month!A1688</f>
        <v>2025</v>
      </c>
      <c r="B1688" s="59" t="str">
        <f>Month!B1688</f>
        <v>October</v>
      </c>
      <c r="C1688" s="59" t="str">
        <f>Month!C1688</f>
        <v>Italy</v>
      </c>
      <c r="D1688" s="69">
        <f>Month!D1688</f>
        <v>0</v>
      </c>
      <c r="E1688" s="69">
        <f>Month!E1688</f>
        <v>0</v>
      </c>
      <c r="F1688" s="70">
        <f>Month!F1688</f>
        <v>0</v>
      </c>
      <c r="G1688" s="69">
        <f>Month!G1688</f>
        <v>0</v>
      </c>
      <c r="H1688" s="69">
        <f>Month!H1688</f>
        <v>0</v>
      </c>
      <c r="I1688" s="69">
        <f>Month!I1688</f>
        <v>0</v>
      </c>
      <c r="J1688" s="69">
        <f>Month!J1688</f>
        <v>0</v>
      </c>
      <c r="K1688" s="69">
        <f>Month!K1688</f>
        <v>0</v>
      </c>
      <c r="L1688" s="69">
        <f>Month!L1688</f>
        <v>0</v>
      </c>
      <c r="M1688" s="69">
        <f>Month!M1688</f>
        <v>0.09</v>
      </c>
      <c r="N1688" s="70">
        <f>Month!N1688</f>
        <v>0.09</v>
      </c>
      <c r="O1688" s="70">
        <f>Month!O1688</f>
        <v>0.09</v>
      </c>
      <c r="P1688" s="14">
        <v>4</v>
      </c>
    </row>
    <row r="1689" spans="1:16" ht="15.5">
      <c r="A1689" s="14">
        <f>Month!A1689</f>
        <v>2025</v>
      </c>
      <c r="B1689" s="59" t="str">
        <f>Month!B1689</f>
        <v>October</v>
      </c>
      <c r="C1689" s="59" t="str">
        <f>Month!C1689</f>
        <v>Korea</v>
      </c>
      <c r="D1689" s="69">
        <f>Month!D1689</f>
        <v>0</v>
      </c>
      <c r="E1689" s="69">
        <f>Month!E1689</f>
        <v>0</v>
      </c>
      <c r="F1689" s="70">
        <f>Month!F1689</f>
        <v>0</v>
      </c>
      <c r="G1689" s="69">
        <f>Month!G1689</f>
        <v>0</v>
      </c>
      <c r="H1689" s="69">
        <f>Month!H1689</f>
        <v>0</v>
      </c>
      <c r="I1689" s="69">
        <f>Month!I1689</f>
        <v>0</v>
      </c>
      <c r="J1689" s="69">
        <f>Month!J1689</f>
        <v>0</v>
      </c>
      <c r="K1689" s="69">
        <f>Month!K1689</f>
        <v>0</v>
      </c>
      <c r="L1689" s="69">
        <f>Month!L1689</f>
        <v>0</v>
      </c>
      <c r="M1689" s="69">
        <f>Month!M1689</f>
        <v>0</v>
      </c>
      <c r="N1689" s="70">
        <f>Month!N1689</f>
        <v>0</v>
      </c>
      <c r="O1689" s="70">
        <f>Month!O1689</f>
        <v>0</v>
      </c>
      <c r="P1689" s="14">
        <v>4</v>
      </c>
    </row>
    <row r="1690" spans="1:16" ht="15.5">
      <c r="A1690" s="14">
        <f>Month!A1690</f>
        <v>2025</v>
      </c>
      <c r="B1690" s="59" t="str">
        <f>Month!B1690</f>
        <v>October</v>
      </c>
      <c r="C1690" s="59" t="str">
        <f>Month!C1690</f>
        <v>Netherlands</v>
      </c>
      <c r="D1690" s="69">
        <f>Month!D1690</f>
        <v>936.1</v>
      </c>
      <c r="E1690" s="69">
        <f>Month!E1690</f>
        <v>33.75</v>
      </c>
      <c r="F1690" s="70">
        <f>Month!F1690</f>
        <v>969.85</v>
      </c>
      <c r="G1690" s="69">
        <f>Month!G1690</f>
        <v>3.15</v>
      </c>
      <c r="H1690" s="69">
        <f>Month!H1690</f>
        <v>355.83</v>
      </c>
      <c r="I1690" s="69">
        <f>Month!I1690</f>
        <v>0</v>
      </c>
      <c r="J1690" s="69">
        <f>Month!J1690</f>
        <v>0</v>
      </c>
      <c r="K1690" s="69">
        <f>Month!K1690</f>
        <v>0</v>
      </c>
      <c r="L1690" s="69">
        <f>Month!L1690</f>
        <v>44.74</v>
      </c>
      <c r="M1690" s="69">
        <f>Month!M1690</f>
        <v>115.77</v>
      </c>
      <c r="N1690" s="70">
        <f>Month!N1690</f>
        <v>519.49</v>
      </c>
      <c r="O1690" s="70">
        <f>Month!O1690</f>
        <v>1489.34</v>
      </c>
      <c r="P1690" s="14">
        <v>4</v>
      </c>
    </row>
    <row r="1691" spans="1:16" ht="15.5">
      <c r="A1691" s="14">
        <f>Month!A1691</f>
        <v>2025</v>
      </c>
      <c r="B1691" s="59" t="str">
        <f>Month!B1691</f>
        <v>October</v>
      </c>
      <c r="C1691" s="59" t="str">
        <f>Month!C1691</f>
        <v>Other Africa</v>
      </c>
      <c r="D1691" s="69">
        <f>Month!D1691</f>
        <v>0</v>
      </c>
      <c r="E1691" s="69">
        <f>Month!E1691</f>
        <v>0</v>
      </c>
      <c r="F1691" s="70">
        <f>Month!F1691</f>
        <v>0</v>
      </c>
      <c r="G1691" s="69">
        <f>Month!G1691</f>
        <v>0</v>
      </c>
      <c r="H1691" s="69">
        <f>Month!H1691</f>
        <v>38.479999999999997</v>
      </c>
      <c r="I1691" s="69">
        <f>Month!I1691</f>
        <v>0</v>
      </c>
      <c r="J1691" s="69">
        <f>Month!J1691</f>
        <v>0</v>
      </c>
      <c r="K1691" s="69">
        <f>Month!K1691</f>
        <v>0</v>
      </c>
      <c r="L1691" s="69">
        <f>Month!L1691</f>
        <v>0</v>
      </c>
      <c r="M1691" s="69">
        <f>Month!M1691</f>
        <v>2.61</v>
      </c>
      <c r="N1691" s="70">
        <f>Month!N1691</f>
        <v>41.09</v>
      </c>
      <c r="O1691" s="70">
        <f>Month!O1691</f>
        <v>41.09</v>
      </c>
      <c r="P1691" s="14">
        <v>4</v>
      </c>
    </row>
    <row r="1692" spans="1:16" ht="15.5">
      <c r="A1692" s="14">
        <f>Month!A1692</f>
        <v>2025</v>
      </c>
      <c r="B1692" s="59" t="str">
        <f>Month!B1692</f>
        <v>October</v>
      </c>
      <c r="C1692" s="59" t="str">
        <f>Month!C1692</f>
        <v>Poland</v>
      </c>
      <c r="D1692" s="69">
        <f>Month!D1692</f>
        <v>6.65</v>
      </c>
      <c r="E1692" s="69">
        <f>Month!E1692</f>
        <v>0</v>
      </c>
      <c r="F1692" s="70">
        <f>Month!F1692</f>
        <v>6.65</v>
      </c>
      <c r="G1692" s="69">
        <f>Month!G1692</f>
        <v>0</v>
      </c>
      <c r="H1692" s="69">
        <f>Month!H1692</f>
        <v>0</v>
      </c>
      <c r="I1692" s="69">
        <f>Month!I1692</f>
        <v>0</v>
      </c>
      <c r="J1692" s="69">
        <f>Month!J1692</f>
        <v>0</v>
      </c>
      <c r="K1692" s="69">
        <f>Month!K1692</f>
        <v>0</v>
      </c>
      <c r="L1692" s="69">
        <f>Month!L1692</f>
        <v>0</v>
      </c>
      <c r="M1692" s="69">
        <f>Month!M1692</f>
        <v>1.7</v>
      </c>
      <c r="N1692" s="70">
        <f>Month!N1692</f>
        <v>1.7</v>
      </c>
      <c r="O1692" s="70">
        <f>Month!O1692</f>
        <v>8.35</v>
      </c>
      <c r="P1692" s="14">
        <v>4</v>
      </c>
    </row>
    <row r="1693" spans="1:16" ht="15.5">
      <c r="A1693" s="14">
        <f>Month!A1693</f>
        <v>2025</v>
      </c>
      <c r="B1693" s="59" t="str">
        <f>Month!B1693</f>
        <v>October</v>
      </c>
      <c r="C1693" s="59" t="str">
        <f>Month!C1693</f>
        <v>Spain</v>
      </c>
      <c r="D1693" s="69">
        <f>Month!D1693</f>
        <v>89.66</v>
      </c>
      <c r="E1693" s="69">
        <f>Month!E1693</f>
        <v>0</v>
      </c>
      <c r="F1693" s="70">
        <f>Month!F1693</f>
        <v>89.66</v>
      </c>
      <c r="G1693" s="69">
        <f>Month!G1693</f>
        <v>0</v>
      </c>
      <c r="H1693" s="69">
        <f>Month!H1693</f>
        <v>0</v>
      </c>
      <c r="I1693" s="69">
        <f>Month!I1693</f>
        <v>0</v>
      </c>
      <c r="J1693" s="69">
        <f>Month!J1693</f>
        <v>0</v>
      </c>
      <c r="K1693" s="69">
        <f>Month!K1693</f>
        <v>0</v>
      </c>
      <c r="L1693" s="69">
        <f>Month!L1693</f>
        <v>42.06</v>
      </c>
      <c r="M1693" s="69">
        <f>Month!M1693</f>
        <v>2.39</v>
      </c>
      <c r="N1693" s="70">
        <f>Month!N1693</f>
        <v>44.45</v>
      </c>
      <c r="O1693" s="70">
        <f>Month!O1693</f>
        <v>134.11000000000001</v>
      </c>
      <c r="P1693" s="14">
        <v>4</v>
      </c>
    </row>
    <row r="1694" spans="1:16" ht="15.5">
      <c r="A1694" s="14">
        <f>Month!A1694</f>
        <v>2025</v>
      </c>
      <c r="B1694" s="59" t="str">
        <f>Month!B1694</f>
        <v>October</v>
      </c>
      <c r="C1694" s="59" t="str">
        <f>Month!C1694</f>
        <v>Sweden</v>
      </c>
      <c r="D1694" s="69">
        <f>Month!D1694</f>
        <v>0</v>
      </c>
      <c r="E1694" s="69">
        <f>Month!E1694</f>
        <v>0</v>
      </c>
      <c r="F1694" s="70">
        <f>Month!F1694</f>
        <v>0</v>
      </c>
      <c r="G1694" s="69">
        <f>Month!G1694</f>
        <v>0</v>
      </c>
      <c r="H1694" s="69">
        <f>Month!H1694</f>
        <v>0</v>
      </c>
      <c r="I1694" s="69">
        <f>Month!I1694</f>
        <v>0</v>
      </c>
      <c r="J1694" s="69">
        <f>Month!J1694</f>
        <v>0</v>
      </c>
      <c r="K1694" s="69">
        <f>Month!K1694</f>
        <v>0</v>
      </c>
      <c r="L1694" s="69">
        <f>Month!L1694</f>
        <v>0</v>
      </c>
      <c r="M1694" s="69">
        <f>Month!M1694</f>
        <v>0.05</v>
      </c>
      <c r="N1694" s="70">
        <f>Month!N1694</f>
        <v>0.05</v>
      </c>
      <c r="O1694" s="70">
        <f>Month!O1694</f>
        <v>0.05</v>
      </c>
      <c r="P1694" s="14">
        <v>4</v>
      </c>
    </row>
    <row r="1695" spans="1:16" ht="15.5">
      <c r="A1695" s="14">
        <f>Month!A1695</f>
        <v>2025</v>
      </c>
      <c r="B1695" s="59" t="str">
        <f>Month!B1695</f>
        <v>October</v>
      </c>
      <c r="C1695" s="59" t="str">
        <f>Month!C1695</f>
        <v>United States</v>
      </c>
      <c r="D1695" s="69">
        <f>Month!D1695</f>
        <v>121.92</v>
      </c>
      <c r="E1695" s="69">
        <f>Month!E1695</f>
        <v>0</v>
      </c>
      <c r="F1695" s="70">
        <f>Month!F1695</f>
        <v>121.92</v>
      </c>
      <c r="G1695" s="69">
        <f>Month!G1695</f>
        <v>0</v>
      </c>
      <c r="H1695" s="69">
        <f>Month!H1695</f>
        <v>163.53</v>
      </c>
      <c r="I1695" s="69">
        <f>Month!I1695</f>
        <v>0</v>
      </c>
      <c r="J1695" s="69">
        <f>Month!J1695</f>
        <v>0</v>
      </c>
      <c r="K1695" s="69">
        <f>Month!K1695</f>
        <v>0</v>
      </c>
      <c r="L1695" s="69">
        <f>Month!L1695</f>
        <v>0</v>
      </c>
      <c r="M1695" s="69">
        <f>Month!M1695</f>
        <v>46.78</v>
      </c>
      <c r="N1695" s="70">
        <f>Month!N1695</f>
        <v>210.31</v>
      </c>
      <c r="O1695" s="70">
        <f>Month!O1695</f>
        <v>332.23</v>
      </c>
      <c r="P1695" s="14">
        <v>4</v>
      </c>
    </row>
    <row r="1696" spans="1:16" ht="15.5">
      <c r="A1696" s="14">
        <f>Month!A1696</f>
        <v>2025</v>
      </c>
      <c r="B1696" s="59" t="str">
        <f>Month!B1696</f>
        <v>October</v>
      </c>
      <c r="C1696" s="59" t="str">
        <f>Month!C1696</f>
        <v>Other</v>
      </c>
      <c r="D1696" s="69">
        <f>Month!D1696</f>
        <v>78.010000000000005</v>
      </c>
      <c r="E1696" s="69">
        <f>Month!E1696</f>
        <v>14.95</v>
      </c>
      <c r="F1696" s="70">
        <f>Month!F1696</f>
        <v>92.96</v>
      </c>
      <c r="G1696" s="69">
        <f>Month!G1696</f>
        <v>4</v>
      </c>
      <c r="H1696" s="69">
        <f>Month!H1696</f>
        <v>84.21</v>
      </c>
      <c r="I1696" s="69">
        <f>Month!I1696</f>
        <v>0</v>
      </c>
      <c r="J1696" s="69">
        <f>Month!J1696</f>
        <v>0</v>
      </c>
      <c r="K1696" s="69">
        <f>Month!K1696</f>
        <v>0</v>
      </c>
      <c r="L1696" s="69">
        <f>Month!L1696</f>
        <v>18.12</v>
      </c>
      <c r="M1696" s="69">
        <f>Month!M1696</f>
        <v>26.55</v>
      </c>
      <c r="N1696" s="70">
        <f>Month!N1696</f>
        <v>132.88</v>
      </c>
      <c r="O1696" s="70">
        <f>Month!O1696</f>
        <v>225.84</v>
      </c>
      <c r="P1696" s="14">
        <v>4</v>
      </c>
    </row>
    <row r="1697" spans="1:16" ht="15.5">
      <c r="A1697" s="14">
        <f>Month!A1697</f>
        <v>2025</v>
      </c>
      <c r="B1697" s="62" t="str">
        <f>Month!B1697</f>
        <v>October</v>
      </c>
      <c r="C1697" s="60" t="str">
        <f>Month!C1697</f>
        <v>Total exports</v>
      </c>
      <c r="D1697" s="72">
        <f>Month!D1697</f>
        <v>2138.62</v>
      </c>
      <c r="E1697" s="72">
        <f>Month!E1697</f>
        <v>84.1</v>
      </c>
      <c r="F1697" s="71">
        <f>Month!F1697</f>
        <v>2222.7199999999998</v>
      </c>
      <c r="G1697" s="72">
        <f>Month!G1697</f>
        <v>20.57</v>
      </c>
      <c r="H1697" s="72">
        <f>Month!H1697</f>
        <v>699.6</v>
      </c>
      <c r="I1697" s="72">
        <f>Month!I1697</f>
        <v>131.58000000000001</v>
      </c>
      <c r="J1697" s="72">
        <f>Month!J1697</f>
        <v>0</v>
      </c>
      <c r="K1697" s="72">
        <f>Month!K1697</f>
        <v>65.709999999999994</v>
      </c>
      <c r="L1697" s="72">
        <f>Month!L1697</f>
        <v>150.69999999999999</v>
      </c>
      <c r="M1697" s="72">
        <f>Month!M1697</f>
        <v>289.11</v>
      </c>
      <c r="N1697" s="71">
        <f>Month!N1697</f>
        <v>1357.27</v>
      </c>
      <c r="O1697" s="91">
        <f>Month!O1697</f>
        <v>3579.99</v>
      </c>
      <c r="P1697" s="14">
        <v>4</v>
      </c>
    </row>
    <row r="1698" spans="1:16" ht="15.5">
      <c r="A1698" s="14">
        <f>Month!A1698</f>
        <v>2025</v>
      </c>
      <c r="B1698" s="59" t="str">
        <f>Month!B1698</f>
        <v>November</v>
      </c>
      <c r="C1698" s="58" t="str">
        <f>Month!C1698</f>
        <v>Belgium</v>
      </c>
      <c r="D1698" s="66">
        <f>Month!D1698</f>
        <v>100.82</v>
      </c>
      <c r="E1698" s="66">
        <f>Month!E1698</f>
        <v>0</v>
      </c>
      <c r="F1698" s="67">
        <f>Month!F1698</f>
        <v>100.82</v>
      </c>
      <c r="G1698" s="66">
        <f>Month!G1698</f>
        <v>1.24</v>
      </c>
      <c r="H1698" s="66">
        <f>Month!H1698</f>
        <v>45.72</v>
      </c>
      <c r="I1698" s="66">
        <f>Month!I1698</f>
        <v>0</v>
      </c>
      <c r="J1698" s="66">
        <f>Month!J1698</f>
        <v>0</v>
      </c>
      <c r="K1698" s="66">
        <f>Month!K1698</f>
        <v>0</v>
      </c>
      <c r="L1698" s="66">
        <f>Month!L1698</f>
        <v>0</v>
      </c>
      <c r="M1698" s="66">
        <f>Month!M1698</f>
        <v>69.64</v>
      </c>
      <c r="N1698" s="67">
        <f>Month!N1698</f>
        <v>116.6</v>
      </c>
      <c r="O1698" s="67">
        <f>Month!O1698</f>
        <v>217.42</v>
      </c>
      <c r="P1698" s="14">
        <v>4</v>
      </c>
    </row>
    <row r="1699" spans="1:16" ht="15.5">
      <c r="A1699" s="14">
        <f>Month!A1699</f>
        <v>2025</v>
      </c>
      <c r="B1699" s="59" t="str">
        <f>Month!B1699</f>
        <v>November</v>
      </c>
      <c r="C1699" s="59" t="str">
        <f>Month!C1699</f>
        <v>Canada</v>
      </c>
      <c r="D1699" s="69">
        <f>Month!D1699</f>
        <v>177.53</v>
      </c>
      <c r="E1699" s="69">
        <f>Month!E1699</f>
        <v>0</v>
      </c>
      <c r="F1699" s="70">
        <f>Month!F1699</f>
        <v>177.53</v>
      </c>
      <c r="G1699" s="69">
        <f>Month!G1699</f>
        <v>0</v>
      </c>
      <c r="H1699" s="69">
        <f>Month!H1699</f>
        <v>0</v>
      </c>
      <c r="I1699" s="69">
        <f>Month!I1699</f>
        <v>0</v>
      </c>
      <c r="J1699" s="69">
        <f>Month!J1699</f>
        <v>0</v>
      </c>
      <c r="K1699" s="69">
        <f>Month!K1699</f>
        <v>0</v>
      </c>
      <c r="L1699" s="69">
        <f>Month!L1699</f>
        <v>0</v>
      </c>
      <c r="M1699" s="69">
        <f>Month!M1699</f>
        <v>0</v>
      </c>
      <c r="N1699" s="70">
        <f>Month!N1699</f>
        <v>0</v>
      </c>
      <c r="O1699" s="70">
        <f>Month!O1699</f>
        <v>177.53</v>
      </c>
      <c r="P1699" s="14">
        <v>4</v>
      </c>
    </row>
    <row r="1700" spans="1:16" ht="15.5">
      <c r="A1700" s="14">
        <f>Month!A1700</f>
        <v>2025</v>
      </c>
      <c r="B1700" s="59" t="str">
        <f>Month!B1700</f>
        <v>November</v>
      </c>
      <c r="C1700" s="59" t="str">
        <f>Month!C1700</f>
        <v>China, People's Republic of</v>
      </c>
      <c r="D1700" s="69">
        <f>Month!D1700</f>
        <v>0</v>
      </c>
      <c r="E1700" s="69">
        <f>Month!E1700</f>
        <v>0</v>
      </c>
      <c r="F1700" s="70">
        <f>Month!F1700</f>
        <v>0</v>
      </c>
      <c r="G1700" s="69">
        <f>Month!G1700</f>
        <v>0</v>
      </c>
      <c r="H1700" s="69">
        <f>Month!H1700</f>
        <v>0</v>
      </c>
      <c r="I1700" s="69">
        <f>Month!I1700</f>
        <v>0</v>
      </c>
      <c r="J1700" s="69">
        <f>Month!J1700</f>
        <v>0</v>
      </c>
      <c r="K1700" s="69">
        <f>Month!K1700</f>
        <v>0</v>
      </c>
      <c r="L1700" s="69">
        <f>Month!L1700</f>
        <v>0</v>
      </c>
      <c r="M1700" s="69">
        <f>Month!M1700</f>
        <v>9.15</v>
      </c>
      <c r="N1700" s="70">
        <f>Month!N1700</f>
        <v>9.15</v>
      </c>
      <c r="O1700" s="70">
        <f>Month!O1700</f>
        <v>9.15</v>
      </c>
      <c r="P1700" s="14">
        <v>4</v>
      </c>
    </row>
    <row r="1701" spans="1:16" ht="15.5">
      <c r="A1701" s="14">
        <f>Month!A1701</f>
        <v>2025</v>
      </c>
      <c r="B1701" s="59" t="str">
        <f>Month!B1701</f>
        <v>November</v>
      </c>
      <c r="C1701" s="59" t="str">
        <f>Month!C1701</f>
        <v>Denmark</v>
      </c>
      <c r="D1701" s="69">
        <f>Month!D1701</f>
        <v>1.74</v>
      </c>
      <c r="E1701" s="69">
        <f>Month!E1701</f>
        <v>0</v>
      </c>
      <c r="F1701" s="70">
        <f>Month!F1701</f>
        <v>1.74</v>
      </c>
      <c r="G1701" s="69">
        <f>Month!G1701</f>
        <v>0</v>
      </c>
      <c r="H1701" s="69">
        <f>Month!H1701</f>
        <v>0</v>
      </c>
      <c r="I1701" s="69">
        <f>Month!I1701</f>
        <v>0</v>
      </c>
      <c r="J1701" s="69">
        <f>Month!J1701</f>
        <v>0</v>
      </c>
      <c r="K1701" s="69">
        <f>Month!K1701</f>
        <v>0</v>
      </c>
      <c r="L1701" s="69">
        <f>Month!L1701</f>
        <v>0</v>
      </c>
      <c r="M1701" s="69">
        <f>Month!M1701</f>
        <v>0</v>
      </c>
      <c r="N1701" s="70">
        <f>Month!N1701</f>
        <v>0</v>
      </c>
      <c r="O1701" s="70">
        <f>Month!O1701</f>
        <v>1.74</v>
      </c>
      <c r="P1701" s="14">
        <v>4</v>
      </c>
    </row>
    <row r="1702" spans="1:16" ht="15.5">
      <c r="A1702" s="14">
        <f>Month!A1702</f>
        <v>2025</v>
      </c>
      <c r="B1702" s="59" t="str">
        <f>Month!B1702</f>
        <v>November</v>
      </c>
      <c r="C1702" s="59" t="str">
        <f>Month!C1702</f>
        <v>Finland</v>
      </c>
      <c r="D1702" s="69">
        <f>Month!D1702</f>
        <v>0</v>
      </c>
      <c r="E1702" s="69">
        <f>Month!E1702</f>
        <v>0</v>
      </c>
      <c r="F1702" s="70">
        <f>Month!F1702</f>
        <v>0</v>
      </c>
      <c r="G1702" s="69">
        <f>Month!G1702</f>
        <v>0</v>
      </c>
      <c r="H1702" s="69">
        <f>Month!H1702</f>
        <v>0</v>
      </c>
      <c r="I1702" s="69">
        <f>Month!I1702</f>
        <v>0</v>
      </c>
      <c r="J1702" s="69">
        <f>Month!J1702</f>
        <v>0</v>
      </c>
      <c r="K1702" s="69">
        <f>Month!K1702</f>
        <v>0</v>
      </c>
      <c r="L1702" s="69">
        <f>Month!L1702</f>
        <v>0</v>
      </c>
      <c r="M1702" s="69">
        <f>Month!M1702</f>
        <v>0.05</v>
      </c>
      <c r="N1702" s="70">
        <f>Month!N1702</f>
        <v>0.05</v>
      </c>
      <c r="O1702" s="70">
        <f>Month!O1702</f>
        <v>0.05</v>
      </c>
      <c r="P1702" s="14">
        <v>4</v>
      </c>
    </row>
    <row r="1703" spans="1:16" ht="15.5">
      <c r="A1703" s="14">
        <f>Month!A1703</f>
        <v>2025</v>
      </c>
      <c r="B1703" s="59" t="str">
        <f>Month!B1703</f>
        <v>November</v>
      </c>
      <c r="C1703" s="59" t="str">
        <f>Month!C1703</f>
        <v>France</v>
      </c>
      <c r="D1703" s="69">
        <f>Month!D1703</f>
        <v>140.85</v>
      </c>
      <c r="E1703" s="69">
        <f>Month!E1703</f>
        <v>0</v>
      </c>
      <c r="F1703" s="70">
        <f>Month!F1703</f>
        <v>140.85</v>
      </c>
      <c r="G1703" s="69">
        <f>Month!G1703</f>
        <v>2.36</v>
      </c>
      <c r="H1703" s="69">
        <f>Month!H1703</f>
        <v>0</v>
      </c>
      <c r="I1703" s="69">
        <f>Month!I1703</f>
        <v>0</v>
      </c>
      <c r="J1703" s="69">
        <f>Month!J1703</f>
        <v>0</v>
      </c>
      <c r="K1703" s="69">
        <f>Month!K1703</f>
        <v>0</v>
      </c>
      <c r="L1703" s="69">
        <f>Month!L1703</f>
        <v>0</v>
      </c>
      <c r="M1703" s="69">
        <f>Month!M1703</f>
        <v>5.53</v>
      </c>
      <c r="N1703" s="70">
        <f>Month!N1703</f>
        <v>7.89</v>
      </c>
      <c r="O1703" s="70">
        <f>Month!O1703</f>
        <v>148.74</v>
      </c>
      <c r="P1703" s="14">
        <v>4</v>
      </c>
    </row>
    <row r="1704" spans="1:16" ht="15.5">
      <c r="A1704" s="14">
        <f>Month!A1704</f>
        <v>2025</v>
      </c>
      <c r="B1704" s="59" t="str">
        <f>Month!B1704</f>
        <v>November</v>
      </c>
      <c r="C1704" s="59" t="str">
        <f>Month!C1704</f>
        <v>Germany</v>
      </c>
      <c r="D1704" s="69">
        <f>Month!D1704</f>
        <v>145.93</v>
      </c>
      <c r="E1704" s="69">
        <f>Month!E1704</f>
        <v>0</v>
      </c>
      <c r="F1704" s="70">
        <f>Month!F1704</f>
        <v>145.93</v>
      </c>
      <c r="G1704" s="69">
        <f>Month!G1704</f>
        <v>0</v>
      </c>
      <c r="H1704" s="69">
        <f>Month!H1704</f>
        <v>0</v>
      </c>
      <c r="I1704" s="69">
        <f>Month!I1704</f>
        <v>14.96</v>
      </c>
      <c r="J1704" s="69">
        <f>Month!J1704</f>
        <v>0</v>
      </c>
      <c r="K1704" s="69">
        <f>Month!K1704</f>
        <v>0</v>
      </c>
      <c r="L1704" s="69">
        <f>Month!L1704</f>
        <v>0</v>
      </c>
      <c r="M1704" s="69">
        <f>Month!M1704</f>
        <v>6.24</v>
      </c>
      <c r="N1704" s="70">
        <f>Month!N1704</f>
        <v>21.2</v>
      </c>
      <c r="O1704" s="70">
        <f>Month!O1704</f>
        <v>167.13</v>
      </c>
      <c r="P1704" s="14">
        <v>4</v>
      </c>
    </row>
    <row r="1705" spans="1:16" ht="15.5">
      <c r="A1705" s="14">
        <f>Month!A1705</f>
        <v>2025</v>
      </c>
      <c r="B1705" s="59" t="str">
        <f>Month!B1705</f>
        <v>November</v>
      </c>
      <c r="C1705" s="59" t="str">
        <f>Month!C1705</f>
        <v>Ireland</v>
      </c>
      <c r="D1705" s="69">
        <f>Month!D1705</f>
        <v>0</v>
      </c>
      <c r="E1705" s="69">
        <f>Month!E1705</f>
        <v>0</v>
      </c>
      <c r="F1705" s="70">
        <f>Month!F1705</f>
        <v>0</v>
      </c>
      <c r="G1705" s="69">
        <f>Month!G1705</f>
        <v>3.2</v>
      </c>
      <c r="H1705" s="69">
        <f>Month!H1705</f>
        <v>24.46</v>
      </c>
      <c r="I1705" s="69">
        <f>Month!I1705</f>
        <v>105.8</v>
      </c>
      <c r="J1705" s="69">
        <f>Month!J1705</f>
        <v>0</v>
      </c>
      <c r="K1705" s="69">
        <f>Month!K1705</f>
        <v>47.7</v>
      </c>
      <c r="L1705" s="69">
        <f>Month!L1705</f>
        <v>7.11</v>
      </c>
      <c r="M1705" s="69">
        <f>Month!M1705</f>
        <v>0.02</v>
      </c>
      <c r="N1705" s="70">
        <f>Month!N1705</f>
        <v>188.29</v>
      </c>
      <c r="O1705" s="70">
        <f>Month!O1705</f>
        <v>188.29</v>
      </c>
      <c r="P1705" s="14">
        <v>4</v>
      </c>
    </row>
    <row r="1706" spans="1:16" ht="15.5">
      <c r="A1706" s="14">
        <f>Month!A1706</f>
        <v>2025</v>
      </c>
      <c r="B1706" s="59" t="str">
        <f>Month!B1706</f>
        <v>November</v>
      </c>
      <c r="C1706" s="59" t="str">
        <f>Month!C1706</f>
        <v>Italy</v>
      </c>
      <c r="D1706" s="69">
        <f>Month!D1706</f>
        <v>0</v>
      </c>
      <c r="E1706" s="69">
        <f>Month!E1706</f>
        <v>0</v>
      </c>
      <c r="F1706" s="70">
        <f>Month!F1706</f>
        <v>0</v>
      </c>
      <c r="G1706" s="69">
        <f>Month!G1706</f>
        <v>0</v>
      </c>
      <c r="H1706" s="69">
        <f>Month!H1706</f>
        <v>0</v>
      </c>
      <c r="I1706" s="69">
        <f>Month!I1706</f>
        <v>0</v>
      </c>
      <c r="J1706" s="69">
        <f>Month!J1706</f>
        <v>0</v>
      </c>
      <c r="K1706" s="69">
        <f>Month!K1706</f>
        <v>0</v>
      </c>
      <c r="L1706" s="69">
        <f>Month!L1706</f>
        <v>0</v>
      </c>
      <c r="M1706" s="69">
        <f>Month!M1706</f>
        <v>2.58</v>
      </c>
      <c r="N1706" s="70">
        <f>Month!N1706</f>
        <v>2.58</v>
      </c>
      <c r="O1706" s="70">
        <f>Month!O1706</f>
        <v>2.58</v>
      </c>
      <c r="P1706" s="14">
        <v>4</v>
      </c>
    </row>
    <row r="1707" spans="1:16" ht="15.5">
      <c r="A1707" s="14">
        <f>Month!A1707</f>
        <v>2025</v>
      </c>
      <c r="B1707" s="59" t="str">
        <f>Month!B1707</f>
        <v>November</v>
      </c>
      <c r="C1707" s="59" t="str">
        <f>Month!C1707</f>
        <v>Korea</v>
      </c>
      <c r="D1707" s="69">
        <f>Month!D1707</f>
        <v>0</v>
      </c>
      <c r="E1707" s="69">
        <f>Month!E1707</f>
        <v>0</v>
      </c>
      <c r="F1707" s="70">
        <f>Month!F1707</f>
        <v>0</v>
      </c>
      <c r="G1707" s="69">
        <f>Month!G1707</f>
        <v>0</v>
      </c>
      <c r="H1707" s="69">
        <f>Month!H1707</f>
        <v>0</v>
      </c>
      <c r="I1707" s="69">
        <f>Month!I1707</f>
        <v>0</v>
      </c>
      <c r="J1707" s="69">
        <f>Month!J1707</f>
        <v>0</v>
      </c>
      <c r="K1707" s="69">
        <f>Month!K1707</f>
        <v>0</v>
      </c>
      <c r="L1707" s="69">
        <f>Month!L1707</f>
        <v>0</v>
      </c>
      <c r="M1707" s="69">
        <f>Month!M1707</f>
        <v>0</v>
      </c>
      <c r="N1707" s="70">
        <f>Month!N1707</f>
        <v>0</v>
      </c>
      <c r="O1707" s="70">
        <f>Month!O1707</f>
        <v>0</v>
      </c>
      <c r="P1707" s="14">
        <v>4</v>
      </c>
    </row>
    <row r="1708" spans="1:16" ht="15.5">
      <c r="A1708" s="14">
        <f>Month!A1708</f>
        <v>2025</v>
      </c>
      <c r="B1708" s="59" t="str">
        <f>Month!B1708</f>
        <v>November</v>
      </c>
      <c r="C1708" s="59" t="str">
        <f>Month!C1708</f>
        <v>Netherlands</v>
      </c>
      <c r="D1708" s="69">
        <f>Month!D1708</f>
        <v>1238.6099999999999</v>
      </c>
      <c r="E1708" s="69">
        <f>Month!E1708</f>
        <v>81.95</v>
      </c>
      <c r="F1708" s="70">
        <f>Month!F1708</f>
        <v>1320.56</v>
      </c>
      <c r="G1708" s="69">
        <f>Month!G1708</f>
        <v>2.12</v>
      </c>
      <c r="H1708" s="69">
        <f>Month!H1708</f>
        <v>168.9</v>
      </c>
      <c r="I1708" s="69">
        <f>Month!I1708</f>
        <v>0</v>
      </c>
      <c r="J1708" s="69">
        <f>Month!J1708</f>
        <v>0</v>
      </c>
      <c r="K1708" s="69">
        <f>Month!K1708</f>
        <v>0</v>
      </c>
      <c r="L1708" s="69">
        <f>Month!L1708</f>
        <v>60.56</v>
      </c>
      <c r="M1708" s="69">
        <f>Month!M1708</f>
        <v>120.61</v>
      </c>
      <c r="N1708" s="70">
        <f>Month!N1708</f>
        <v>352.19</v>
      </c>
      <c r="O1708" s="70">
        <f>Month!O1708</f>
        <v>1672.75</v>
      </c>
      <c r="P1708" s="14">
        <v>4</v>
      </c>
    </row>
    <row r="1709" spans="1:16" ht="15.5">
      <c r="A1709" s="14">
        <f>Month!A1709</f>
        <v>2025</v>
      </c>
      <c r="B1709" s="59" t="str">
        <f>Month!B1709</f>
        <v>November</v>
      </c>
      <c r="C1709" s="59" t="str">
        <f>Month!C1709</f>
        <v>Other Africa</v>
      </c>
      <c r="D1709" s="69">
        <f>Month!D1709</f>
        <v>0</v>
      </c>
      <c r="E1709" s="69">
        <f>Month!E1709</f>
        <v>0</v>
      </c>
      <c r="F1709" s="70">
        <f>Month!F1709</f>
        <v>0</v>
      </c>
      <c r="G1709" s="69">
        <f>Month!G1709</f>
        <v>0</v>
      </c>
      <c r="H1709" s="69">
        <f>Month!H1709</f>
        <v>38.94</v>
      </c>
      <c r="I1709" s="69">
        <f>Month!I1709</f>
        <v>0</v>
      </c>
      <c r="J1709" s="69">
        <f>Month!J1709</f>
        <v>0</v>
      </c>
      <c r="K1709" s="69">
        <f>Month!K1709</f>
        <v>0</v>
      </c>
      <c r="L1709" s="69">
        <f>Month!L1709</f>
        <v>0</v>
      </c>
      <c r="M1709" s="69">
        <f>Month!M1709</f>
        <v>0</v>
      </c>
      <c r="N1709" s="70">
        <f>Month!N1709</f>
        <v>38.94</v>
      </c>
      <c r="O1709" s="70">
        <f>Month!O1709</f>
        <v>38.94</v>
      </c>
      <c r="P1709" s="14">
        <v>4</v>
      </c>
    </row>
    <row r="1710" spans="1:16" ht="15.5">
      <c r="A1710" s="14">
        <f>Month!A1710</f>
        <v>2025</v>
      </c>
      <c r="B1710" s="59" t="str">
        <f>Month!B1710</f>
        <v>November</v>
      </c>
      <c r="C1710" s="59" t="str">
        <f>Month!C1710</f>
        <v>Poland</v>
      </c>
      <c r="D1710" s="69">
        <f>Month!D1710</f>
        <v>129.1</v>
      </c>
      <c r="E1710" s="69">
        <f>Month!E1710</f>
        <v>0</v>
      </c>
      <c r="F1710" s="70">
        <f>Month!F1710</f>
        <v>129.1</v>
      </c>
      <c r="G1710" s="69">
        <f>Month!G1710</f>
        <v>0</v>
      </c>
      <c r="H1710" s="69">
        <f>Month!H1710</f>
        <v>0</v>
      </c>
      <c r="I1710" s="69">
        <f>Month!I1710</f>
        <v>0</v>
      </c>
      <c r="J1710" s="69">
        <f>Month!J1710</f>
        <v>0</v>
      </c>
      <c r="K1710" s="69">
        <f>Month!K1710</f>
        <v>0</v>
      </c>
      <c r="L1710" s="69">
        <f>Month!L1710</f>
        <v>0</v>
      </c>
      <c r="M1710" s="69">
        <f>Month!M1710</f>
        <v>0</v>
      </c>
      <c r="N1710" s="70">
        <f>Month!N1710</f>
        <v>0</v>
      </c>
      <c r="O1710" s="70">
        <f>Month!O1710</f>
        <v>129.1</v>
      </c>
      <c r="P1710" s="14">
        <v>4</v>
      </c>
    </row>
    <row r="1711" spans="1:16" ht="15.5">
      <c r="A1711" s="14">
        <f>Month!A1711</f>
        <v>2025</v>
      </c>
      <c r="B1711" s="59" t="str">
        <f>Month!B1711</f>
        <v>November</v>
      </c>
      <c r="C1711" s="59" t="str">
        <f>Month!C1711</f>
        <v>Spain</v>
      </c>
      <c r="D1711" s="69">
        <f>Month!D1711</f>
        <v>0</v>
      </c>
      <c r="E1711" s="69">
        <f>Month!E1711</f>
        <v>0</v>
      </c>
      <c r="F1711" s="70">
        <f>Month!F1711</f>
        <v>0</v>
      </c>
      <c r="G1711" s="69">
        <f>Month!G1711</f>
        <v>0</v>
      </c>
      <c r="H1711" s="69">
        <f>Month!H1711</f>
        <v>0</v>
      </c>
      <c r="I1711" s="69">
        <f>Month!I1711</f>
        <v>0</v>
      </c>
      <c r="J1711" s="69">
        <f>Month!J1711</f>
        <v>0</v>
      </c>
      <c r="K1711" s="69">
        <f>Month!K1711</f>
        <v>0</v>
      </c>
      <c r="L1711" s="69">
        <f>Month!L1711</f>
        <v>50.97</v>
      </c>
      <c r="M1711" s="69">
        <f>Month!M1711</f>
        <v>42.97</v>
      </c>
      <c r="N1711" s="70">
        <f>Month!N1711</f>
        <v>93.94</v>
      </c>
      <c r="O1711" s="70">
        <f>Month!O1711</f>
        <v>93.94</v>
      </c>
      <c r="P1711" s="14">
        <v>4</v>
      </c>
    </row>
    <row r="1712" spans="1:16" ht="15.5">
      <c r="A1712" s="14">
        <f>Month!A1712</f>
        <v>2025</v>
      </c>
      <c r="B1712" s="59" t="str">
        <f>Month!B1712</f>
        <v>November</v>
      </c>
      <c r="C1712" s="59" t="str">
        <f>Month!C1712</f>
        <v>Sweden</v>
      </c>
      <c r="D1712" s="69">
        <f>Month!D1712</f>
        <v>218.47</v>
      </c>
      <c r="E1712" s="69">
        <f>Month!E1712</f>
        <v>0</v>
      </c>
      <c r="F1712" s="70">
        <f>Month!F1712</f>
        <v>218.47</v>
      </c>
      <c r="G1712" s="69">
        <f>Month!G1712</f>
        <v>0</v>
      </c>
      <c r="H1712" s="69">
        <f>Month!H1712</f>
        <v>0</v>
      </c>
      <c r="I1712" s="69">
        <f>Month!I1712</f>
        <v>0</v>
      </c>
      <c r="J1712" s="69">
        <f>Month!J1712</f>
        <v>0</v>
      </c>
      <c r="K1712" s="69">
        <f>Month!K1712</f>
        <v>0</v>
      </c>
      <c r="L1712" s="69">
        <f>Month!L1712</f>
        <v>0</v>
      </c>
      <c r="M1712" s="69">
        <f>Month!M1712</f>
        <v>15.01</v>
      </c>
      <c r="N1712" s="70">
        <f>Month!N1712</f>
        <v>15.01</v>
      </c>
      <c r="O1712" s="70">
        <f>Month!O1712</f>
        <v>233.48</v>
      </c>
      <c r="P1712" s="14">
        <v>4</v>
      </c>
    </row>
    <row r="1713" spans="1:16" ht="15.5">
      <c r="A1713" s="14">
        <f>Month!A1713</f>
        <v>2025</v>
      </c>
      <c r="B1713" s="59" t="str">
        <f>Month!B1713</f>
        <v>November</v>
      </c>
      <c r="C1713" s="59" t="str">
        <f>Month!C1713</f>
        <v>United States</v>
      </c>
      <c r="D1713" s="69">
        <f>Month!D1713</f>
        <v>0</v>
      </c>
      <c r="E1713" s="69">
        <f>Month!E1713</f>
        <v>0</v>
      </c>
      <c r="F1713" s="70">
        <f>Month!F1713</f>
        <v>0</v>
      </c>
      <c r="G1713" s="69">
        <f>Month!G1713</f>
        <v>0</v>
      </c>
      <c r="H1713" s="69">
        <f>Month!H1713</f>
        <v>76.930000000000007</v>
      </c>
      <c r="I1713" s="69">
        <f>Month!I1713</f>
        <v>0</v>
      </c>
      <c r="J1713" s="69">
        <f>Month!J1713</f>
        <v>0</v>
      </c>
      <c r="K1713" s="69">
        <f>Month!K1713</f>
        <v>0</v>
      </c>
      <c r="L1713" s="69">
        <f>Month!L1713</f>
        <v>0</v>
      </c>
      <c r="M1713" s="69">
        <f>Month!M1713</f>
        <v>0.3</v>
      </c>
      <c r="N1713" s="70">
        <f>Month!N1713</f>
        <v>77.23</v>
      </c>
      <c r="O1713" s="70">
        <f>Month!O1713</f>
        <v>77.23</v>
      </c>
      <c r="P1713" s="14">
        <v>4</v>
      </c>
    </row>
    <row r="1714" spans="1:16" ht="15.5">
      <c r="A1714" s="14">
        <f>Month!A1714</f>
        <v>2025</v>
      </c>
      <c r="B1714" s="59" t="str">
        <f>Month!B1714</f>
        <v>November</v>
      </c>
      <c r="C1714" s="59" t="str">
        <f>Month!C1714</f>
        <v>Other</v>
      </c>
      <c r="D1714" s="69">
        <f>Month!D1714</f>
        <v>13.63</v>
      </c>
      <c r="E1714" s="69">
        <f>Month!E1714</f>
        <v>0</v>
      </c>
      <c r="F1714" s="70">
        <f>Month!F1714</f>
        <v>13.63</v>
      </c>
      <c r="G1714" s="69">
        <f>Month!G1714</f>
        <v>1.6</v>
      </c>
      <c r="H1714" s="69">
        <f>Month!H1714</f>
        <v>139.5</v>
      </c>
      <c r="I1714" s="69">
        <f>Month!I1714</f>
        <v>0</v>
      </c>
      <c r="J1714" s="69">
        <f>Month!J1714</f>
        <v>5.92</v>
      </c>
      <c r="K1714" s="69">
        <f>Month!K1714</f>
        <v>0</v>
      </c>
      <c r="L1714" s="69">
        <f>Month!L1714</f>
        <v>73.959999999999994</v>
      </c>
      <c r="M1714" s="69">
        <f>Month!M1714</f>
        <v>32.770000000000003</v>
      </c>
      <c r="N1714" s="70">
        <f>Month!N1714</f>
        <v>253.75</v>
      </c>
      <c r="O1714" s="70">
        <f>Month!O1714</f>
        <v>267.38</v>
      </c>
      <c r="P1714" s="14">
        <v>4</v>
      </c>
    </row>
    <row r="1715" spans="1:16" ht="15.5">
      <c r="A1715" s="14">
        <f>Month!A1715</f>
        <v>2025</v>
      </c>
      <c r="B1715" s="62" t="str">
        <f>Month!B1715</f>
        <v>November</v>
      </c>
      <c r="C1715" s="60" t="str">
        <f>Month!C1715</f>
        <v>Total exports</v>
      </c>
      <c r="D1715" s="72">
        <f>Month!D1715</f>
        <v>2166.67</v>
      </c>
      <c r="E1715" s="72">
        <f>Month!E1715</f>
        <v>81.95</v>
      </c>
      <c r="F1715" s="71">
        <f>Month!F1715</f>
        <v>2248.62</v>
      </c>
      <c r="G1715" s="72">
        <f>Month!G1715</f>
        <v>10.52</v>
      </c>
      <c r="H1715" s="72">
        <f>Month!H1715</f>
        <v>494.45</v>
      </c>
      <c r="I1715" s="72">
        <f>Month!I1715</f>
        <v>120.76</v>
      </c>
      <c r="J1715" s="72">
        <f>Month!J1715</f>
        <v>5.92</v>
      </c>
      <c r="K1715" s="72">
        <f>Month!K1715</f>
        <v>47.7</v>
      </c>
      <c r="L1715" s="72">
        <f>Month!L1715</f>
        <v>192.6</v>
      </c>
      <c r="M1715" s="72">
        <f>Month!M1715</f>
        <v>304.87</v>
      </c>
      <c r="N1715" s="71">
        <f>Month!N1715</f>
        <v>1176.82</v>
      </c>
      <c r="O1715" s="91">
        <f>Month!O1715</f>
        <v>3425.44</v>
      </c>
      <c r="P1715" s="14">
        <v>4</v>
      </c>
    </row>
    <row r="1716" spans="1:16" ht="15.5">
      <c r="A1716" s="14">
        <f>Month!A1716</f>
        <v>2025</v>
      </c>
      <c r="B1716" s="59" t="str">
        <f>Month!B1716</f>
        <v>December</v>
      </c>
      <c r="C1716" s="58" t="str">
        <f>Month!C1734</f>
        <v>Belgium</v>
      </c>
      <c r="D1716" s="66">
        <f>Month!D1716</f>
        <v>38.049999999999997</v>
      </c>
      <c r="E1716" s="66">
        <f>Month!E1716</f>
        <v>0</v>
      </c>
      <c r="F1716" s="67">
        <f>Month!F1716</f>
        <v>38.049999999999997</v>
      </c>
      <c r="G1716" s="66">
        <f>Month!G1716</f>
        <v>9.94</v>
      </c>
      <c r="H1716" s="66">
        <f>Month!H1716</f>
        <v>76</v>
      </c>
      <c r="I1716" s="66">
        <f>Month!I1716</f>
        <v>0</v>
      </c>
      <c r="J1716" s="66">
        <f>Month!J1716</f>
        <v>0</v>
      </c>
      <c r="K1716" s="66">
        <f>Month!K1716</f>
        <v>0</v>
      </c>
      <c r="L1716" s="66">
        <f>Month!L1716</f>
        <v>22.63</v>
      </c>
      <c r="M1716" s="66">
        <f>Month!M1716</f>
        <v>6.49</v>
      </c>
      <c r="N1716" s="67">
        <f>Month!N1716</f>
        <v>115.06</v>
      </c>
      <c r="O1716" s="67">
        <f>Month!O1716</f>
        <v>153.11000000000001</v>
      </c>
      <c r="P1716" s="14">
        <v>1</v>
      </c>
    </row>
    <row r="1717" spans="1:16" ht="15.5">
      <c r="A1717" s="14">
        <f>Month!A1717</f>
        <v>2025</v>
      </c>
      <c r="B1717" s="59" t="str">
        <f>Month!B1717</f>
        <v>December</v>
      </c>
      <c r="C1717" s="59" t="str">
        <f>Month!C1735</f>
        <v>Canada</v>
      </c>
      <c r="D1717" s="69">
        <f>Month!D1717</f>
        <v>59.72</v>
      </c>
      <c r="E1717" s="69">
        <f>Month!E1717</f>
        <v>0</v>
      </c>
      <c r="F1717" s="70">
        <f>Month!F1717</f>
        <v>59.72</v>
      </c>
      <c r="G1717" s="69">
        <f>Month!G1717</f>
        <v>0</v>
      </c>
      <c r="H1717" s="69">
        <f>Month!H1717</f>
        <v>0</v>
      </c>
      <c r="I1717" s="69">
        <f>Month!I1717</f>
        <v>0</v>
      </c>
      <c r="J1717" s="69">
        <f>Month!J1717</f>
        <v>0</v>
      </c>
      <c r="K1717" s="69">
        <f>Month!K1717</f>
        <v>0</v>
      </c>
      <c r="L1717" s="69">
        <f>Month!L1717</f>
        <v>0</v>
      </c>
      <c r="M1717" s="69">
        <f>Month!M1717</f>
        <v>0</v>
      </c>
      <c r="N1717" s="70">
        <f>Month!N1717</f>
        <v>0</v>
      </c>
      <c r="O1717" s="70">
        <f>Month!O1717</f>
        <v>59.72</v>
      </c>
      <c r="P1717" s="14">
        <v>1</v>
      </c>
    </row>
    <row r="1718" spans="1:16" ht="15.5">
      <c r="A1718" s="14">
        <f>Month!A1718</f>
        <v>2025</v>
      </c>
      <c r="B1718" s="59" t="str">
        <f>Month!B1718</f>
        <v>December</v>
      </c>
      <c r="C1718" s="59" t="str">
        <f>Month!C1736</f>
        <v>China, People's Republic of</v>
      </c>
      <c r="D1718" s="69">
        <f>Month!D1718</f>
        <v>259.95</v>
      </c>
      <c r="E1718" s="69">
        <f>Month!E1718</f>
        <v>0</v>
      </c>
      <c r="F1718" s="70">
        <f>Month!F1718</f>
        <v>259.95</v>
      </c>
      <c r="G1718" s="69">
        <f>Month!G1718</f>
        <v>0</v>
      </c>
      <c r="H1718" s="69">
        <f>Month!H1718</f>
        <v>0</v>
      </c>
      <c r="I1718" s="69">
        <f>Month!I1718</f>
        <v>0</v>
      </c>
      <c r="J1718" s="69">
        <f>Month!J1718</f>
        <v>0</v>
      </c>
      <c r="K1718" s="69">
        <f>Month!K1718</f>
        <v>0</v>
      </c>
      <c r="L1718" s="69">
        <f>Month!L1718</f>
        <v>0</v>
      </c>
      <c r="M1718" s="69">
        <f>Month!M1718</f>
        <v>10.52</v>
      </c>
      <c r="N1718" s="70">
        <f>Month!N1718</f>
        <v>10.52</v>
      </c>
      <c r="O1718" s="70">
        <f>Month!O1718</f>
        <v>270.47000000000003</v>
      </c>
      <c r="P1718" s="14">
        <v>1</v>
      </c>
    </row>
    <row r="1719" spans="1:16" ht="15.5">
      <c r="A1719" s="14">
        <f>Month!A1719</f>
        <v>2025</v>
      </c>
      <c r="B1719" s="59" t="str">
        <f>Month!B1719</f>
        <v>December</v>
      </c>
      <c r="C1719" s="59" t="str">
        <f>Month!C1737</f>
        <v>Denmark</v>
      </c>
      <c r="D1719" s="69">
        <f>Month!D1719</f>
        <v>0</v>
      </c>
      <c r="E1719" s="69">
        <f>Month!E1719</f>
        <v>0</v>
      </c>
      <c r="F1719" s="70">
        <f>Month!F1719</f>
        <v>0</v>
      </c>
      <c r="G1719" s="69">
        <f>Month!G1719</f>
        <v>0</v>
      </c>
      <c r="H1719" s="69">
        <f>Month!H1719</f>
        <v>3.53</v>
      </c>
      <c r="I1719" s="69">
        <f>Month!I1719</f>
        <v>0</v>
      </c>
      <c r="J1719" s="69">
        <f>Month!J1719</f>
        <v>0</v>
      </c>
      <c r="K1719" s="69">
        <f>Month!K1719</f>
        <v>0</v>
      </c>
      <c r="L1719" s="69">
        <f>Month!L1719</f>
        <v>16.920000000000002</v>
      </c>
      <c r="M1719" s="69">
        <f>Month!M1719</f>
        <v>5.96</v>
      </c>
      <c r="N1719" s="70">
        <f>Month!N1719</f>
        <v>26.41</v>
      </c>
      <c r="O1719" s="70">
        <f>Month!O1719</f>
        <v>26.41</v>
      </c>
      <c r="P1719" s="14">
        <v>1</v>
      </c>
    </row>
    <row r="1720" spans="1:16" ht="15.5">
      <c r="A1720" s="14">
        <f>Month!A1720</f>
        <v>2025</v>
      </c>
      <c r="B1720" s="59" t="str">
        <f>Month!B1720</f>
        <v>December</v>
      </c>
      <c r="C1720" s="59" t="str">
        <f>Month!C1738</f>
        <v>Finland</v>
      </c>
      <c r="D1720" s="69">
        <f>Month!D1720</f>
        <v>0</v>
      </c>
      <c r="E1720" s="69">
        <f>Month!E1720</f>
        <v>0</v>
      </c>
      <c r="F1720" s="70">
        <f>Month!F1720</f>
        <v>0</v>
      </c>
      <c r="G1720" s="69">
        <f>Month!G1720</f>
        <v>0</v>
      </c>
      <c r="H1720" s="69">
        <f>Month!H1720</f>
        <v>0</v>
      </c>
      <c r="I1720" s="69">
        <f>Month!I1720</f>
        <v>0</v>
      </c>
      <c r="J1720" s="69">
        <f>Month!J1720</f>
        <v>0</v>
      </c>
      <c r="K1720" s="69">
        <f>Month!K1720</f>
        <v>0</v>
      </c>
      <c r="L1720" s="69">
        <f>Month!L1720</f>
        <v>0</v>
      </c>
      <c r="M1720" s="69">
        <f>Month!M1720</f>
        <v>0.47</v>
      </c>
      <c r="N1720" s="70">
        <f>Month!N1720</f>
        <v>0.47</v>
      </c>
      <c r="O1720" s="70">
        <f>Month!O1720</f>
        <v>0.47</v>
      </c>
      <c r="P1720" s="14">
        <v>1</v>
      </c>
    </row>
    <row r="1721" spans="1:16" ht="15.5">
      <c r="A1721" s="14">
        <f>Month!A1721</f>
        <v>2025</v>
      </c>
      <c r="B1721" s="59" t="str">
        <f>Month!B1721</f>
        <v>December</v>
      </c>
      <c r="C1721" s="59" t="str">
        <f>Month!C1739</f>
        <v>France</v>
      </c>
      <c r="D1721" s="69">
        <f>Month!D1721</f>
        <v>35.25</v>
      </c>
      <c r="E1721" s="69">
        <f>Month!E1721</f>
        <v>0</v>
      </c>
      <c r="F1721" s="70">
        <f>Month!F1721</f>
        <v>35.25</v>
      </c>
      <c r="G1721" s="69">
        <f>Month!G1721</f>
        <v>1.68</v>
      </c>
      <c r="H1721" s="69">
        <f>Month!H1721</f>
        <v>0</v>
      </c>
      <c r="I1721" s="69">
        <f>Month!I1721</f>
        <v>0</v>
      </c>
      <c r="J1721" s="69">
        <f>Month!J1721</f>
        <v>0</v>
      </c>
      <c r="K1721" s="69">
        <f>Month!K1721</f>
        <v>0</v>
      </c>
      <c r="L1721" s="69">
        <f>Month!L1721</f>
        <v>0</v>
      </c>
      <c r="M1721" s="69">
        <f>Month!M1721</f>
        <v>6.33</v>
      </c>
      <c r="N1721" s="70">
        <f>Month!N1721</f>
        <v>8.01</v>
      </c>
      <c r="O1721" s="70">
        <f>Month!O1721</f>
        <v>43.26</v>
      </c>
      <c r="P1721" s="14">
        <v>1</v>
      </c>
    </row>
    <row r="1722" spans="1:16" ht="15.5">
      <c r="A1722" s="14">
        <f>Month!A1722</f>
        <v>2025</v>
      </c>
      <c r="B1722" s="59" t="str">
        <f>Month!B1722</f>
        <v>December</v>
      </c>
      <c r="C1722" s="59" t="str">
        <f>Month!C1740</f>
        <v>Germany</v>
      </c>
      <c r="D1722" s="69">
        <f>Month!D1722</f>
        <v>368.57</v>
      </c>
      <c r="E1722" s="69">
        <f>Month!E1722</f>
        <v>1.1200000000000001</v>
      </c>
      <c r="F1722" s="70">
        <f>Month!F1722</f>
        <v>369.69</v>
      </c>
      <c r="G1722" s="69">
        <f>Month!G1722</f>
        <v>0</v>
      </c>
      <c r="H1722" s="69">
        <f>Month!H1722</f>
        <v>0</v>
      </c>
      <c r="I1722" s="69">
        <f>Month!I1722</f>
        <v>0</v>
      </c>
      <c r="J1722" s="69">
        <f>Month!J1722</f>
        <v>0</v>
      </c>
      <c r="K1722" s="69">
        <f>Month!K1722</f>
        <v>0</v>
      </c>
      <c r="L1722" s="69">
        <f>Month!L1722</f>
        <v>0</v>
      </c>
      <c r="M1722" s="69">
        <f>Month!M1722</f>
        <v>4.34</v>
      </c>
      <c r="N1722" s="70">
        <f>Month!N1722</f>
        <v>4.34</v>
      </c>
      <c r="O1722" s="70">
        <f>Month!O1722</f>
        <v>374.03</v>
      </c>
      <c r="P1722" s="14">
        <v>1</v>
      </c>
    </row>
    <row r="1723" spans="1:16" ht="15.5">
      <c r="A1723" s="14">
        <f>Month!A1723</f>
        <v>2025</v>
      </c>
      <c r="B1723" s="59" t="str">
        <f>Month!B1723</f>
        <v>December</v>
      </c>
      <c r="C1723" s="59" t="str">
        <f>Month!C1741</f>
        <v>Ireland</v>
      </c>
      <c r="D1723" s="69">
        <f>Month!D1723</f>
        <v>0</v>
      </c>
      <c r="E1723" s="69">
        <f>Month!E1723</f>
        <v>0</v>
      </c>
      <c r="F1723" s="70">
        <f>Month!F1723</f>
        <v>0</v>
      </c>
      <c r="G1723" s="69">
        <f>Month!G1723</f>
        <v>2.57</v>
      </c>
      <c r="H1723" s="69">
        <f>Month!H1723</f>
        <v>38.83</v>
      </c>
      <c r="I1723" s="69">
        <f>Month!I1723</f>
        <v>110.37</v>
      </c>
      <c r="J1723" s="69">
        <f>Month!J1723</f>
        <v>0</v>
      </c>
      <c r="K1723" s="69">
        <f>Month!K1723</f>
        <v>43.29</v>
      </c>
      <c r="L1723" s="69">
        <f>Month!L1723</f>
        <v>2.2799999999999998</v>
      </c>
      <c r="M1723" s="69">
        <f>Month!M1723</f>
        <v>0</v>
      </c>
      <c r="N1723" s="70">
        <f>Month!N1723</f>
        <v>197.34</v>
      </c>
      <c r="O1723" s="70">
        <f>Month!O1723</f>
        <v>197.34</v>
      </c>
      <c r="P1723" s="14">
        <v>1</v>
      </c>
    </row>
    <row r="1724" spans="1:16" ht="15.5">
      <c r="A1724" s="14">
        <f>Month!A1724</f>
        <v>2025</v>
      </c>
      <c r="B1724" s="59" t="str">
        <f>Month!B1724</f>
        <v>December</v>
      </c>
      <c r="C1724" s="59" t="str">
        <f>Month!C1742</f>
        <v>Italy</v>
      </c>
      <c r="D1724" s="69">
        <f>Month!D1724</f>
        <v>0</v>
      </c>
      <c r="E1724" s="69">
        <f>Month!E1724</f>
        <v>0</v>
      </c>
      <c r="F1724" s="70">
        <f>Month!F1724</f>
        <v>0</v>
      </c>
      <c r="G1724" s="69">
        <f>Month!G1724</f>
        <v>0</v>
      </c>
      <c r="H1724" s="69">
        <f>Month!H1724</f>
        <v>0</v>
      </c>
      <c r="I1724" s="69">
        <f>Month!I1724</f>
        <v>0</v>
      </c>
      <c r="J1724" s="69">
        <f>Month!J1724</f>
        <v>0</v>
      </c>
      <c r="K1724" s="69">
        <f>Month!K1724</f>
        <v>0</v>
      </c>
      <c r="L1724" s="69">
        <f>Month!L1724</f>
        <v>0</v>
      </c>
      <c r="M1724" s="69">
        <f>Month!M1724</f>
        <v>2.62</v>
      </c>
      <c r="N1724" s="70">
        <f>Month!N1724</f>
        <v>2.62</v>
      </c>
      <c r="O1724" s="70">
        <f>Month!O1724</f>
        <v>2.62</v>
      </c>
      <c r="P1724" s="14">
        <v>1</v>
      </c>
    </row>
    <row r="1725" spans="1:16" ht="15.5">
      <c r="A1725" s="14">
        <f>Month!A1725</f>
        <v>2025</v>
      </c>
      <c r="B1725" s="59" t="str">
        <f>Month!B1725</f>
        <v>December</v>
      </c>
      <c r="C1725" s="59" t="str">
        <f>Month!C1743</f>
        <v>Korea</v>
      </c>
      <c r="D1725" s="69">
        <f>Month!D1725</f>
        <v>0</v>
      </c>
      <c r="E1725" s="69">
        <f>Month!E1725</f>
        <v>0</v>
      </c>
      <c r="F1725" s="70">
        <f>Month!F1725</f>
        <v>0</v>
      </c>
      <c r="G1725" s="69">
        <f>Month!G1725</f>
        <v>0</v>
      </c>
      <c r="H1725" s="69">
        <f>Month!H1725</f>
        <v>0</v>
      </c>
      <c r="I1725" s="69">
        <f>Month!I1725</f>
        <v>0</v>
      </c>
      <c r="J1725" s="69">
        <f>Month!J1725</f>
        <v>0</v>
      </c>
      <c r="K1725" s="69">
        <f>Month!K1725</f>
        <v>0</v>
      </c>
      <c r="L1725" s="69">
        <f>Month!L1725</f>
        <v>0</v>
      </c>
      <c r="M1725" s="69">
        <f>Month!M1725</f>
        <v>0</v>
      </c>
      <c r="N1725" s="70">
        <f>Month!N1725</f>
        <v>0</v>
      </c>
      <c r="O1725" s="70">
        <f>Month!O1725</f>
        <v>0</v>
      </c>
      <c r="P1725" s="14">
        <v>1</v>
      </c>
    </row>
    <row r="1726" spans="1:16" ht="15.5">
      <c r="A1726" s="14">
        <f>Month!A1726</f>
        <v>2025</v>
      </c>
      <c r="B1726" s="59" t="str">
        <f>Month!B1726</f>
        <v>December</v>
      </c>
      <c r="C1726" s="59" t="str">
        <f>Month!C1744</f>
        <v>Netherlands</v>
      </c>
      <c r="D1726" s="69">
        <f>Month!D1726</f>
        <v>554.66</v>
      </c>
      <c r="E1726" s="69">
        <f>Month!E1726</f>
        <v>82.01</v>
      </c>
      <c r="F1726" s="70">
        <f>Month!F1726</f>
        <v>636.66999999999996</v>
      </c>
      <c r="G1726" s="69">
        <f>Month!G1726</f>
        <v>2.99</v>
      </c>
      <c r="H1726" s="69">
        <f>Month!H1726</f>
        <v>380.92</v>
      </c>
      <c r="I1726" s="69">
        <f>Month!I1726</f>
        <v>0</v>
      </c>
      <c r="J1726" s="69">
        <f>Month!J1726</f>
        <v>0</v>
      </c>
      <c r="K1726" s="69">
        <f>Month!K1726</f>
        <v>0</v>
      </c>
      <c r="L1726" s="69">
        <f>Month!L1726</f>
        <v>29.67</v>
      </c>
      <c r="M1726" s="69">
        <f>Month!M1726</f>
        <v>187.52</v>
      </c>
      <c r="N1726" s="70">
        <f>Month!N1726</f>
        <v>601.1</v>
      </c>
      <c r="O1726" s="70">
        <f>Month!O1726</f>
        <v>1237.77</v>
      </c>
      <c r="P1726" s="14">
        <v>1</v>
      </c>
    </row>
    <row r="1727" spans="1:16" ht="15.5">
      <c r="A1727" s="14">
        <f>Month!A1727</f>
        <v>2025</v>
      </c>
      <c r="B1727" s="59" t="str">
        <f>Month!B1727</f>
        <v>December</v>
      </c>
      <c r="C1727" s="59" t="str">
        <f>Month!C1745</f>
        <v>Other Africa</v>
      </c>
      <c r="D1727" s="69">
        <f>Month!D1727</f>
        <v>0</v>
      </c>
      <c r="E1727" s="69">
        <f>Month!E1727</f>
        <v>0</v>
      </c>
      <c r="F1727" s="70">
        <f>Month!F1727</f>
        <v>0</v>
      </c>
      <c r="G1727" s="69">
        <f>Month!G1727</f>
        <v>0</v>
      </c>
      <c r="H1727" s="69">
        <f>Month!H1727</f>
        <v>38.94</v>
      </c>
      <c r="I1727" s="69">
        <f>Month!I1727</f>
        <v>0</v>
      </c>
      <c r="J1727" s="69">
        <f>Month!J1727</f>
        <v>0</v>
      </c>
      <c r="K1727" s="69">
        <f>Month!K1727</f>
        <v>0</v>
      </c>
      <c r="L1727" s="69">
        <f>Month!L1727</f>
        <v>0</v>
      </c>
      <c r="M1727" s="69">
        <f>Month!M1727</f>
        <v>0</v>
      </c>
      <c r="N1727" s="70">
        <f>Month!N1727</f>
        <v>38.94</v>
      </c>
      <c r="O1727" s="70">
        <f>Month!O1727</f>
        <v>38.94</v>
      </c>
      <c r="P1727" s="14">
        <v>1</v>
      </c>
    </row>
    <row r="1728" spans="1:16" ht="15.5">
      <c r="A1728" s="14">
        <f>Month!A1728</f>
        <v>2025</v>
      </c>
      <c r="B1728" s="59" t="str">
        <f>Month!B1728</f>
        <v>December</v>
      </c>
      <c r="C1728" s="59" t="str">
        <f>Month!C1746</f>
        <v>Poland</v>
      </c>
      <c r="D1728" s="69">
        <f>Month!D1728</f>
        <v>214.86</v>
      </c>
      <c r="E1728" s="69">
        <f>Month!E1728</f>
        <v>0</v>
      </c>
      <c r="F1728" s="70">
        <f>Month!F1728</f>
        <v>214.86</v>
      </c>
      <c r="G1728" s="69">
        <f>Month!G1728</f>
        <v>0</v>
      </c>
      <c r="H1728" s="69">
        <f>Month!H1728</f>
        <v>0</v>
      </c>
      <c r="I1728" s="69">
        <f>Month!I1728</f>
        <v>0</v>
      </c>
      <c r="J1728" s="69">
        <f>Month!J1728</f>
        <v>0</v>
      </c>
      <c r="K1728" s="69">
        <f>Month!K1728</f>
        <v>0</v>
      </c>
      <c r="L1728" s="69">
        <f>Month!L1728</f>
        <v>0</v>
      </c>
      <c r="M1728" s="69">
        <f>Month!M1728</f>
        <v>1.67</v>
      </c>
      <c r="N1728" s="70">
        <f>Month!N1728</f>
        <v>1.67</v>
      </c>
      <c r="O1728" s="70">
        <f>Month!O1728</f>
        <v>216.53</v>
      </c>
      <c r="P1728" s="14">
        <v>1</v>
      </c>
    </row>
    <row r="1729" spans="1:16" ht="15.5">
      <c r="A1729" s="14">
        <f>Month!A1729</f>
        <v>2025</v>
      </c>
      <c r="B1729" s="59" t="str">
        <f>Month!B1729</f>
        <v>December</v>
      </c>
      <c r="C1729" s="59" t="str">
        <f>Month!C1747</f>
        <v>Spain</v>
      </c>
      <c r="D1729" s="69">
        <f>Month!D1729</f>
        <v>0</v>
      </c>
      <c r="E1729" s="69">
        <f>Month!E1729</f>
        <v>0</v>
      </c>
      <c r="F1729" s="70">
        <f>Month!F1729</f>
        <v>0</v>
      </c>
      <c r="G1729" s="69">
        <f>Month!G1729</f>
        <v>0</v>
      </c>
      <c r="H1729" s="69">
        <f>Month!H1729</f>
        <v>0</v>
      </c>
      <c r="I1729" s="69">
        <f>Month!I1729</f>
        <v>0</v>
      </c>
      <c r="J1729" s="69">
        <f>Month!J1729</f>
        <v>0</v>
      </c>
      <c r="K1729" s="69">
        <f>Month!K1729</f>
        <v>0</v>
      </c>
      <c r="L1729" s="69">
        <f>Month!L1729</f>
        <v>95.64</v>
      </c>
      <c r="M1729" s="69">
        <f>Month!M1729</f>
        <v>43.79</v>
      </c>
      <c r="N1729" s="70">
        <f>Month!N1729</f>
        <v>139.43</v>
      </c>
      <c r="O1729" s="70">
        <f>Month!O1729</f>
        <v>139.43</v>
      </c>
      <c r="P1729" s="14">
        <v>1</v>
      </c>
    </row>
    <row r="1730" spans="1:16" ht="15.5">
      <c r="A1730" s="14">
        <f>Month!A1730</f>
        <v>2025</v>
      </c>
      <c r="B1730" s="59" t="str">
        <f>Month!B1730</f>
        <v>December</v>
      </c>
      <c r="C1730" s="59" t="str">
        <f>Month!C1748</f>
        <v>Sweden</v>
      </c>
      <c r="D1730" s="69">
        <f>Month!D1730</f>
        <v>269.44</v>
      </c>
      <c r="E1730" s="69">
        <f>Month!E1730</f>
        <v>0</v>
      </c>
      <c r="F1730" s="70">
        <f>Month!F1730</f>
        <v>269.44</v>
      </c>
      <c r="G1730" s="69">
        <f>Month!G1730</f>
        <v>0</v>
      </c>
      <c r="H1730" s="69">
        <f>Month!H1730</f>
        <v>0</v>
      </c>
      <c r="I1730" s="69">
        <f>Month!I1730</f>
        <v>0</v>
      </c>
      <c r="J1730" s="69">
        <f>Month!J1730</f>
        <v>0</v>
      </c>
      <c r="K1730" s="69">
        <f>Month!K1730</f>
        <v>0</v>
      </c>
      <c r="L1730" s="69">
        <f>Month!L1730</f>
        <v>0</v>
      </c>
      <c r="M1730" s="69">
        <f>Month!M1730</f>
        <v>0.06</v>
      </c>
      <c r="N1730" s="70">
        <f>Month!N1730</f>
        <v>0.06</v>
      </c>
      <c r="O1730" s="70">
        <f>Month!O1730</f>
        <v>269.5</v>
      </c>
      <c r="P1730" s="14">
        <v>1</v>
      </c>
    </row>
    <row r="1731" spans="1:16" ht="15.5">
      <c r="A1731" s="14">
        <f>Month!A1731</f>
        <v>2025</v>
      </c>
      <c r="B1731" s="59" t="str">
        <f>Month!B1731</f>
        <v>December</v>
      </c>
      <c r="C1731" s="59" t="str">
        <f>Month!C1749</f>
        <v>United States</v>
      </c>
      <c r="D1731" s="69">
        <f>Month!D1731</f>
        <v>0</v>
      </c>
      <c r="E1731" s="69">
        <f>Month!E1731</f>
        <v>0</v>
      </c>
      <c r="F1731" s="70">
        <f>Month!F1731</f>
        <v>0</v>
      </c>
      <c r="G1731" s="69">
        <f>Month!G1731</f>
        <v>0</v>
      </c>
      <c r="H1731" s="69">
        <f>Month!H1731</f>
        <v>122.11</v>
      </c>
      <c r="I1731" s="69">
        <f>Month!I1731</f>
        <v>0</v>
      </c>
      <c r="J1731" s="69">
        <f>Month!J1731</f>
        <v>0</v>
      </c>
      <c r="K1731" s="69">
        <f>Month!K1731</f>
        <v>0</v>
      </c>
      <c r="L1731" s="69">
        <f>Month!L1731</f>
        <v>0</v>
      </c>
      <c r="M1731" s="69">
        <f>Month!M1731</f>
        <v>0.37</v>
      </c>
      <c r="N1731" s="70">
        <f>Month!N1731</f>
        <v>122.48</v>
      </c>
      <c r="O1731" s="70">
        <f>Month!O1731</f>
        <v>122.48</v>
      </c>
      <c r="P1731" s="14">
        <v>1</v>
      </c>
    </row>
    <row r="1732" spans="1:16" ht="15.5">
      <c r="A1732" s="14">
        <f>Month!A1732</f>
        <v>2025</v>
      </c>
      <c r="B1732" s="59" t="str">
        <f>Month!B1732</f>
        <v>December</v>
      </c>
      <c r="C1732" s="59" t="str">
        <f>Month!C1750</f>
        <v>Other</v>
      </c>
      <c r="D1732" s="69">
        <f>Month!D1732</f>
        <v>103.48</v>
      </c>
      <c r="E1732" s="69">
        <f>Month!E1732</f>
        <v>11.34</v>
      </c>
      <c r="F1732" s="70">
        <f>Month!F1732</f>
        <v>114.82</v>
      </c>
      <c r="G1732" s="69">
        <f>Month!G1732</f>
        <v>6.11</v>
      </c>
      <c r="H1732" s="69">
        <f>Month!H1732</f>
        <v>112.69</v>
      </c>
      <c r="I1732" s="69">
        <f>Month!I1732</f>
        <v>17.43</v>
      </c>
      <c r="J1732" s="69">
        <f>Month!J1732</f>
        <v>0</v>
      </c>
      <c r="K1732" s="69">
        <f>Month!K1732</f>
        <v>0</v>
      </c>
      <c r="L1732" s="69">
        <f>Month!L1732</f>
        <v>30.68</v>
      </c>
      <c r="M1732" s="69">
        <f>Month!M1732</f>
        <v>52.55</v>
      </c>
      <c r="N1732" s="70">
        <f>Month!N1732</f>
        <v>219.46</v>
      </c>
      <c r="O1732" s="70">
        <f>Month!O1732</f>
        <v>334.28</v>
      </c>
      <c r="P1732" s="14">
        <v>1</v>
      </c>
    </row>
    <row r="1733" spans="1:16" ht="15.5">
      <c r="A1733" s="14">
        <f>Month!A1733</f>
        <v>2025</v>
      </c>
      <c r="B1733" s="62" t="str">
        <f>Month!B1733</f>
        <v>December</v>
      </c>
      <c r="C1733" s="60" t="str">
        <f>Month!C1751</f>
        <v>Total exports</v>
      </c>
      <c r="D1733" s="72">
        <f>Month!D1733</f>
        <v>1903.98</v>
      </c>
      <c r="E1733" s="72">
        <f>Month!E1733</f>
        <v>94.47</v>
      </c>
      <c r="F1733" s="71">
        <f>Month!F1733</f>
        <v>1998.45</v>
      </c>
      <c r="G1733" s="72">
        <f>Month!G1733</f>
        <v>23.29</v>
      </c>
      <c r="H1733" s="72">
        <f>Month!H1733</f>
        <v>773.02</v>
      </c>
      <c r="I1733" s="72">
        <f>Month!I1733</f>
        <v>127.8</v>
      </c>
      <c r="J1733" s="72">
        <f>Month!J1733</f>
        <v>0</v>
      </c>
      <c r="K1733" s="72">
        <f>Month!K1733</f>
        <v>43.29</v>
      </c>
      <c r="L1733" s="72">
        <f>Month!L1733</f>
        <v>197.82</v>
      </c>
      <c r="M1733" s="72">
        <f>Month!M1733</f>
        <v>322.69</v>
      </c>
      <c r="N1733" s="71">
        <f>Month!N1733</f>
        <v>1487.91</v>
      </c>
      <c r="O1733" s="91">
        <f>Month!O1733</f>
        <v>3486.36</v>
      </c>
      <c r="P1733" s="14">
        <v>1</v>
      </c>
    </row>
    <row r="1734" spans="1:16" ht="15.5">
      <c r="A1734" s="14">
        <f>Month!A1734</f>
        <v>2026</v>
      </c>
      <c r="B1734" s="59" t="str">
        <f>Month!B1734</f>
        <v>January</v>
      </c>
      <c r="C1734" s="58" t="str">
        <f>Month!C1752</f>
        <v>Belgium</v>
      </c>
      <c r="D1734" s="66">
        <f>Month!D1734</f>
        <v>0</v>
      </c>
      <c r="E1734" s="66">
        <f>Month!E1734</f>
        <v>9.8699999999999992</v>
      </c>
      <c r="F1734" s="67">
        <f>Month!F1734</f>
        <v>9.8699999999999992</v>
      </c>
      <c r="G1734" s="66">
        <f>Month!G1734</f>
        <v>3.15</v>
      </c>
      <c r="H1734" s="66">
        <f>Month!H1734</f>
        <v>89.09</v>
      </c>
      <c r="I1734" s="66">
        <f>Month!I1734</f>
        <v>0</v>
      </c>
      <c r="J1734" s="66">
        <f>Month!J1734</f>
        <v>0</v>
      </c>
      <c r="K1734" s="66">
        <f>Month!K1734</f>
        <v>0</v>
      </c>
      <c r="L1734" s="66">
        <f>Month!L1734</f>
        <v>11.88</v>
      </c>
      <c r="M1734" s="66">
        <f>Month!M1734</f>
        <v>60.89</v>
      </c>
      <c r="N1734" s="67">
        <f>Month!N1734</f>
        <v>165.01</v>
      </c>
      <c r="O1734" s="67">
        <f>Month!O1734</f>
        <v>174.88</v>
      </c>
      <c r="P1734" s="14">
        <v>1</v>
      </c>
    </row>
    <row r="1735" spans="1:16" ht="15.5">
      <c r="A1735" s="14">
        <f>Month!A1735</f>
        <v>2026</v>
      </c>
      <c r="B1735" s="59" t="str">
        <f>Month!B1735</f>
        <v>January</v>
      </c>
      <c r="C1735" s="59" t="str">
        <f>Month!C1753</f>
        <v>Canada</v>
      </c>
      <c r="D1735" s="69">
        <f>Month!D1735</f>
        <v>0</v>
      </c>
      <c r="E1735" s="69">
        <f>Month!E1735</f>
        <v>0</v>
      </c>
      <c r="F1735" s="70">
        <f>Month!F1735</f>
        <v>0</v>
      </c>
      <c r="G1735" s="69">
        <f>Month!G1735</f>
        <v>0</v>
      </c>
      <c r="H1735" s="69">
        <f>Month!H1735</f>
        <v>0</v>
      </c>
      <c r="I1735" s="69">
        <f>Month!I1735</f>
        <v>0</v>
      </c>
      <c r="J1735" s="69">
        <f>Month!J1735</f>
        <v>0</v>
      </c>
      <c r="K1735" s="69">
        <f>Month!K1735</f>
        <v>0</v>
      </c>
      <c r="L1735" s="69">
        <f>Month!L1735</f>
        <v>0</v>
      </c>
      <c r="M1735" s="69">
        <f>Month!M1735</f>
        <v>0</v>
      </c>
      <c r="N1735" s="70">
        <f>Month!N1735</f>
        <v>0</v>
      </c>
      <c r="O1735" s="70">
        <f>Month!O1735</f>
        <v>0</v>
      </c>
      <c r="P1735" s="14">
        <v>1</v>
      </c>
    </row>
    <row r="1736" spans="1:16" ht="15.5">
      <c r="A1736" s="14">
        <f>Month!A1736</f>
        <v>2026</v>
      </c>
      <c r="B1736" s="59" t="str">
        <f>Month!B1736</f>
        <v>January</v>
      </c>
      <c r="C1736" s="59" t="str">
        <f>Month!C1754</f>
        <v>China, People's Republic of</v>
      </c>
      <c r="D1736" s="69">
        <f>Month!D1736</f>
        <v>0</v>
      </c>
      <c r="E1736" s="69">
        <f>Month!E1736</f>
        <v>0</v>
      </c>
      <c r="F1736" s="70">
        <f>Month!F1736</f>
        <v>0</v>
      </c>
      <c r="G1736" s="69">
        <f>Month!G1736</f>
        <v>0</v>
      </c>
      <c r="H1736" s="69">
        <f>Month!H1736</f>
        <v>0</v>
      </c>
      <c r="I1736" s="69">
        <f>Month!I1736</f>
        <v>0</v>
      </c>
      <c r="J1736" s="69">
        <f>Month!J1736</f>
        <v>0</v>
      </c>
      <c r="K1736" s="69">
        <f>Month!K1736</f>
        <v>0</v>
      </c>
      <c r="L1736" s="69">
        <f>Month!L1736</f>
        <v>0</v>
      </c>
      <c r="M1736" s="69">
        <f>Month!M1736</f>
        <v>11.85</v>
      </c>
      <c r="N1736" s="70">
        <f>Month!N1736</f>
        <v>11.85</v>
      </c>
      <c r="O1736" s="70">
        <f>Month!O1736</f>
        <v>11.85</v>
      </c>
      <c r="P1736" s="14">
        <v>1</v>
      </c>
    </row>
    <row r="1737" spans="1:16" ht="15.5">
      <c r="A1737" s="14">
        <f>Month!A1737</f>
        <v>2026</v>
      </c>
      <c r="B1737" s="59" t="str">
        <f>Month!B1737</f>
        <v>January</v>
      </c>
      <c r="C1737" s="59" t="str">
        <f>Month!C1755</f>
        <v>Denmark</v>
      </c>
      <c r="D1737" s="69">
        <f>Month!D1737</f>
        <v>0</v>
      </c>
      <c r="E1737" s="69">
        <f>Month!E1737</f>
        <v>0</v>
      </c>
      <c r="F1737" s="70">
        <f>Month!F1737</f>
        <v>0</v>
      </c>
      <c r="G1737" s="69">
        <f>Month!G1737</f>
        <v>0</v>
      </c>
      <c r="H1737" s="69">
        <f>Month!H1737</f>
        <v>0</v>
      </c>
      <c r="I1737" s="69">
        <f>Month!I1737</f>
        <v>0</v>
      </c>
      <c r="J1737" s="69">
        <f>Month!J1737</f>
        <v>10.07</v>
      </c>
      <c r="K1737" s="69">
        <f>Month!K1737</f>
        <v>0</v>
      </c>
      <c r="L1737" s="69">
        <f>Month!L1737</f>
        <v>0</v>
      </c>
      <c r="M1737" s="69">
        <f>Month!M1737</f>
        <v>0</v>
      </c>
      <c r="N1737" s="70">
        <f>Month!N1737</f>
        <v>10.07</v>
      </c>
      <c r="O1737" s="70">
        <f>Month!O1737</f>
        <v>10.07</v>
      </c>
      <c r="P1737" s="14">
        <v>1</v>
      </c>
    </row>
    <row r="1738" spans="1:16" ht="15.5">
      <c r="A1738" s="14">
        <f>Month!A1738</f>
        <v>2026</v>
      </c>
      <c r="B1738" s="59" t="str">
        <f>Month!B1738</f>
        <v>January</v>
      </c>
      <c r="C1738" s="59" t="str">
        <f>Month!C1756</f>
        <v>Finland</v>
      </c>
      <c r="D1738" s="69">
        <f>Month!D1738</f>
        <v>0</v>
      </c>
      <c r="E1738" s="69">
        <f>Month!E1738</f>
        <v>0</v>
      </c>
      <c r="F1738" s="70">
        <f>Month!F1738</f>
        <v>0</v>
      </c>
      <c r="G1738" s="69">
        <f>Month!G1738</f>
        <v>0</v>
      </c>
      <c r="H1738" s="69">
        <f>Month!H1738</f>
        <v>0</v>
      </c>
      <c r="I1738" s="69">
        <f>Month!I1738</f>
        <v>0</v>
      </c>
      <c r="J1738" s="69">
        <f>Month!J1738</f>
        <v>0</v>
      </c>
      <c r="K1738" s="69">
        <f>Month!K1738</f>
        <v>0</v>
      </c>
      <c r="L1738" s="69">
        <f>Month!L1738</f>
        <v>0</v>
      </c>
      <c r="M1738" s="69">
        <f>Month!M1738</f>
        <v>0</v>
      </c>
      <c r="N1738" s="70">
        <f>Month!N1738</f>
        <v>0</v>
      </c>
      <c r="O1738" s="70">
        <f>Month!O1738</f>
        <v>0</v>
      </c>
      <c r="P1738" s="14">
        <v>1</v>
      </c>
    </row>
    <row r="1739" spans="1:16" ht="15.5">
      <c r="A1739" s="14">
        <f>Month!A1739</f>
        <v>2026</v>
      </c>
      <c r="B1739" s="59" t="str">
        <f>Month!B1739</f>
        <v>January</v>
      </c>
      <c r="C1739" s="59" t="str">
        <f>Month!C1757</f>
        <v>France</v>
      </c>
      <c r="D1739" s="69">
        <f>Month!D1739</f>
        <v>17.079999999999998</v>
      </c>
      <c r="E1739" s="69">
        <f>Month!E1739</f>
        <v>0</v>
      </c>
      <c r="F1739" s="70">
        <f>Month!F1739</f>
        <v>17.079999999999998</v>
      </c>
      <c r="G1739" s="69">
        <f>Month!G1739</f>
        <v>10.85</v>
      </c>
      <c r="H1739" s="69">
        <f>Month!H1739</f>
        <v>0</v>
      </c>
      <c r="I1739" s="69">
        <f>Month!I1739</f>
        <v>0</v>
      </c>
      <c r="J1739" s="69">
        <f>Month!J1739</f>
        <v>0</v>
      </c>
      <c r="K1739" s="69">
        <f>Month!K1739</f>
        <v>0</v>
      </c>
      <c r="L1739" s="69">
        <f>Month!L1739</f>
        <v>11.84</v>
      </c>
      <c r="M1739" s="69">
        <f>Month!M1739</f>
        <v>1.88</v>
      </c>
      <c r="N1739" s="70">
        <f>Month!N1739</f>
        <v>24.57</v>
      </c>
      <c r="O1739" s="70">
        <f>Month!O1739</f>
        <v>41.65</v>
      </c>
      <c r="P1739" s="14">
        <v>1</v>
      </c>
    </row>
    <row r="1740" spans="1:16" ht="15.5">
      <c r="A1740" s="14">
        <f>Month!A1740</f>
        <v>2026</v>
      </c>
      <c r="B1740" s="59" t="str">
        <f>Month!B1740</f>
        <v>January</v>
      </c>
      <c r="C1740" s="59" t="str">
        <f>Month!C1758</f>
        <v>Germany</v>
      </c>
      <c r="D1740" s="69">
        <f>Month!D1740</f>
        <v>108.25</v>
      </c>
      <c r="E1740" s="69">
        <f>Month!E1740</f>
        <v>0</v>
      </c>
      <c r="F1740" s="70">
        <f>Month!F1740</f>
        <v>108.25</v>
      </c>
      <c r="G1740" s="69">
        <f>Month!G1740</f>
        <v>0</v>
      </c>
      <c r="H1740" s="69">
        <f>Month!H1740</f>
        <v>0</v>
      </c>
      <c r="I1740" s="69">
        <f>Month!I1740</f>
        <v>0</v>
      </c>
      <c r="J1740" s="69">
        <f>Month!J1740</f>
        <v>0</v>
      </c>
      <c r="K1740" s="69">
        <f>Month!K1740</f>
        <v>0</v>
      </c>
      <c r="L1740" s="69">
        <f>Month!L1740</f>
        <v>0</v>
      </c>
      <c r="M1740" s="69">
        <f>Month!M1740</f>
        <v>1.57</v>
      </c>
      <c r="N1740" s="70">
        <f>Month!N1740</f>
        <v>1.57</v>
      </c>
      <c r="O1740" s="70">
        <f>Month!O1740</f>
        <v>109.82</v>
      </c>
      <c r="P1740" s="14">
        <v>1</v>
      </c>
    </row>
    <row r="1741" spans="1:16" ht="15.5">
      <c r="A1741" s="14">
        <f>Month!A1741</f>
        <v>2026</v>
      </c>
      <c r="B1741" s="59" t="str">
        <f>Month!B1741</f>
        <v>January</v>
      </c>
      <c r="C1741" s="59" t="str">
        <f>Month!C1759</f>
        <v>Ireland</v>
      </c>
      <c r="D1741" s="69">
        <f>Month!D1741</f>
        <v>0</v>
      </c>
      <c r="E1741" s="69">
        <f>Month!E1741</f>
        <v>0</v>
      </c>
      <c r="F1741" s="70">
        <f>Month!F1741</f>
        <v>0</v>
      </c>
      <c r="G1741" s="69">
        <f>Month!G1741</f>
        <v>0</v>
      </c>
      <c r="H1741" s="69">
        <f>Month!H1741</f>
        <v>21.01</v>
      </c>
      <c r="I1741" s="69">
        <f>Month!I1741</f>
        <v>115.27</v>
      </c>
      <c r="J1741" s="69">
        <f>Month!J1741</f>
        <v>0</v>
      </c>
      <c r="K1741" s="69">
        <f>Month!K1741</f>
        <v>37.25</v>
      </c>
      <c r="L1741" s="69">
        <f>Month!L1741</f>
        <v>18.2</v>
      </c>
      <c r="M1741" s="69">
        <f>Month!M1741</f>
        <v>0.02</v>
      </c>
      <c r="N1741" s="70">
        <f>Month!N1741</f>
        <v>191.75</v>
      </c>
      <c r="O1741" s="70">
        <f>Month!O1741</f>
        <v>191.75</v>
      </c>
      <c r="P1741" s="14">
        <v>1</v>
      </c>
    </row>
    <row r="1742" spans="1:16" ht="15.5">
      <c r="A1742" s="14">
        <f>Month!A1742</f>
        <v>2026</v>
      </c>
      <c r="B1742" s="59" t="str">
        <f>Month!B1742</f>
        <v>January</v>
      </c>
      <c r="C1742" s="59" t="str">
        <f>Month!C1760</f>
        <v>Italy</v>
      </c>
      <c r="D1742" s="69">
        <f>Month!D1742</f>
        <v>183.24</v>
      </c>
      <c r="E1742" s="69">
        <f>Month!E1742</f>
        <v>0</v>
      </c>
      <c r="F1742" s="70">
        <f>Month!F1742</f>
        <v>183.24</v>
      </c>
      <c r="G1742" s="69">
        <f>Month!G1742</f>
        <v>0</v>
      </c>
      <c r="H1742" s="69">
        <f>Month!H1742</f>
        <v>0</v>
      </c>
      <c r="I1742" s="69">
        <f>Month!I1742</f>
        <v>0</v>
      </c>
      <c r="J1742" s="69">
        <f>Month!J1742</f>
        <v>0</v>
      </c>
      <c r="K1742" s="69">
        <f>Month!K1742</f>
        <v>0</v>
      </c>
      <c r="L1742" s="69">
        <f>Month!L1742</f>
        <v>0</v>
      </c>
      <c r="M1742" s="69">
        <f>Month!M1742</f>
        <v>3.84</v>
      </c>
      <c r="N1742" s="70">
        <f>Month!N1742</f>
        <v>3.84</v>
      </c>
      <c r="O1742" s="70">
        <f>Month!O1742</f>
        <v>187.08</v>
      </c>
      <c r="P1742" s="14">
        <v>1</v>
      </c>
    </row>
    <row r="1743" spans="1:16" ht="15.5">
      <c r="A1743" s="14">
        <f>Month!A1743</f>
        <v>2026</v>
      </c>
      <c r="B1743" s="59" t="str">
        <f>Month!B1743</f>
        <v>January</v>
      </c>
      <c r="C1743" s="59" t="str">
        <f>Month!C1761</f>
        <v>Korea</v>
      </c>
      <c r="D1743" s="69">
        <f>Month!D1743</f>
        <v>0</v>
      </c>
      <c r="E1743" s="69">
        <f>Month!E1743</f>
        <v>0</v>
      </c>
      <c r="F1743" s="70">
        <f>Month!F1743</f>
        <v>0</v>
      </c>
      <c r="G1743" s="69">
        <f>Month!G1743</f>
        <v>0</v>
      </c>
      <c r="H1743" s="69">
        <f>Month!H1743</f>
        <v>0</v>
      </c>
      <c r="I1743" s="69">
        <f>Month!I1743</f>
        <v>0</v>
      </c>
      <c r="J1743" s="69">
        <f>Month!J1743</f>
        <v>0</v>
      </c>
      <c r="K1743" s="69">
        <f>Month!K1743</f>
        <v>0</v>
      </c>
      <c r="L1743" s="69">
        <f>Month!L1743</f>
        <v>0</v>
      </c>
      <c r="M1743" s="69">
        <f>Month!M1743</f>
        <v>0</v>
      </c>
      <c r="N1743" s="70">
        <f>Month!N1743</f>
        <v>0</v>
      </c>
      <c r="O1743" s="70">
        <f>Month!O1743</f>
        <v>0</v>
      </c>
      <c r="P1743" s="14">
        <v>1</v>
      </c>
    </row>
    <row r="1744" spans="1:16" ht="15.5">
      <c r="A1744" s="14">
        <f>Month!A1744</f>
        <v>2026</v>
      </c>
      <c r="B1744" s="59" t="str">
        <f>Month!B1744</f>
        <v>January</v>
      </c>
      <c r="C1744" s="59" t="str">
        <f>Month!C1762</f>
        <v>Netherlands</v>
      </c>
      <c r="D1744" s="69">
        <f>Month!D1744</f>
        <v>549.53</v>
      </c>
      <c r="E1744" s="69">
        <f>Month!E1744</f>
        <v>62.56</v>
      </c>
      <c r="F1744" s="70">
        <f>Month!F1744</f>
        <v>612.09</v>
      </c>
      <c r="G1744" s="69">
        <f>Month!G1744</f>
        <v>1.49</v>
      </c>
      <c r="H1744" s="69">
        <f>Month!H1744</f>
        <v>268.10000000000002</v>
      </c>
      <c r="I1744" s="69">
        <f>Month!I1744</f>
        <v>0</v>
      </c>
      <c r="J1744" s="69">
        <f>Month!J1744</f>
        <v>0</v>
      </c>
      <c r="K1744" s="69">
        <f>Month!K1744</f>
        <v>0</v>
      </c>
      <c r="L1744" s="69">
        <f>Month!L1744</f>
        <v>16.27</v>
      </c>
      <c r="M1744" s="69">
        <f>Month!M1744</f>
        <v>144.55000000000001</v>
      </c>
      <c r="N1744" s="70">
        <f>Month!N1744</f>
        <v>430.41</v>
      </c>
      <c r="O1744" s="70">
        <f>Month!O1744</f>
        <v>1042.5</v>
      </c>
      <c r="P1744" s="14">
        <v>1</v>
      </c>
    </row>
    <row r="1745" spans="1:16" ht="15.5">
      <c r="A1745" s="14">
        <f>Month!A1745</f>
        <v>2026</v>
      </c>
      <c r="B1745" s="59" t="str">
        <f>Month!B1745</f>
        <v>January</v>
      </c>
      <c r="C1745" s="59" t="str">
        <f>Month!C1763</f>
        <v>Other Africa</v>
      </c>
      <c r="D1745" s="69">
        <f>Month!D1745</f>
        <v>0</v>
      </c>
      <c r="E1745" s="69">
        <f>Month!E1745</f>
        <v>0</v>
      </c>
      <c r="F1745" s="70">
        <f>Month!F1745</f>
        <v>0</v>
      </c>
      <c r="G1745" s="69">
        <f>Month!G1745</f>
        <v>0</v>
      </c>
      <c r="H1745" s="69">
        <f>Month!H1745</f>
        <v>0</v>
      </c>
      <c r="I1745" s="69">
        <f>Month!I1745</f>
        <v>0</v>
      </c>
      <c r="J1745" s="69">
        <f>Month!J1745</f>
        <v>0</v>
      </c>
      <c r="K1745" s="69">
        <f>Month!K1745</f>
        <v>0</v>
      </c>
      <c r="L1745" s="69">
        <f>Month!L1745</f>
        <v>0</v>
      </c>
      <c r="M1745" s="69">
        <f>Month!M1745</f>
        <v>0</v>
      </c>
      <c r="N1745" s="70">
        <f>Month!N1745</f>
        <v>0</v>
      </c>
      <c r="O1745" s="70">
        <f>Month!O1745</f>
        <v>0</v>
      </c>
      <c r="P1745" s="14">
        <v>1</v>
      </c>
    </row>
    <row r="1746" spans="1:16" ht="15.5">
      <c r="A1746" s="14">
        <f>Month!A1746</f>
        <v>2026</v>
      </c>
      <c r="B1746" s="59" t="str">
        <f>Month!B1746</f>
        <v>January</v>
      </c>
      <c r="C1746" s="59" t="str">
        <f>Month!C1764</f>
        <v>Poland</v>
      </c>
      <c r="D1746" s="69">
        <f>Month!D1746</f>
        <v>568.42999999999995</v>
      </c>
      <c r="E1746" s="69">
        <f>Month!E1746</f>
        <v>0</v>
      </c>
      <c r="F1746" s="70">
        <f>Month!F1746</f>
        <v>568.42999999999995</v>
      </c>
      <c r="G1746" s="69">
        <f>Month!G1746</f>
        <v>2.5099999999999998</v>
      </c>
      <c r="H1746" s="69">
        <f>Month!H1746</f>
        <v>0</v>
      </c>
      <c r="I1746" s="69">
        <f>Month!I1746</f>
        <v>0</v>
      </c>
      <c r="J1746" s="69">
        <f>Month!J1746</f>
        <v>0</v>
      </c>
      <c r="K1746" s="69">
        <f>Month!K1746</f>
        <v>0</v>
      </c>
      <c r="L1746" s="69">
        <f>Month!L1746</f>
        <v>0</v>
      </c>
      <c r="M1746" s="69">
        <f>Month!M1746</f>
        <v>7.0000000000000007E-2</v>
      </c>
      <c r="N1746" s="70">
        <f>Month!N1746</f>
        <v>2.58</v>
      </c>
      <c r="O1746" s="70">
        <f>Month!O1746</f>
        <v>571.01</v>
      </c>
      <c r="P1746" s="14">
        <v>1</v>
      </c>
    </row>
    <row r="1747" spans="1:16" ht="15.5">
      <c r="A1747" s="14">
        <f>Month!A1747</f>
        <v>2026</v>
      </c>
      <c r="B1747" s="59" t="str">
        <f>Month!B1747</f>
        <v>January</v>
      </c>
      <c r="C1747" s="59" t="str">
        <f>Month!C1765</f>
        <v>Spain</v>
      </c>
      <c r="D1747" s="69">
        <f>Month!D1747</f>
        <v>0</v>
      </c>
      <c r="E1747" s="69">
        <f>Month!E1747</f>
        <v>0</v>
      </c>
      <c r="F1747" s="70">
        <f>Month!F1747</f>
        <v>0</v>
      </c>
      <c r="G1747" s="69">
        <f>Month!G1747</f>
        <v>0</v>
      </c>
      <c r="H1747" s="69">
        <f>Month!H1747</f>
        <v>0</v>
      </c>
      <c r="I1747" s="69">
        <f>Month!I1747</f>
        <v>0</v>
      </c>
      <c r="J1747" s="69">
        <f>Month!J1747</f>
        <v>0</v>
      </c>
      <c r="K1747" s="69">
        <f>Month!K1747</f>
        <v>0</v>
      </c>
      <c r="L1747" s="69">
        <f>Month!L1747</f>
        <v>96.7</v>
      </c>
      <c r="M1747" s="69">
        <f>Month!M1747</f>
        <v>6.09</v>
      </c>
      <c r="N1747" s="70">
        <f>Month!N1747</f>
        <v>102.79</v>
      </c>
      <c r="O1747" s="70">
        <f>Month!O1747</f>
        <v>102.79</v>
      </c>
      <c r="P1747" s="14">
        <v>1</v>
      </c>
    </row>
    <row r="1748" spans="1:16" ht="15.5">
      <c r="A1748" s="14">
        <f>Month!A1748</f>
        <v>2026</v>
      </c>
      <c r="B1748" s="59" t="str">
        <f>Month!B1748</f>
        <v>January</v>
      </c>
      <c r="C1748" s="59" t="str">
        <f>Month!C1766</f>
        <v>Sweden</v>
      </c>
      <c r="D1748" s="69">
        <f>Month!D1748</f>
        <v>125.31</v>
      </c>
      <c r="E1748" s="69">
        <f>Month!E1748</f>
        <v>0</v>
      </c>
      <c r="F1748" s="70">
        <f>Month!F1748</f>
        <v>125.31</v>
      </c>
      <c r="G1748" s="69">
        <f>Month!G1748</f>
        <v>0</v>
      </c>
      <c r="H1748" s="69">
        <f>Month!H1748</f>
        <v>0</v>
      </c>
      <c r="I1748" s="69">
        <f>Month!I1748</f>
        <v>0</v>
      </c>
      <c r="J1748" s="69">
        <f>Month!J1748</f>
        <v>0</v>
      </c>
      <c r="K1748" s="69">
        <f>Month!K1748</f>
        <v>0</v>
      </c>
      <c r="L1748" s="69">
        <f>Month!L1748</f>
        <v>0</v>
      </c>
      <c r="M1748" s="69">
        <f>Month!M1748</f>
        <v>0.03</v>
      </c>
      <c r="N1748" s="70">
        <f>Month!N1748</f>
        <v>0.03</v>
      </c>
      <c r="O1748" s="70">
        <f>Month!O1748</f>
        <v>125.34</v>
      </c>
      <c r="P1748" s="14">
        <v>1</v>
      </c>
    </row>
    <row r="1749" spans="1:16" ht="15.5">
      <c r="A1749" s="14">
        <f>Month!A1749</f>
        <v>2026</v>
      </c>
      <c r="B1749" s="59" t="str">
        <f>Month!B1749</f>
        <v>January</v>
      </c>
      <c r="C1749" s="59" t="str">
        <f>Month!C1767</f>
        <v>United States</v>
      </c>
      <c r="D1749" s="69">
        <f>Month!D1749</f>
        <v>0</v>
      </c>
      <c r="E1749" s="69">
        <f>Month!E1749</f>
        <v>0</v>
      </c>
      <c r="F1749" s="70">
        <f>Month!F1749</f>
        <v>0</v>
      </c>
      <c r="G1749" s="69">
        <f>Month!G1749</f>
        <v>0</v>
      </c>
      <c r="H1749" s="69">
        <f>Month!H1749</f>
        <v>141.22</v>
      </c>
      <c r="I1749" s="69">
        <f>Month!I1749</f>
        <v>0</v>
      </c>
      <c r="J1749" s="69">
        <f>Month!J1749</f>
        <v>0</v>
      </c>
      <c r="K1749" s="69">
        <f>Month!K1749</f>
        <v>0</v>
      </c>
      <c r="L1749" s="69">
        <f>Month!L1749</f>
        <v>0</v>
      </c>
      <c r="M1749" s="69">
        <f>Month!M1749</f>
        <v>42.12</v>
      </c>
      <c r="N1749" s="70">
        <f>Month!N1749</f>
        <v>183.34</v>
      </c>
      <c r="O1749" s="70">
        <f>Month!O1749</f>
        <v>183.34</v>
      </c>
      <c r="P1749" s="14">
        <v>1</v>
      </c>
    </row>
    <row r="1750" spans="1:16" ht="15.5">
      <c r="A1750" s="14">
        <f>Month!A1750</f>
        <v>2026</v>
      </c>
      <c r="B1750" s="59" t="str">
        <f>Month!B1750</f>
        <v>January</v>
      </c>
      <c r="C1750" s="59" t="str">
        <f>Month!C1768</f>
        <v>Other</v>
      </c>
      <c r="D1750" s="69">
        <f>Month!D1750</f>
        <v>64.64</v>
      </c>
      <c r="E1750" s="69">
        <f>Month!E1750</f>
        <v>0</v>
      </c>
      <c r="F1750" s="70">
        <f>Month!F1750</f>
        <v>64.64</v>
      </c>
      <c r="G1750" s="69">
        <f>Month!G1750</f>
        <v>5.92</v>
      </c>
      <c r="H1750" s="69">
        <f>Month!H1750</f>
        <v>110.78</v>
      </c>
      <c r="I1750" s="69">
        <f>Month!I1750</f>
        <v>0</v>
      </c>
      <c r="J1750" s="69">
        <f>Month!J1750</f>
        <v>0</v>
      </c>
      <c r="K1750" s="69">
        <f>Month!K1750</f>
        <v>0</v>
      </c>
      <c r="L1750" s="69">
        <f>Month!L1750</f>
        <v>0</v>
      </c>
      <c r="M1750" s="69">
        <f>Month!M1750</f>
        <v>19.600000000000001</v>
      </c>
      <c r="N1750" s="70">
        <f>Month!N1750</f>
        <v>136.30000000000001</v>
      </c>
      <c r="O1750" s="70">
        <f>Month!O1750</f>
        <v>200.94</v>
      </c>
      <c r="P1750" s="14">
        <v>1</v>
      </c>
    </row>
    <row r="1751" spans="1:16" ht="15.5">
      <c r="A1751" s="14">
        <f>Month!A1751</f>
        <v>2026</v>
      </c>
      <c r="B1751" s="62" t="str">
        <f>Month!B1751</f>
        <v>January</v>
      </c>
      <c r="C1751" s="60" t="str">
        <f>Month!C1769</f>
        <v>Total exports</v>
      </c>
      <c r="D1751" s="72">
        <f>Month!D1751</f>
        <v>1616.48</v>
      </c>
      <c r="E1751" s="72">
        <f>Month!E1751</f>
        <v>72.430000000000007</v>
      </c>
      <c r="F1751" s="71">
        <f>Month!F1751</f>
        <v>1688.91</v>
      </c>
      <c r="G1751" s="72">
        <f>Month!G1751</f>
        <v>23.92</v>
      </c>
      <c r="H1751" s="72">
        <f>Month!H1751</f>
        <v>630.20000000000005</v>
      </c>
      <c r="I1751" s="72">
        <f>Month!I1751</f>
        <v>115.27</v>
      </c>
      <c r="J1751" s="72">
        <f>Month!J1751</f>
        <v>10.07</v>
      </c>
      <c r="K1751" s="72">
        <f>Month!K1751</f>
        <v>37.25</v>
      </c>
      <c r="L1751" s="72">
        <f>Month!L1751</f>
        <v>154.88999999999999</v>
      </c>
      <c r="M1751" s="72">
        <f>Month!M1751</f>
        <v>292.51</v>
      </c>
      <c r="N1751" s="71">
        <f>Month!N1751</f>
        <v>1264.1099999999999</v>
      </c>
      <c r="O1751" s="91">
        <f>Month!O1751</f>
        <v>2953.02</v>
      </c>
      <c r="P1751" s="14">
        <v>1</v>
      </c>
    </row>
    <row r="1752" spans="1:16" ht="15.5">
      <c r="A1752" s="14">
        <f>Month!A1752</f>
        <v>2026</v>
      </c>
      <c r="B1752" s="59" t="str">
        <f>Month!B1752</f>
        <v>February</v>
      </c>
      <c r="C1752" s="58" t="str">
        <f>Month!C1770</f>
        <v>Belgium</v>
      </c>
      <c r="D1752" s="66">
        <f>Month!D1752</f>
        <v>8.25</v>
      </c>
      <c r="E1752" s="66">
        <f>Month!E1752</f>
        <v>11.88</v>
      </c>
      <c r="F1752" s="67">
        <f>Month!F1752</f>
        <v>20.13</v>
      </c>
      <c r="G1752" s="66">
        <f>Month!G1752</f>
        <v>0</v>
      </c>
      <c r="H1752" s="66">
        <f>Month!H1752</f>
        <v>82.74</v>
      </c>
      <c r="I1752" s="66">
        <f>Month!I1752</f>
        <v>0</v>
      </c>
      <c r="J1752" s="66">
        <f>Month!J1752</f>
        <v>0</v>
      </c>
      <c r="K1752" s="66">
        <f>Month!K1752</f>
        <v>0</v>
      </c>
      <c r="L1752" s="66">
        <f>Month!L1752</f>
        <v>0</v>
      </c>
      <c r="M1752" s="66">
        <f>Month!M1752</f>
        <v>31.79</v>
      </c>
      <c r="N1752" s="67">
        <f>Month!N1752</f>
        <v>114.53</v>
      </c>
      <c r="O1752" s="67">
        <f>Month!O1752</f>
        <v>134.66</v>
      </c>
      <c r="P1752" s="14">
        <v>1</v>
      </c>
    </row>
    <row r="1753" spans="1:16" ht="15.5">
      <c r="A1753" s="14">
        <f>Month!A1753</f>
        <v>2026</v>
      </c>
      <c r="B1753" s="59" t="str">
        <f>Month!B1753</f>
        <v>February</v>
      </c>
      <c r="C1753" s="59" t="str">
        <f>Month!C1771</f>
        <v>Canada</v>
      </c>
      <c r="D1753" s="69">
        <f>Month!D1753</f>
        <v>0</v>
      </c>
      <c r="E1753" s="69">
        <f>Month!E1753</f>
        <v>0</v>
      </c>
      <c r="F1753" s="70">
        <f>Month!F1753</f>
        <v>0</v>
      </c>
      <c r="G1753" s="69">
        <f>Month!G1753</f>
        <v>0</v>
      </c>
      <c r="H1753" s="69">
        <f>Month!H1753</f>
        <v>0</v>
      </c>
      <c r="I1753" s="69">
        <f>Month!I1753</f>
        <v>0</v>
      </c>
      <c r="J1753" s="69">
        <f>Month!J1753</f>
        <v>0</v>
      </c>
      <c r="K1753" s="69">
        <f>Month!K1753</f>
        <v>0</v>
      </c>
      <c r="L1753" s="69">
        <f>Month!L1753</f>
        <v>0</v>
      </c>
      <c r="M1753" s="69">
        <f>Month!M1753</f>
        <v>0</v>
      </c>
      <c r="N1753" s="70">
        <f>Month!N1753</f>
        <v>0</v>
      </c>
      <c r="O1753" s="70">
        <f>Month!O1753</f>
        <v>0</v>
      </c>
      <c r="P1753" s="14">
        <v>1</v>
      </c>
    </row>
    <row r="1754" spans="1:16" ht="15.5">
      <c r="A1754" s="14">
        <f>Month!A1754</f>
        <v>2026</v>
      </c>
      <c r="B1754" s="59" t="str">
        <f>Month!B1754</f>
        <v>February</v>
      </c>
      <c r="C1754" s="59" t="str">
        <f>Month!C1772</f>
        <v>China, People's Republic of</v>
      </c>
      <c r="D1754" s="69">
        <f>Month!D1754</f>
        <v>0</v>
      </c>
      <c r="E1754" s="69">
        <f>Month!E1754</f>
        <v>0</v>
      </c>
      <c r="F1754" s="70">
        <f>Month!F1754</f>
        <v>0</v>
      </c>
      <c r="G1754" s="69">
        <f>Month!G1754</f>
        <v>0</v>
      </c>
      <c r="H1754" s="69">
        <f>Month!H1754</f>
        <v>0</v>
      </c>
      <c r="I1754" s="69">
        <f>Month!I1754</f>
        <v>0</v>
      </c>
      <c r="J1754" s="69">
        <f>Month!J1754</f>
        <v>0</v>
      </c>
      <c r="K1754" s="69">
        <f>Month!K1754</f>
        <v>0</v>
      </c>
      <c r="L1754" s="69">
        <f>Month!L1754</f>
        <v>0</v>
      </c>
      <c r="M1754" s="69">
        <f>Month!M1754</f>
        <v>6.96</v>
      </c>
      <c r="N1754" s="70">
        <f>Month!N1754</f>
        <v>6.96</v>
      </c>
      <c r="O1754" s="70">
        <f>Month!O1754</f>
        <v>6.96</v>
      </c>
      <c r="P1754" s="14">
        <v>1</v>
      </c>
    </row>
    <row r="1755" spans="1:16" ht="15.5">
      <c r="A1755" s="14">
        <f>Month!A1755</f>
        <v>2026</v>
      </c>
      <c r="B1755" s="59" t="str">
        <f>Month!B1755</f>
        <v>February</v>
      </c>
      <c r="C1755" s="59" t="str">
        <f>Month!C1773</f>
        <v>Denmark</v>
      </c>
      <c r="D1755" s="69">
        <f>Month!D1755</f>
        <v>0</v>
      </c>
      <c r="E1755" s="69">
        <f>Month!E1755</f>
        <v>0</v>
      </c>
      <c r="F1755" s="70">
        <f>Month!F1755</f>
        <v>0</v>
      </c>
      <c r="G1755" s="69">
        <f>Month!G1755</f>
        <v>0</v>
      </c>
      <c r="H1755" s="69">
        <f>Month!H1755</f>
        <v>6.75</v>
      </c>
      <c r="I1755" s="69">
        <f>Month!I1755</f>
        <v>0</v>
      </c>
      <c r="J1755" s="69">
        <f>Month!J1755</f>
        <v>0</v>
      </c>
      <c r="K1755" s="69">
        <f>Month!K1755</f>
        <v>0</v>
      </c>
      <c r="L1755" s="69">
        <f>Month!L1755</f>
        <v>0</v>
      </c>
      <c r="M1755" s="69">
        <f>Month!M1755</f>
        <v>0</v>
      </c>
      <c r="N1755" s="70">
        <f>Month!N1755</f>
        <v>6.75</v>
      </c>
      <c r="O1755" s="70">
        <f>Month!O1755</f>
        <v>6.75</v>
      </c>
      <c r="P1755" s="14">
        <v>1</v>
      </c>
    </row>
    <row r="1756" spans="1:16" ht="15.5">
      <c r="A1756" s="14">
        <f>Month!A1756</f>
        <v>2026</v>
      </c>
      <c r="B1756" s="59" t="str">
        <f>Month!B1756</f>
        <v>February</v>
      </c>
      <c r="C1756" s="59" t="str">
        <f>Month!C1774</f>
        <v>Finland</v>
      </c>
      <c r="D1756" s="69">
        <f>Month!D1756</f>
        <v>0</v>
      </c>
      <c r="E1756" s="69">
        <f>Month!E1756</f>
        <v>0</v>
      </c>
      <c r="F1756" s="70">
        <f>Month!F1756</f>
        <v>0</v>
      </c>
      <c r="G1756" s="69">
        <f>Month!G1756</f>
        <v>0</v>
      </c>
      <c r="H1756" s="69">
        <f>Month!H1756</f>
        <v>0</v>
      </c>
      <c r="I1756" s="69">
        <f>Month!I1756</f>
        <v>0</v>
      </c>
      <c r="J1756" s="69">
        <f>Month!J1756</f>
        <v>0</v>
      </c>
      <c r="K1756" s="69">
        <f>Month!K1756</f>
        <v>0</v>
      </c>
      <c r="L1756" s="69">
        <f>Month!L1756</f>
        <v>0</v>
      </c>
      <c r="M1756" s="69">
        <f>Month!M1756</f>
        <v>0</v>
      </c>
      <c r="N1756" s="70">
        <f>Month!N1756</f>
        <v>0</v>
      </c>
      <c r="O1756" s="70">
        <f>Month!O1756</f>
        <v>0</v>
      </c>
      <c r="P1756" s="14">
        <v>1</v>
      </c>
    </row>
    <row r="1757" spans="1:16" ht="15.5">
      <c r="A1757" s="14">
        <f>Month!A1757</f>
        <v>2026</v>
      </c>
      <c r="B1757" s="59" t="str">
        <f>Month!B1757</f>
        <v>February</v>
      </c>
      <c r="C1757" s="59" t="str">
        <f>Month!C1775</f>
        <v>France</v>
      </c>
      <c r="D1757" s="69">
        <f>Month!D1757</f>
        <v>20.079999999999998</v>
      </c>
      <c r="E1757" s="69">
        <f>Month!E1757</f>
        <v>0</v>
      </c>
      <c r="F1757" s="70">
        <f>Month!F1757</f>
        <v>20.079999999999998</v>
      </c>
      <c r="G1757" s="69">
        <f>Month!G1757</f>
        <v>10.99</v>
      </c>
      <c r="H1757" s="69">
        <f>Month!H1757</f>
        <v>0</v>
      </c>
      <c r="I1757" s="69">
        <f>Month!I1757</f>
        <v>0</v>
      </c>
      <c r="J1757" s="69">
        <f>Month!J1757</f>
        <v>0</v>
      </c>
      <c r="K1757" s="69">
        <f>Month!K1757</f>
        <v>0</v>
      </c>
      <c r="L1757" s="69">
        <f>Month!L1757</f>
        <v>0</v>
      </c>
      <c r="M1757" s="69">
        <f>Month!M1757</f>
        <v>4.3499999999999996</v>
      </c>
      <c r="N1757" s="70">
        <f>Month!N1757</f>
        <v>15.34</v>
      </c>
      <c r="O1757" s="70">
        <f>Month!O1757</f>
        <v>35.42</v>
      </c>
      <c r="P1757" s="14">
        <v>1</v>
      </c>
    </row>
    <row r="1758" spans="1:16" ht="15.5">
      <c r="A1758" s="14">
        <f>Month!A1758</f>
        <v>2026</v>
      </c>
      <c r="B1758" s="59" t="str">
        <f>Month!B1758</f>
        <v>February</v>
      </c>
      <c r="C1758" s="59" t="str">
        <f>Month!C1776</f>
        <v>Germany</v>
      </c>
      <c r="D1758" s="69">
        <f>Month!D1758</f>
        <v>220.48</v>
      </c>
      <c r="E1758" s="69">
        <f>Month!E1758</f>
        <v>0</v>
      </c>
      <c r="F1758" s="70">
        <f>Month!F1758</f>
        <v>220.48</v>
      </c>
      <c r="G1758" s="69">
        <f>Month!G1758</f>
        <v>0</v>
      </c>
      <c r="H1758" s="69">
        <f>Month!H1758</f>
        <v>0</v>
      </c>
      <c r="I1758" s="69">
        <f>Month!I1758</f>
        <v>0</v>
      </c>
      <c r="J1758" s="69">
        <f>Month!J1758</f>
        <v>0</v>
      </c>
      <c r="K1758" s="69">
        <f>Month!K1758</f>
        <v>0</v>
      </c>
      <c r="L1758" s="69">
        <f>Month!L1758</f>
        <v>0</v>
      </c>
      <c r="M1758" s="69">
        <f>Month!M1758</f>
        <v>2.85</v>
      </c>
      <c r="N1758" s="70">
        <f>Month!N1758</f>
        <v>2.85</v>
      </c>
      <c r="O1758" s="70">
        <f>Month!O1758</f>
        <v>223.33</v>
      </c>
      <c r="P1758" s="14">
        <v>1</v>
      </c>
    </row>
    <row r="1759" spans="1:16" ht="15.5">
      <c r="A1759" s="14">
        <f>Month!A1759</f>
        <v>2026</v>
      </c>
      <c r="B1759" s="59" t="str">
        <f>Month!B1759</f>
        <v>February</v>
      </c>
      <c r="C1759" s="59" t="str">
        <f>Month!C1777</f>
        <v>Ireland</v>
      </c>
      <c r="D1759" s="69">
        <f>Month!D1759</f>
        <v>0</v>
      </c>
      <c r="E1759" s="69">
        <f>Month!E1759</f>
        <v>0</v>
      </c>
      <c r="F1759" s="70">
        <f>Month!F1759</f>
        <v>0</v>
      </c>
      <c r="G1759" s="69">
        <f>Month!G1759</f>
        <v>0</v>
      </c>
      <c r="H1759" s="69">
        <f>Month!H1759</f>
        <v>13.98</v>
      </c>
      <c r="I1759" s="69">
        <f>Month!I1759</f>
        <v>97.53</v>
      </c>
      <c r="J1759" s="69">
        <f>Month!J1759</f>
        <v>6.39</v>
      </c>
      <c r="K1759" s="69">
        <f>Month!K1759</f>
        <v>56.19</v>
      </c>
      <c r="L1759" s="69">
        <f>Month!L1759</f>
        <v>9.7200000000000006</v>
      </c>
      <c r="M1759" s="69">
        <f>Month!M1759</f>
        <v>0.03</v>
      </c>
      <c r="N1759" s="70">
        <f>Month!N1759</f>
        <v>183.84</v>
      </c>
      <c r="O1759" s="70">
        <f>Month!O1759</f>
        <v>183.84</v>
      </c>
      <c r="P1759" s="14">
        <v>1</v>
      </c>
    </row>
    <row r="1760" spans="1:16" ht="15.5">
      <c r="A1760" s="14">
        <f>Month!A1760</f>
        <v>2026</v>
      </c>
      <c r="B1760" s="59" t="str">
        <f>Month!B1760</f>
        <v>February</v>
      </c>
      <c r="C1760" s="59" t="str">
        <f>Month!C1778</f>
        <v>Italy</v>
      </c>
      <c r="D1760" s="69">
        <f>Month!D1760</f>
        <v>183.24</v>
      </c>
      <c r="E1760" s="69">
        <f>Month!E1760</f>
        <v>0</v>
      </c>
      <c r="F1760" s="70">
        <f>Month!F1760</f>
        <v>183.24</v>
      </c>
      <c r="G1760" s="69">
        <f>Month!G1760</f>
        <v>0</v>
      </c>
      <c r="H1760" s="69">
        <f>Month!H1760</f>
        <v>0</v>
      </c>
      <c r="I1760" s="69">
        <f>Month!I1760</f>
        <v>0</v>
      </c>
      <c r="J1760" s="69">
        <f>Month!J1760</f>
        <v>0</v>
      </c>
      <c r="K1760" s="69">
        <f>Month!K1760</f>
        <v>0</v>
      </c>
      <c r="L1760" s="69">
        <f>Month!L1760</f>
        <v>0</v>
      </c>
      <c r="M1760" s="69">
        <f>Month!M1760</f>
        <v>0.12</v>
      </c>
      <c r="N1760" s="70">
        <f>Month!N1760</f>
        <v>0.12</v>
      </c>
      <c r="O1760" s="70">
        <f>Month!O1760</f>
        <v>183.36</v>
      </c>
      <c r="P1760" s="14">
        <v>1</v>
      </c>
    </row>
    <row r="1761" spans="1:16" ht="15.5">
      <c r="A1761" s="14">
        <f>Month!A1761</f>
        <v>2026</v>
      </c>
      <c r="B1761" s="59" t="str">
        <f>Month!B1761</f>
        <v>February</v>
      </c>
      <c r="C1761" s="59" t="str">
        <f>Month!C1779</f>
        <v>Korea</v>
      </c>
      <c r="D1761" s="69">
        <f>Month!D1761</f>
        <v>0</v>
      </c>
      <c r="E1761" s="69">
        <f>Month!E1761</f>
        <v>0</v>
      </c>
      <c r="F1761" s="70">
        <f>Month!F1761</f>
        <v>0</v>
      </c>
      <c r="G1761" s="69">
        <f>Month!G1761</f>
        <v>0</v>
      </c>
      <c r="H1761" s="69">
        <f>Month!H1761</f>
        <v>0</v>
      </c>
      <c r="I1761" s="69">
        <f>Month!I1761</f>
        <v>0</v>
      </c>
      <c r="J1761" s="69">
        <f>Month!J1761</f>
        <v>0</v>
      </c>
      <c r="K1761" s="69">
        <f>Month!K1761</f>
        <v>0</v>
      </c>
      <c r="L1761" s="69">
        <f>Month!L1761</f>
        <v>0</v>
      </c>
      <c r="M1761" s="69">
        <f>Month!M1761</f>
        <v>0</v>
      </c>
      <c r="N1761" s="70">
        <f>Month!N1761</f>
        <v>0</v>
      </c>
      <c r="O1761" s="70">
        <f>Month!O1761</f>
        <v>0</v>
      </c>
      <c r="P1761" s="14">
        <v>1</v>
      </c>
    </row>
    <row r="1762" spans="1:16" ht="15.5">
      <c r="A1762" s="14">
        <f>Month!A1762</f>
        <v>2026</v>
      </c>
      <c r="B1762" s="59" t="str">
        <f>Month!B1762</f>
        <v>February</v>
      </c>
      <c r="C1762" s="59" t="str">
        <f>Month!C1780</f>
        <v>Netherlands</v>
      </c>
      <c r="D1762" s="69">
        <f>Month!D1762</f>
        <v>1075.58</v>
      </c>
      <c r="E1762" s="69">
        <f>Month!E1762</f>
        <v>23.54</v>
      </c>
      <c r="F1762" s="70">
        <f>Month!F1762</f>
        <v>1099.1199999999999</v>
      </c>
      <c r="G1762" s="69">
        <f>Month!G1762</f>
        <v>5.25</v>
      </c>
      <c r="H1762" s="69">
        <f>Month!H1762</f>
        <v>176.4</v>
      </c>
      <c r="I1762" s="69">
        <f>Month!I1762</f>
        <v>0</v>
      </c>
      <c r="J1762" s="69">
        <f>Month!J1762</f>
        <v>0</v>
      </c>
      <c r="K1762" s="69">
        <f>Month!K1762</f>
        <v>0</v>
      </c>
      <c r="L1762" s="69">
        <f>Month!L1762</f>
        <v>56.83</v>
      </c>
      <c r="M1762" s="69">
        <f>Month!M1762</f>
        <v>90.55</v>
      </c>
      <c r="N1762" s="70">
        <f>Month!N1762</f>
        <v>329.03</v>
      </c>
      <c r="O1762" s="70">
        <f>Month!O1762</f>
        <v>1428.15</v>
      </c>
      <c r="P1762" s="14">
        <v>1</v>
      </c>
    </row>
    <row r="1763" spans="1:16" ht="15.5">
      <c r="A1763" s="14">
        <f>Month!A1763</f>
        <v>2026</v>
      </c>
      <c r="B1763" s="59" t="str">
        <f>Month!B1763</f>
        <v>February</v>
      </c>
      <c r="C1763" s="59" t="str">
        <f>Month!C1781</f>
        <v>Other Africa</v>
      </c>
      <c r="D1763" s="69">
        <f>Month!D1763</f>
        <v>0</v>
      </c>
      <c r="E1763" s="69">
        <f>Month!E1763</f>
        <v>0</v>
      </c>
      <c r="F1763" s="70">
        <f>Month!F1763</f>
        <v>0</v>
      </c>
      <c r="G1763" s="69">
        <f>Month!G1763</f>
        <v>0</v>
      </c>
      <c r="H1763" s="69">
        <f>Month!H1763</f>
        <v>0</v>
      </c>
      <c r="I1763" s="69">
        <f>Month!I1763</f>
        <v>0</v>
      </c>
      <c r="J1763" s="69">
        <f>Month!J1763</f>
        <v>0</v>
      </c>
      <c r="K1763" s="69">
        <f>Month!K1763</f>
        <v>0</v>
      </c>
      <c r="L1763" s="69">
        <f>Month!L1763</f>
        <v>0</v>
      </c>
      <c r="M1763" s="69">
        <f>Month!M1763</f>
        <v>0</v>
      </c>
      <c r="N1763" s="70">
        <f>Month!N1763</f>
        <v>0</v>
      </c>
      <c r="O1763" s="70">
        <f>Month!O1763</f>
        <v>0</v>
      </c>
      <c r="P1763" s="14">
        <v>1</v>
      </c>
    </row>
    <row r="1764" spans="1:16" ht="15.5">
      <c r="A1764" s="14">
        <f>Month!A1764</f>
        <v>2026</v>
      </c>
      <c r="B1764" s="59" t="str">
        <f>Month!B1764</f>
        <v>February</v>
      </c>
      <c r="C1764" s="59" t="str">
        <f>Month!C1782</f>
        <v>Poland</v>
      </c>
      <c r="D1764" s="69">
        <f>Month!D1764</f>
        <v>568.42999999999995</v>
      </c>
      <c r="E1764" s="69">
        <f>Month!E1764</f>
        <v>0</v>
      </c>
      <c r="F1764" s="70">
        <f>Month!F1764</f>
        <v>568.42999999999995</v>
      </c>
      <c r="G1764" s="69">
        <f>Month!G1764</f>
        <v>0</v>
      </c>
      <c r="H1764" s="69">
        <f>Month!H1764</f>
        <v>0</v>
      </c>
      <c r="I1764" s="69">
        <f>Month!I1764</f>
        <v>0</v>
      </c>
      <c r="J1764" s="69">
        <f>Month!J1764</f>
        <v>0</v>
      </c>
      <c r="K1764" s="69">
        <f>Month!K1764</f>
        <v>0</v>
      </c>
      <c r="L1764" s="69">
        <f>Month!L1764</f>
        <v>0</v>
      </c>
      <c r="M1764" s="69">
        <f>Month!M1764</f>
        <v>0.67</v>
      </c>
      <c r="N1764" s="70">
        <f>Month!N1764</f>
        <v>0.67</v>
      </c>
      <c r="O1764" s="70">
        <f>Month!O1764</f>
        <v>569.1</v>
      </c>
      <c r="P1764" s="14">
        <v>1</v>
      </c>
    </row>
    <row r="1765" spans="1:16" ht="15.5">
      <c r="A1765" s="14">
        <f>Month!A1765</f>
        <v>2026</v>
      </c>
      <c r="B1765" s="59" t="str">
        <f>Month!B1765</f>
        <v>February</v>
      </c>
      <c r="C1765" s="59" t="str">
        <f>Month!C1783</f>
        <v>Spain</v>
      </c>
      <c r="D1765" s="69">
        <f>Month!D1765</f>
        <v>0</v>
      </c>
      <c r="E1765" s="69">
        <f>Month!E1765</f>
        <v>0</v>
      </c>
      <c r="F1765" s="70">
        <f>Month!F1765</f>
        <v>0</v>
      </c>
      <c r="G1765" s="69">
        <f>Month!G1765</f>
        <v>0</v>
      </c>
      <c r="H1765" s="69">
        <f>Month!H1765</f>
        <v>0</v>
      </c>
      <c r="I1765" s="69">
        <f>Month!I1765</f>
        <v>0</v>
      </c>
      <c r="J1765" s="69">
        <f>Month!J1765</f>
        <v>0</v>
      </c>
      <c r="K1765" s="69">
        <f>Month!K1765</f>
        <v>0</v>
      </c>
      <c r="L1765" s="69">
        <f>Month!L1765</f>
        <v>59.96</v>
      </c>
      <c r="M1765" s="69">
        <f>Month!M1765</f>
        <v>2.64</v>
      </c>
      <c r="N1765" s="70">
        <f>Month!N1765</f>
        <v>62.6</v>
      </c>
      <c r="O1765" s="70">
        <f>Month!O1765</f>
        <v>62.6</v>
      </c>
      <c r="P1765" s="14">
        <v>1</v>
      </c>
    </row>
    <row r="1766" spans="1:16" ht="15.5">
      <c r="A1766" s="14">
        <f>Month!A1766</f>
        <v>2026</v>
      </c>
      <c r="B1766" s="59" t="str">
        <f>Month!B1766</f>
        <v>February</v>
      </c>
      <c r="C1766" s="59" t="str">
        <f>Month!C1784</f>
        <v>Sweden</v>
      </c>
      <c r="D1766" s="69">
        <f>Month!D1766</f>
        <v>125.31</v>
      </c>
      <c r="E1766" s="69">
        <f>Month!E1766</f>
        <v>0</v>
      </c>
      <c r="F1766" s="70">
        <f>Month!F1766</f>
        <v>125.31</v>
      </c>
      <c r="G1766" s="69">
        <f>Month!G1766</f>
        <v>0</v>
      </c>
      <c r="H1766" s="69">
        <f>Month!H1766</f>
        <v>0</v>
      </c>
      <c r="I1766" s="69">
        <f>Month!I1766</f>
        <v>0</v>
      </c>
      <c r="J1766" s="69">
        <f>Month!J1766</f>
        <v>0</v>
      </c>
      <c r="K1766" s="69">
        <f>Month!K1766</f>
        <v>0</v>
      </c>
      <c r="L1766" s="69">
        <f>Month!L1766</f>
        <v>0</v>
      </c>
      <c r="M1766" s="69">
        <f>Month!M1766</f>
        <v>0</v>
      </c>
      <c r="N1766" s="70">
        <f>Month!N1766</f>
        <v>0</v>
      </c>
      <c r="O1766" s="70">
        <f>Month!O1766</f>
        <v>125.31</v>
      </c>
      <c r="P1766" s="14">
        <v>1</v>
      </c>
    </row>
    <row r="1767" spans="1:16" ht="15.5">
      <c r="A1767" s="14">
        <f>Month!A1767</f>
        <v>2026</v>
      </c>
      <c r="B1767" s="59" t="str">
        <f>Month!B1767</f>
        <v>February</v>
      </c>
      <c r="C1767" s="59" t="str">
        <f>Month!C1785</f>
        <v>United States</v>
      </c>
      <c r="D1767" s="69">
        <f>Month!D1767</f>
        <v>0</v>
      </c>
      <c r="E1767" s="69">
        <f>Month!E1767</f>
        <v>0</v>
      </c>
      <c r="F1767" s="70">
        <f>Month!F1767</f>
        <v>0</v>
      </c>
      <c r="G1767" s="69">
        <f>Month!G1767</f>
        <v>0</v>
      </c>
      <c r="H1767" s="69">
        <f>Month!H1767</f>
        <v>187.63</v>
      </c>
      <c r="I1767" s="69">
        <f>Month!I1767</f>
        <v>0</v>
      </c>
      <c r="J1767" s="69">
        <f>Month!J1767</f>
        <v>0</v>
      </c>
      <c r="K1767" s="69">
        <f>Month!K1767</f>
        <v>0</v>
      </c>
      <c r="L1767" s="69">
        <f>Month!L1767</f>
        <v>0</v>
      </c>
      <c r="M1767" s="69">
        <f>Month!M1767</f>
        <v>46.95</v>
      </c>
      <c r="N1767" s="70">
        <f>Month!N1767</f>
        <v>234.58</v>
      </c>
      <c r="O1767" s="70">
        <f>Month!O1767</f>
        <v>234.58</v>
      </c>
      <c r="P1767" s="14">
        <v>1</v>
      </c>
    </row>
    <row r="1768" spans="1:16" ht="15.5">
      <c r="A1768" s="14">
        <f>Month!A1768</f>
        <v>2026</v>
      </c>
      <c r="B1768" s="59" t="str">
        <f>Month!B1768</f>
        <v>February</v>
      </c>
      <c r="C1768" s="59" t="str">
        <f>Month!C1786</f>
        <v>Other</v>
      </c>
      <c r="D1768" s="69">
        <f>Month!D1768</f>
        <v>75.97</v>
      </c>
      <c r="E1768" s="69">
        <f>Month!E1768</f>
        <v>15.14</v>
      </c>
      <c r="F1768" s="70">
        <f>Month!F1768</f>
        <v>91.11</v>
      </c>
      <c r="G1768" s="69">
        <f>Month!G1768</f>
        <v>7.92</v>
      </c>
      <c r="H1768" s="69">
        <f>Month!H1768</f>
        <v>165.52</v>
      </c>
      <c r="I1768" s="69">
        <f>Month!I1768</f>
        <v>0</v>
      </c>
      <c r="J1768" s="69">
        <f>Month!J1768</f>
        <v>0</v>
      </c>
      <c r="K1768" s="69">
        <f>Month!K1768</f>
        <v>0</v>
      </c>
      <c r="L1768" s="69">
        <f>Month!L1768</f>
        <v>17.34</v>
      </c>
      <c r="M1768" s="69">
        <f>Month!M1768</f>
        <v>34.31</v>
      </c>
      <c r="N1768" s="70">
        <f>Month!N1768</f>
        <v>225.09</v>
      </c>
      <c r="O1768" s="70">
        <f>Month!O1768</f>
        <v>316.2</v>
      </c>
      <c r="P1768" s="14">
        <v>1</v>
      </c>
    </row>
    <row r="1769" spans="1:16" ht="15.5">
      <c r="A1769" s="14">
        <f>Month!A1769</f>
        <v>2026</v>
      </c>
      <c r="B1769" s="62" t="str">
        <f>Month!B1769</f>
        <v>February</v>
      </c>
      <c r="C1769" s="60" t="str">
        <f>Month!C1787</f>
        <v>Total exports</v>
      </c>
      <c r="D1769" s="72">
        <f>Month!D1769</f>
        <v>2277.34</v>
      </c>
      <c r="E1769" s="72">
        <f>Month!E1769</f>
        <v>50.56</v>
      </c>
      <c r="F1769" s="71">
        <f>Month!F1769</f>
        <v>2327.9</v>
      </c>
      <c r="G1769" s="72">
        <f>Month!G1769</f>
        <v>24.16</v>
      </c>
      <c r="H1769" s="72">
        <f>Month!H1769</f>
        <v>633.02</v>
      </c>
      <c r="I1769" s="72">
        <f>Month!I1769</f>
        <v>97.53</v>
      </c>
      <c r="J1769" s="72">
        <f>Month!J1769</f>
        <v>6.39</v>
      </c>
      <c r="K1769" s="72">
        <f>Month!K1769</f>
        <v>56.19</v>
      </c>
      <c r="L1769" s="72">
        <f>Month!L1769</f>
        <v>143.85</v>
      </c>
      <c r="M1769" s="72">
        <f>Month!M1769</f>
        <v>221.22</v>
      </c>
      <c r="N1769" s="71">
        <f>Month!N1769</f>
        <v>1182.3599999999999</v>
      </c>
      <c r="O1769" s="91">
        <f>Month!O1769</f>
        <v>3510.26</v>
      </c>
      <c r="P1769" s="14">
        <v>1</v>
      </c>
    </row>
    <row r="1770" spans="1:16" ht="15.5">
      <c r="A1770" s="14">
        <f>Month!A1770</f>
        <v>2026</v>
      </c>
      <c r="B1770" s="59" t="str">
        <f>Month!B1770</f>
        <v>March</v>
      </c>
      <c r="C1770" s="58" t="str">
        <f>Month!C1770</f>
        <v>Belgium</v>
      </c>
      <c r="D1770" s="66">
        <f>Month!D1770</f>
        <v>115.04</v>
      </c>
      <c r="E1770" s="66">
        <f>Month!E1770</f>
        <v>11.93</v>
      </c>
      <c r="F1770" s="67">
        <f>Month!F1770</f>
        <v>126.97</v>
      </c>
      <c r="G1770" s="66">
        <f>Month!G1770</f>
        <v>0.8</v>
      </c>
      <c r="H1770" s="66">
        <f>Month!H1770</f>
        <v>218.74</v>
      </c>
      <c r="I1770" s="66">
        <f>Month!I1770</f>
        <v>0</v>
      </c>
      <c r="J1770" s="66">
        <f>Month!J1770</f>
        <v>0</v>
      </c>
      <c r="K1770" s="66">
        <f>Month!K1770</f>
        <v>0</v>
      </c>
      <c r="L1770" s="66">
        <f>Month!L1770</f>
        <v>0</v>
      </c>
      <c r="M1770" s="66">
        <f>Month!M1770</f>
        <v>69.36</v>
      </c>
      <c r="N1770" s="67">
        <f>Month!N1770</f>
        <v>288.89999999999998</v>
      </c>
      <c r="O1770" s="67">
        <f>Month!O1770</f>
        <v>415.87</v>
      </c>
      <c r="P1770" s="14">
        <v>1</v>
      </c>
    </row>
    <row r="1771" spans="1:16" ht="15.5">
      <c r="A1771" s="14">
        <f>Month!A1771</f>
        <v>2026</v>
      </c>
      <c r="B1771" s="59" t="str">
        <f>Month!B1771</f>
        <v>March</v>
      </c>
      <c r="C1771" s="59" t="str">
        <f>Month!C1771</f>
        <v>Canada</v>
      </c>
      <c r="D1771" s="69">
        <f>Month!D1771</f>
        <v>46.57</v>
      </c>
      <c r="E1771" s="69">
        <f>Month!E1771</f>
        <v>0</v>
      </c>
      <c r="F1771" s="70">
        <f>Month!F1771</f>
        <v>46.57</v>
      </c>
      <c r="G1771" s="69">
        <f>Month!G1771</f>
        <v>0</v>
      </c>
      <c r="H1771" s="69">
        <f>Month!H1771</f>
        <v>0</v>
      </c>
      <c r="I1771" s="69">
        <f>Month!I1771</f>
        <v>0</v>
      </c>
      <c r="J1771" s="69">
        <f>Month!J1771</f>
        <v>0</v>
      </c>
      <c r="K1771" s="69">
        <f>Month!K1771</f>
        <v>0</v>
      </c>
      <c r="L1771" s="69">
        <f>Month!L1771</f>
        <v>0</v>
      </c>
      <c r="M1771" s="69">
        <f>Month!M1771</f>
        <v>0</v>
      </c>
      <c r="N1771" s="70">
        <f>Month!N1771</f>
        <v>0</v>
      </c>
      <c r="O1771" s="70">
        <f>Month!O1771</f>
        <v>46.57</v>
      </c>
      <c r="P1771" s="14">
        <v>1</v>
      </c>
    </row>
    <row r="1772" spans="1:16" ht="15.5">
      <c r="A1772" s="14">
        <f>Month!A1772</f>
        <v>2026</v>
      </c>
      <c r="B1772" s="59" t="str">
        <f>Month!B1772</f>
        <v>March</v>
      </c>
      <c r="C1772" s="59" t="str">
        <f>Month!C1772</f>
        <v>China, People's Republic of</v>
      </c>
      <c r="D1772" s="69">
        <f>Month!D1772</f>
        <v>0</v>
      </c>
      <c r="E1772" s="69">
        <f>Month!E1772</f>
        <v>0</v>
      </c>
      <c r="F1772" s="70">
        <f>Month!F1772</f>
        <v>0</v>
      </c>
      <c r="G1772" s="69">
        <f>Month!G1772</f>
        <v>0</v>
      </c>
      <c r="H1772" s="69">
        <f>Month!H1772</f>
        <v>0</v>
      </c>
      <c r="I1772" s="69">
        <f>Month!I1772</f>
        <v>0</v>
      </c>
      <c r="J1772" s="69">
        <f>Month!J1772</f>
        <v>0</v>
      </c>
      <c r="K1772" s="69">
        <f>Month!K1772</f>
        <v>0</v>
      </c>
      <c r="L1772" s="69">
        <f>Month!L1772</f>
        <v>0</v>
      </c>
      <c r="M1772" s="69">
        <f>Month!M1772</f>
        <v>17.57</v>
      </c>
      <c r="N1772" s="70">
        <f>Month!N1772</f>
        <v>17.57</v>
      </c>
      <c r="O1772" s="70">
        <f>Month!O1772</f>
        <v>17.57</v>
      </c>
      <c r="P1772" s="14">
        <v>1</v>
      </c>
    </row>
    <row r="1773" spans="1:16" ht="15.5">
      <c r="A1773" s="14">
        <f>Month!A1773</f>
        <v>2026</v>
      </c>
      <c r="B1773" s="59" t="str">
        <f>Month!B1773</f>
        <v>March</v>
      </c>
      <c r="C1773" s="59" t="str">
        <f>Month!C1773</f>
        <v>Denmark</v>
      </c>
      <c r="D1773" s="69">
        <f>Month!D1773</f>
        <v>34.729999999999997</v>
      </c>
      <c r="E1773" s="69">
        <f>Month!E1773</f>
        <v>0</v>
      </c>
      <c r="F1773" s="70">
        <f>Month!F1773</f>
        <v>34.729999999999997</v>
      </c>
      <c r="G1773" s="69">
        <f>Month!G1773</f>
        <v>0</v>
      </c>
      <c r="H1773" s="69">
        <f>Month!H1773</f>
        <v>0</v>
      </c>
      <c r="I1773" s="69">
        <f>Month!I1773</f>
        <v>0</v>
      </c>
      <c r="J1773" s="69">
        <f>Month!J1773</f>
        <v>0</v>
      </c>
      <c r="K1773" s="69">
        <f>Month!K1773</f>
        <v>0</v>
      </c>
      <c r="L1773" s="69">
        <f>Month!L1773</f>
        <v>0</v>
      </c>
      <c r="M1773" s="69">
        <f>Month!M1773</f>
        <v>0</v>
      </c>
      <c r="N1773" s="70">
        <f>Month!N1773</f>
        <v>0</v>
      </c>
      <c r="O1773" s="70">
        <f>Month!O1773</f>
        <v>34.729999999999997</v>
      </c>
      <c r="P1773" s="14">
        <v>1</v>
      </c>
    </row>
    <row r="1774" spans="1:16" ht="15.5">
      <c r="A1774" s="14">
        <f>Month!A1774</f>
        <v>2026</v>
      </c>
      <c r="B1774" s="59" t="str">
        <f>Month!B1774</f>
        <v>March</v>
      </c>
      <c r="C1774" s="59" t="str">
        <f>Month!C1774</f>
        <v>Finland</v>
      </c>
      <c r="D1774" s="69">
        <f>Month!D1774</f>
        <v>0</v>
      </c>
      <c r="E1774" s="69">
        <f>Month!E1774</f>
        <v>0</v>
      </c>
      <c r="F1774" s="70">
        <f>Month!F1774</f>
        <v>0</v>
      </c>
      <c r="G1774" s="69">
        <f>Month!G1774</f>
        <v>0</v>
      </c>
      <c r="H1774" s="69">
        <f>Month!H1774</f>
        <v>0</v>
      </c>
      <c r="I1774" s="69">
        <f>Month!I1774</f>
        <v>0</v>
      </c>
      <c r="J1774" s="69">
        <f>Month!J1774</f>
        <v>0</v>
      </c>
      <c r="K1774" s="69">
        <f>Month!K1774</f>
        <v>0</v>
      </c>
      <c r="L1774" s="69">
        <f>Month!L1774</f>
        <v>0</v>
      </c>
      <c r="M1774" s="69">
        <f>Month!M1774</f>
        <v>0</v>
      </c>
      <c r="N1774" s="70">
        <f>Month!N1774</f>
        <v>0</v>
      </c>
      <c r="O1774" s="70">
        <f>Month!O1774</f>
        <v>0</v>
      </c>
      <c r="P1774" s="14">
        <v>1</v>
      </c>
    </row>
    <row r="1775" spans="1:16" ht="15.5">
      <c r="A1775" s="14">
        <f>Month!A1775</f>
        <v>2026</v>
      </c>
      <c r="B1775" s="59" t="str">
        <f>Month!B1775</f>
        <v>March</v>
      </c>
      <c r="C1775" s="59" t="str">
        <f>Month!C1775</f>
        <v>France</v>
      </c>
      <c r="D1775" s="69">
        <f>Month!D1775</f>
        <v>81.91</v>
      </c>
      <c r="E1775" s="69">
        <f>Month!E1775</f>
        <v>0</v>
      </c>
      <c r="F1775" s="70">
        <f>Month!F1775</f>
        <v>81.91</v>
      </c>
      <c r="G1775" s="69">
        <f>Month!G1775</f>
        <v>7.41</v>
      </c>
      <c r="H1775" s="69">
        <f>Month!H1775</f>
        <v>0</v>
      </c>
      <c r="I1775" s="69">
        <f>Month!I1775</f>
        <v>0</v>
      </c>
      <c r="J1775" s="69">
        <f>Month!J1775</f>
        <v>0</v>
      </c>
      <c r="K1775" s="69">
        <f>Month!K1775</f>
        <v>0</v>
      </c>
      <c r="L1775" s="69">
        <f>Month!L1775</f>
        <v>11.58</v>
      </c>
      <c r="M1775" s="69">
        <f>Month!M1775</f>
        <v>0.55000000000000004</v>
      </c>
      <c r="N1775" s="70">
        <f>Month!N1775</f>
        <v>19.54</v>
      </c>
      <c r="O1775" s="70">
        <f>Month!O1775</f>
        <v>101.45</v>
      </c>
      <c r="P1775" s="14">
        <v>1</v>
      </c>
    </row>
    <row r="1776" spans="1:16" ht="15.5">
      <c r="A1776" s="14">
        <f>Month!A1776</f>
        <v>2026</v>
      </c>
      <c r="B1776" s="59" t="str">
        <f>Month!B1776</f>
        <v>March</v>
      </c>
      <c r="C1776" s="59" t="str">
        <f>Month!C1776</f>
        <v>Germany</v>
      </c>
      <c r="D1776" s="69">
        <f>Month!D1776</f>
        <v>429.39</v>
      </c>
      <c r="E1776" s="69">
        <f>Month!E1776</f>
        <v>0</v>
      </c>
      <c r="F1776" s="70">
        <f>Month!F1776</f>
        <v>429.39</v>
      </c>
      <c r="G1776" s="69">
        <f>Month!G1776</f>
        <v>0</v>
      </c>
      <c r="H1776" s="69">
        <f>Month!H1776</f>
        <v>0</v>
      </c>
      <c r="I1776" s="69">
        <f>Month!I1776</f>
        <v>0</v>
      </c>
      <c r="J1776" s="69">
        <f>Month!J1776</f>
        <v>0</v>
      </c>
      <c r="K1776" s="69">
        <f>Month!K1776</f>
        <v>0</v>
      </c>
      <c r="L1776" s="69">
        <f>Month!L1776</f>
        <v>0</v>
      </c>
      <c r="M1776" s="69">
        <f>Month!M1776</f>
        <v>0.99</v>
      </c>
      <c r="N1776" s="70">
        <f>Month!N1776</f>
        <v>0.99</v>
      </c>
      <c r="O1776" s="70">
        <f>Month!O1776</f>
        <v>430.38</v>
      </c>
      <c r="P1776" s="14">
        <v>1</v>
      </c>
    </row>
    <row r="1777" spans="1:16" ht="15.5">
      <c r="A1777" s="14">
        <f>Month!A1777</f>
        <v>2026</v>
      </c>
      <c r="B1777" s="59" t="str">
        <f>Month!B1777</f>
        <v>March</v>
      </c>
      <c r="C1777" s="59" t="str">
        <f>Month!C1777</f>
        <v>Ireland</v>
      </c>
      <c r="D1777" s="69">
        <f>Month!D1777</f>
        <v>0</v>
      </c>
      <c r="E1777" s="69">
        <f>Month!E1777</f>
        <v>0</v>
      </c>
      <c r="F1777" s="70">
        <f>Month!F1777</f>
        <v>0</v>
      </c>
      <c r="G1777" s="69">
        <f>Month!G1777</f>
        <v>0</v>
      </c>
      <c r="H1777" s="69">
        <f>Month!H1777</f>
        <v>28.66</v>
      </c>
      <c r="I1777" s="69">
        <f>Month!I1777</f>
        <v>113.14</v>
      </c>
      <c r="J1777" s="69">
        <f>Month!J1777</f>
        <v>0</v>
      </c>
      <c r="K1777" s="69">
        <f>Month!K1777</f>
        <v>75.27</v>
      </c>
      <c r="L1777" s="69">
        <f>Month!L1777</f>
        <v>8.39</v>
      </c>
      <c r="M1777" s="69">
        <f>Month!M1777</f>
        <v>0.03</v>
      </c>
      <c r="N1777" s="70">
        <f>Month!N1777</f>
        <v>225.49</v>
      </c>
      <c r="O1777" s="70">
        <f>Month!O1777</f>
        <v>225.49</v>
      </c>
      <c r="P1777" s="14">
        <v>1</v>
      </c>
    </row>
    <row r="1778" spans="1:16" ht="15.5">
      <c r="A1778" s="14">
        <f>Month!A1778</f>
        <v>2026</v>
      </c>
      <c r="B1778" s="59" t="str">
        <f>Month!B1778</f>
        <v>March</v>
      </c>
      <c r="C1778" s="59" t="str">
        <f>Month!C1778</f>
        <v>Italy</v>
      </c>
      <c r="D1778" s="69">
        <f>Month!D1778</f>
        <v>94.78</v>
      </c>
      <c r="E1778" s="69">
        <f>Month!E1778</f>
        <v>12.03</v>
      </c>
      <c r="F1778" s="70">
        <f>Month!F1778</f>
        <v>106.81</v>
      </c>
      <c r="G1778" s="69">
        <f>Month!G1778</f>
        <v>0</v>
      </c>
      <c r="H1778" s="69">
        <f>Month!H1778</f>
        <v>0</v>
      </c>
      <c r="I1778" s="69">
        <f>Month!I1778</f>
        <v>0</v>
      </c>
      <c r="J1778" s="69">
        <f>Month!J1778</f>
        <v>0</v>
      </c>
      <c r="K1778" s="69">
        <f>Month!K1778</f>
        <v>0</v>
      </c>
      <c r="L1778" s="69">
        <f>Month!L1778</f>
        <v>0</v>
      </c>
      <c r="M1778" s="69">
        <f>Month!M1778</f>
        <v>0.04</v>
      </c>
      <c r="N1778" s="70">
        <f>Month!N1778</f>
        <v>0.04</v>
      </c>
      <c r="O1778" s="70">
        <f>Month!O1778</f>
        <v>106.85</v>
      </c>
      <c r="P1778" s="14">
        <v>1</v>
      </c>
    </row>
    <row r="1779" spans="1:16" ht="15.5">
      <c r="A1779" s="14">
        <f>Month!A1779</f>
        <v>2026</v>
      </c>
      <c r="B1779" s="59" t="str">
        <f>Month!B1779</f>
        <v>March</v>
      </c>
      <c r="C1779" s="59" t="str">
        <f>Month!C1779</f>
        <v>Korea</v>
      </c>
      <c r="D1779" s="69">
        <f>Month!D1779</f>
        <v>0</v>
      </c>
      <c r="E1779" s="69">
        <f>Month!E1779</f>
        <v>0</v>
      </c>
      <c r="F1779" s="70">
        <f>Month!F1779</f>
        <v>0</v>
      </c>
      <c r="G1779" s="69">
        <f>Month!G1779</f>
        <v>0</v>
      </c>
      <c r="H1779" s="69">
        <f>Month!H1779</f>
        <v>0</v>
      </c>
      <c r="I1779" s="69">
        <f>Month!I1779</f>
        <v>0</v>
      </c>
      <c r="J1779" s="69">
        <f>Month!J1779</f>
        <v>0</v>
      </c>
      <c r="K1779" s="69">
        <f>Month!K1779</f>
        <v>0</v>
      </c>
      <c r="L1779" s="69">
        <f>Month!L1779</f>
        <v>0</v>
      </c>
      <c r="M1779" s="69">
        <f>Month!M1779</f>
        <v>0</v>
      </c>
      <c r="N1779" s="70">
        <f>Month!N1779</f>
        <v>0</v>
      </c>
      <c r="O1779" s="70">
        <f>Month!O1779</f>
        <v>0</v>
      </c>
      <c r="P1779" s="14">
        <v>1</v>
      </c>
    </row>
    <row r="1780" spans="1:16" ht="15.5">
      <c r="A1780" s="14">
        <f>Month!A1780</f>
        <v>2026</v>
      </c>
      <c r="B1780" s="59" t="str">
        <f>Month!B1780</f>
        <v>March</v>
      </c>
      <c r="C1780" s="59" t="str">
        <f>Month!C1780</f>
        <v>Netherlands</v>
      </c>
      <c r="D1780" s="69">
        <f>Month!D1780</f>
        <v>1113.47</v>
      </c>
      <c r="E1780" s="69">
        <f>Month!E1780</f>
        <v>35.869999999999997</v>
      </c>
      <c r="F1780" s="70">
        <f>Month!F1780</f>
        <v>1149.3399999999999</v>
      </c>
      <c r="G1780" s="69">
        <f>Month!G1780</f>
        <v>10.78</v>
      </c>
      <c r="H1780" s="69">
        <f>Month!H1780</f>
        <v>280.11</v>
      </c>
      <c r="I1780" s="69">
        <f>Month!I1780</f>
        <v>0</v>
      </c>
      <c r="J1780" s="69">
        <f>Month!J1780</f>
        <v>0</v>
      </c>
      <c r="K1780" s="69">
        <f>Month!K1780</f>
        <v>0</v>
      </c>
      <c r="L1780" s="69">
        <f>Month!L1780</f>
        <v>37.81</v>
      </c>
      <c r="M1780" s="69">
        <f>Month!M1780</f>
        <v>159.71</v>
      </c>
      <c r="N1780" s="70">
        <f>Month!N1780</f>
        <v>488.41</v>
      </c>
      <c r="O1780" s="70">
        <f>Month!O1780</f>
        <v>1637.75</v>
      </c>
      <c r="P1780" s="14">
        <v>1</v>
      </c>
    </row>
    <row r="1781" spans="1:16" ht="15.5">
      <c r="A1781" s="14">
        <f>Month!A1781</f>
        <v>2026</v>
      </c>
      <c r="B1781" s="59" t="str">
        <f>Month!B1781</f>
        <v>March</v>
      </c>
      <c r="C1781" s="59" t="str">
        <f>Month!C1781</f>
        <v>Other Africa</v>
      </c>
      <c r="D1781" s="69">
        <f>Month!D1781</f>
        <v>0</v>
      </c>
      <c r="E1781" s="69">
        <f>Month!E1781</f>
        <v>0</v>
      </c>
      <c r="F1781" s="70">
        <f>Month!F1781</f>
        <v>0</v>
      </c>
      <c r="G1781" s="69">
        <f>Month!G1781</f>
        <v>6.5</v>
      </c>
      <c r="H1781" s="69">
        <f>Month!H1781</f>
        <v>0</v>
      </c>
      <c r="I1781" s="69">
        <f>Month!I1781</f>
        <v>0</v>
      </c>
      <c r="J1781" s="69">
        <f>Month!J1781</f>
        <v>0</v>
      </c>
      <c r="K1781" s="69">
        <f>Month!K1781</f>
        <v>0</v>
      </c>
      <c r="L1781" s="69">
        <f>Month!L1781</f>
        <v>0</v>
      </c>
      <c r="M1781" s="69">
        <f>Month!M1781</f>
        <v>2.27</v>
      </c>
      <c r="N1781" s="70">
        <f>Month!N1781</f>
        <v>8.77</v>
      </c>
      <c r="O1781" s="70">
        <f>Month!O1781</f>
        <v>8.77</v>
      </c>
      <c r="P1781" s="14">
        <v>1</v>
      </c>
    </row>
    <row r="1782" spans="1:16" ht="15.5">
      <c r="A1782" s="14">
        <f>Month!A1782</f>
        <v>2026</v>
      </c>
      <c r="B1782" s="59" t="str">
        <f>Month!B1782</f>
        <v>March</v>
      </c>
      <c r="C1782" s="59" t="str">
        <f>Month!C1782</f>
        <v>Poland</v>
      </c>
      <c r="D1782" s="69">
        <f>Month!D1782</f>
        <v>452.27</v>
      </c>
      <c r="E1782" s="69">
        <f>Month!E1782</f>
        <v>0</v>
      </c>
      <c r="F1782" s="70">
        <f>Month!F1782</f>
        <v>452.27</v>
      </c>
      <c r="G1782" s="69">
        <f>Month!G1782</f>
        <v>0</v>
      </c>
      <c r="H1782" s="69">
        <f>Month!H1782</f>
        <v>0</v>
      </c>
      <c r="I1782" s="69">
        <f>Month!I1782</f>
        <v>0</v>
      </c>
      <c r="J1782" s="69">
        <f>Month!J1782</f>
        <v>0</v>
      </c>
      <c r="K1782" s="69">
        <f>Month!K1782</f>
        <v>0</v>
      </c>
      <c r="L1782" s="69">
        <f>Month!L1782</f>
        <v>0</v>
      </c>
      <c r="M1782" s="69">
        <f>Month!M1782</f>
        <v>0.14000000000000001</v>
      </c>
      <c r="N1782" s="70">
        <f>Month!N1782</f>
        <v>0.14000000000000001</v>
      </c>
      <c r="O1782" s="70">
        <f>Month!O1782</f>
        <v>452.41</v>
      </c>
      <c r="P1782" s="14">
        <v>1</v>
      </c>
    </row>
    <row r="1783" spans="1:16" ht="15.5">
      <c r="A1783" s="14">
        <f>Month!A1783</f>
        <v>2026</v>
      </c>
      <c r="B1783" s="59" t="str">
        <f>Month!B1783</f>
        <v>March</v>
      </c>
      <c r="C1783" s="59" t="str">
        <f>Month!C1783</f>
        <v>Spain</v>
      </c>
      <c r="D1783" s="69">
        <f>Month!D1783</f>
        <v>3.85</v>
      </c>
      <c r="E1783" s="69">
        <f>Month!E1783</f>
        <v>0</v>
      </c>
      <c r="F1783" s="70">
        <f>Month!F1783</f>
        <v>3.85</v>
      </c>
      <c r="G1783" s="69">
        <f>Month!G1783</f>
        <v>0</v>
      </c>
      <c r="H1783" s="69">
        <f>Month!H1783</f>
        <v>0</v>
      </c>
      <c r="I1783" s="69">
        <f>Month!I1783</f>
        <v>0</v>
      </c>
      <c r="J1783" s="69">
        <f>Month!J1783</f>
        <v>0</v>
      </c>
      <c r="K1783" s="69">
        <f>Month!K1783</f>
        <v>0</v>
      </c>
      <c r="L1783" s="69">
        <f>Month!L1783</f>
        <v>104.68</v>
      </c>
      <c r="M1783" s="69">
        <f>Month!M1783</f>
        <v>30.92</v>
      </c>
      <c r="N1783" s="70">
        <f>Month!N1783</f>
        <v>135.6</v>
      </c>
      <c r="O1783" s="70">
        <f>Month!O1783</f>
        <v>139.44999999999999</v>
      </c>
      <c r="P1783" s="14">
        <v>1</v>
      </c>
    </row>
    <row r="1784" spans="1:16" ht="15.5">
      <c r="A1784" s="14">
        <f>Month!A1784</f>
        <v>2026</v>
      </c>
      <c r="B1784" s="59" t="str">
        <f>Month!B1784</f>
        <v>March</v>
      </c>
      <c r="C1784" s="59" t="str">
        <f>Month!C1784</f>
        <v>Sweden</v>
      </c>
      <c r="D1784" s="69">
        <f>Month!D1784</f>
        <v>99.51</v>
      </c>
      <c r="E1784" s="69">
        <f>Month!E1784</f>
        <v>0</v>
      </c>
      <c r="F1784" s="70">
        <f>Month!F1784</f>
        <v>99.51</v>
      </c>
      <c r="G1784" s="69">
        <f>Month!G1784</f>
        <v>0</v>
      </c>
      <c r="H1784" s="69">
        <f>Month!H1784</f>
        <v>0</v>
      </c>
      <c r="I1784" s="69">
        <f>Month!I1784</f>
        <v>0</v>
      </c>
      <c r="J1784" s="69">
        <f>Month!J1784</f>
        <v>0</v>
      </c>
      <c r="K1784" s="69">
        <f>Month!K1784</f>
        <v>0</v>
      </c>
      <c r="L1784" s="69">
        <f>Month!L1784</f>
        <v>0</v>
      </c>
      <c r="M1784" s="69">
        <f>Month!M1784</f>
        <v>0</v>
      </c>
      <c r="N1784" s="70">
        <f>Month!N1784</f>
        <v>0</v>
      </c>
      <c r="O1784" s="70">
        <f>Month!O1784</f>
        <v>99.51</v>
      </c>
      <c r="P1784" s="14">
        <v>1</v>
      </c>
    </row>
    <row r="1785" spans="1:16" ht="15.5">
      <c r="A1785" s="14">
        <f>Month!A1785</f>
        <v>2026</v>
      </c>
      <c r="B1785" s="59" t="str">
        <f>Month!B1785</f>
        <v>March</v>
      </c>
      <c r="C1785" s="59" t="str">
        <f>Month!C1785</f>
        <v>United States</v>
      </c>
      <c r="D1785" s="69">
        <f>Month!D1785</f>
        <v>0</v>
      </c>
      <c r="E1785" s="69">
        <f>Month!E1785</f>
        <v>0</v>
      </c>
      <c r="F1785" s="70">
        <f>Month!F1785</f>
        <v>0</v>
      </c>
      <c r="G1785" s="69">
        <f>Month!G1785</f>
        <v>0</v>
      </c>
      <c r="H1785" s="69">
        <f>Month!H1785</f>
        <v>174.32</v>
      </c>
      <c r="I1785" s="69">
        <f>Month!I1785</f>
        <v>0</v>
      </c>
      <c r="J1785" s="69">
        <f>Month!J1785</f>
        <v>0</v>
      </c>
      <c r="K1785" s="69">
        <f>Month!K1785</f>
        <v>0</v>
      </c>
      <c r="L1785" s="69">
        <f>Month!L1785</f>
        <v>0</v>
      </c>
      <c r="M1785" s="69">
        <f>Month!M1785</f>
        <v>1.1299999999999999</v>
      </c>
      <c r="N1785" s="70">
        <f>Month!N1785</f>
        <v>175.45</v>
      </c>
      <c r="O1785" s="70">
        <f>Month!O1785</f>
        <v>175.45</v>
      </c>
      <c r="P1785" s="14">
        <v>1</v>
      </c>
    </row>
    <row r="1786" spans="1:16" ht="15.5">
      <c r="A1786" s="14">
        <f>Month!A1786</f>
        <v>2026</v>
      </c>
      <c r="B1786" s="59" t="str">
        <f>Month!B1786</f>
        <v>March</v>
      </c>
      <c r="C1786" s="59" t="str">
        <f>Month!C1786</f>
        <v>Other</v>
      </c>
      <c r="D1786" s="69">
        <f>Month!D1786</f>
        <v>0</v>
      </c>
      <c r="E1786" s="69">
        <f>Month!E1786</f>
        <v>0</v>
      </c>
      <c r="F1786" s="70">
        <f>Month!F1786</f>
        <v>0</v>
      </c>
      <c r="G1786" s="69">
        <f>Month!G1786</f>
        <v>0</v>
      </c>
      <c r="H1786" s="69">
        <f>Month!H1786</f>
        <v>112.93</v>
      </c>
      <c r="I1786" s="69">
        <f>Month!I1786</f>
        <v>0</v>
      </c>
      <c r="J1786" s="69">
        <f>Month!J1786</f>
        <v>0</v>
      </c>
      <c r="K1786" s="69">
        <f>Month!K1786</f>
        <v>0</v>
      </c>
      <c r="L1786" s="69">
        <f>Month!L1786</f>
        <v>0</v>
      </c>
      <c r="M1786" s="69">
        <f>Month!M1786</f>
        <v>38.29</v>
      </c>
      <c r="N1786" s="70">
        <f>Month!N1786</f>
        <v>151.22</v>
      </c>
      <c r="O1786" s="70">
        <f>Month!O1786</f>
        <v>151.22</v>
      </c>
      <c r="P1786" s="14">
        <v>1</v>
      </c>
    </row>
    <row r="1787" spans="1:16" ht="15.5">
      <c r="A1787" s="14">
        <f>Month!A1787</f>
        <v>2026</v>
      </c>
      <c r="B1787" s="62" t="str">
        <f>Month!B1787</f>
        <v>March</v>
      </c>
      <c r="C1787" s="60" t="str">
        <f>Month!C1787</f>
        <v>Total exports</v>
      </c>
      <c r="D1787" s="72">
        <f>Month!D1787</f>
        <v>2471.52</v>
      </c>
      <c r="E1787" s="72">
        <f>Month!E1787</f>
        <v>59.83</v>
      </c>
      <c r="F1787" s="71">
        <f>Month!F1787</f>
        <v>2531.35</v>
      </c>
      <c r="G1787" s="72">
        <f>Month!G1787</f>
        <v>25.49</v>
      </c>
      <c r="H1787" s="72">
        <f>Month!H1787</f>
        <v>814.76</v>
      </c>
      <c r="I1787" s="72">
        <f>Month!I1787</f>
        <v>113.14</v>
      </c>
      <c r="J1787" s="72">
        <f>Month!J1787</f>
        <v>0</v>
      </c>
      <c r="K1787" s="72">
        <f>Month!K1787</f>
        <v>75.27</v>
      </c>
      <c r="L1787" s="72">
        <f>Month!L1787</f>
        <v>162.46</v>
      </c>
      <c r="M1787" s="72">
        <f>Month!M1787</f>
        <v>321</v>
      </c>
      <c r="N1787" s="71">
        <f>Month!N1787</f>
        <v>1512.12</v>
      </c>
      <c r="O1787" s="91">
        <f>Month!O1787</f>
        <v>4043.47</v>
      </c>
      <c r="P1787" s="14">
        <v>1</v>
      </c>
    </row>
  </sheetData>
  <autoFilter ref="A5:P1321" xr:uid="{50F63A5B-B2B6-4876-B803-BD51E8C2B839}"/>
  <phoneticPr fontId="13"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2786-D52C-4395-8056-242C424BD22D}">
  <dimension ref="A1:B12"/>
  <sheetViews>
    <sheetView showGridLines="0" zoomScaleNormal="100" workbookViewId="0"/>
  </sheetViews>
  <sheetFormatPr defaultColWidth="9" defaultRowHeight="15" customHeight="1"/>
  <cols>
    <col min="1" max="1" width="101" style="13" bestFit="1" customWidth="1"/>
    <col min="2" max="2" width="12.1796875" style="13" bestFit="1" customWidth="1"/>
    <col min="3" max="16384" width="9" style="13"/>
  </cols>
  <sheetData>
    <row r="1" spans="1:2" ht="23.5">
      <c r="A1" s="86" t="s">
        <v>14</v>
      </c>
    </row>
    <row r="2" spans="1:2" ht="20.25" customHeight="1">
      <c r="A2" s="1" t="s">
        <v>18</v>
      </c>
    </row>
    <row r="3" spans="1:2" ht="20.25" customHeight="1">
      <c r="A3" s="2" t="s">
        <v>17</v>
      </c>
    </row>
    <row r="4" spans="1:2" ht="30" customHeight="1">
      <c r="A4" s="4" t="s">
        <v>29</v>
      </c>
      <c r="B4" s="8" t="s">
        <v>30</v>
      </c>
    </row>
    <row r="5" spans="1:2" ht="20.25" customHeight="1">
      <c r="A5" s="2" t="s">
        <v>34</v>
      </c>
      <c r="B5" s="5" t="s">
        <v>15</v>
      </c>
    </row>
    <row r="6" spans="1:2" ht="20.25" customHeight="1">
      <c r="A6" s="2" t="s">
        <v>14</v>
      </c>
      <c r="B6" s="5" t="s">
        <v>14</v>
      </c>
    </row>
    <row r="7" spans="1:2" ht="20.25" customHeight="1">
      <c r="A7" s="2" t="s">
        <v>35</v>
      </c>
      <c r="B7" s="5" t="s">
        <v>24</v>
      </c>
    </row>
    <row r="8" spans="1:2" ht="20.25" customHeight="1">
      <c r="A8" s="2" t="s">
        <v>13</v>
      </c>
      <c r="B8" s="5" t="s">
        <v>13</v>
      </c>
    </row>
    <row r="9" spans="1:2" ht="20.25" customHeight="1">
      <c r="A9" s="2" t="s">
        <v>81</v>
      </c>
      <c r="B9" s="5" t="s">
        <v>31</v>
      </c>
    </row>
    <row r="10" spans="1:2" ht="20.25" customHeight="1">
      <c r="A10" s="2" t="s">
        <v>84</v>
      </c>
      <c r="B10" s="5" t="s">
        <v>32</v>
      </c>
    </row>
    <row r="11" spans="1:2" ht="20.25" customHeight="1">
      <c r="A11" s="2" t="s">
        <v>83</v>
      </c>
      <c r="B11" s="5" t="s">
        <v>68</v>
      </c>
    </row>
    <row r="12" spans="1:2" ht="20.25" customHeight="1">
      <c r="A12" s="2" t="s">
        <v>82</v>
      </c>
      <c r="B12" s="5" t="s">
        <v>67</v>
      </c>
    </row>
  </sheetData>
  <hyperlinks>
    <hyperlink ref="B5" location="'Cover Sheet'!A1" display="Cover Sheet" xr:uid="{B2579838-AE0C-4827-BB4A-D05722CEF6B2}"/>
    <hyperlink ref="B6" location="Contents!A1" display="Contents" xr:uid="{72DCDA9C-A4F8-4F81-963B-A39882A89A05}"/>
    <hyperlink ref="B8" location="Commentary!A1" display="Commentary" xr:uid="{98964CEB-C251-4BFF-8C21-942DFCE3EDD3}"/>
    <hyperlink ref="B10" location="Annual!A1" display="Annual" xr:uid="{BB17CC81-0937-4455-881D-FDEE61F8358F}"/>
    <hyperlink ref="B11" location="Quarterly!A1" display="Quarterly" xr:uid="{7F9E5734-B047-4AEC-A12B-2D19EAC53771}"/>
    <hyperlink ref="B9" location="'Main Table'!A1" display="Main table" xr:uid="{475187D1-72E6-41C4-89C3-1F2F576E2FFB}"/>
    <hyperlink ref="B7" location="Notes!A1" display="Notes" xr:uid="{84931C35-911B-451E-8EBC-FC70C1161938}"/>
    <hyperlink ref="B12" location="Monthly!A1" display="Monthly" xr:uid="{C3A2A612-15D5-4730-B12F-9B5335D243A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D26"/>
  <sheetViews>
    <sheetView showGridLines="0" workbookViewId="0"/>
  </sheetViews>
  <sheetFormatPr defaultColWidth="9" defaultRowHeight="15.5"/>
  <cols>
    <col min="1" max="1" width="10" style="1" customWidth="1"/>
    <col min="2" max="2" width="184.81640625" style="1" customWidth="1"/>
    <col min="3" max="16384" width="9" style="1"/>
  </cols>
  <sheetData>
    <row r="1" spans="1:4" ht="23.5">
      <c r="A1" s="86" t="s">
        <v>24</v>
      </c>
    </row>
    <row r="2" spans="1:4" s="2" customFormat="1" ht="20.25" customHeight="1">
      <c r="A2" s="2" t="s">
        <v>23</v>
      </c>
    </row>
    <row r="3" spans="1:4" s="2" customFormat="1" ht="20.25" customHeight="1">
      <c r="A3" s="2" t="s">
        <v>80</v>
      </c>
    </row>
    <row r="4" spans="1:4" s="2" customFormat="1" ht="30" customHeight="1">
      <c r="A4" s="4" t="s">
        <v>22</v>
      </c>
      <c r="B4" s="4" t="s">
        <v>16</v>
      </c>
    </row>
    <row r="5" spans="1:4" ht="20.25" customHeight="1">
      <c r="A5" s="1" t="s">
        <v>21</v>
      </c>
      <c r="B5" s="1" t="s">
        <v>89</v>
      </c>
    </row>
    <row r="6" spans="1:4" ht="20.25" customHeight="1">
      <c r="A6" s="1" t="s">
        <v>20</v>
      </c>
      <c r="B6" s="1" t="s">
        <v>87</v>
      </c>
    </row>
    <row r="7" spans="1:4" ht="31">
      <c r="A7" s="1" t="s">
        <v>19</v>
      </c>
      <c r="B7" s="17" t="s">
        <v>111</v>
      </c>
    </row>
    <row r="8" spans="1:4" ht="23.25" customHeight="1">
      <c r="A8" s="1" t="s">
        <v>90</v>
      </c>
      <c r="B8" s="1" t="s">
        <v>91</v>
      </c>
    </row>
    <row r="9" spans="1:4" ht="23.25" customHeight="1">
      <c r="A9" s="17" t="s">
        <v>113</v>
      </c>
      <c r="B9" s="17" t="s">
        <v>117</v>
      </c>
    </row>
    <row r="10" spans="1:4" s="17" customFormat="1" ht="62">
      <c r="A10" s="17" t="s">
        <v>119</v>
      </c>
      <c r="B10" s="17" t="s">
        <v>132</v>
      </c>
    </row>
    <row r="11" spans="1:4">
      <c r="B11" s="75" t="s">
        <v>133</v>
      </c>
      <c r="D11" s="102"/>
    </row>
    <row r="12" spans="1:4">
      <c r="D12" s="102"/>
    </row>
    <row r="13" spans="1:4">
      <c r="D13" s="102"/>
    </row>
    <row r="14" spans="1:4">
      <c r="D14" s="102"/>
    </row>
    <row r="15" spans="1:4">
      <c r="D15" s="102"/>
    </row>
    <row r="16" spans="1:4">
      <c r="D16" s="102"/>
    </row>
    <row r="17" spans="4:4">
      <c r="D17" s="102"/>
    </row>
    <row r="18" spans="4:4">
      <c r="D18" s="102"/>
    </row>
    <row r="19" spans="4:4">
      <c r="D19" s="102"/>
    </row>
    <row r="20" spans="4:4">
      <c r="D20" s="102"/>
    </row>
    <row r="21" spans="4:4">
      <c r="D21" s="102"/>
    </row>
    <row r="22" spans="4:4">
      <c r="D22" s="102"/>
    </row>
    <row r="23" spans="4:4">
      <c r="D23" s="102"/>
    </row>
    <row r="24" spans="4:4">
      <c r="D24" s="102"/>
    </row>
    <row r="25" spans="4:4">
      <c r="D25" s="102"/>
    </row>
    <row r="26" spans="4:4">
      <c r="D26" s="102"/>
    </row>
  </sheetData>
  <phoneticPr fontId="13"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8"/>
  <sheetViews>
    <sheetView showGridLines="0" zoomScaleNormal="100" workbookViewId="0"/>
  </sheetViews>
  <sheetFormatPr defaultColWidth="9" defaultRowHeight="15.5"/>
  <cols>
    <col min="1" max="1" width="158" style="112" customWidth="1"/>
    <col min="2" max="2" width="58.81640625" style="112" customWidth="1"/>
    <col min="3" max="16384" width="9" style="112"/>
  </cols>
  <sheetData>
    <row r="1" spans="1:2" ht="23.5">
      <c r="A1" s="118" t="s">
        <v>129</v>
      </c>
    </row>
    <row r="2" spans="1:2" s="114" customFormat="1" ht="41.25" customHeight="1">
      <c r="A2" s="4" t="s">
        <v>110</v>
      </c>
      <c r="B2" s="113"/>
    </row>
    <row r="3" spans="1:2" ht="26.15" customHeight="1">
      <c r="A3" s="119" t="s">
        <v>142</v>
      </c>
      <c r="B3" s="115"/>
    </row>
    <row r="4" spans="1:2" ht="82.5" customHeight="1">
      <c r="A4" s="129" t="s">
        <v>143</v>
      </c>
    </row>
    <row r="5" spans="1:2" ht="29.25" customHeight="1">
      <c r="A5" s="17" t="s">
        <v>128</v>
      </c>
    </row>
    <row r="6" spans="1:2">
      <c r="A6" s="17" t="s">
        <v>136</v>
      </c>
    </row>
    <row r="7" spans="1:2">
      <c r="A7" s="116"/>
    </row>
    <row r="8" spans="1:2">
      <c r="A8" s="11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4152-C936-42FC-BBDC-DB58EA2FE2B5}">
  <dimension ref="A1:R65"/>
  <sheetViews>
    <sheetView showGridLines="0" zoomScaleNormal="100" workbookViewId="0">
      <pane xSplit="3" ySplit="5" topLeftCell="D6" activePane="bottomRight" state="frozen"/>
      <selection pane="topRight" activeCell="D1" sqref="D1"/>
      <selection pane="bottomLeft" activeCell="A6" sqref="A6"/>
      <selection pane="bottomRight" activeCell="D6" sqref="D6"/>
    </sheetView>
  </sheetViews>
  <sheetFormatPr defaultColWidth="9.1796875" defaultRowHeight="18" customHeight="1"/>
  <cols>
    <col min="1" max="1" width="28" style="1" customWidth="1"/>
    <col min="2" max="2" width="31.7265625" style="1" bestFit="1" customWidth="1"/>
    <col min="3" max="3" width="26.1796875" style="1" bestFit="1" customWidth="1"/>
    <col min="4" max="6" width="13.81640625" style="1" customWidth="1"/>
    <col min="7" max="7" width="15.453125" style="1" customWidth="1"/>
    <col min="8" max="8" width="11" style="1" customWidth="1"/>
    <col min="9" max="10" width="13.81640625" style="1" customWidth="1"/>
    <col min="11" max="12" width="11.453125" style="1" customWidth="1"/>
    <col min="13" max="14" width="13.81640625" style="1" customWidth="1"/>
    <col min="15" max="15" width="11.1796875" style="1" customWidth="1"/>
    <col min="16" max="16" width="9.1796875" style="1"/>
    <col min="17" max="18" width="13.81640625" style="1" bestFit="1" customWidth="1"/>
    <col min="19" max="19" width="9.1796875" style="1"/>
    <col min="20" max="20" width="13.81640625" style="1" bestFit="1" customWidth="1"/>
    <col min="21" max="21" width="9.1796875" style="1"/>
    <col min="22" max="22" width="13.81640625" style="1" bestFit="1" customWidth="1"/>
    <col min="23" max="16384" width="9.1796875" style="1"/>
  </cols>
  <sheetData>
    <row r="1" spans="1:15" customFormat="1" ht="25.5" customHeight="1">
      <c r="A1" s="85" t="s">
        <v>78</v>
      </c>
      <c r="C1" s="46"/>
    </row>
    <row r="2" spans="1:15" s="2" customFormat="1" ht="18" customHeight="1">
      <c r="A2" s="2" t="s">
        <v>18</v>
      </c>
      <c r="K2" s="90"/>
      <c r="L2" s="90"/>
    </row>
    <row r="3" spans="1:15" s="2" customFormat="1" ht="18" customHeight="1">
      <c r="A3" s="2" t="s">
        <v>33</v>
      </c>
    </row>
    <row r="4" spans="1:15" s="2" customFormat="1" ht="18" customHeight="1">
      <c r="A4" s="2" t="s">
        <v>36</v>
      </c>
    </row>
    <row r="5" spans="1:15" ht="49.5" customHeight="1">
      <c r="A5" s="47" t="s">
        <v>65</v>
      </c>
      <c r="B5" s="48" t="s">
        <v>63</v>
      </c>
      <c r="C5" s="94" t="s">
        <v>120</v>
      </c>
      <c r="D5" s="49" t="s">
        <v>61</v>
      </c>
      <c r="E5" s="49" t="s">
        <v>85</v>
      </c>
      <c r="F5" s="95" t="s">
        <v>114</v>
      </c>
      <c r="G5" s="49" t="s">
        <v>69</v>
      </c>
      <c r="H5" s="49" t="s">
        <v>60</v>
      </c>
      <c r="I5" s="49" t="s">
        <v>25</v>
      </c>
      <c r="J5" s="49" t="s">
        <v>64</v>
      </c>
      <c r="K5" s="49" t="s">
        <v>123</v>
      </c>
      <c r="L5" s="49" t="s">
        <v>124</v>
      </c>
      <c r="M5" s="49" t="s">
        <v>86</v>
      </c>
      <c r="N5" s="95" t="s">
        <v>115</v>
      </c>
      <c r="O5" s="96" t="s">
        <v>116</v>
      </c>
    </row>
    <row r="6" spans="1:15" ht="18" customHeight="1">
      <c r="A6" s="92" t="s">
        <v>66</v>
      </c>
      <c r="B6" s="58" t="s">
        <v>140</v>
      </c>
      <c r="C6" s="58" t="s">
        <v>37</v>
      </c>
      <c r="D6" s="66">
        <f>Calculation!E60</f>
        <v>123.97</v>
      </c>
      <c r="E6" s="66">
        <f>Calculation!F60</f>
        <v>74.319999999999993</v>
      </c>
      <c r="F6" s="67">
        <f>Calculation!G60</f>
        <v>198.29000000000002</v>
      </c>
      <c r="G6" s="66">
        <f>Calculation!H60</f>
        <v>13.91</v>
      </c>
      <c r="H6" s="66">
        <f>Calculation!I60</f>
        <v>238.47000000000003</v>
      </c>
      <c r="I6" s="66">
        <f>Calculation!J60</f>
        <v>0</v>
      </c>
      <c r="J6" s="66">
        <f>Calculation!K60</f>
        <v>0</v>
      </c>
      <c r="K6" s="66">
        <f>Calculation!L60</f>
        <v>0</v>
      </c>
      <c r="L6" s="66">
        <f>Calculation!M60</f>
        <v>85.52</v>
      </c>
      <c r="M6" s="66">
        <f>Calculation!N60</f>
        <v>220.72999999999996</v>
      </c>
      <c r="N6" s="67">
        <f>Calculation!O60</f>
        <v>558.63</v>
      </c>
      <c r="O6" s="76">
        <f>Calculation!P60</f>
        <v>756.92</v>
      </c>
    </row>
    <row r="7" spans="1:15" ht="18" customHeight="1">
      <c r="A7" s="92" t="s">
        <v>66</v>
      </c>
      <c r="B7" s="59" t="s">
        <v>140</v>
      </c>
      <c r="C7" s="59" t="s">
        <v>38</v>
      </c>
      <c r="D7" s="69">
        <f>Calculation!E61</f>
        <v>214.32</v>
      </c>
      <c r="E7" s="69">
        <f>Calculation!F61</f>
        <v>0</v>
      </c>
      <c r="F7" s="70">
        <f>Calculation!G61</f>
        <v>214.32</v>
      </c>
      <c r="G7" s="69">
        <f>Calculation!H61</f>
        <v>0</v>
      </c>
      <c r="H7" s="69">
        <f>Calculation!I61</f>
        <v>189.29</v>
      </c>
      <c r="I7" s="69">
        <f>Calculation!J61</f>
        <v>0</v>
      </c>
      <c r="J7" s="69">
        <f>Calculation!K61</f>
        <v>0</v>
      </c>
      <c r="K7" s="69">
        <f>Calculation!L61</f>
        <v>0</v>
      </c>
      <c r="L7" s="69">
        <f>Calculation!M61</f>
        <v>0</v>
      </c>
      <c r="M7" s="69">
        <f>Calculation!N61</f>
        <v>0</v>
      </c>
      <c r="N7" s="70">
        <f>Calculation!O61</f>
        <v>189.29</v>
      </c>
      <c r="O7" s="77">
        <f>Calculation!P61</f>
        <v>403.61</v>
      </c>
    </row>
    <row r="8" spans="1:15" ht="18" customHeight="1">
      <c r="A8" s="92" t="s">
        <v>66</v>
      </c>
      <c r="B8" s="59" t="s">
        <v>140</v>
      </c>
      <c r="C8" s="59" t="s">
        <v>72</v>
      </c>
      <c r="D8" s="69">
        <f>Calculation!E62</f>
        <v>805.36999999999989</v>
      </c>
      <c r="E8" s="69">
        <f>Calculation!F62</f>
        <v>0</v>
      </c>
      <c r="F8" s="70">
        <f>Calculation!G62</f>
        <v>805.36999999999989</v>
      </c>
      <c r="G8" s="69">
        <f>Calculation!H62</f>
        <v>0</v>
      </c>
      <c r="H8" s="69">
        <f>Calculation!I62</f>
        <v>0</v>
      </c>
      <c r="I8" s="69">
        <f>Calculation!J62</f>
        <v>0</v>
      </c>
      <c r="J8" s="69">
        <f>Calculation!K62</f>
        <v>0</v>
      </c>
      <c r="K8" s="69">
        <f>Calculation!L62</f>
        <v>0</v>
      </c>
      <c r="L8" s="69">
        <f>Calculation!M62</f>
        <v>0</v>
      </c>
      <c r="M8" s="69">
        <f>Calculation!N62</f>
        <v>18.55</v>
      </c>
      <c r="N8" s="70">
        <f>Calculation!O62</f>
        <v>18.55</v>
      </c>
      <c r="O8" s="77">
        <f>Calculation!P62</f>
        <v>823.92000000000007</v>
      </c>
    </row>
    <row r="9" spans="1:15" ht="18" customHeight="1">
      <c r="A9" s="92" t="s">
        <v>66</v>
      </c>
      <c r="B9" s="59" t="s">
        <v>140</v>
      </c>
      <c r="C9" s="59" t="s">
        <v>39</v>
      </c>
      <c r="D9" s="69">
        <f>Calculation!E63</f>
        <v>146.16</v>
      </c>
      <c r="E9" s="69">
        <f>Calculation!F63</f>
        <v>197.75</v>
      </c>
      <c r="F9" s="70">
        <f>Calculation!G63</f>
        <v>343.91</v>
      </c>
      <c r="G9" s="69">
        <f>Calculation!H63</f>
        <v>0</v>
      </c>
      <c r="H9" s="69">
        <f>Calculation!I63</f>
        <v>0</v>
      </c>
      <c r="I9" s="69">
        <f>Calculation!J63</f>
        <v>14.97</v>
      </c>
      <c r="J9" s="69">
        <f>Calculation!K63</f>
        <v>0</v>
      </c>
      <c r="K9" s="69">
        <f>Calculation!L63</f>
        <v>0</v>
      </c>
      <c r="L9" s="69">
        <f>Calculation!M63</f>
        <v>6.61</v>
      </c>
      <c r="M9" s="69">
        <f>Calculation!N63</f>
        <v>0</v>
      </c>
      <c r="N9" s="70">
        <f>Calculation!O63</f>
        <v>21.580000000000002</v>
      </c>
      <c r="O9" s="77">
        <f>Calculation!P63</f>
        <v>365.49</v>
      </c>
    </row>
    <row r="10" spans="1:15" ht="18" customHeight="1">
      <c r="A10" s="92" t="s">
        <v>66</v>
      </c>
      <c r="B10" s="59" t="s">
        <v>140</v>
      </c>
      <c r="C10" s="59" t="s">
        <v>130</v>
      </c>
      <c r="D10" s="69">
        <f>Calculation!E64</f>
        <v>98.64</v>
      </c>
      <c r="E10" s="69">
        <f>Calculation!F64</f>
        <v>0</v>
      </c>
      <c r="F10" s="70">
        <f>Calculation!G64</f>
        <v>98.64</v>
      </c>
      <c r="G10" s="69">
        <f>Calculation!H64</f>
        <v>0</v>
      </c>
      <c r="H10" s="69">
        <f>Calculation!I64</f>
        <v>0</v>
      </c>
      <c r="I10" s="69">
        <f>Calculation!J64</f>
        <v>0</v>
      </c>
      <c r="J10" s="69">
        <f>Calculation!K64</f>
        <v>0</v>
      </c>
      <c r="K10" s="69">
        <f>Calculation!L64</f>
        <v>0</v>
      </c>
      <c r="L10" s="69">
        <f>Calculation!M64</f>
        <v>0</v>
      </c>
      <c r="M10" s="69">
        <f>Calculation!N64</f>
        <v>0.1</v>
      </c>
      <c r="N10" s="70">
        <f>Calculation!O64</f>
        <v>0.1</v>
      </c>
      <c r="O10" s="77">
        <f>Calculation!P64</f>
        <v>98.74</v>
      </c>
    </row>
    <row r="11" spans="1:15" ht="18" customHeight="1">
      <c r="A11" s="92" t="s">
        <v>66</v>
      </c>
      <c r="B11" s="59" t="s">
        <v>140</v>
      </c>
      <c r="C11" s="59" t="s">
        <v>40</v>
      </c>
      <c r="D11" s="69">
        <f>Calculation!E65</f>
        <v>63.58</v>
      </c>
      <c r="E11" s="69">
        <f>Calculation!F65</f>
        <v>0</v>
      </c>
      <c r="F11" s="70">
        <f>Calculation!G65</f>
        <v>63.58</v>
      </c>
      <c r="G11" s="69">
        <f>Calculation!H65</f>
        <v>14.5</v>
      </c>
      <c r="H11" s="69">
        <f>Calculation!I65</f>
        <v>0</v>
      </c>
      <c r="I11" s="69">
        <f>Calculation!J65</f>
        <v>0</v>
      </c>
      <c r="J11" s="69">
        <f>Calculation!K65</f>
        <v>0</v>
      </c>
      <c r="K11" s="69">
        <f>Calculation!L65</f>
        <v>0</v>
      </c>
      <c r="L11" s="69">
        <f>Calculation!M65</f>
        <v>32.64</v>
      </c>
      <c r="M11" s="69">
        <f>Calculation!N65</f>
        <v>13.16</v>
      </c>
      <c r="N11" s="70">
        <f>Calculation!O65</f>
        <v>60.300000000000004</v>
      </c>
      <c r="O11" s="77">
        <f>Calculation!P65</f>
        <v>123.88</v>
      </c>
    </row>
    <row r="12" spans="1:15" ht="18" customHeight="1">
      <c r="A12" s="92" t="s">
        <v>66</v>
      </c>
      <c r="B12" s="59" t="s">
        <v>140</v>
      </c>
      <c r="C12" s="59" t="s">
        <v>41</v>
      </c>
      <c r="D12" s="69">
        <f>Calculation!E66</f>
        <v>611.1</v>
      </c>
      <c r="E12" s="69">
        <f>Calculation!F66</f>
        <v>15.290000000000001</v>
      </c>
      <c r="F12" s="70">
        <f>Calculation!G66</f>
        <v>626.39</v>
      </c>
      <c r="G12" s="69">
        <f>Calculation!H66</f>
        <v>0</v>
      </c>
      <c r="H12" s="69">
        <f>Calculation!I66</f>
        <v>0</v>
      </c>
      <c r="I12" s="69">
        <f>Calculation!J66</f>
        <v>0</v>
      </c>
      <c r="J12" s="69">
        <f>Calculation!K66</f>
        <v>0</v>
      </c>
      <c r="K12" s="69">
        <f>Calculation!L66</f>
        <v>0</v>
      </c>
      <c r="L12" s="69">
        <f>Calculation!M66</f>
        <v>0</v>
      </c>
      <c r="M12" s="69">
        <f>Calculation!N66</f>
        <v>14.940000000000001</v>
      </c>
      <c r="N12" s="70">
        <f>Calculation!O66</f>
        <v>14.940000000000001</v>
      </c>
      <c r="O12" s="77">
        <f>Calculation!P66</f>
        <v>641.32999999999993</v>
      </c>
    </row>
    <row r="13" spans="1:15" ht="18" customHeight="1">
      <c r="A13" s="92" t="s">
        <v>66</v>
      </c>
      <c r="B13" s="59" t="s">
        <v>140</v>
      </c>
      <c r="C13" s="59" t="s">
        <v>70</v>
      </c>
      <c r="D13" s="69">
        <f>Calculation!E67</f>
        <v>6.5600000000000005</v>
      </c>
      <c r="E13" s="69">
        <f>Calculation!F67</f>
        <v>0</v>
      </c>
      <c r="F13" s="70">
        <f>Calculation!G67</f>
        <v>6.5600000000000005</v>
      </c>
      <c r="G13" s="69">
        <f>Calculation!H67</f>
        <v>4.42</v>
      </c>
      <c r="H13" s="69">
        <f>Calculation!I67</f>
        <v>65.650000000000006</v>
      </c>
      <c r="I13" s="69">
        <f>Calculation!J67</f>
        <v>312.33</v>
      </c>
      <c r="J13" s="69">
        <f>Calculation!K67</f>
        <v>0.15</v>
      </c>
      <c r="K13" s="69">
        <f>Calculation!L67</f>
        <v>163.69999999999999</v>
      </c>
      <c r="L13" s="69">
        <f>Calculation!M67</f>
        <v>35.51</v>
      </c>
      <c r="M13" s="69">
        <f>Calculation!N67</f>
        <v>8.2200000000000006</v>
      </c>
      <c r="N13" s="70">
        <f>Calculation!O67</f>
        <v>589.98</v>
      </c>
      <c r="O13" s="77">
        <f>Calculation!P67</f>
        <v>596.54</v>
      </c>
    </row>
    <row r="14" spans="1:15" ht="18" customHeight="1">
      <c r="A14" s="92" t="s">
        <v>66</v>
      </c>
      <c r="B14" s="59" t="s">
        <v>140</v>
      </c>
      <c r="C14" s="59" t="s">
        <v>74</v>
      </c>
      <c r="D14" s="69">
        <f>Calculation!E68</f>
        <v>90.85</v>
      </c>
      <c r="E14" s="69">
        <f>Calculation!F68</f>
        <v>8.48</v>
      </c>
      <c r="F14" s="70">
        <f>Calculation!G68</f>
        <v>99.33</v>
      </c>
      <c r="G14" s="69">
        <f>Calculation!H68</f>
        <v>0</v>
      </c>
      <c r="H14" s="69">
        <f>Calculation!I68</f>
        <v>0</v>
      </c>
      <c r="I14" s="69">
        <f>Calculation!J68</f>
        <v>0</v>
      </c>
      <c r="J14" s="69">
        <f>Calculation!K68</f>
        <v>0</v>
      </c>
      <c r="K14" s="69">
        <f>Calculation!L68</f>
        <v>0</v>
      </c>
      <c r="L14" s="69">
        <f>Calculation!M68</f>
        <v>0</v>
      </c>
      <c r="M14" s="69">
        <f>Calculation!N68</f>
        <v>15.520000000000001</v>
      </c>
      <c r="N14" s="70">
        <f>Calculation!O68</f>
        <v>15.520000000000001</v>
      </c>
      <c r="O14" s="77">
        <f>Calculation!P68</f>
        <v>114.85</v>
      </c>
    </row>
    <row r="15" spans="1:15" ht="18" customHeight="1">
      <c r="A15" s="92" t="s">
        <v>66</v>
      </c>
      <c r="B15" s="59" t="s">
        <v>140</v>
      </c>
      <c r="C15" s="59" t="s">
        <v>73</v>
      </c>
      <c r="D15" s="69">
        <f>Calculation!E69</f>
        <v>260.48</v>
      </c>
      <c r="E15" s="69">
        <f>Calculation!F69</f>
        <v>0</v>
      </c>
      <c r="F15" s="70">
        <f>Calculation!G69</f>
        <v>260.48</v>
      </c>
      <c r="G15" s="69">
        <f>Calculation!H69</f>
        <v>0</v>
      </c>
      <c r="H15" s="69">
        <f>Calculation!I69</f>
        <v>0</v>
      </c>
      <c r="I15" s="69">
        <f>Calculation!J69</f>
        <v>0</v>
      </c>
      <c r="J15" s="69">
        <f>Calculation!K69</f>
        <v>0</v>
      </c>
      <c r="K15" s="69">
        <f>Calculation!L69</f>
        <v>0</v>
      </c>
      <c r="L15" s="69">
        <f>Calculation!M69</f>
        <v>0</v>
      </c>
      <c r="M15" s="69">
        <f>Calculation!N69</f>
        <v>0</v>
      </c>
      <c r="N15" s="70">
        <f>Calculation!O69</f>
        <v>0</v>
      </c>
      <c r="O15" s="77">
        <f>Calculation!P69</f>
        <v>260.48</v>
      </c>
    </row>
    <row r="16" spans="1:15" ht="18" customHeight="1">
      <c r="A16" s="92" t="s">
        <v>66</v>
      </c>
      <c r="B16" s="59" t="s">
        <v>140</v>
      </c>
      <c r="C16" s="59" t="s">
        <v>42</v>
      </c>
      <c r="D16" s="69">
        <f>Calculation!E70</f>
        <v>2561.91</v>
      </c>
      <c r="E16" s="69">
        <f>Calculation!F70</f>
        <v>224.63</v>
      </c>
      <c r="F16" s="70">
        <f>Calculation!G70</f>
        <v>2786.54</v>
      </c>
      <c r="G16" s="69">
        <f>Calculation!H70</f>
        <v>9.25</v>
      </c>
      <c r="H16" s="69">
        <f>Calculation!I70</f>
        <v>455.44</v>
      </c>
      <c r="I16" s="69">
        <f>Calculation!J70</f>
        <v>0</v>
      </c>
      <c r="J16" s="69">
        <f>Calculation!K70</f>
        <v>0</v>
      </c>
      <c r="K16" s="69">
        <f>Calculation!L70</f>
        <v>0</v>
      </c>
      <c r="L16" s="69">
        <f>Calculation!M70</f>
        <v>11.65</v>
      </c>
      <c r="M16" s="69">
        <f>Calculation!N70</f>
        <v>534.02</v>
      </c>
      <c r="N16" s="70">
        <f>Calculation!O70</f>
        <v>1010.3599999999999</v>
      </c>
      <c r="O16" s="77">
        <f>Calculation!P70</f>
        <v>3796.9</v>
      </c>
    </row>
    <row r="17" spans="1:18" ht="18" customHeight="1">
      <c r="A17" s="92" t="s">
        <v>66</v>
      </c>
      <c r="B17" s="59" t="s">
        <v>140</v>
      </c>
      <c r="C17" s="59" t="s">
        <v>88</v>
      </c>
      <c r="D17" s="69">
        <f>Calculation!E71</f>
        <v>0</v>
      </c>
      <c r="E17" s="69">
        <f>Calculation!F71</f>
        <v>0</v>
      </c>
      <c r="F17" s="70">
        <f>Calculation!G71</f>
        <v>0</v>
      </c>
      <c r="G17" s="69">
        <f>Calculation!H71</f>
        <v>0</v>
      </c>
      <c r="H17" s="69">
        <f>Calculation!I71</f>
        <v>129.91</v>
      </c>
      <c r="I17" s="69">
        <f>Calculation!J71</f>
        <v>0</v>
      </c>
      <c r="J17" s="69">
        <f>Calculation!K71</f>
        <v>0</v>
      </c>
      <c r="K17" s="69">
        <f>Calculation!L71</f>
        <v>0</v>
      </c>
      <c r="L17" s="69">
        <f>Calculation!M71</f>
        <v>0</v>
      </c>
      <c r="M17" s="69">
        <f>Calculation!N71</f>
        <v>1.61</v>
      </c>
      <c r="N17" s="70">
        <f>Calculation!O71</f>
        <v>131.51999999999998</v>
      </c>
      <c r="O17" s="77">
        <f>Calculation!P71</f>
        <v>131.51999999999998</v>
      </c>
    </row>
    <row r="18" spans="1:18" ht="18" customHeight="1">
      <c r="A18" s="92" t="s">
        <v>66</v>
      </c>
      <c r="B18" s="59" t="s">
        <v>140</v>
      </c>
      <c r="C18" s="59" t="s">
        <v>131</v>
      </c>
      <c r="D18" s="69">
        <f>Calculation!E72</f>
        <v>672.06</v>
      </c>
      <c r="E18" s="69">
        <f>Calculation!F72</f>
        <v>0</v>
      </c>
      <c r="F18" s="70">
        <f>Calculation!G72</f>
        <v>672.06</v>
      </c>
      <c r="G18" s="69">
        <f>Calculation!H72</f>
        <v>6.1499999999999995</v>
      </c>
      <c r="H18" s="69">
        <f>Calculation!I72</f>
        <v>0</v>
      </c>
      <c r="I18" s="69">
        <f>Calculation!J72</f>
        <v>0</v>
      </c>
      <c r="J18" s="69">
        <f>Calculation!K72</f>
        <v>0</v>
      </c>
      <c r="K18" s="69">
        <f>Calculation!L72</f>
        <v>0</v>
      </c>
      <c r="L18" s="69">
        <f>Calculation!M72</f>
        <v>0</v>
      </c>
      <c r="M18" s="69">
        <f>Calculation!N72</f>
        <v>1.67</v>
      </c>
      <c r="N18" s="70">
        <f>Calculation!O72</f>
        <v>7.82</v>
      </c>
      <c r="O18" s="77">
        <f>Calculation!P72</f>
        <v>679.88</v>
      </c>
    </row>
    <row r="19" spans="1:18" ht="18" customHeight="1">
      <c r="A19" s="92" t="s">
        <v>66</v>
      </c>
      <c r="B19" s="59" t="s">
        <v>140</v>
      </c>
      <c r="C19" s="59" t="s">
        <v>71</v>
      </c>
      <c r="D19" s="69">
        <f>Calculation!E73</f>
        <v>1.74</v>
      </c>
      <c r="E19" s="69">
        <f>Calculation!F73</f>
        <v>8.1300000000000008</v>
      </c>
      <c r="F19" s="70">
        <f>Calculation!G73</f>
        <v>9.8699999999999992</v>
      </c>
      <c r="G19" s="69">
        <f>Calculation!H73</f>
        <v>0</v>
      </c>
      <c r="H19" s="69">
        <f>Calculation!I73</f>
        <v>0</v>
      </c>
      <c r="I19" s="69">
        <f>Calculation!J73</f>
        <v>0</v>
      </c>
      <c r="J19" s="69">
        <f>Calculation!K73</f>
        <v>0</v>
      </c>
      <c r="K19" s="69">
        <f>Calculation!L73</f>
        <v>0</v>
      </c>
      <c r="L19" s="69">
        <f>Calculation!M73</f>
        <v>63.410000000000004</v>
      </c>
      <c r="M19" s="69">
        <f>Calculation!N73</f>
        <v>57.81</v>
      </c>
      <c r="N19" s="70">
        <f>Calculation!O73</f>
        <v>121.22</v>
      </c>
      <c r="O19" s="77">
        <f>Calculation!P73</f>
        <v>131.09</v>
      </c>
    </row>
    <row r="20" spans="1:18" ht="18" customHeight="1">
      <c r="A20" s="92" t="s">
        <v>66</v>
      </c>
      <c r="B20" s="59" t="s">
        <v>140</v>
      </c>
      <c r="C20" s="59" t="s">
        <v>45</v>
      </c>
      <c r="D20" s="69">
        <f>Calculation!E74</f>
        <v>437.70000000000005</v>
      </c>
      <c r="E20" s="69">
        <f>Calculation!F74</f>
        <v>0</v>
      </c>
      <c r="F20" s="70">
        <f>Calculation!G74</f>
        <v>437.70000000000005</v>
      </c>
      <c r="G20" s="69">
        <f>Calculation!H74</f>
        <v>0</v>
      </c>
      <c r="H20" s="69">
        <f>Calculation!I74</f>
        <v>0</v>
      </c>
      <c r="I20" s="69">
        <f>Calculation!J74</f>
        <v>0</v>
      </c>
      <c r="J20" s="69">
        <f>Calculation!K74</f>
        <v>0</v>
      </c>
      <c r="K20" s="69">
        <f>Calculation!L74</f>
        <v>0</v>
      </c>
      <c r="L20" s="69">
        <f>Calculation!M74</f>
        <v>17.53</v>
      </c>
      <c r="M20" s="69">
        <f>Calculation!N74</f>
        <v>0.06</v>
      </c>
      <c r="N20" s="70">
        <f>Calculation!O74</f>
        <v>17.59</v>
      </c>
      <c r="O20" s="77">
        <f>Calculation!P74</f>
        <v>455.28999999999996</v>
      </c>
    </row>
    <row r="21" spans="1:18" ht="18" customHeight="1">
      <c r="A21" s="92" t="s">
        <v>66</v>
      </c>
      <c r="B21" s="59" t="s">
        <v>140</v>
      </c>
      <c r="C21" s="59" t="s">
        <v>46</v>
      </c>
      <c r="D21" s="69">
        <f>Calculation!E75</f>
        <v>101.25</v>
      </c>
      <c r="E21" s="69">
        <f>Calculation!F75</f>
        <v>30.83</v>
      </c>
      <c r="F21" s="70">
        <f>Calculation!G75</f>
        <v>132.08000000000001</v>
      </c>
      <c r="G21" s="69">
        <f>Calculation!H75</f>
        <v>0</v>
      </c>
      <c r="H21" s="69">
        <f>Calculation!I75</f>
        <v>406.72</v>
      </c>
      <c r="I21" s="69">
        <f>Calculation!J75</f>
        <v>0</v>
      </c>
      <c r="J21" s="69">
        <f>Calculation!K75</f>
        <v>0</v>
      </c>
      <c r="K21" s="69">
        <f>Calculation!L75</f>
        <v>0.04</v>
      </c>
      <c r="L21" s="69">
        <f>Calculation!M75</f>
        <v>0</v>
      </c>
      <c r="M21" s="69">
        <f>Calculation!N75</f>
        <v>0.22</v>
      </c>
      <c r="N21" s="70">
        <f>Calculation!O75</f>
        <v>406.98</v>
      </c>
      <c r="O21" s="77">
        <f>Calculation!P75</f>
        <v>539.05999999999995</v>
      </c>
    </row>
    <row r="22" spans="1:18" ht="18" customHeight="1">
      <c r="A22" s="92" t="s">
        <v>66</v>
      </c>
      <c r="B22" s="59" t="s">
        <v>140</v>
      </c>
      <c r="C22" s="59" t="s">
        <v>62</v>
      </c>
      <c r="D22" s="69">
        <f>Calculation!E76</f>
        <v>301.3</v>
      </c>
      <c r="E22" s="69">
        <f>Calculation!F76</f>
        <v>161.16</v>
      </c>
      <c r="F22" s="70">
        <f>Calculation!G76</f>
        <v>462.46</v>
      </c>
      <c r="G22" s="69">
        <f>Calculation!H76</f>
        <v>68.95</v>
      </c>
      <c r="H22" s="69">
        <f>Calculation!I76</f>
        <v>502.78999999999996</v>
      </c>
      <c r="I22" s="69">
        <f>Calculation!J76</f>
        <v>0</v>
      </c>
      <c r="J22" s="69">
        <f>Calculation!K76</f>
        <v>0</v>
      </c>
      <c r="K22" s="69">
        <f>Calculation!L76</f>
        <v>0</v>
      </c>
      <c r="L22" s="69">
        <f>Calculation!M76</f>
        <v>301.04999999999995</v>
      </c>
      <c r="M22" s="69">
        <f>Calculation!N76</f>
        <v>116.16</v>
      </c>
      <c r="N22" s="70">
        <f>Calculation!O76</f>
        <v>988.95</v>
      </c>
      <c r="O22" s="77">
        <f>Calculation!P76</f>
        <v>1451.4099999999999</v>
      </c>
    </row>
    <row r="23" spans="1:18" ht="18" customHeight="1">
      <c r="A23" s="74" t="s">
        <v>66</v>
      </c>
      <c r="B23" s="62" t="s">
        <v>140</v>
      </c>
      <c r="C23" s="60" t="s">
        <v>116</v>
      </c>
      <c r="D23" s="72">
        <f>Calculation!E77</f>
        <v>6496.99</v>
      </c>
      <c r="E23" s="72">
        <f>Calculation!F77</f>
        <v>720.58999999999992</v>
      </c>
      <c r="F23" s="71">
        <f>Calculation!G77</f>
        <v>7217.58</v>
      </c>
      <c r="G23" s="72">
        <f>Calculation!H77</f>
        <v>117.17999999999999</v>
      </c>
      <c r="H23" s="72">
        <f>Calculation!I77</f>
        <v>1988.27</v>
      </c>
      <c r="I23" s="72">
        <f>Calculation!J77</f>
        <v>327.3</v>
      </c>
      <c r="J23" s="72">
        <f>Calculation!K77</f>
        <v>0.15</v>
      </c>
      <c r="K23" s="72">
        <f>Calculation!L77</f>
        <v>163.74</v>
      </c>
      <c r="L23" s="72">
        <f>Calculation!M77</f>
        <v>553.91999999999996</v>
      </c>
      <c r="M23" s="72">
        <f>Calculation!N77</f>
        <v>1002.77</v>
      </c>
      <c r="N23" s="71">
        <f>Calculation!O77</f>
        <v>4153.33</v>
      </c>
      <c r="O23" s="78">
        <f>Calculation!P77</f>
        <v>11370.91</v>
      </c>
      <c r="P23" s="79"/>
    </row>
    <row r="24" spans="1:18" ht="18" customHeight="1">
      <c r="A24" s="92" t="s">
        <v>66</v>
      </c>
      <c r="B24" s="59" t="s">
        <v>141</v>
      </c>
      <c r="C24" s="59" t="s">
        <v>37</v>
      </c>
      <c r="D24" s="69">
        <f>Calculation!Q60</f>
        <v>240.85000000000002</v>
      </c>
      <c r="E24" s="69">
        <f>Calculation!R60</f>
        <v>36.58</v>
      </c>
      <c r="F24" s="70">
        <f>Calculation!S60</f>
        <v>277.43</v>
      </c>
      <c r="G24" s="69">
        <f>Calculation!T60</f>
        <v>0.8</v>
      </c>
      <c r="H24" s="69">
        <f>Calculation!U60</f>
        <v>375.81</v>
      </c>
      <c r="I24" s="69">
        <f>Calculation!V60</f>
        <v>6.41</v>
      </c>
      <c r="J24" s="69">
        <f>Calculation!W60</f>
        <v>0</v>
      </c>
      <c r="K24" s="69">
        <f>Calculation!X60</f>
        <v>0</v>
      </c>
      <c r="L24" s="69">
        <f>Calculation!Y60</f>
        <v>23.48</v>
      </c>
      <c r="M24" s="69">
        <f>Calculation!Z60</f>
        <v>153.04000000000002</v>
      </c>
      <c r="N24" s="70">
        <f>Calculation!AA60</f>
        <v>559.54</v>
      </c>
      <c r="O24" s="77">
        <f>Calculation!AB60</f>
        <v>836.97</v>
      </c>
      <c r="Q24" s="103"/>
    </row>
    <row r="25" spans="1:18" ht="18" customHeight="1">
      <c r="A25" s="92" t="s">
        <v>66</v>
      </c>
      <c r="B25" s="59" t="s">
        <v>141</v>
      </c>
      <c r="C25" s="59" t="s">
        <v>38</v>
      </c>
      <c r="D25" s="69">
        <f>Calculation!Q61</f>
        <v>46.57</v>
      </c>
      <c r="E25" s="69">
        <f>Calculation!R61</f>
        <v>0</v>
      </c>
      <c r="F25" s="70">
        <f>Calculation!S61</f>
        <v>46.57</v>
      </c>
      <c r="G25" s="69">
        <f>Calculation!T61</f>
        <v>0</v>
      </c>
      <c r="H25" s="69">
        <f>Calculation!U61</f>
        <v>0</v>
      </c>
      <c r="I25" s="69">
        <f>Calculation!V61</f>
        <v>0</v>
      </c>
      <c r="J25" s="69">
        <f>Calculation!W61</f>
        <v>0</v>
      </c>
      <c r="K25" s="69">
        <f>Calculation!X61</f>
        <v>0</v>
      </c>
      <c r="L25" s="69">
        <f>Calculation!Y61</f>
        <v>0</v>
      </c>
      <c r="M25" s="69">
        <f>Calculation!Z61</f>
        <v>0</v>
      </c>
      <c r="N25" s="70">
        <f>Calculation!AA61</f>
        <v>0</v>
      </c>
      <c r="O25" s="77">
        <f>Calculation!AB61</f>
        <v>46.57</v>
      </c>
      <c r="Q25" s="103"/>
    </row>
    <row r="26" spans="1:18" ht="18" customHeight="1">
      <c r="A26" s="92" t="s">
        <v>66</v>
      </c>
      <c r="B26" s="59" t="s">
        <v>141</v>
      </c>
      <c r="C26" s="59" t="s">
        <v>72</v>
      </c>
      <c r="D26" s="69">
        <f>Calculation!Q62</f>
        <v>0</v>
      </c>
      <c r="E26" s="69">
        <f>Calculation!R62</f>
        <v>0</v>
      </c>
      <c r="F26" s="70">
        <f>Calculation!S62</f>
        <v>0</v>
      </c>
      <c r="G26" s="69">
        <f>Calculation!T62</f>
        <v>0</v>
      </c>
      <c r="H26" s="69">
        <f>Calculation!U62</f>
        <v>0</v>
      </c>
      <c r="I26" s="69">
        <f>Calculation!V62</f>
        <v>0</v>
      </c>
      <c r="J26" s="69">
        <f>Calculation!W62</f>
        <v>0</v>
      </c>
      <c r="K26" s="69">
        <f>Calculation!X62</f>
        <v>0</v>
      </c>
      <c r="L26" s="69">
        <f>Calculation!Y62</f>
        <v>0</v>
      </c>
      <c r="M26" s="69">
        <f>Calculation!Z62</f>
        <v>32.200000000000003</v>
      </c>
      <c r="N26" s="70">
        <f>Calculation!AA62</f>
        <v>32.200000000000003</v>
      </c>
      <c r="O26" s="77">
        <f>Calculation!AB62</f>
        <v>32.200000000000003</v>
      </c>
      <c r="Q26" s="103"/>
    </row>
    <row r="27" spans="1:18" ht="18" customHeight="1">
      <c r="A27" s="92" t="s">
        <v>66</v>
      </c>
      <c r="B27" s="59" t="s">
        <v>141</v>
      </c>
      <c r="C27" s="59" t="s">
        <v>39</v>
      </c>
      <c r="D27" s="69">
        <f>Calculation!Q63</f>
        <v>34.729999999999997</v>
      </c>
      <c r="E27" s="69">
        <f>Calculation!R63</f>
        <v>0</v>
      </c>
      <c r="F27" s="70">
        <f>Calculation!S63</f>
        <v>34.729999999999997</v>
      </c>
      <c r="G27" s="69">
        <f>Calculation!T63</f>
        <v>0</v>
      </c>
      <c r="H27" s="69">
        <f>Calculation!U63</f>
        <v>13.49</v>
      </c>
      <c r="I27" s="69">
        <f>Calculation!V63</f>
        <v>0</v>
      </c>
      <c r="J27" s="69">
        <f>Calculation!W63</f>
        <v>0</v>
      </c>
      <c r="K27" s="69">
        <f>Calculation!X63</f>
        <v>0</v>
      </c>
      <c r="L27" s="69">
        <f>Calculation!Y63</f>
        <v>7.41</v>
      </c>
      <c r="M27" s="69">
        <f>Calculation!Z63</f>
        <v>0</v>
      </c>
      <c r="N27" s="70">
        <f>Calculation!AA63</f>
        <v>20.9</v>
      </c>
      <c r="O27" s="77">
        <f>Calculation!AB63</f>
        <v>55.629999999999995</v>
      </c>
      <c r="Q27" s="103"/>
    </row>
    <row r="28" spans="1:18" ht="18" customHeight="1">
      <c r="A28" s="92" t="s">
        <v>66</v>
      </c>
      <c r="B28" s="59" t="s">
        <v>141</v>
      </c>
      <c r="C28" s="59" t="s">
        <v>130</v>
      </c>
      <c r="D28" s="69">
        <f>Calculation!Q64</f>
        <v>12.47</v>
      </c>
      <c r="E28" s="69">
        <f>Calculation!R64</f>
        <v>0</v>
      </c>
      <c r="F28" s="70">
        <f>Calculation!S64</f>
        <v>12.47</v>
      </c>
      <c r="G28" s="69">
        <f>Calculation!T64</f>
        <v>0</v>
      </c>
      <c r="H28" s="69">
        <f>Calculation!U64</f>
        <v>0</v>
      </c>
      <c r="I28" s="69">
        <f>Calculation!V64</f>
        <v>0</v>
      </c>
      <c r="J28" s="69">
        <f>Calculation!W64</f>
        <v>0</v>
      </c>
      <c r="K28" s="69">
        <f>Calculation!X64</f>
        <v>0</v>
      </c>
      <c r="L28" s="69">
        <f>Calculation!Y64</f>
        <v>0</v>
      </c>
      <c r="M28" s="69">
        <f>Calculation!Z64</f>
        <v>0</v>
      </c>
      <c r="N28" s="70">
        <f>Calculation!AA64</f>
        <v>0</v>
      </c>
      <c r="O28" s="77">
        <f>Calculation!AB64</f>
        <v>12.47</v>
      </c>
      <c r="Q28" s="103"/>
    </row>
    <row r="29" spans="1:18" ht="18" customHeight="1">
      <c r="A29" s="92" t="s">
        <v>66</v>
      </c>
      <c r="B29" s="59" t="s">
        <v>141</v>
      </c>
      <c r="C29" s="59" t="s">
        <v>40</v>
      </c>
      <c r="D29" s="69">
        <f>Calculation!Q65</f>
        <v>154.51999999999998</v>
      </c>
      <c r="E29" s="69">
        <f>Calculation!R65</f>
        <v>0</v>
      </c>
      <c r="F29" s="70">
        <f>Calculation!S65</f>
        <v>154.51999999999998</v>
      </c>
      <c r="G29" s="69">
        <f>Calculation!T65</f>
        <v>30.439999999999998</v>
      </c>
      <c r="H29" s="69">
        <f>Calculation!U65</f>
        <v>0</v>
      </c>
      <c r="I29" s="69">
        <f>Calculation!V65</f>
        <v>15.04</v>
      </c>
      <c r="J29" s="69">
        <f>Calculation!W65</f>
        <v>0</v>
      </c>
      <c r="K29" s="69">
        <f>Calculation!X65</f>
        <v>0</v>
      </c>
      <c r="L29" s="69">
        <f>Calculation!Y65</f>
        <v>11.58</v>
      </c>
      <c r="M29" s="69">
        <f>Calculation!Z65</f>
        <v>5.3999999999999995</v>
      </c>
      <c r="N29" s="70">
        <f>Calculation!AA65</f>
        <v>62.459999999999994</v>
      </c>
      <c r="O29" s="77">
        <f>Calculation!AB65</f>
        <v>216.98000000000002</v>
      </c>
      <c r="Q29" s="103"/>
      <c r="R29" s="103"/>
    </row>
    <row r="30" spans="1:18" ht="18" customHeight="1">
      <c r="A30" s="92" t="s">
        <v>66</v>
      </c>
      <c r="B30" s="59" t="s">
        <v>141</v>
      </c>
      <c r="C30" s="61" t="s">
        <v>41</v>
      </c>
      <c r="D30" s="69">
        <f>Calculation!Q66</f>
        <v>972.35</v>
      </c>
      <c r="E30" s="69">
        <f>Calculation!R66</f>
        <v>0</v>
      </c>
      <c r="F30" s="70">
        <f>Calculation!S66</f>
        <v>972.35</v>
      </c>
      <c r="G30" s="69">
        <f>Calculation!T66</f>
        <v>0</v>
      </c>
      <c r="H30" s="69">
        <f>Calculation!U66</f>
        <v>0</v>
      </c>
      <c r="I30" s="69">
        <f>Calculation!V66</f>
        <v>0</v>
      </c>
      <c r="J30" s="69">
        <f>Calculation!W66</f>
        <v>0</v>
      </c>
      <c r="K30" s="69">
        <f>Calculation!X66</f>
        <v>0</v>
      </c>
      <c r="L30" s="69">
        <f>Calculation!Y66</f>
        <v>0</v>
      </c>
      <c r="M30" s="69">
        <f>Calculation!Z66</f>
        <v>5.43</v>
      </c>
      <c r="N30" s="70">
        <f>Calculation!AA66</f>
        <v>5.43</v>
      </c>
      <c r="O30" s="77">
        <f>Calculation!AB66</f>
        <v>977.78</v>
      </c>
      <c r="Q30" s="103"/>
    </row>
    <row r="31" spans="1:18" ht="18" customHeight="1">
      <c r="A31" s="92" t="s">
        <v>66</v>
      </c>
      <c r="B31" s="59" t="s">
        <v>141</v>
      </c>
      <c r="C31" s="59" t="s">
        <v>70</v>
      </c>
      <c r="D31" s="69">
        <f>Calculation!Q67</f>
        <v>0</v>
      </c>
      <c r="E31" s="69">
        <f>Calculation!R67</f>
        <v>0</v>
      </c>
      <c r="F31" s="70">
        <f>Calculation!S67</f>
        <v>0</v>
      </c>
      <c r="G31" s="69">
        <f>Calculation!T67</f>
        <v>0</v>
      </c>
      <c r="H31" s="69">
        <f>Calculation!U67</f>
        <v>69.67</v>
      </c>
      <c r="I31" s="69">
        <f>Calculation!V67</f>
        <v>311.60000000000002</v>
      </c>
      <c r="J31" s="69">
        <f>Calculation!W67</f>
        <v>6.39</v>
      </c>
      <c r="K31" s="69">
        <f>Calculation!X67</f>
        <v>170.84999999999997</v>
      </c>
      <c r="L31" s="69">
        <f>Calculation!Y67</f>
        <v>24.6</v>
      </c>
      <c r="M31" s="69">
        <f>Calculation!Z67</f>
        <v>0.06</v>
      </c>
      <c r="N31" s="70">
        <f>Calculation!AA67</f>
        <v>583.17000000000007</v>
      </c>
      <c r="O31" s="77">
        <f>Calculation!AB67</f>
        <v>583.17000000000007</v>
      </c>
      <c r="Q31" s="103"/>
    </row>
    <row r="32" spans="1:18" ht="18" customHeight="1">
      <c r="A32" s="92" t="s">
        <v>66</v>
      </c>
      <c r="B32" s="59" t="s">
        <v>141</v>
      </c>
      <c r="C32" s="59" t="s">
        <v>74</v>
      </c>
      <c r="D32" s="69">
        <f>Calculation!Q68</f>
        <v>278.02</v>
      </c>
      <c r="E32" s="69">
        <f>Calculation!R68</f>
        <v>12.03</v>
      </c>
      <c r="F32" s="70">
        <f>Calculation!S68</f>
        <v>290.05</v>
      </c>
      <c r="G32" s="69">
        <f>Calculation!T68</f>
        <v>0</v>
      </c>
      <c r="H32" s="69">
        <f>Calculation!U68</f>
        <v>0</v>
      </c>
      <c r="I32" s="69">
        <f>Calculation!V68</f>
        <v>0</v>
      </c>
      <c r="J32" s="69">
        <f>Calculation!W68</f>
        <v>0</v>
      </c>
      <c r="K32" s="69">
        <f>Calculation!X68</f>
        <v>0</v>
      </c>
      <c r="L32" s="69">
        <f>Calculation!Y68</f>
        <v>0</v>
      </c>
      <c r="M32" s="69">
        <f>Calculation!Z68</f>
        <v>0.31</v>
      </c>
      <c r="N32" s="70">
        <f>Calculation!AA68</f>
        <v>0.31</v>
      </c>
      <c r="O32" s="77">
        <f>Calculation!AB68</f>
        <v>290.36</v>
      </c>
      <c r="Q32" s="103"/>
    </row>
    <row r="33" spans="1:18" ht="18" customHeight="1">
      <c r="A33" s="92" t="s">
        <v>66</v>
      </c>
      <c r="B33" s="59" t="s">
        <v>141</v>
      </c>
      <c r="C33" s="61" t="s">
        <v>73</v>
      </c>
      <c r="D33" s="69">
        <f>Calculation!Q69</f>
        <v>0</v>
      </c>
      <c r="E33" s="69">
        <f>Calculation!R69</f>
        <v>0</v>
      </c>
      <c r="F33" s="70">
        <f>Calculation!S69</f>
        <v>0</v>
      </c>
      <c r="G33" s="69">
        <f>Calculation!T69</f>
        <v>0</v>
      </c>
      <c r="H33" s="69">
        <f>Calculation!U69</f>
        <v>0</v>
      </c>
      <c r="I33" s="69">
        <f>Calculation!V69</f>
        <v>0</v>
      </c>
      <c r="J33" s="69">
        <f>Calculation!W69</f>
        <v>0</v>
      </c>
      <c r="K33" s="69">
        <f>Calculation!X69</f>
        <v>0</v>
      </c>
      <c r="L33" s="69">
        <f>Calculation!Y69</f>
        <v>0</v>
      </c>
      <c r="M33" s="69">
        <f>Calculation!Z69</f>
        <v>0</v>
      </c>
      <c r="N33" s="70">
        <f>Calculation!AA69</f>
        <v>0</v>
      </c>
      <c r="O33" s="77">
        <f>Calculation!AB69</f>
        <v>0</v>
      </c>
      <c r="Q33" s="103"/>
      <c r="R33" s="103"/>
    </row>
    <row r="34" spans="1:18" ht="18" customHeight="1">
      <c r="A34" s="92" t="s">
        <v>66</v>
      </c>
      <c r="B34" s="59" t="s">
        <v>141</v>
      </c>
      <c r="C34" s="61" t="s">
        <v>42</v>
      </c>
      <c r="D34" s="69">
        <f>Calculation!Q70</f>
        <v>3378.83</v>
      </c>
      <c r="E34" s="69">
        <f>Calculation!R70</f>
        <v>95.639999999999986</v>
      </c>
      <c r="F34" s="70">
        <f>Calculation!S70</f>
        <v>3474.4700000000003</v>
      </c>
      <c r="G34" s="69">
        <f>Calculation!T70</f>
        <v>28.25</v>
      </c>
      <c r="H34" s="69">
        <f>Calculation!U70</f>
        <v>654.71</v>
      </c>
      <c r="I34" s="69">
        <f>Calculation!V70</f>
        <v>11.29</v>
      </c>
      <c r="J34" s="69">
        <f>Calculation!W70</f>
        <v>0</v>
      </c>
      <c r="K34" s="69">
        <f>Calculation!X70</f>
        <v>0</v>
      </c>
      <c r="L34" s="69">
        <f>Calculation!Y70</f>
        <v>94.64</v>
      </c>
      <c r="M34" s="69">
        <f>Calculation!Z70</f>
        <v>449.96</v>
      </c>
      <c r="N34" s="70">
        <f>Calculation!AA70</f>
        <v>1238.8500000000001</v>
      </c>
      <c r="O34" s="77">
        <f>Calculation!AB70</f>
        <v>4713.32</v>
      </c>
      <c r="Q34" s="103"/>
    </row>
    <row r="35" spans="1:18" ht="18" customHeight="1">
      <c r="A35" s="92" t="s">
        <v>66</v>
      </c>
      <c r="B35" s="59" t="s">
        <v>141</v>
      </c>
      <c r="C35" s="61" t="s">
        <v>88</v>
      </c>
      <c r="D35" s="69">
        <f>Calculation!Q71</f>
        <v>0</v>
      </c>
      <c r="E35" s="69">
        <f>Calculation!R71</f>
        <v>0</v>
      </c>
      <c r="F35" s="70">
        <f>Calculation!S71</f>
        <v>0</v>
      </c>
      <c r="G35" s="69">
        <f>Calculation!T71</f>
        <v>25.65</v>
      </c>
      <c r="H35" s="69">
        <f>Calculation!U71</f>
        <v>75.11</v>
      </c>
      <c r="I35" s="69">
        <f>Calculation!V71</f>
        <v>0</v>
      </c>
      <c r="J35" s="69">
        <f>Calculation!W71</f>
        <v>0</v>
      </c>
      <c r="K35" s="69">
        <f>Calculation!X71</f>
        <v>0</v>
      </c>
      <c r="L35" s="69">
        <f>Calculation!Y71</f>
        <v>20</v>
      </c>
      <c r="M35" s="69">
        <f>Calculation!Z71</f>
        <v>5.59</v>
      </c>
      <c r="N35" s="70">
        <f>Calculation!AA71</f>
        <v>126.35</v>
      </c>
      <c r="O35" s="77">
        <f>Calculation!AB71</f>
        <v>126.35</v>
      </c>
      <c r="Q35" s="103"/>
    </row>
    <row r="36" spans="1:18" ht="18" customHeight="1">
      <c r="A36" s="92" t="s">
        <v>66</v>
      </c>
      <c r="B36" s="59" t="s">
        <v>141</v>
      </c>
      <c r="C36" s="61" t="s">
        <v>131</v>
      </c>
      <c r="D36" s="69">
        <f>Calculation!Q72</f>
        <v>1248.27</v>
      </c>
      <c r="E36" s="69">
        <f>Calculation!R72</f>
        <v>0</v>
      </c>
      <c r="F36" s="70">
        <f>Calculation!S72</f>
        <v>1248.27</v>
      </c>
      <c r="G36" s="69">
        <f>Calculation!T72</f>
        <v>0</v>
      </c>
      <c r="H36" s="69">
        <f>Calculation!U72</f>
        <v>0</v>
      </c>
      <c r="I36" s="69">
        <f>Calculation!V72</f>
        <v>0</v>
      </c>
      <c r="J36" s="69">
        <f>Calculation!W72</f>
        <v>0</v>
      </c>
      <c r="K36" s="69">
        <f>Calculation!X72</f>
        <v>0</v>
      </c>
      <c r="L36" s="69">
        <f>Calculation!Y72</f>
        <v>0</v>
      </c>
      <c r="M36" s="69">
        <f>Calculation!Z72</f>
        <v>0.93</v>
      </c>
      <c r="N36" s="70">
        <f>Calculation!AA72</f>
        <v>0.93</v>
      </c>
      <c r="O36" s="77">
        <f>Calculation!AB72</f>
        <v>1249.2</v>
      </c>
      <c r="Q36" s="103"/>
    </row>
    <row r="37" spans="1:18" ht="18" customHeight="1">
      <c r="A37" s="92" t="s">
        <v>66</v>
      </c>
      <c r="B37" s="59" t="s">
        <v>141</v>
      </c>
      <c r="C37" s="61" t="s">
        <v>71</v>
      </c>
      <c r="D37" s="69">
        <f>Calculation!Q73</f>
        <v>3.85</v>
      </c>
      <c r="E37" s="69">
        <f>Calculation!R73</f>
        <v>12.08</v>
      </c>
      <c r="F37" s="70">
        <f>Calculation!S73</f>
        <v>15.93</v>
      </c>
      <c r="G37" s="69">
        <f>Calculation!T73</f>
        <v>0</v>
      </c>
      <c r="H37" s="69">
        <f>Calculation!U73</f>
        <v>0</v>
      </c>
      <c r="I37" s="69">
        <f>Calculation!V73</f>
        <v>0</v>
      </c>
      <c r="J37" s="69">
        <f>Calculation!W73</f>
        <v>0</v>
      </c>
      <c r="K37" s="69">
        <f>Calculation!X73</f>
        <v>0</v>
      </c>
      <c r="L37" s="69">
        <f>Calculation!Y73</f>
        <v>176.11</v>
      </c>
      <c r="M37" s="69">
        <f>Calculation!Z73</f>
        <v>56.510000000000005</v>
      </c>
      <c r="N37" s="70">
        <f>Calculation!AA73</f>
        <v>232.62</v>
      </c>
      <c r="O37" s="77">
        <f>Calculation!AB73</f>
        <v>248.54999999999998</v>
      </c>
      <c r="Q37" s="103"/>
    </row>
    <row r="38" spans="1:18" ht="18" customHeight="1">
      <c r="A38" s="92" t="s">
        <v>66</v>
      </c>
      <c r="B38" s="59" t="s">
        <v>141</v>
      </c>
      <c r="C38" s="61" t="s">
        <v>45</v>
      </c>
      <c r="D38" s="69">
        <f>Calculation!Q74</f>
        <v>503.2</v>
      </c>
      <c r="E38" s="69">
        <f>Calculation!R74</f>
        <v>0</v>
      </c>
      <c r="F38" s="70">
        <f>Calculation!S74</f>
        <v>503.2</v>
      </c>
      <c r="G38" s="69">
        <f>Calculation!T74</f>
        <v>0</v>
      </c>
      <c r="H38" s="69">
        <f>Calculation!U74</f>
        <v>0</v>
      </c>
      <c r="I38" s="69">
        <f>Calculation!V74</f>
        <v>0</v>
      </c>
      <c r="J38" s="69">
        <f>Calculation!W74</f>
        <v>0</v>
      </c>
      <c r="K38" s="69">
        <f>Calculation!X74</f>
        <v>0</v>
      </c>
      <c r="L38" s="69">
        <f>Calculation!Y74</f>
        <v>0</v>
      </c>
      <c r="M38" s="69">
        <f>Calculation!Z74</f>
        <v>0</v>
      </c>
      <c r="N38" s="70">
        <f>Calculation!AA74</f>
        <v>0</v>
      </c>
      <c r="O38" s="77">
        <f>Calculation!AB74</f>
        <v>503.2</v>
      </c>
      <c r="Q38" s="103"/>
    </row>
    <row r="39" spans="1:18" ht="18" customHeight="1">
      <c r="A39" s="92" t="s">
        <v>66</v>
      </c>
      <c r="B39" s="59" t="s">
        <v>141</v>
      </c>
      <c r="C39" s="61" t="s">
        <v>46</v>
      </c>
      <c r="D39" s="69">
        <f>Calculation!Q75</f>
        <v>0</v>
      </c>
      <c r="E39" s="69">
        <f>Calculation!R75</f>
        <v>0</v>
      </c>
      <c r="F39" s="70">
        <f>Calculation!S75</f>
        <v>0</v>
      </c>
      <c r="G39" s="69">
        <f>Calculation!T75</f>
        <v>0</v>
      </c>
      <c r="H39" s="69">
        <f>Calculation!U75</f>
        <v>594.02</v>
      </c>
      <c r="I39" s="69">
        <f>Calculation!V75</f>
        <v>0</v>
      </c>
      <c r="J39" s="69">
        <f>Calculation!W75</f>
        <v>0</v>
      </c>
      <c r="K39" s="69">
        <f>Calculation!X75</f>
        <v>0</v>
      </c>
      <c r="L39" s="69">
        <f>Calculation!Y75</f>
        <v>0</v>
      </c>
      <c r="M39" s="69">
        <f>Calculation!Z75</f>
        <v>49.180000000000007</v>
      </c>
      <c r="N39" s="70">
        <f>Calculation!AA75</f>
        <v>643.19999999999993</v>
      </c>
      <c r="O39" s="77">
        <f>Calculation!AB75</f>
        <v>643.19999999999993</v>
      </c>
      <c r="Q39" s="103"/>
    </row>
    <row r="40" spans="1:18" ht="18" customHeight="1">
      <c r="A40" s="92" t="s">
        <v>66</v>
      </c>
      <c r="B40" s="59" t="s">
        <v>141</v>
      </c>
      <c r="C40" s="61" t="s">
        <v>62</v>
      </c>
      <c r="D40" s="69">
        <f>Calculation!Q76</f>
        <v>184.69</v>
      </c>
      <c r="E40" s="69">
        <f>Calculation!R76</f>
        <v>15.14</v>
      </c>
      <c r="F40" s="70">
        <f>Calculation!S76</f>
        <v>199.82999999999998</v>
      </c>
      <c r="G40" s="69">
        <f>Calculation!T76</f>
        <v>7.92</v>
      </c>
      <c r="H40" s="69">
        <f>Calculation!U76</f>
        <v>353.88000000000005</v>
      </c>
      <c r="I40" s="69">
        <f>Calculation!V76</f>
        <v>0</v>
      </c>
      <c r="J40" s="69">
        <f>Calculation!W76</f>
        <v>0</v>
      </c>
      <c r="K40" s="69">
        <f>Calculation!X76</f>
        <v>0</v>
      </c>
      <c r="L40" s="69">
        <f>Calculation!Y76</f>
        <v>17.34</v>
      </c>
      <c r="M40" s="69">
        <f>Calculation!Z76</f>
        <v>117.97</v>
      </c>
      <c r="N40" s="70">
        <f>Calculation!AA76</f>
        <v>497.11</v>
      </c>
      <c r="O40" s="77">
        <f>Calculation!AB76</f>
        <v>696.93999999999994</v>
      </c>
      <c r="Q40" s="103"/>
    </row>
    <row r="41" spans="1:18" ht="18" customHeight="1">
      <c r="A41" s="74" t="s">
        <v>66</v>
      </c>
      <c r="B41" s="62" t="s">
        <v>141</v>
      </c>
      <c r="C41" s="60" t="s">
        <v>116</v>
      </c>
      <c r="D41" s="72">
        <f>Calculation!Q77</f>
        <v>7058.35</v>
      </c>
      <c r="E41" s="72">
        <f>Calculation!R77</f>
        <v>171.47</v>
      </c>
      <c r="F41" s="71">
        <f>Calculation!S77</f>
        <v>7229.82</v>
      </c>
      <c r="G41" s="72">
        <f>Calculation!T77</f>
        <v>93.06</v>
      </c>
      <c r="H41" s="72">
        <f>Calculation!U77</f>
        <v>2136.69</v>
      </c>
      <c r="I41" s="72">
        <f>Calculation!V77</f>
        <v>344.34000000000003</v>
      </c>
      <c r="J41" s="72">
        <f>Calculation!W77</f>
        <v>6.39</v>
      </c>
      <c r="K41" s="72">
        <f>Calculation!X77</f>
        <v>170.84999999999997</v>
      </c>
      <c r="L41" s="72">
        <f>Calculation!Y77</f>
        <v>375.15999999999997</v>
      </c>
      <c r="M41" s="72">
        <f>Calculation!Z77</f>
        <v>876.58</v>
      </c>
      <c r="N41" s="71">
        <f>Calculation!AA77</f>
        <v>4003.0699999999997</v>
      </c>
      <c r="O41" s="78">
        <f>Calculation!AB77</f>
        <v>11232.89</v>
      </c>
      <c r="P41" s="84"/>
      <c r="Q41" s="120"/>
    </row>
    <row r="42" spans="1:18" ht="18" customHeight="1">
      <c r="A42" s="64" t="s">
        <v>92</v>
      </c>
      <c r="B42" s="39"/>
      <c r="C42" s="61" t="s">
        <v>37</v>
      </c>
      <c r="D42" s="44" t="str">
        <f t="shared" ref="D42:D56" si="0">IFERROR(IF(((D6-D24)/D24*100)&gt;100,"+",IF(((D6-D24)/D24*100)&lt;-100,"-",IF(ROUND(((D6-D24)/D24*100),1)=0,"0",IF(((D6-D24)/D24*100)&gt;0,TEXT(((D6-D24)/D24*100),"+0.0 "),TEXT(((D6-D24)/D24*100),"0.0 "))))),"")</f>
        <v xml:space="preserve">-48.5 </v>
      </c>
      <c r="E42" s="44" t="str">
        <f>IFERROR(IF(((E24-E6)/E6*100)&gt;100,"+",IF(((E24-E6)/E6*100)&lt;-100,"-",IF(ROUND(((E24-E6)/E6*100),1)=0,"0",IF(((E24-E6)/E6*100)&gt;0,TEXT(((E24-E6)/E6*100),"+0.0 "),TEXT(((E24-E6)/E6*100),"0.0 "))))),"")</f>
        <v xml:space="preserve">-50.8 </v>
      </c>
      <c r="F42" s="55" t="str">
        <f t="shared" ref="F42:O42" si="1">IFERROR(IF(((F24-F6)/F6*100)&gt;100,"+",IF(((F24-F6)/F6*100)&lt;-100,"-",IF(ROUND(((F24-F6)/F6*100),1)=0,"0",IF(((F24-F6)/F6*100)&gt;0,TEXT(((F24-F6)/F6*100),"+0.0 "),TEXT(((F24-F6)/F6*100),"0.0 "))))),"")</f>
        <v xml:space="preserve">+39.9 </v>
      </c>
      <c r="G42" s="44" t="str">
        <f t="shared" si="1"/>
        <v xml:space="preserve">-94.2 </v>
      </c>
      <c r="H42" s="44" t="str">
        <f t="shared" si="1"/>
        <v xml:space="preserve">+57.6 </v>
      </c>
      <c r="I42" s="44" t="str">
        <f t="shared" si="1"/>
        <v/>
      </c>
      <c r="J42" s="44" t="str">
        <f t="shared" si="1"/>
        <v/>
      </c>
      <c r="K42" s="44" t="str">
        <f t="shared" si="1"/>
        <v/>
      </c>
      <c r="L42" s="44" t="str">
        <f t="shared" si="1"/>
        <v xml:space="preserve">-72.5 </v>
      </c>
      <c r="M42" s="44" t="str">
        <f t="shared" si="1"/>
        <v xml:space="preserve">-30.7 </v>
      </c>
      <c r="N42" s="55" t="str">
        <f t="shared" si="1"/>
        <v xml:space="preserve">+0.2 </v>
      </c>
      <c r="O42" s="51" t="str">
        <f t="shared" si="1"/>
        <v xml:space="preserve">+10.6 </v>
      </c>
    </row>
    <row r="43" spans="1:18" ht="18" customHeight="1">
      <c r="A43" s="64" t="s">
        <v>92</v>
      </c>
      <c r="B43" s="39"/>
      <c r="C43" s="61" t="s">
        <v>38</v>
      </c>
      <c r="D43" s="44" t="str">
        <f t="shared" si="0"/>
        <v>+</v>
      </c>
      <c r="E43" s="44" t="str">
        <f t="shared" ref="E43:O43" si="2">IFERROR(IF(((E25-E7)/E7*100)&gt;100,"+",IF(((E25-E7)/E7*100)&lt;-100,"-",IF(ROUND(((E25-E7)/E7*100),1)=0,"0",IF(((E25-E7)/E7*100)&gt;0,TEXT(((E25-E7)/E7*100),"+0.0 "),TEXT(((E25-E7)/E7*100),"0.0 "))))),"")</f>
        <v/>
      </c>
      <c r="F43" s="55" t="str">
        <f t="shared" si="2"/>
        <v xml:space="preserve">-78.3 </v>
      </c>
      <c r="G43" s="44" t="str">
        <f t="shared" si="2"/>
        <v/>
      </c>
      <c r="H43" s="44" t="str">
        <f t="shared" si="2"/>
        <v xml:space="preserve">-100.0 </v>
      </c>
      <c r="I43" s="44" t="str">
        <f t="shared" si="2"/>
        <v/>
      </c>
      <c r="J43" s="44" t="str">
        <f t="shared" si="2"/>
        <v/>
      </c>
      <c r="K43" s="44" t="str">
        <f t="shared" si="2"/>
        <v/>
      </c>
      <c r="L43" s="44" t="str">
        <f t="shared" si="2"/>
        <v/>
      </c>
      <c r="M43" s="44" t="str">
        <f t="shared" si="2"/>
        <v/>
      </c>
      <c r="N43" s="55" t="str">
        <f t="shared" si="2"/>
        <v xml:space="preserve">-100.0 </v>
      </c>
      <c r="O43" s="51" t="str">
        <f t="shared" si="2"/>
        <v xml:space="preserve">-88.5 </v>
      </c>
    </row>
    <row r="44" spans="1:18" ht="18" customHeight="1">
      <c r="A44" s="64" t="s">
        <v>92</v>
      </c>
      <c r="B44" s="39"/>
      <c r="C44" s="61" t="s">
        <v>72</v>
      </c>
      <c r="D44" s="44" t="str">
        <f t="shared" si="0"/>
        <v/>
      </c>
      <c r="E44" s="44" t="str">
        <f t="shared" ref="E44:O44" si="3">IFERROR(IF(((E26-E8)/E8*100)&gt;100,"+",IF(((E26-E8)/E8*100)&lt;-100,"-",IF(ROUND(((E26-E8)/E8*100),1)=0,"0",IF(((E26-E8)/E8*100)&gt;0,TEXT(((E26-E8)/E8*100),"+0.0 "),TEXT(((E26-E8)/E8*100),"0.0 "))))),"")</f>
        <v/>
      </c>
      <c r="F44" s="55" t="str">
        <f t="shared" si="3"/>
        <v xml:space="preserve">-100.0 </v>
      </c>
      <c r="G44" s="44" t="str">
        <f t="shared" si="3"/>
        <v/>
      </c>
      <c r="H44" s="44" t="str">
        <f t="shared" si="3"/>
        <v/>
      </c>
      <c r="I44" s="44" t="str">
        <f t="shared" si="3"/>
        <v/>
      </c>
      <c r="J44" s="44" t="str">
        <f t="shared" si="3"/>
        <v/>
      </c>
      <c r="K44" s="44" t="str">
        <f t="shared" si="3"/>
        <v/>
      </c>
      <c r="L44" s="44" t="str">
        <f t="shared" si="3"/>
        <v/>
      </c>
      <c r="M44" s="44" t="str">
        <f t="shared" si="3"/>
        <v xml:space="preserve">+73.6 </v>
      </c>
      <c r="N44" s="55" t="str">
        <f t="shared" si="3"/>
        <v xml:space="preserve">+73.6 </v>
      </c>
      <c r="O44" s="51" t="str">
        <f t="shared" si="3"/>
        <v xml:space="preserve">-96.1 </v>
      </c>
    </row>
    <row r="45" spans="1:18" ht="18" customHeight="1">
      <c r="A45" s="64" t="s">
        <v>92</v>
      </c>
      <c r="B45" s="39"/>
      <c r="C45" s="61" t="s">
        <v>39</v>
      </c>
      <c r="D45" s="44" t="str">
        <f t="shared" si="0"/>
        <v>+</v>
      </c>
      <c r="E45" s="44" t="str">
        <f t="shared" ref="E45:O45" si="4">IFERROR(IF(((E27-E9)/E9*100)&gt;100,"+",IF(((E27-E9)/E9*100)&lt;-100,"-",IF(ROUND(((E27-E9)/E9*100),1)=0,"0",IF(((E27-E9)/E9*100)&gt;0,TEXT(((E27-E9)/E9*100),"+0.0 "),TEXT(((E27-E9)/E9*100),"0.0 "))))),"")</f>
        <v xml:space="preserve">-100.0 </v>
      </c>
      <c r="F45" s="55" t="str">
        <f t="shared" si="4"/>
        <v xml:space="preserve">-89.9 </v>
      </c>
      <c r="G45" s="44" t="str">
        <f t="shared" si="4"/>
        <v/>
      </c>
      <c r="H45" s="44" t="str">
        <f t="shared" si="4"/>
        <v/>
      </c>
      <c r="I45" s="44" t="str">
        <f t="shared" si="4"/>
        <v xml:space="preserve">-100.0 </v>
      </c>
      <c r="J45" s="44" t="str">
        <f t="shared" si="4"/>
        <v/>
      </c>
      <c r="K45" s="44" t="str">
        <f t="shared" si="4"/>
        <v/>
      </c>
      <c r="L45" s="44" t="str">
        <f t="shared" si="4"/>
        <v xml:space="preserve">+12.1 </v>
      </c>
      <c r="M45" s="44" t="str">
        <f t="shared" si="4"/>
        <v/>
      </c>
      <c r="N45" s="55" t="str">
        <f t="shared" si="4"/>
        <v xml:space="preserve">-3.2 </v>
      </c>
      <c r="O45" s="51" t="str">
        <f t="shared" si="4"/>
        <v xml:space="preserve">-84.8 </v>
      </c>
    </row>
    <row r="46" spans="1:18" ht="18" customHeight="1">
      <c r="A46" s="64" t="s">
        <v>92</v>
      </c>
      <c r="B46" s="39"/>
      <c r="C46" s="61" t="s">
        <v>40</v>
      </c>
      <c r="D46" s="44" t="str">
        <f t="shared" si="0"/>
        <v>+</v>
      </c>
      <c r="E46" s="44" t="str">
        <f t="shared" ref="E46:O46" si="5">IFERROR(IF(((E28-E10)/E10*100)&gt;100,"+",IF(((E28-E10)/E10*100)&lt;-100,"-",IF(ROUND(((E28-E10)/E10*100),1)=0,"0",IF(((E28-E10)/E10*100)&gt;0,TEXT(((E28-E10)/E10*100),"+0.0 "),TEXT(((E28-E10)/E10*100),"0.0 "))))),"")</f>
        <v/>
      </c>
      <c r="F46" s="55" t="str">
        <f t="shared" si="5"/>
        <v xml:space="preserve">-87.4 </v>
      </c>
      <c r="G46" s="44" t="str">
        <f t="shared" si="5"/>
        <v/>
      </c>
      <c r="H46" s="44" t="str">
        <f t="shared" si="5"/>
        <v/>
      </c>
      <c r="I46" s="44" t="str">
        <f t="shared" si="5"/>
        <v/>
      </c>
      <c r="J46" s="44" t="str">
        <f t="shared" si="5"/>
        <v/>
      </c>
      <c r="K46" s="44" t="str">
        <f t="shared" si="5"/>
        <v/>
      </c>
      <c r="L46" s="44" t="str">
        <f t="shared" si="5"/>
        <v/>
      </c>
      <c r="M46" s="44" t="str">
        <f t="shared" si="5"/>
        <v xml:space="preserve">-100.0 </v>
      </c>
      <c r="N46" s="55" t="str">
        <f t="shared" si="5"/>
        <v xml:space="preserve">-100.0 </v>
      </c>
      <c r="O46" s="51" t="str">
        <f t="shared" si="5"/>
        <v xml:space="preserve">-87.4 </v>
      </c>
    </row>
    <row r="47" spans="1:18" ht="18" customHeight="1">
      <c r="A47" s="64" t="s">
        <v>92</v>
      </c>
      <c r="B47" s="39"/>
      <c r="C47" s="61" t="s">
        <v>41</v>
      </c>
      <c r="D47" s="44" t="str">
        <f t="shared" si="0"/>
        <v xml:space="preserve">-58.9 </v>
      </c>
      <c r="E47" s="44" t="str">
        <f t="shared" ref="E47:O47" si="6">IFERROR(IF(((E29-E11)/E11*100)&gt;100,"+",IF(((E29-E11)/E11*100)&lt;-100,"-",IF(ROUND(((E29-E11)/E11*100),1)=0,"0",IF(((E29-E11)/E11*100)&gt;0,TEXT(((E29-E11)/E11*100),"+0.0 "),TEXT(((E29-E11)/E11*100),"0.0 "))))),"")</f>
        <v/>
      </c>
      <c r="F47" s="55" t="str">
        <f t="shared" si="6"/>
        <v>+</v>
      </c>
      <c r="G47" s="44" t="str">
        <f t="shared" si="6"/>
        <v>+</v>
      </c>
      <c r="H47" s="44" t="str">
        <f t="shared" si="6"/>
        <v/>
      </c>
      <c r="I47" s="44" t="str">
        <f t="shared" si="6"/>
        <v/>
      </c>
      <c r="J47" s="44" t="str">
        <f t="shared" si="6"/>
        <v/>
      </c>
      <c r="K47" s="44" t="str">
        <f t="shared" si="6"/>
        <v/>
      </c>
      <c r="L47" s="44" t="str">
        <f t="shared" si="6"/>
        <v xml:space="preserve">-64.5 </v>
      </c>
      <c r="M47" s="44" t="str">
        <f t="shared" si="6"/>
        <v xml:space="preserve">-59.0 </v>
      </c>
      <c r="N47" s="55" t="str">
        <f t="shared" si="6"/>
        <v xml:space="preserve">+3.6 </v>
      </c>
      <c r="O47" s="51" t="str">
        <f t="shared" si="6"/>
        <v xml:space="preserve">+75.2 </v>
      </c>
    </row>
    <row r="48" spans="1:18" ht="18" customHeight="1">
      <c r="A48" s="64" t="s">
        <v>92</v>
      </c>
      <c r="B48" s="39"/>
      <c r="C48" s="61" t="s">
        <v>70</v>
      </c>
      <c r="D48" s="44" t="str">
        <f t="shared" si="0"/>
        <v xml:space="preserve">-37.2 </v>
      </c>
      <c r="E48" s="44" t="str">
        <f t="shared" ref="E48:O48" si="7">IFERROR(IF(((E30-E12)/E12*100)&gt;100,"+",IF(((E30-E12)/E12*100)&lt;-100,"-",IF(ROUND(((E30-E12)/E12*100),1)=0,"0",IF(((E30-E12)/E12*100)&gt;0,TEXT(((E30-E12)/E12*100),"+0.0 "),TEXT(((E30-E12)/E12*100),"0.0 "))))),"")</f>
        <v xml:space="preserve">-100.0 </v>
      </c>
      <c r="F48" s="55" t="str">
        <f t="shared" si="7"/>
        <v xml:space="preserve">+55.2 </v>
      </c>
      <c r="G48" s="44" t="str">
        <f t="shared" si="7"/>
        <v/>
      </c>
      <c r="H48" s="44" t="str">
        <f t="shared" si="7"/>
        <v/>
      </c>
      <c r="I48" s="44" t="str">
        <f t="shared" si="7"/>
        <v/>
      </c>
      <c r="J48" s="44" t="str">
        <f t="shared" si="7"/>
        <v/>
      </c>
      <c r="K48" s="44" t="str">
        <f t="shared" si="7"/>
        <v/>
      </c>
      <c r="L48" s="44" t="str">
        <f t="shared" si="7"/>
        <v/>
      </c>
      <c r="M48" s="44" t="str">
        <f t="shared" si="7"/>
        <v xml:space="preserve">-63.7 </v>
      </c>
      <c r="N48" s="55" t="str">
        <f t="shared" si="7"/>
        <v xml:space="preserve">-63.7 </v>
      </c>
      <c r="O48" s="51" t="str">
        <f t="shared" si="7"/>
        <v xml:space="preserve">+52.5 </v>
      </c>
    </row>
    <row r="49" spans="1:16" ht="18" customHeight="1">
      <c r="A49" s="64" t="s">
        <v>92</v>
      </c>
      <c r="B49" s="39"/>
      <c r="C49" s="61" t="s">
        <v>74</v>
      </c>
      <c r="D49" s="44" t="str">
        <f t="shared" si="0"/>
        <v/>
      </c>
      <c r="E49" s="44" t="str">
        <f t="shared" ref="E49:O49" si="8">IFERROR(IF(((E31-E13)/E13*100)&gt;100,"+",IF(((E31-E13)/E13*100)&lt;-100,"-",IF(ROUND(((E31-E13)/E13*100),1)=0,"0",IF(((E31-E13)/E13*100)&gt;0,TEXT(((E31-E13)/E13*100),"+0.0 "),TEXT(((E31-E13)/E13*100),"0.0 "))))),"")</f>
        <v/>
      </c>
      <c r="F49" s="55" t="str">
        <f t="shared" si="8"/>
        <v xml:space="preserve">-100.0 </v>
      </c>
      <c r="G49" s="44" t="str">
        <f t="shared" si="8"/>
        <v xml:space="preserve">-100.0 </v>
      </c>
      <c r="H49" s="44" t="str">
        <f t="shared" si="8"/>
        <v xml:space="preserve">+6.1 </v>
      </c>
      <c r="I49" s="44" t="str">
        <f t="shared" si="8"/>
        <v xml:space="preserve">-0.2 </v>
      </c>
      <c r="J49" s="44" t="str">
        <f t="shared" si="8"/>
        <v>+</v>
      </c>
      <c r="K49" s="44" t="str">
        <f t="shared" si="8"/>
        <v xml:space="preserve">+4.4 </v>
      </c>
      <c r="L49" s="44" t="str">
        <f t="shared" si="8"/>
        <v xml:space="preserve">-30.7 </v>
      </c>
      <c r="M49" s="44" t="str">
        <f t="shared" si="8"/>
        <v xml:space="preserve">-99.3 </v>
      </c>
      <c r="N49" s="55" t="str">
        <f t="shared" si="8"/>
        <v xml:space="preserve">-1.2 </v>
      </c>
      <c r="O49" s="51" t="str">
        <f t="shared" si="8"/>
        <v xml:space="preserve">-2.2 </v>
      </c>
    </row>
    <row r="50" spans="1:16" ht="18" customHeight="1">
      <c r="A50" s="64" t="s">
        <v>92</v>
      </c>
      <c r="B50" s="39"/>
      <c r="C50" s="61" t="s">
        <v>73</v>
      </c>
      <c r="D50" s="44" t="str">
        <f t="shared" si="0"/>
        <v xml:space="preserve">-67.3 </v>
      </c>
      <c r="E50" s="44" t="str">
        <f t="shared" ref="E50:O50" si="9">IFERROR(IF(((E32-E14)/E14*100)&gt;100,"+",IF(((E32-E14)/E14*100)&lt;-100,"-",IF(ROUND(((E32-E14)/E14*100),1)=0,"0",IF(((E32-E14)/E14*100)&gt;0,TEXT(((E32-E14)/E14*100),"+0.0 "),TEXT(((E32-E14)/E14*100),"0.0 "))))),"")</f>
        <v xml:space="preserve">+41.9 </v>
      </c>
      <c r="F50" s="55" t="str">
        <f t="shared" si="9"/>
        <v>+</v>
      </c>
      <c r="G50" s="44" t="str">
        <f t="shared" si="9"/>
        <v/>
      </c>
      <c r="H50" s="44" t="str">
        <f t="shared" si="9"/>
        <v/>
      </c>
      <c r="I50" s="44" t="str">
        <f t="shared" si="9"/>
        <v/>
      </c>
      <c r="J50" s="44" t="str">
        <f t="shared" si="9"/>
        <v/>
      </c>
      <c r="K50" s="44" t="str">
        <f t="shared" si="9"/>
        <v/>
      </c>
      <c r="L50" s="44" t="str">
        <f t="shared" si="9"/>
        <v/>
      </c>
      <c r="M50" s="44" t="str">
        <f t="shared" si="9"/>
        <v xml:space="preserve">-98.0 </v>
      </c>
      <c r="N50" s="55" t="str">
        <f t="shared" si="9"/>
        <v xml:space="preserve">-98.0 </v>
      </c>
      <c r="O50" s="51" t="str">
        <f t="shared" si="9"/>
        <v>+</v>
      </c>
    </row>
    <row r="51" spans="1:16" ht="18" customHeight="1">
      <c r="A51" s="64" t="s">
        <v>92</v>
      </c>
      <c r="B51" s="39"/>
      <c r="C51" s="61" t="s">
        <v>42</v>
      </c>
      <c r="D51" s="44" t="str">
        <f t="shared" si="0"/>
        <v/>
      </c>
      <c r="E51" s="44" t="str">
        <f t="shared" ref="E51:O51" si="10">IFERROR(IF(((E33-E15)/E15*100)&gt;100,"+",IF(((E33-E15)/E15*100)&lt;-100,"-",IF(ROUND(((E33-E15)/E15*100),1)=0,"0",IF(((E33-E15)/E15*100)&gt;0,TEXT(((E33-E15)/E15*100),"+0.0 "),TEXT(((E33-E15)/E15*100),"0.0 "))))),"")</f>
        <v/>
      </c>
      <c r="F51" s="55" t="str">
        <f t="shared" si="10"/>
        <v xml:space="preserve">-100.0 </v>
      </c>
      <c r="G51" s="44" t="str">
        <f t="shared" si="10"/>
        <v/>
      </c>
      <c r="H51" s="44" t="str">
        <f t="shared" si="10"/>
        <v/>
      </c>
      <c r="I51" s="44" t="str">
        <f t="shared" si="10"/>
        <v/>
      </c>
      <c r="J51" s="44" t="str">
        <f t="shared" si="10"/>
        <v/>
      </c>
      <c r="K51" s="44" t="str">
        <f t="shared" si="10"/>
        <v/>
      </c>
      <c r="L51" s="44" t="str">
        <f t="shared" si="10"/>
        <v/>
      </c>
      <c r="M51" s="44" t="str">
        <f t="shared" si="10"/>
        <v/>
      </c>
      <c r="N51" s="55" t="str">
        <f t="shared" si="10"/>
        <v/>
      </c>
      <c r="O51" s="51" t="str">
        <f t="shared" si="10"/>
        <v xml:space="preserve">-100.0 </v>
      </c>
    </row>
    <row r="52" spans="1:16" ht="18" customHeight="1">
      <c r="A52" s="64" t="s">
        <v>92</v>
      </c>
      <c r="B52" s="39"/>
      <c r="C52" s="61" t="s">
        <v>43</v>
      </c>
      <c r="D52" s="44" t="str">
        <f t="shared" si="0"/>
        <v xml:space="preserve">-24.2 </v>
      </c>
      <c r="E52" s="44" t="str">
        <f t="shared" ref="E52:O52" si="11">IFERROR(IF(((E34-E16)/E16*100)&gt;100,"+",IF(((E34-E16)/E16*100)&lt;-100,"-",IF(ROUND(((E34-E16)/E16*100),1)=0,"0",IF(((E34-E16)/E16*100)&gt;0,TEXT(((E34-E16)/E16*100),"+0.0 "),TEXT(((E34-E16)/E16*100),"0.0 "))))),"")</f>
        <v xml:space="preserve">-57.4 </v>
      </c>
      <c r="F52" s="55" t="str">
        <f t="shared" si="11"/>
        <v xml:space="preserve">+24.7 </v>
      </c>
      <c r="G52" s="44" t="str">
        <f t="shared" si="11"/>
        <v>+</v>
      </c>
      <c r="H52" s="44" t="str">
        <f t="shared" si="11"/>
        <v xml:space="preserve">+43.8 </v>
      </c>
      <c r="I52" s="44" t="str">
        <f t="shared" si="11"/>
        <v/>
      </c>
      <c r="J52" s="44" t="str">
        <f t="shared" si="11"/>
        <v/>
      </c>
      <c r="K52" s="44" t="str">
        <f t="shared" si="11"/>
        <v/>
      </c>
      <c r="L52" s="44" t="str">
        <f t="shared" si="11"/>
        <v>+</v>
      </c>
      <c r="M52" s="44" t="str">
        <f t="shared" si="11"/>
        <v xml:space="preserve">-15.7 </v>
      </c>
      <c r="N52" s="55" t="str">
        <f t="shared" si="11"/>
        <v xml:space="preserve">+22.6 </v>
      </c>
      <c r="O52" s="51" t="str">
        <f t="shared" si="11"/>
        <v xml:space="preserve">+24.1 </v>
      </c>
    </row>
    <row r="53" spans="1:16" ht="18" customHeight="1">
      <c r="A53" s="64" t="s">
        <v>92</v>
      </c>
      <c r="B53" s="39"/>
      <c r="C53" s="61" t="s">
        <v>88</v>
      </c>
      <c r="D53" s="44" t="str">
        <f t="shared" si="0"/>
        <v/>
      </c>
      <c r="E53" s="44" t="str">
        <f t="shared" ref="E53:O53" si="12">IFERROR(IF(((E35-E17)/E17*100)&gt;100,"+",IF(((E35-E17)/E17*100)&lt;-100,"-",IF(ROUND(((E35-E17)/E17*100),1)=0,"0",IF(((E35-E17)/E17*100)&gt;0,TEXT(((E35-E17)/E17*100),"+0.0 "),TEXT(((E35-E17)/E17*100),"0.0 "))))),"")</f>
        <v/>
      </c>
      <c r="F53" s="55" t="str">
        <f t="shared" si="12"/>
        <v/>
      </c>
      <c r="G53" s="44" t="str">
        <f t="shared" si="12"/>
        <v/>
      </c>
      <c r="H53" s="44" t="str">
        <f t="shared" si="12"/>
        <v xml:space="preserve">-42.2 </v>
      </c>
      <c r="I53" s="44" t="str">
        <f t="shared" si="12"/>
        <v/>
      </c>
      <c r="J53" s="44" t="str">
        <f t="shared" si="12"/>
        <v/>
      </c>
      <c r="K53" s="44" t="str">
        <f t="shared" si="12"/>
        <v/>
      </c>
      <c r="L53" s="44" t="str">
        <f t="shared" si="12"/>
        <v/>
      </c>
      <c r="M53" s="44" t="str">
        <f t="shared" si="12"/>
        <v>+</v>
      </c>
      <c r="N53" s="55" t="str">
        <f t="shared" si="12"/>
        <v xml:space="preserve">-3.9 </v>
      </c>
      <c r="O53" s="51" t="str">
        <f t="shared" si="12"/>
        <v xml:space="preserve">-3.9 </v>
      </c>
    </row>
    <row r="54" spans="1:16" ht="18" customHeight="1">
      <c r="A54" s="64" t="s">
        <v>92</v>
      </c>
      <c r="B54" s="39"/>
      <c r="C54" s="61" t="s">
        <v>71</v>
      </c>
      <c r="D54" s="44" t="str">
        <f t="shared" si="0"/>
        <v xml:space="preserve">-46.2 </v>
      </c>
      <c r="E54" s="44" t="str">
        <f t="shared" ref="E54:O54" si="13">IFERROR(IF(((E36-E18)/E18*100)&gt;100,"+",IF(((E36-E18)/E18*100)&lt;-100,"-",IF(ROUND(((E36-E18)/E18*100),1)=0,"0",IF(((E36-E18)/E18*100)&gt;0,TEXT(((E36-E18)/E18*100),"+0.0 "),TEXT(((E36-E18)/E18*100),"0.0 "))))),"")</f>
        <v/>
      </c>
      <c r="F54" s="55" t="str">
        <f t="shared" si="13"/>
        <v xml:space="preserve">+85.7 </v>
      </c>
      <c r="G54" s="44" t="str">
        <f t="shared" si="13"/>
        <v xml:space="preserve">-100.0 </v>
      </c>
      <c r="H54" s="44" t="str">
        <f t="shared" si="13"/>
        <v/>
      </c>
      <c r="I54" s="44" t="str">
        <f t="shared" si="13"/>
        <v/>
      </c>
      <c r="J54" s="44" t="str">
        <f t="shared" si="13"/>
        <v/>
      </c>
      <c r="K54" s="44" t="str">
        <f t="shared" si="13"/>
        <v/>
      </c>
      <c r="L54" s="44" t="str">
        <f t="shared" si="13"/>
        <v/>
      </c>
      <c r="M54" s="44" t="str">
        <f t="shared" si="13"/>
        <v xml:space="preserve">-44.3 </v>
      </c>
      <c r="N54" s="55" t="str">
        <f t="shared" si="13"/>
        <v xml:space="preserve">-88.1 </v>
      </c>
      <c r="O54" s="51" t="str">
        <f t="shared" si="13"/>
        <v xml:space="preserve">+83.7 </v>
      </c>
    </row>
    <row r="55" spans="1:16" ht="18" customHeight="1">
      <c r="A55" s="64" t="s">
        <v>92</v>
      </c>
      <c r="B55" s="39"/>
      <c r="C55" s="61" t="s">
        <v>45</v>
      </c>
      <c r="D55" s="44" t="str">
        <f t="shared" si="0"/>
        <v xml:space="preserve">-54.8 </v>
      </c>
      <c r="E55" s="44" t="str">
        <f t="shared" ref="E55:O55" si="14">IFERROR(IF(((E37-E19)/E19*100)&gt;100,"+",IF(((E37-E19)/E19*100)&lt;-100,"-",IF(ROUND(((E37-E19)/E19*100),1)=0,"0",IF(((E37-E19)/E19*100)&gt;0,TEXT(((E37-E19)/E19*100),"+0.0 "),TEXT(((E37-E19)/E19*100),"0.0 "))))),"")</f>
        <v xml:space="preserve">+48.6 </v>
      </c>
      <c r="F55" s="55" t="str">
        <f t="shared" si="14"/>
        <v xml:space="preserve">+61.4 </v>
      </c>
      <c r="G55" s="44" t="str">
        <f t="shared" si="14"/>
        <v/>
      </c>
      <c r="H55" s="44" t="str">
        <f t="shared" si="14"/>
        <v/>
      </c>
      <c r="I55" s="44" t="str">
        <f t="shared" si="14"/>
        <v/>
      </c>
      <c r="J55" s="44" t="str">
        <f t="shared" si="14"/>
        <v/>
      </c>
      <c r="K55" s="44" t="str">
        <f t="shared" si="14"/>
        <v/>
      </c>
      <c r="L55" s="44" t="str">
        <f t="shared" si="14"/>
        <v>+</v>
      </c>
      <c r="M55" s="44" t="str">
        <f t="shared" si="14"/>
        <v xml:space="preserve">-2.2 </v>
      </c>
      <c r="N55" s="55" t="str">
        <f t="shared" si="14"/>
        <v xml:space="preserve">+91.9 </v>
      </c>
      <c r="O55" s="51" t="str">
        <f t="shared" si="14"/>
        <v xml:space="preserve">+89.6 </v>
      </c>
    </row>
    <row r="56" spans="1:16" ht="18" customHeight="1">
      <c r="A56" s="64" t="s">
        <v>92</v>
      </c>
      <c r="B56" s="39"/>
      <c r="C56" s="61" t="s">
        <v>46</v>
      </c>
      <c r="D56" s="44" t="str">
        <f t="shared" si="0"/>
        <v xml:space="preserve">-13.0 </v>
      </c>
      <c r="E56" s="44" t="str">
        <f t="shared" ref="E56:O56" si="15">IFERROR(IF(((E38-E20)/E20*100)&gt;100,"+",IF(((E38-E20)/E20*100)&lt;-100,"-",IF(ROUND(((E38-E20)/E20*100),1)=0,"0",IF(((E38-E20)/E20*100)&gt;0,TEXT(((E38-E20)/E20*100),"+0.0 "),TEXT(((E38-E20)/E20*100),"0.0 "))))),"")</f>
        <v/>
      </c>
      <c r="F56" s="55" t="str">
        <f t="shared" si="15"/>
        <v xml:space="preserve">+15.0 </v>
      </c>
      <c r="G56" s="44" t="str">
        <f t="shared" si="15"/>
        <v/>
      </c>
      <c r="H56" s="44" t="str">
        <f t="shared" si="15"/>
        <v/>
      </c>
      <c r="I56" s="44" t="str">
        <f t="shared" si="15"/>
        <v/>
      </c>
      <c r="J56" s="44" t="str">
        <f t="shared" si="15"/>
        <v/>
      </c>
      <c r="K56" s="44" t="str">
        <f t="shared" si="15"/>
        <v/>
      </c>
      <c r="L56" s="44" t="str">
        <f t="shared" si="15"/>
        <v xml:space="preserve">-100.0 </v>
      </c>
      <c r="M56" s="44" t="str">
        <f t="shared" si="15"/>
        <v xml:space="preserve">-100.0 </v>
      </c>
      <c r="N56" s="55" t="str">
        <f t="shared" si="15"/>
        <v xml:space="preserve">-100.0 </v>
      </c>
      <c r="O56" s="51" t="str">
        <f t="shared" si="15"/>
        <v xml:space="preserve">+10.5 </v>
      </c>
    </row>
    <row r="57" spans="1:16" ht="18" customHeight="1">
      <c r="A57" s="64" t="s">
        <v>92</v>
      </c>
      <c r="B57" s="39"/>
      <c r="C57" s="61" t="s">
        <v>44</v>
      </c>
      <c r="D57" s="44"/>
      <c r="E57" s="44" t="str">
        <f t="shared" ref="E57:O57" si="16">IFERROR(IF(((E39-E21)/E21*100)&gt;100,"+",IF(((E39-E21)/E21*100)&lt;-100,"-",IF(ROUND(((E39-E21)/E21*100),1)=0,"0",IF(((E39-E21)/E21*100)&gt;0,TEXT(((E39-E21)/E21*100),"+0.0 "),TEXT(((E39-E21)/E21*100),"0.0 "))))),"")</f>
        <v xml:space="preserve">-100.0 </v>
      </c>
      <c r="F57" s="55" t="str">
        <f t="shared" si="16"/>
        <v xml:space="preserve">-100.0 </v>
      </c>
      <c r="G57" s="44" t="str">
        <f t="shared" si="16"/>
        <v/>
      </c>
      <c r="H57" s="44" t="str">
        <f t="shared" si="16"/>
        <v xml:space="preserve">+46.1 </v>
      </c>
      <c r="I57" s="44" t="str">
        <f t="shared" si="16"/>
        <v/>
      </c>
      <c r="J57" s="44" t="str">
        <f t="shared" si="16"/>
        <v/>
      </c>
      <c r="K57" s="44" t="str">
        <f t="shared" si="16"/>
        <v xml:space="preserve">-100.0 </v>
      </c>
      <c r="L57" s="44" t="str">
        <f t="shared" si="16"/>
        <v/>
      </c>
      <c r="M57" s="44" t="str">
        <f t="shared" si="16"/>
        <v>+</v>
      </c>
      <c r="N57" s="55" t="str">
        <f t="shared" si="16"/>
        <v xml:space="preserve">+58.0 </v>
      </c>
      <c r="O57" s="51" t="str">
        <f t="shared" si="16"/>
        <v xml:space="preserve">+19.3 </v>
      </c>
    </row>
    <row r="58" spans="1:16" ht="18" customHeight="1">
      <c r="A58" s="64" t="s">
        <v>92</v>
      </c>
      <c r="B58" s="39"/>
      <c r="C58" s="61" t="s">
        <v>62</v>
      </c>
      <c r="D58" s="44" t="str">
        <f>IFERROR(IF(((D22-D40)/D40*100)&gt;100,"+",IF(((D22-D40)/D40*100)&lt;-100,"-",IF(ROUND(((D22-D40)/D40*100),1)=0,"0",IF(((D22-D40)/D40*100)&gt;0,TEXT(((D22-D40)/D40*100),"+0.0 "),TEXT(((D22-D40)/D40*100),"0.0 "))))),"")</f>
        <v xml:space="preserve">+63.1 </v>
      </c>
      <c r="E58" s="44" t="str">
        <f t="shared" ref="E58:O58" si="17">IFERROR(IF(((E40-E22)/E22*100)&gt;100,"+",IF(((E40-E22)/E22*100)&lt;-100,"-",IF(ROUND(((E40-E22)/E22*100),1)=0,"0",IF(((E40-E22)/E22*100)&gt;0,TEXT(((E40-E22)/E22*100),"+0.0 "),TEXT(((E40-E22)/E22*100),"0.0 "))))),"")</f>
        <v xml:space="preserve">-90.6 </v>
      </c>
      <c r="F58" s="55" t="str">
        <f t="shared" si="17"/>
        <v xml:space="preserve">-56.8 </v>
      </c>
      <c r="G58" s="44" t="str">
        <f t="shared" si="17"/>
        <v xml:space="preserve">-88.5 </v>
      </c>
      <c r="H58" s="44" t="str">
        <f t="shared" si="17"/>
        <v xml:space="preserve">-29.6 </v>
      </c>
      <c r="I58" s="44" t="str">
        <f t="shared" si="17"/>
        <v/>
      </c>
      <c r="J58" s="44" t="str">
        <f t="shared" si="17"/>
        <v/>
      </c>
      <c r="K58" s="44" t="str">
        <f t="shared" si="17"/>
        <v/>
      </c>
      <c r="L58" s="44" t="str">
        <f t="shared" si="17"/>
        <v xml:space="preserve">-94.2 </v>
      </c>
      <c r="M58" s="44" t="str">
        <f t="shared" si="17"/>
        <v xml:space="preserve">+1.6 </v>
      </c>
      <c r="N58" s="55" t="str">
        <f t="shared" si="17"/>
        <v xml:space="preserve">-49.7 </v>
      </c>
      <c r="O58" s="51" t="str">
        <f t="shared" si="17"/>
        <v xml:space="preserve">-52.0 </v>
      </c>
    </row>
    <row r="59" spans="1:16" ht="18" customHeight="1">
      <c r="A59" s="62" t="s">
        <v>92</v>
      </c>
      <c r="B59" s="56"/>
      <c r="C59" s="60" t="s">
        <v>116</v>
      </c>
      <c r="D59" s="99" t="str">
        <f t="shared" ref="D59:N59" si="18">IFERROR(IF(((D41-D23)/D23*100)&gt;100,"+",IF(((D41-D23)/D23*100)&lt;-100,"-",IF(ROUND(((D41-D23)/D23*100),1)=0,"0",IF(((D41-D23)/D23*100)&gt;0,TEXT(((D41-D23)/D23*100),"+0.0 "),TEXT(((D41-D23)/D23*100),"0.0 "))))),"")</f>
        <v xml:space="preserve">+8.6 </v>
      </c>
      <c r="E59" s="52" t="str">
        <f t="shared" si="18"/>
        <v xml:space="preserve">-76.2 </v>
      </c>
      <c r="F59" s="53" t="str">
        <f t="shared" si="18"/>
        <v xml:space="preserve">+0.2 </v>
      </c>
      <c r="G59" s="52" t="str">
        <f t="shared" si="18"/>
        <v xml:space="preserve">-20.6 </v>
      </c>
      <c r="H59" s="52" t="str">
        <f>IFERROR(IF(((H41-H23)/H23*100)&gt;100,"+",IF(((H41-H23)/H23*100)&lt;-100,"-",IF(ROUND(((H41-H23)/H23*100),1)=0,"0",IF(((H41-H23)/H23*100)&gt;0,TEXT(((H41-H23)/H23*100),"+0.0 "),TEXT(((H41-H23)/H23*100),"0.0 "))))),"")</f>
        <v xml:space="preserve">+7.5 </v>
      </c>
      <c r="I59" s="52" t="str">
        <f>IFERROR(IF(((I41-I23)/I23*100)&gt;100,"+",IF(((I41-I23)/I23*100)&lt;-100,"-",IF(ROUND(((I41-I23)/I23*100),1)=0,"0",IF(((I41-I23)/I23*100)&gt;0,TEXT(((I41-I23)/I23*100),"+0.0 "),TEXT(((I41-I23)/I23*100),"0.0 "))))),"")</f>
        <v xml:space="preserve">+5.2 </v>
      </c>
      <c r="J59" s="52" t="str">
        <f t="shared" si="18"/>
        <v>+</v>
      </c>
      <c r="K59" s="52" t="str">
        <f t="shared" si="18"/>
        <v xml:space="preserve">+4.3 </v>
      </c>
      <c r="L59" s="52" t="str">
        <f t="shared" si="18"/>
        <v xml:space="preserve">-32.3 </v>
      </c>
      <c r="M59" s="52" t="str">
        <f t="shared" si="18"/>
        <v xml:space="preserve">-12.6 </v>
      </c>
      <c r="N59" s="53" t="str">
        <f t="shared" si="18"/>
        <v xml:space="preserve">-3.6 </v>
      </c>
      <c r="O59" s="54" t="str">
        <f>IFERROR(IF(((O41-O23)/O23*100)&gt;100,"+",IF(((O41-O23)/O23*100)&lt;-100,"-",IF(ROUND(((O41-O23)/O23*100),1)=0,"0",IF(((O41-O23)/O23*100)&gt;0,TEXT(((O41-O23)/O23*100),"+0.0 "),TEXT(((O41-O23)/O23*100),"0.0 "))))),"")</f>
        <v xml:space="preserve">-1.2 </v>
      </c>
    </row>
    <row r="60" spans="1:16" ht="15.5">
      <c r="G60" s="98"/>
      <c r="H60" s="98"/>
      <c r="I60" s="98"/>
      <c r="J60" s="98"/>
      <c r="K60" s="98"/>
      <c r="L60" s="98"/>
      <c r="M60" s="98"/>
      <c r="N60" s="98"/>
    </row>
    <row r="61" spans="1:16" ht="15.5">
      <c r="D61" s="79"/>
      <c r="E61" s="79"/>
      <c r="F61" s="79"/>
      <c r="G61" s="79"/>
      <c r="H61" s="79"/>
      <c r="I61" s="79"/>
      <c r="J61" s="79"/>
      <c r="K61" s="79"/>
      <c r="L61" s="79"/>
      <c r="M61" s="79"/>
      <c r="N61" s="79"/>
      <c r="O61" s="79"/>
    </row>
    <row r="62" spans="1:16" ht="15.5">
      <c r="D62" s="121"/>
      <c r="E62" s="121"/>
      <c r="F62" s="121"/>
      <c r="G62" s="121"/>
      <c r="H62" s="121"/>
      <c r="I62" s="121"/>
      <c r="J62" s="121"/>
      <c r="K62" s="121"/>
      <c r="L62" s="121"/>
      <c r="M62" s="121"/>
      <c r="N62" s="121"/>
      <c r="O62" s="121"/>
    </row>
    <row r="63" spans="1:16" ht="18" customHeight="1">
      <c r="D63" s="79"/>
      <c r="E63" s="79"/>
      <c r="F63" s="79"/>
      <c r="G63" s="79"/>
      <c r="H63" s="79"/>
      <c r="I63" s="79"/>
      <c r="J63" s="79"/>
      <c r="K63" s="79"/>
      <c r="L63" s="79"/>
      <c r="M63" s="79"/>
      <c r="N63" s="79"/>
      <c r="O63" s="79"/>
      <c r="P63" s="79"/>
    </row>
    <row r="64" spans="1:16" ht="18" customHeight="1">
      <c r="D64" s="79"/>
      <c r="E64" s="79"/>
      <c r="F64" s="79"/>
      <c r="N64" s="79"/>
      <c r="O64" s="79"/>
    </row>
    <row r="65" spans="4:16" ht="18" customHeight="1">
      <c r="D65" s="84"/>
      <c r="E65" s="84"/>
      <c r="F65" s="84"/>
      <c r="G65" s="84"/>
      <c r="H65" s="103"/>
      <c r="I65" s="84"/>
      <c r="J65" s="84"/>
      <c r="K65" s="84"/>
      <c r="L65" s="84"/>
      <c r="M65" s="84"/>
      <c r="N65" s="84"/>
      <c r="O65" s="84"/>
      <c r="P65" s="84"/>
    </row>
  </sheetData>
  <phoneticPr fontId="13" type="noConversion"/>
  <pageMargins left="0.7" right="0.7" top="0.75" bottom="0.75" header="0.3" footer="0.3"/>
  <pageSetup paperSize="9" orientation="portrait" verticalDpi="0" r:id="rId1"/>
  <ignoredErrors>
    <ignoredError sqref="C54:C59 C41 C53 C42:C52 C23 C6:C22 C24:C40"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AAAE-D172-4F3A-A7F4-F03E2D0967F2}">
  <dimension ref="A1:Q155"/>
  <sheetViews>
    <sheetView showGridLines="0" zoomScaleNormal="100" workbookViewId="0">
      <pane xSplit="2" ySplit="5" topLeftCell="C6" activePane="bottomRight" state="frozen"/>
      <selection pane="topRight" activeCell="C1" sqref="C1"/>
      <selection pane="bottomLeft" activeCell="A6" sqref="A6"/>
      <selection pane="bottomRight" activeCell="C6" sqref="C6"/>
    </sheetView>
  </sheetViews>
  <sheetFormatPr defaultRowHeight="14.5"/>
  <cols>
    <col min="1" max="1" width="12.81640625" style="19" customWidth="1"/>
    <col min="2" max="2" width="30.81640625" customWidth="1"/>
    <col min="3" max="13" width="13.81640625" customWidth="1"/>
    <col min="14" max="14" width="15" customWidth="1"/>
  </cols>
  <sheetData>
    <row r="1" spans="1:14" ht="23.5">
      <c r="A1" s="85" t="s">
        <v>75</v>
      </c>
      <c r="C1" s="46"/>
    </row>
    <row r="2" spans="1:14" s="2" customFormat="1" ht="15.5">
      <c r="A2" s="2" t="s">
        <v>18</v>
      </c>
    </row>
    <row r="3" spans="1:14" s="2" customFormat="1" ht="15.5">
      <c r="A3" s="2" t="s">
        <v>33</v>
      </c>
    </row>
    <row r="4" spans="1:14" s="2" customFormat="1" ht="15.5">
      <c r="A4" s="2" t="s">
        <v>36</v>
      </c>
    </row>
    <row r="5" spans="1:14" s="1" customFormat="1" ht="46.5">
      <c r="A5" s="47" t="s">
        <v>26</v>
      </c>
      <c r="B5" s="48" t="s">
        <v>120</v>
      </c>
      <c r="C5" s="57" t="s">
        <v>61</v>
      </c>
      <c r="D5" s="49" t="s">
        <v>85</v>
      </c>
      <c r="E5" s="49" t="s">
        <v>114</v>
      </c>
      <c r="F5" s="50" t="s">
        <v>69</v>
      </c>
      <c r="G5" s="49" t="s">
        <v>60</v>
      </c>
      <c r="H5" s="49" t="s">
        <v>25</v>
      </c>
      <c r="I5" s="49" t="s">
        <v>64</v>
      </c>
      <c r="J5" s="49" t="s">
        <v>123</v>
      </c>
      <c r="K5" s="49" t="s">
        <v>124</v>
      </c>
      <c r="L5" s="49" t="s">
        <v>86</v>
      </c>
      <c r="M5" s="49" t="s">
        <v>115</v>
      </c>
      <c r="N5" s="50" t="s">
        <v>116</v>
      </c>
    </row>
    <row r="6" spans="1:14" ht="15.5">
      <c r="A6" s="63">
        <v>2018</v>
      </c>
      <c r="B6" s="58" t="s">
        <v>37</v>
      </c>
      <c r="C6" s="65">
        <f>SUMIFS(Month!D:D,Month!$C:$C,$B6,Month!$A:$A,$A6)</f>
        <v>405.26000000000005</v>
      </c>
      <c r="D6" s="66">
        <f>SUMIFS(Month!E:E,Month!$C:$C,$B6,Month!$A:$A,$A6)</f>
        <v>394.68</v>
      </c>
      <c r="E6" s="66">
        <f>SUMIFS(Month!F:F,Month!$C:$C,$B6,Month!$A:$A,$A6)</f>
        <v>799.93000000000006</v>
      </c>
      <c r="F6" s="67">
        <f>SUMIFS(Month!G:G,Month!$C:$C,$B6,Month!$A:$A,$A6)</f>
        <v>33.68</v>
      </c>
      <c r="G6" s="66">
        <f>SUMIFS(Month!H:H,Month!$C:$C,$B6,Month!$A:$A,$A6)</f>
        <v>755.27999999999986</v>
      </c>
      <c r="H6" s="66">
        <f>SUMIFS(Month!I:I,Month!$C:$C,$B6,Month!$A:$A,$A6)</f>
        <v>0</v>
      </c>
      <c r="I6" s="66">
        <f>SUMIFS(Month!J:J,Month!$C:$C,$B6,Month!$A:$A,$A6)</f>
        <v>0</v>
      </c>
      <c r="J6" s="66">
        <f>SUMIFS(Month!K:K,Month!$C:$C,$B6,Month!$A:$A,$A6)</f>
        <v>11.6</v>
      </c>
      <c r="K6" s="66">
        <f>SUMIFS(Month!L:L,Month!$C:$C,$B6,Month!$A:$A,$A6)</f>
        <v>955.21999999999991</v>
      </c>
      <c r="L6" s="66">
        <f>SUMIFS(Month!M:M,Month!$C:$C,$B6,Month!$A:$A,$A6)</f>
        <v>903.58</v>
      </c>
      <c r="M6" s="66">
        <f>SUMIFS(Month!N:N,Month!$C:$C,$B6,Month!$A:$A,$A6)</f>
        <v>2659.34</v>
      </c>
      <c r="N6" s="67">
        <f>SUMIFS(Month!O:O,Month!$C:$C,$B6,Month!$A:$A,$A6)</f>
        <v>3459.27</v>
      </c>
    </row>
    <row r="7" spans="1:14" ht="15.5">
      <c r="A7" s="64">
        <v>2018</v>
      </c>
      <c r="B7" s="59" t="s">
        <v>38</v>
      </c>
      <c r="C7" s="68">
        <f>SUMIFS(Month!D:D,Month!$C:$C,$B7,Month!$A:$A,$A7)</f>
        <v>639.68000000000006</v>
      </c>
      <c r="D7" s="69">
        <f>SUMIFS(Month!E:E,Month!$C:$C,$B7,Month!$A:$A,$A7)</f>
        <v>0</v>
      </c>
      <c r="E7" s="69">
        <f>SUMIFS(Month!F:F,Month!$C:$C,$B7,Month!$A:$A,$A7)</f>
        <v>639.68000000000006</v>
      </c>
      <c r="F7" s="70">
        <f>SUMIFS(Month!G:G,Month!$C:$C,$B7,Month!$A:$A,$A7)</f>
        <v>0</v>
      </c>
      <c r="G7" s="69">
        <f>SUMIFS(Month!H:H,Month!$C:$C,$B7,Month!$A:$A,$A7)</f>
        <v>596.42000000000007</v>
      </c>
      <c r="H7" s="69">
        <f>SUMIFS(Month!I:I,Month!$C:$C,$B7,Month!$A:$A,$A7)</f>
        <v>0</v>
      </c>
      <c r="I7" s="69">
        <f>SUMIFS(Month!J:J,Month!$C:$C,$B7,Month!$A:$A,$A7)</f>
        <v>0</v>
      </c>
      <c r="J7" s="69">
        <f>SUMIFS(Month!K:K,Month!$C:$C,$B7,Month!$A:$A,$A7)</f>
        <v>0</v>
      </c>
      <c r="K7" s="69">
        <f>SUMIFS(Month!L:L,Month!$C:$C,$B7,Month!$A:$A,$A7)</f>
        <v>0.18</v>
      </c>
      <c r="L7" s="69">
        <f>SUMIFS(Month!M:M,Month!$C:$C,$B7,Month!$A:$A,$A7)</f>
        <v>0</v>
      </c>
      <c r="M7" s="69">
        <f>SUMIFS(Month!N:N,Month!$C:$C,$B7,Month!$A:$A,$A7)</f>
        <v>596.6</v>
      </c>
      <c r="N7" s="70">
        <f>SUMIFS(Month!O:O,Month!$C:$C,$B7,Month!$A:$A,$A7)</f>
        <v>1236.28</v>
      </c>
    </row>
    <row r="8" spans="1:14" ht="15.5">
      <c r="A8" s="64">
        <v>2018</v>
      </c>
      <c r="B8" s="59" t="s">
        <v>72</v>
      </c>
      <c r="C8" s="68">
        <f>SUMIFS(Month!D:D,Month!$C:$C,$B8,Month!$A:$A,$A8)</f>
        <v>6839.8600000000006</v>
      </c>
      <c r="D8" s="69">
        <f>SUMIFS(Month!E:E,Month!$C:$C,$B8,Month!$A:$A,$A8)</f>
        <v>0</v>
      </c>
      <c r="E8" s="69">
        <f>SUMIFS(Month!F:F,Month!$C:$C,$B8,Month!$A:$A,$A8)</f>
        <v>6839.8600000000006</v>
      </c>
      <c r="F8" s="70">
        <f>SUMIFS(Month!G:G,Month!$C:$C,$B8,Month!$A:$A,$A8)</f>
        <v>0</v>
      </c>
      <c r="G8" s="69">
        <f>SUMIFS(Month!H:H,Month!$C:$C,$B8,Month!$A:$A,$A8)</f>
        <v>82.75</v>
      </c>
      <c r="H8" s="69">
        <f>SUMIFS(Month!I:I,Month!$C:$C,$B8,Month!$A:$A,$A8)</f>
        <v>0</v>
      </c>
      <c r="I8" s="69">
        <f>SUMIFS(Month!J:J,Month!$C:$C,$B8,Month!$A:$A,$A8)</f>
        <v>0</v>
      </c>
      <c r="J8" s="69">
        <f>SUMIFS(Month!K:K,Month!$C:$C,$B8,Month!$A:$A,$A8)</f>
        <v>0</v>
      </c>
      <c r="K8" s="69">
        <f>SUMIFS(Month!L:L,Month!$C:$C,$B8,Month!$A:$A,$A8)</f>
        <v>0</v>
      </c>
      <c r="L8" s="69">
        <f>SUMIFS(Month!M:M,Month!$C:$C,$B8,Month!$A:$A,$A8)</f>
        <v>139.60000000000002</v>
      </c>
      <c r="M8" s="69">
        <f>SUMIFS(Month!N:N,Month!$C:$C,$B8,Month!$A:$A,$A8)</f>
        <v>222.33999999999997</v>
      </c>
      <c r="N8" s="70">
        <f>SUMIFS(Month!O:O,Month!$C:$C,$B8,Month!$A:$A,$A8)</f>
        <v>7062.18</v>
      </c>
    </row>
    <row r="9" spans="1:14" ht="15.5">
      <c r="A9" s="64">
        <v>2018</v>
      </c>
      <c r="B9" s="59" t="s">
        <v>39</v>
      </c>
      <c r="C9" s="68">
        <f>SUMIFS(Month!D:D,Month!$C:$C,$B9,Month!$A:$A,$A9)</f>
        <v>934.31999999999994</v>
      </c>
      <c r="D9" s="69">
        <f>SUMIFS(Month!E:E,Month!$C:$C,$B9,Month!$A:$A,$A9)</f>
        <v>0</v>
      </c>
      <c r="E9" s="69">
        <f>SUMIFS(Month!F:F,Month!$C:$C,$B9,Month!$A:$A,$A9)</f>
        <v>934.31999999999994</v>
      </c>
      <c r="F9" s="70">
        <f>SUMIFS(Month!G:G,Month!$C:$C,$B9,Month!$A:$A,$A9)</f>
        <v>0</v>
      </c>
      <c r="G9" s="69">
        <f>SUMIFS(Month!H:H,Month!$C:$C,$B9,Month!$A:$A,$A9)</f>
        <v>28.009999999999998</v>
      </c>
      <c r="H9" s="69">
        <f>SUMIFS(Month!I:I,Month!$C:$C,$B9,Month!$A:$A,$A9)</f>
        <v>63.84</v>
      </c>
      <c r="I9" s="69">
        <f>SUMIFS(Month!J:J,Month!$C:$C,$B9,Month!$A:$A,$A9)</f>
        <v>0</v>
      </c>
      <c r="J9" s="69">
        <f>SUMIFS(Month!K:K,Month!$C:$C,$B9,Month!$A:$A,$A9)</f>
        <v>0</v>
      </c>
      <c r="K9" s="69">
        <f>SUMIFS(Month!L:L,Month!$C:$C,$B9,Month!$A:$A,$A9)</f>
        <v>32.31</v>
      </c>
      <c r="L9" s="69">
        <f>SUMIFS(Month!M:M,Month!$C:$C,$B9,Month!$A:$A,$A9)</f>
        <v>13.920000000000003</v>
      </c>
      <c r="M9" s="69">
        <f>SUMIFS(Month!N:N,Month!$C:$C,$B9,Month!$A:$A,$A9)</f>
        <v>138.08000000000001</v>
      </c>
      <c r="N9" s="70">
        <f>SUMIFS(Month!O:O,Month!$C:$C,$B9,Month!$A:$A,$A9)</f>
        <v>1072.4000000000001</v>
      </c>
    </row>
    <row r="10" spans="1:14" ht="15.5">
      <c r="A10" s="64">
        <v>2018</v>
      </c>
      <c r="B10" s="59" t="s">
        <v>40</v>
      </c>
      <c r="C10" s="68">
        <f>SUMIFS(Month!D:D,Month!$C:$C,$B10,Month!$A:$A,$A10)</f>
        <v>1102.7</v>
      </c>
      <c r="D10" s="69">
        <f>SUMIFS(Month!E:E,Month!$C:$C,$B10,Month!$A:$A,$A10)</f>
        <v>46.089999999999996</v>
      </c>
      <c r="E10" s="69">
        <f>SUMIFS(Month!F:F,Month!$C:$C,$B10,Month!$A:$A,$A10)</f>
        <v>1148.7900000000002</v>
      </c>
      <c r="F10" s="70">
        <f>SUMIFS(Month!G:G,Month!$C:$C,$B10,Month!$A:$A,$A10)</f>
        <v>96.73</v>
      </c>
      <c r="G10" s="69">
        <f>SUMIFS(Month!H:H,Month!$C:$C,$B10,Month!$A:$A,$A10)</f>
        <v>35.989999999999995</v>
      </c>
      <c r="H10" s="69">
        <f>SUMIFS(Month!I:I,Month!$C:$C,$B10,Month!$A:$A,$A10)</f>
        <v>0</v>
      </c>
      <c r="I10" s="69">
        <f>SUMIFS(Month!J:J,Month!$C:$C,$B10,Month!$A:$A,$A10)</f>
        <v>0</v>
      </c>
      <c r="J10" s="69">
        <f>SUMIFS(Month!K:K,Month!$C:$C,$B10,Month!$A:$A,$A10)</f>
        <v>188.4</v>
      </c>
      <c r="K10" s="69">
        <f>SUMIFS(Month!L:L,Month!$C:$C,$B10,Month!$A:$A,$A10)</f>
        <v>102.43</v>
      </c>
      <c r="L10" s="69">
        <f>SUMIFS(Month!M:M,Month!$C:$C,$B10,Month!$A:$A,$A10)</f>
        <v>346.76</v>
      </c>
      <c r="M10" s="69">
        <f>SUMIFS(Month!N:N,Month!$C:$C,$B10,Month!$A:$A,$A10)</f>
        <v>770.31</v>
      </c>
      <c r="N10" s="70">
        <f>SUMIFS(Month!O:O,Month!$C:$C,$B10,Month!$A:$A,$A10)</f>
        <v>1919.1000000000001</v>
      </c>
    </row>
    <row r="11" spans="1:14" ht="15.5">
      <c r="A11" s="64">
        <v>2018</v>
      </c>
      <c r="B11" s="59" t="s">
        <v>41</v>
      </c>
      <c r="C11" s="68">
        <f>SUMIFS(Month!D:D,Month!$C:$C,$B11,Month!$A:$A,$A11)</f>
        <v>4192.1000000000004</v>
      </c>
      <c r="D11" s="69">
        <f>SUMIFS(Month!E:E,Month!$C:$C,$B11,Month!$A:$A,$A11)</f>
        <v>0</v>
      </c>
      <c r="E11" s="69">
        <f>SUMIFS(Month!F:F,Month!$C:$C,$B11,Month!$A:$A,$A11)</f>
        <v>4192.1000000000004</v>
      </c>
      <c r="F11" s="70">
        <f>SUMIFS(Month!G:G,Month!$C:$C,$B11,Month!$A:$A,$A11)</f>
        <v>11.05</v>
      </c>
      <c r="G11" s="69">
        <f>SUMIFS(Month!H:H,Month!$C:$C,$B11,Month!$A:$A,$A11)</f>
        <v>9.8800000000000008</v>
      </c>
      <c r="H11" s="69">
        <f>SUMIFS(Month!I:I,Month!$C:$C,$B11,Month!$A:$A,$A11)</f>
        <v>0</v>
      </c>
      <c r="I11" s="69">
        <f>SUMIFS(Month!J:J,Month!$C:$C,$B11,Month!$A:$A,$A11)</f>
        <v>0</v>
      </c>
      <c r="J11" s="69">
        <f>SUMIFS(Month!K:K,Month!$C:$C,$B11,Month!$A:$A,$A11)</f>
        <v>54.019999999999996</v>
      </c>
      <c r="K11" s="69">
        <f>SUMIFS(Month!L:L,Month!$C:$C,$B11,Month!$A:$A,$A11)</f>
        <v>62.78</v>
      </c>
      <c r="L11" s="69">
        <f>SUMIFS(Month!M:M,Month!$C:$C,$B11,Month!$A:$A,$A11)</f>
        <v>105.08000000000001</v>
      </c>
      <c r="M11" s="69">
        <f>SUMIFS(Month!N:N,Month!$C:$C,$B11,Month!$A:$A,$A11)</f>
        <v>242.80999999999997</v>
      </c>
      <c r="N11" s="70">
        <f>SUMIFS(Month!O:O,Month!$C:$C,$B11,Month!$A:$A,$A11)</f>
        <v>4434.9000000000005</v>
      </c>
    </row>
    <row r="12" spans="1:14" ht="15.5">
      <c r="A12" s="64">
        <v>2018</v>
      </c>
      <c r="B12" s="59" t="s">
        <v>70</v>
      </c>
      <c r="C12" s="68">
        <f>SUMIFS(Month!D:D,Month!$C:$C,$B12,Month!$A:$A,$A12)</f>
        <v>686.33</v>
      </c>
      <c r="D12" s="69">
        <f>SUMIFS(Month!E:E,Month!$C:$C,$B12,Month!$A:$A,$A12)</f>
        <v>0</v>
      </c>
      <c r="E12" s="69">
        <f>SUMIFS(Month!F:F,Month!$C:$C,$B12,Month!$A:$A,$A12)</f>
        <v>686.33</v>
      </c>
      <c r="F12" s="70">
        <f>SUMIFS(Month!G:G,Month!$C:$C,$B12,Month!$A:$A,$A12)</f>
        <v>72.92</v>
      </c>
      <c r="G12" s="69">
        <f>SUMIFS(Month!H:H,Month!$C:$C,$B12,Month!$A:$A,$A12)</f>
        <v>281.67</v>
      </c>
      <c r="H12" s="69">
        <f>SUMIFS(Month!I:I,Month!$C:$C,$B12,Month!$A:$A,$A12)</f>
        <v>1449.3400000000001</v>
      </c>
      <c r="I12" s="69">
        <f>SUMIFS(Month!J:J,Month!$C:$C,$B12,Month!$A:$A,$A12)</f>
        <v>61.430000000000007</v>
      </c>
      <c r="J12" s="69">
        <f>SUMIFS(Month!K:K,Month!$C:$C,$B12,Month!$A:$A,$A12)</f>
        <v>1218.0299999999997</v>
      </c>
      <c r="K12" s="69">
        <f>SUMIFS(Month!L:L,Month!$C:$C,$B12,Month!$A:$A,$A12)</f>
        <v>217.95</v>
      </c>
      <c r="L12" s="69">
        <f>SUMIFS(Month!M:M,Month!$C:$C,$B12,Month!$A:$A,$A12)</f>
        <v>170.87</v>
      </c>
      <c r="M12" s="69">
        <f>SUMIFS(Month!N:N,Month!$C:$C,$B12,Month!$A:$A,$A12)</f>
        <v>3472.16</v>
      </c>
      <c r="N12" s="70">
        <f>SUMIFS(Month!O:O,Month!$C:$C,$B12,Month!$A:$A,$A12)</f>
        <v>4158.49</v>
      </c>
    </row>
    <row r="13" spans="1:14" ht="15.5">
      <c r="A13" s="64">
        <v>2018</v>
      </c>
      <c r="B13" s="59" t="s">
        <v>74</v>
      </c>
      <c r="C13" s="68">
        <f>SUMIFS(Month!D:D,Month!$C:$C,$B13,Month!$A:$A,$A13)</f>
        <v>453.83000000000004</v>
      </c>
      <c r="D13" s="69">
        <f>SUMIFS(Month!E:E,Month!$C:$C,$B13,Month!$A:$A,$A13)</f>
        <v>50.39</v>
      </c>
      <c r="E13" s="69">
        <f>SUMIFS(Month!F:F,Month!$C:$C,$B13,Month!$A:$A,$A13)</f>
        <v>504.22</v>
      </c>
      <c r="F13" s="70">
        <f>SUMIFS(Month!G:G,Month!$C:$C,$B13,Month!$A:$A,$A13)</f>
        <v>0</v>
      </c>
      <c r="G13" s="69">
        <f>SUMIFS(Month!H:H,Month!$C:$C,$B13,Month!$A:$A,$A13)</f>
        <v>0</v>
      </c>
      <c r="H13" s="69">
        <f>SUMIFS(Month!I:I,Month!$C:$C,$B13,Month!$A:$A,$A13)</f>
        <v>0</v>
      </c>
      <c r="I13" s="69">
        <f>SUMIFS(Month!J:J,Month!$C:$C,$B13,Month!$A:$A,$A13)</f>
        <v>0</v>
      </c>
      <c r="J13" s="69">
        <f>SUMIFS(Month!K:K,Month!$C:$C,$B13,Month!$A:$A,$A13)</f>
        <v>0</v>
      </c>
      <c r="K13" s="69">
        <f>SUMIFS(Month!L:L,Month!$C:$C,$B13,Month!$A:$A,$A13)</f>
        <v>0</v>
      </c>
      <c r="L13" s="69">
        <f>SUMIFS(Month!M:M,Month!$C:$C,$B13,Month!$A:$A,$A13)</f>
        <v>130.36000000000001</v>
      </c>
      <c r="M13" s="69">
        <f>SUMIFS(Month!N:N,Month!$C:$C,$B13,Month!$A:$A,$A13)</f>
        <v>130.36000000000001</v>
      </c>
      <c r="N13" s="70">
        <f>SUMIFS(Month!O:O,Month!$C:$C,$B13,Month!$A:$A,$A13)</f>
        <v>634.6099999999999</v>
      </c>
    </row>
    <row r="14" spans="1:14" ht="15.5">
      <c r="A14" s="64">
        <v>2018</v>
      </c>
      <c r="B14" s="59" t="s">
        <v>73</v>
      </c>
      <c r="C14" s="68">
        <f>SUMIFS(Month!D:D,Month!$C:$C,$B14,Month!$A:$A,$A14)</f>
        <v>4226.08</v>
      </c>
      <c r="D14" s="69">
        <f>SUMIFS(Month!E:E,Month!$C:$C,$B14,Month!$A:$A,$A14)</f>
        <v>0</v>
      </c>
      <c r="E14" s="69">
        <f>SUMIFS(Month!F:F,Month!$C:$C,$B14,Month!$A:$A,$A14)</f>
        <v>4226.08</v>
      </c>
      <c r="F14" s="70">
        <f>SUMIFS(Month!G:G,Month!$C:$C,$B14,Month!$A:$A,$A14)</f>
        <v>0</v>
      </c>
      <c r="G14" s="69">
        <f>SUMIFS(Month!H:H,Month!$C:$C,$B14,Month!$A:$A,$A14)</f>
        <v>0</v>
      </c>
      <c r="H14" s="69">
        <f>SUMIFS(Month!I:I,Month!$C:$C,$B14,Month!$A:$A,$A14)</f>
        <v>0</v>
      </c>
      <c r="I14" s="69">
        <f>SUMIFS(Month!J:J,Month!$C:$C,$B14,Month!$A:$A,$A14)</f>
        <v>0</v>
      </c>
      <c r="J14" s="69">
        <f>SUMIFS(Month!K:K,Month!$C:$C,$B14,Month!$A:$A,$A14)</f>
        <v>0</v>
      </c>
      <c r="K14" s="69">
        <f>SUMIFS(Month!L:L,Month!$C:$C,$B14,Month!$A:$A,$A14)</f>
        <v>0</v>
      </c>
      <c r="L14" s="69">
        <f>SUMIFS(Month!M:M,Month!$C:$C,$B14,Month!$A:$A,$A14)</f>
        <v>0.09</v>
      </c>
      <c r="M14" s="69">
        <f>SUMIFS(Month!N:N,Month!$C:$C,$B14,Month!$A:$A,$A14)</f>
        <v>0.09</v>
      </c>
      <c r="N14" s="70">
        <f>SUMIFS(Month!O:O,Month!$C:$C,$B14,Month!$A:$A,$A14)</f>
        <v>4226.1799999999994</v>
      </c>
    </row>
    <row r="15" spans="1:14" ht="15.5">
      <c r="A15" s="64">
        <v>2018</v>
      </c>
      <c r="B15" s="59" t="s">
        <v>42</v>
      </c>
      <c r="C15" s="68">
        <f>SUMIFS(Month!D:D,Month!$C:$C,$B15,Month!$A:$A,$A15)</f>
        <v>17835.16</v>
      </c>
      <c r="D15" s="69">
        <f>SUMIFS(Month!E:E,Month!$C:$C,$B15,Month!$A:$A,$A15)</f>
        <v>889.44</v>
      </c>
      <c r="E15" s="69">
        <f>SUMIFS(Month!F:F,Month!$C:$C,$B15,Month!$A:$A,$A15)</f>
        <v>18724.59</v>
      </c>
      <c r="F15" s="70">
        <f>SUMIFS(Month!G:G,Month!$C:$C,$B15,Month!$A:$A,$A15)</f>
        <v>239.70000000000002</v>
      </c>
      <c r="G15" s="69">
        <f>SUMIFS(Month!H:H,Month!$C:$C,$B15,Month!$A:$A,$A15)</f>
        <v>2958.3</v>
      </c>
      <c r="H15" s="69">
        <f>SUMIFS(Month!I:I,Month!$C:$C,$B15,Month!$A:$A,$A15)</f>
        <v>0</v>
      </c>
      <c r="I15" s="69">
        <f>SUMIFS(Month!J:J,Month!$C:$C,$B15,Month!$A:$A,$A15)</f>
        <v>16.91</v>
      </c>
      <c r="J15" s="69">
        <f>SUMIFS(Month!K:K,Month!$C:$C,$B15,Month!$A:$A,$A15)</f>
        <v>6.61</v>
      </c>
      <c r="K15" s="69">
        <f>SUMIFS(Month!L:L,Month!$C:$C,$B15,Month!$A:$A,$A15)</f>
        <v>777.76000000000022</v>
      </c>
      <c r="L15" s="69">
        <f>SUMIFS(Month!M:M,Month!$C:$C,$B15,Month!$A:$A,$A15)</f>
        <v>2101.23</v>
      </c>
      <c r="M15" s="69">
        <f>SUMIFS(Month!N:N,Month!$C:$C,$B15,Month!$A:$A,$A15)</f>
        <v>6100.54</v>
      </c>
      <c r="N15" s="70">
        <f>SUMIFS(Month!O:O,Month!$C:$C,$B15,Month!$A:$A,$A15)</f>
        <v>24825.129999999997</v>
      </c>
    </row>
    <row r="16" spans="1:14" ht="15.5">
      <c r="A16" s="64">
        <v>2018</v>
      </c>
      <c r="B16" s="59" t="s">
        <v>43</v>
      </c>
      <c r="C16" s="68">
        <f>SUMIFS(Month!D:D,Month!$C:$C,$B16,Month!$A:$A,$A16)</f>
        <v>1641.0599999999997</v>
      </c>
      <c r="D16" s="69">
        <f>SUMIFS(Month!E:E,Month!$C:$C,$B16,Month!$A:$A,$A16)</f>
        <v>11.18</v>
      </c>
      <c r="E16" s="69">
        <f>SUMIFS(Month!F:F,Month!$C:$C,$B16,Month!$A:$A,$A16)</f>
        <v>1652.2299999999998</v>
      </c>
      <c r="F16" s="70">
        <f>SUMIFS(Month!G:G,Month!$C:$C,$B16,Month!$A:$A,$A16)</f>
        <v>1.8</v>
      </c>
      <c r="G16" s="69">
        <f>SUMIFS(Month!H:H,Month!$C:$C,$B16,Month!$A:$A,$A16)</f>
        <v>12.43</v>
      </c>
      <c r="H16" s="69">
        <f>SUMIFS(Month!I:I,Month!$C:$C,$B16,Month!$A:$A,$A16)</f>
        <v>13.6</v>
      </c>
      <c r="I16" s="69">
        <f>SUMIFS(Month!J:J,Month!$C:$C,$B16,Month!$A:$A,$A16)</f>
        <v>0</v>
      </c>
      <c r="J16" s="69">
        <f>SUMIFS(Month!K:K,Month!$C:$C,$B16,Month!$A:$A,$A16)</f>
        <v>0</v>
      </c>
      <c r="K16" s="69">
        <f>SUMIFS(Month!L:L,Month!$C:$C,$B16,Month!$A:$A,$A16)</f>
        <v>0</v>
      </c>
      <c r="L16" s="69">
        <f>SUMIFS(Month!M:M,Month!$C:$C,$B16,Month!$A:$A,$A16)</f>
        <v>83.37</v>
      </c>
      <c r="M16" s="69">
        <f>SUMIFS(Month!N:N,Month!$C:$C,$B16,Month!$A:$A,$A16)</f>
        <v>111.2</v>
      </c>
      <c r="N16" s="70">
        <f>SUMIFS(Month!O:O,Month!$C:$C,$B16,Month!$A:$A,$A16)</f>
        <v>1763.4399999999998</v>
      </c>
    </row>
    <row r="17" spans="1:14" ht="15.5">
      <c r="A17" s="64">
        <v>2018</v>
      </c>
      <c r="B17" s="59" t="s">
        <v>94</v>
      </c>
      <c r="C17" s="68">
        <f>SUMIFS(Month!D:D,Month!$C:$C,$B17,Month!$A:$A,$A17)</f>
        <v>0</v>
      </c>
      <c r="D17" s="69">
        <f>SUMIFS(Month!E:E,Month!$C:$C,$B17,Month!$A:$A,$A17)</f>
        <v>13.89</v>
      </c>
      <c r="E17" s="69">
        <f>SUMIFS(Month!F:F,Month!$C:$C,$B17,Month!$A:$A,$A17)</f>
        <v>13.89</v>
      </c>
      <c r="F17" s="70">
        <f>SUMIFS(Month!G:G,Month!$C:$C,$B17,Month!$A:$A,$A17)</f>
        <v>11.540000000000001</v>
      </c>
      <c r="G17" s="69">
        <f>SUMIFS(Month!H:H,Month!$C:$C,$B17,Month!$A:$A,$A17)</f>
        <v>1296.5300000000002</v>
      </c>
      <c r="H17" s="69">
        <f>SUMIFS(Month!I:I,Month!$C:$C,$B17,Month!$A:$A,$A17)</f>
        <v>0</v>
      </c>
      <c r="I17" s="69">
        <f>SUMIFS(Month!J:J,Month!$C:$C,$B17,Month!$A:$A,$A17)</f>
        <v>0</v>
      </c>
      <c r="J17" s="69">
        <f>SUMIFS(Month!K:K,Month!$C:$C,$B17,Month!$A:$A,$A17)</f>
        <v>0</v>
      </c>
      <c r="K17" s="69">
        <f>SUMIFS(Month!L:L,Month!$C:$C,$B17,Month!$A:$A,$A17)</f>
        <v>343.21999999999997</v>
      </c>
      <c r="L17" s="69">
        <f>SUMIFS(Month!M:M,Month!$C:$C,$B17,Month!$A:$A,$A17)</f>
        <v>40.590000000000003</v>
      </c>
      <c r="M17" s="69">
        <f>SUMIFS(Month!N:N,Month!$C:$C,$B17,Month!$A:$A,$A17)</f>
        <v>1691.87</v>
      </c>
      <c r="N17" s="70">
        <f>SUMIFS(Month!O:O,Month!$C:$C,$B17,Month!$A:$A,$A17)</f>
        <v>1705.7599999999998</v>
      </c>
    </row>
    <row r="18" spans="1:14" ht="15.5">
      <c r="A18" s="64">
        <v>2018</v>
      </c>
      <c r="B18" s="59" t="s">
        <v>71</v>
      </c>
      <c r="C18" s="68">
        <f>SUMIFS(Month!D:D,Month!$C:$C,$B18,Month!$A:$A,$A18)</f>
        <v>751.31</v>
      </c>
      <c r="D18" s="69">
        <f>SUMIFS(Month!E:E,Month!$C:$C,$B18,Month!$A:$A,$A18)</f>
        <v>72.61</v>
      </c>
      <c r="E18" s="69">
        <f>SUMIFS(Month!F:F,Month!$C:$C,$B18,Month!$A:$A,$A18)</f>
        <v>823.92000000000007</v>
      </c>
      <c r="F18" s="70">
        <f>SUMIFS(Month!G:G,Month!$C:$C,$B18,Month!$A:$A,$A18)</f>
        <v>30.130000000000003</v>
      </c>
      <c r="G18" s="69">
        <f>SUMIFS(Month!H:H,Month!$C:$C,$B18,Month!$A:$A,$A18)</f>
        <v>0</v>
      </c>
      <c r="H18" s="69">
        <f>SUMIFS(Month!I:I,Month!$C:$C,$B18,Month!$A:$A,$A18)</f>
        <v>0</v>
      </c>
      <c r="I18" s="69">
        <f>SUMIFS(Month!J:J,Month!$C:$C,$B18,Month!$A:$A,$A18)</f>
        <v>0</v>
      </c>
      <c r="J18" s="69">
        <f>SUMIFS(Month!K:K,Month!$C:$C,$B18,Month!$A:$A,$A18)</f>
        <v>0</v>
      </c>
      <c r="K18" s="69">
        <f>SUMIFS(Month!L:L,Month!$C:$C,$B18,Month!$A:$A,$A18)</f>
        <v>129.65</v>
      </c>
      <c r="L18" s="69">
        <f>SUMIFS(Month!M:M,Month!$C:$C,$B18,Month!$A:$A,$A18)</f>
        <v>468.65999999999997</v>
      </c>
      <c r="M18" s="69">
        <f>SUMIFS(Month!N:N,Month!$C:$C,$B18,Month!$A:$A,$A18)</f>
        <v>628.43999999999994</v>
      </c>
      <c r="N18" s="70">
        <f>SUMIFS(Month!O:O,Month!$C:$C,$B18,Month!$A:$A,$A18)</f>
        <v>1452.3600000000001</v>
      </c>
    </row>
    <row r="19" spans="1:14" ht="15.5">
      <c r="A19" s="64">
        <v>2018</v>
      </c>
      <c r="B19" s="59" t="s">
        <v>45</v>
      </c>
      <c r="C19" s="68">
        <f>SUMIFS(Month!D:D,Month!$C:$C,$B19,Month!$A:$A,$A19)</f>
        <v>419.49999999999994</v>
      </c>
      <c r="D19" s="69">
        <f>SUMIFS(Month!E:E,Month!$C:$C,$B19,Month!$A:$A,$A19)</f>
        <v>33.14</v>
      </c>
      <c r="E19" s="69">
        <f>SUMIFS(Month!F:F,Month!$C:$C,$B19,Month!$A:$A,$A19)</f>
        <v>452.65</v>
      </c>
      <c r="F19" s="70">
        <f>SUMIFS(Month!G:G,Month!$C:$C,$B19,Month!$A:$A,$A19)</f>
        <v>0</v>
      </c>
      <c r="G19" s="69">
        <f>SUMIFS(Month!H:H,Month!$C:$C,$B19,Month!$A:$A,$A19)</f>
        <v>10.89</v>
      </c>
      <c r="H19" s="69">
        <f>SUMIFS(Month!I:I,Month!$C:$C,$B19,Month!$A:$A,$A19)</f>
        <v>44.82</v>
      </c>
      <c r="I19" s="69">
        <f>SUMIFS(Month!J:J,Month!$C:$C,$B19,Month!$A:$A,$A19)</f>
        <v>0</v>
      </c>
      <c r="J19" s="69">
        <f>SUMIFS(Month!K:K,Month!$C:$C,$B19,Month!$A:$A,$A19)</f>
        <v>0</v>
      </c>
      <c r="K19" s="69">
        <f>SUMIFS(Month!L:L,Month!$C:$C,$B19,Month!$A:$A,$A19)</f>
        <v>8.1000000000000014</v>
      </c>
      <c r="L19" s="69">
        <f>SUMIFS(Month!M:M,Month!$C:$C,$B19,Month!$A:$A,$A19)</f>
        <v>26.52</v>
      </c>
      <c r="M19" s="69">
        <f>SUMIFS(Month!N:N,Month!$C:$C,$B19,Month!$A:$A,$A19)</f>
        <v>90.33</v>
      </c>
      <c r="N19" s="70">
        <f>SUMIFS(Month!O:O,Month!$C:$C,$B19,Month!$A:$A,$A19)</f>
        <v>542.99</v>
      </c>
    </row>
    <row r="20" spans="1:14" ht="15.5">
      <c r="A20" s="64">
        <v>2018</v>
      </c>
      <c r="B20" s="59" t="s">
        <v>46</v>
      </c>
      <c r="C20" s="68">
        <f>SUMIFS(Month!D:D,Month!$C:$C,$B20,Month!$A:$A,$A20)</f>
        <v>1307.01</v>
      </c>
      <c r="D20" s="69">
        <f>SUMIFS(Month!E:E,Month!$C:$C,$B20,Month!$A:$A,$A20)</f>
        <v>326.52000000000004</v>
      </c>
      <c r="E20" s="69">
        <f>SUMIFS(Month!F:F,Month!$C:$C,$B20,Month!$A:$A,$A20)</f>
        <v>1633.5599999999997</v>
      </c>
      <c r="F20" s="70">
        <f>SUMIFS(Month!G:G,Month!$C:$C,$B20,Month!$A:$A,$A20)</f>
        <v>0</v>
      </c>
      <c r="G20" s="69">
        <f>SUMIFS(Month!H:H,Month!$C:$C,$B20,Month!$A:$A,$A20)</f>
        <v>3482.5500000000006</v>
      </c>
      <c r="H20" s="69">
        <f>SUMIFS(Month!I:I,Month!$C:$C,$B20,Month!$A:$A,$A20)</f>
        <v>0</v>
      </c>
      <c r="I20" s="69">
        <f>SUMIFS(Month!J:J,Month!$C:$C,$B20,Month!$A:$A,$A20)</f>
        <v>0</v>
      </c>
      <c r="J20" s="69">
        <f>SUMIFS(Month!K:K,Month!$C:$C,$B20,Month!$A:$A,$A20)</f>
        <v>0</v>
      </c>
      <c r="K20" s="69">
        <f>SUMIFS(Month!L:L,Month!$C:$C,$B20,Month!$A:$A,$A20)</f>
        <v>0.26</v>
      </c>
      <c r="L20" s="69">
        <f>SUMIFS(Month!M:M,Month!$C:$C,$B20,Month!$A:$A,$A20)</f>
        <v>128.63</v>
      </c>
      <c r="M20" s="69">
        <f>SUMIFS(Month!N:N,Month!$C:$C,$B20,Month!$A:$A,$A20)</f>
        <v>3611.4399999999996</v>
      </c>
      <c r="N20" s="70">
        <f>SUMIFS(Month!O:O,Month!$C:$C,$B20,Month!$A:$A,$A20)</f>
        <v>5244.96</v>
      </c>
    </row>
    <row r="21" spans="1:14" ht="15.5">
      <c r="A21" s="64">
        <v>2018</v>
      </c>
      <c r="B21" s="59" t="s">
        <v>44</v>
      </c>
      <c r="C21" s="68">
        <f>SUMIFS(Month!D:D,Month!$C:$C,$B21,Month!$A:$A,$A21)</f>
        <v>0</v>
      </c>
      <c r="D21" s="69">
        <f>SUMIFS(Month!E:E,Month!$C:$C,$B21,Month!$A:$A,$A21)</f>
        <v>0</v>
      </c>
      <c r="E21" s="69">
        <f>SUMIFS(Month!F:F,Month!$C:$C,$B21,Month!$A:$A,$A21)</f>
        <v>0</v>
      </c>
      <c r="F21" s="70">
        <f>SUMIFS(Month!G:G,Month!$C:$C,$B21,Month!$A:$A,$A21)</f>
        <v>0</v>
      </c>
      <c r="G21" s="69">
        <f>SUMIFS(Month!H:H,Month!$C:$C,$B21,Month!$A:$A,$A21)</f>
        <v>0</v>
      </c>
      <c r="H21" s="69">
        <f>SUMIFS(Month!I:I,Month!$C:$C,$B21,Month!$A:$A,$A21)</f>
        <v>0</v>
      </c>
      <c r="I21" s="69">
        <f>SUMIFS(Month!J:J,Month!$C:$C,$B21,Month!$A:$A,$A21)</f>
        <v>0</v>
      </c>
      <c r="J21" s="69">
        <f>SUMIFS(Month!K:K,Month!$C:$C,$B21,Month!$A:$A,$A21)</f>
        <v>0</v>
      </c>
      <c r="K21" s="69">
        <f>SUMIFS(Month!L:L,Month!$C:$C,$B21,Month!$A:$A,$A21)</f>
        <v>0</v>
      </c>
      <c r="L21" s="69">
        <f>SUMIFS(Month!M:M,Month!$C:$C,$B21,Month!$A:$A,$A21)</f>
        <v>6.2100000000000009</v>
      </c>
      <c r="M21" s="69">
        <f>SUMIFS(Month!N:N,Month!$C:$C,$B21,Month!$A:$A,$A21)</f>
        <v>6.2100000000000009</v>
      </c>
      <c r="N21" s="70">
        <f>SUMIFS(Month!O:O,Month!$C:$C,$B21,Month!$A:$A,$A21)</f>
        <v>6.2100000000000009</v>
      </c>
    </row>
    <row r="22" spans="1:14" ht="15.5">
      <c r="A22" s="64">
        <v>2018</v>
      </c>
      <c r="B22" s="59" t="s">
        <v>62</v>
      </c>
      <c r="C22" s="68">
        <f>SUMIFS(Month!D:D,Month!$C:$C,$B22,Month!$A:$A,$A22)</f>
        <v>1148.0700000000002</v>
      </c>
      <c r="D22" s="69">
        <f>SUMIFS(Month!E:E,Month!$C:$C,$B22,Month!$A:$A,$A22)</f>
        <v>87.84</v>
      </c>
      <c r="E22" s="69">
        <f>SUMIFS(Month!F:F,Month!$C:$C,$B22,Month!$A:$A,$A22)</f>
        <v>1235.9000000000001</v>
      </c>
      <c r="F22" s="70">
        <f>SUMIFS(Month!G:G,Month!$C:$C,$B22,Month!$A:$A,$A22)</f>
        <v>322.21999999999997</v>
      </c>
      <c r="G22" s="69">
        <f>SUMIFS(Month!H:H,Month!$C:$C,$B22,Month!$A:$A,$A22)</f>
        <v>740.97</v>
      </c>
      <c r="H22" s="69">
        <f>SUMIFS(Month!I:I,Month!$C:$C,$B22,Month!$A:$A,$A22)</f>
        <v>0.68</v>
      </c>
      <c r="I22" s="69">
        <f>SUMIFS(Month!J:J,Month!$C:$C,$B22,Month!$A:$A,$A22)</f>
        <v>0</v>
      </c>
      <c r="J22" s="69">
        <f>SUMIFS(Month!K:K,Month!$C:$C,$B22,Month!$A:$A,$A22)</f>
        <v>108.88</v>
      </c>
      <c r="K22" s="69">
        <f>SUMIFS(Month!L:L,Month!$C:$C,$B22,Month!$A:$A,$A22)</f>
        <v>81.550000000000011</v>
      </c>
      <c r="L22" s="69">
        <f>SUMIFS(Month!M:M,Month!$C:$C,$B22,Month!$A:$A,$A22)</f>
        <v>451.35</v>
      </c>
      <c r="M22" s="69">
        <f>SUMIFS(Month!N:N,Month!$C:$C,$B22,Month!$A:$A,$A22)</f>
        <v>1705.6399999999999</v>
      </c>
      <c r="N22" s="70">
        <f>SUMIFS(Month!O:O,Month!$C:$C,$B22,Month!$A:$A,$A22)</f>
        <v>2941.5199999999995</v>
      </c>
    </row>
    <row r="23" spans="1:14" ht="15.5">
      <c r="A23" s="62">
        <v>2018</v>
      </c>
      <c r="B23" s="62" t="s">
        <v>93</v>
      </c>
      <c r="C23" s="71">
        <f>SUMIFS(Month!D:D,Month!$C:$C,$B23,Month!$A:$A,$A23)</f>
        <v>42582.23</v>
      </c>
      <c r="D23" s="72">
        <f>SUMIFS(Month!E:E,Month!$C:$C,$B23,Month!$A:$A,$A23)</f>
        <v>1925.8000000000002</v>
      </c>
      <c r="E23" s="72">
        <f>SUMIFS(Month!F:F,Month!$C:$C,$B23,Month!$A:$A,$A23)</f>
        <v>44508.009999999995</v>
      </c>
      <c r="F23" s="71">
        <f>SUMIFS(Month!G:G,Month!$C:$C,$B23,Month!$A:$A,$A23)</f>
        <v>819.79000000000008</v>
      </c>
      <c r="G23" s="72">
        <f>SUMIFS(Month!H:H,Month!$C:$C,$B23,Month!$A:$A,$A23)</f>
        <v>10291.639999999998</v>
      </c>
      <c r="H23" s="72">
        <f>SUMIFS(Month!I:I,Month!$C:$C,$B23,Month!$A:$A,$A23)</f>
        <v>1572.27</v>
      </c>
      <c r="I23" s="72">
        <f>SUMIFS(Month!J:J,Month!$C:$C,$B23,Month!$A:$A,$A23)</f>
        <v>78.34</v>
      </c>
      <c r="J23" s="72">
        <f>SUMIFS(Month!K:K,Month!$C:$C,$B23,Month!$A:$A,$A23)</f>
        <v>1587.5599999999997</v>
      </c>
      <c r="K23" s="72">
        <f>SUMIFS(Month!L:L,Month!$C:$C,$B23,Month!$A:$A,$A23)</f>
        <v>2711.4300000000003</v>
      </c>
      <c r="L23" s="72">
        <f>SUMIFS(Month!M:M,Month!$C:$C,$B23,Month!$A:$A,$A23)</f>
        <v>5116.7800000000007</v>
      </c>
      <c r="M23" s="72">
        <f>SUMIFS(Month!N:N,Month!$C:$C,$B23,Month!$A:$A,$A23)</f>
        <v>22177.79</v>
      </c>
      <c r="N23" s="71">
        <f>SUMIFS(Month!O:O,Month!$C:$C,$B23,Month!$A:$A,$A23)</f>
        <v>66685.789999999994</v>
      </c>
    </row>
    <row r="24" spans="1:14" ht="15.5">
      <c r="A24" s="63">
        <v>2019</v>
      </c>
      <c r="B24" s="59" t="s">
        <v>37</v>
      </c>
      <c r="C24" s="65">
        <f>SUMIFS(Month!D:D,Month!$C:$C,$B24,Month!$A:$A,$A24)</f>
        <v>459.03</v>
      </c>
      <c r="D24" s="66">
        <f>SUMIFS(Month!E:E,Month!$C:$C,$B24,Month!$A:$A,$A24)</f>
        <v>591.51</v>
      </c>
      <c r="E24" s="66">
        <f>SUMIFS(Month!F:F,Month!$C:$C,$B24,Month!$A:$A,$A24)</f>
        <v>1050.5</v>
      </c>
      <c r="F24" s="67">
        <f>SUMIFS(Month!G:G,Month!$C:$C,$B24,Month!$A:$A,$A24)</f>
        <v>97.39</v>
      </c>
      <c r="G24" s="66">
        <f>SUMIFS(Month!H:H,Month!$C:$C,$B24,Month!$A:$A,$A24)</f>
        <v>1024.4000000000001</v>
      </c>
      <c r="H24" s="66">
        <f>SUMIFS(Month!I:I,Month!$C:$C,$B24,Month!$A:$A,$A24)</f>
        <v>0</v>
      </c>
      <c r="I24" s="66">
        <f>SUMIFS(Month!J:J,Month!$C:$C,$B24,Month!$A:$A,$A24)</f>
        <v>0</v>
      </c>
      <c r="J24" s="66">
        <f>SUMIFS(Month!K:K,Month!$C:$C,$B24,Month!$A:$A,$A24)</f>
        <v>24.05</v>
      </c>
      <c r="K24" s="66">
        <f>SUMIFS(Month!L:L,Month!$C:$C,$B24,Month!$A:$A,$A24)</f>
        <v>749.2600000000001</v>
      </c>
      <c r="L24" s="66">
        <f>SUMIFS(Month!M:M,Month!$C:$C,$B24,Month!$A:$A,$A24)</f>
        <v>987.43</v>
      </c>
      <c r="M24" s="66">
        <f>SUMIFS(Month!N:N,Month!$C:$C,$B24,Month!$A:$A,$A24)</f>
        <v>2882.5499999999997</v>
      </c>
      <c r="N24" s="67">
        <f>SUMIFS(Month!O:O,Month!$C:$C,$B24,Month!$A:$A,$A24)</f>
        <v>3933.0400000000004</v>
      </c>
    </row>
    <row r="25" spans="1:14" ht="15.5">
      <c r="A25" s="64">
        <v>2019</v>
      </c>
      <c r="B25" s="59" t="s">
        <v>38</v>
      </c>
      <c r="C25" s="68">
        <f>SUMIFS(Month!D:D,Month!$C:$C,$B25,Month!$A:$A,$A25)</f>
        <v>286.78999999999996</v>
      </c>
      <c r="D25" s="69">
        <f>SUMIFS(Month!E:E,Month!$C:$C,$B25,Month!$A:$A,$A25)</f>
        <v>0</v>
      </c>
      <c r="E25" s="69">
        <f>SUMIFS(Month!F:F,Month!$C:$C,$B25,Month!$A:$A,$A25)</f>
        <v>286.78999999999996</v>
      </c>
      <c r="F25" s="70">
        <f>SUMIFS(Month!G:G,Month!$C:$C,$B25,Month!$A:$A,$A25)</f>
        <v>0</v>
      </c>
      <c r="G25" s="69">
        <f>SUMIFS(Month!H:H,Month!$C:$C,$B25,Month!$A:$A,$A25)</f>
        <v>155.57999999999998</v>
      </c>
      <c r="H25" s="69">
        <f>SUMIFS(Month!I:I,Month!$C:$C,$B25,Month!$A:$A,$A25)</f>
        <v>0</v>
      </c>
      <c r="I25" s="69">
        <f>SUMIFS(Month!J:J,Month!$C:$C,$B25,Month!$A:$A,$A25)</f>
        <v>0</v>
      </c>
      <c r="J25" s="69">
        <f>SUMIFS(Month!K:K,Month!$C:$C,$B25,Month!$A:$A,$A25)</f>
        <v>0</v>
      </c>
      <c r="K25" s="69">
        <f>SUMIFS(Month!L:L,Month!$C:$C,$B25,Month!$A:$A,$A25)</f>
        <v>0</v>
      </c>
      <c r="L25" s="69">
        <f>SUMIFS(Month!M:M,Month!$C:$C,$B25,Month!$A:$A,$A25)</f>
        <v>0</v>
      </c>
      <c r="M25" s="69">
        <f>SUMIFS(Month!N:N,Month!$C:$C,$B25,Month!$A:$A,$A25)</f>
        <v>155.57999999999998</v>
      </c>
      <c r="N25" s="70">
        <f>SUMIFS(Month!O:O,Month!$C:$C,$B25,Month!$A:$A,$A25)</f>
        <v>442.37</v>
      </c>
    </row>
    <row r="26" spans="1:14" ht="15.5">
      <c r="A26" s="64">
        <v>2019</v>
      </c>
      <c r="B26" s="59" t="s">
        <v>72</v>
      </c>
      <c r="C26" s="68">
        <f>SUMIFS(Month!D:D,Month!$C:$C,$B26,Month!$A:$A,$A26)</f>
        <v>10032.6</v>
      </c>
      <c r="D26" s="69">
        <f>SUMIFS(Month!E:E,Month!$C:$C,$B26,Month!$A:$A,$A26)</f>
        <v>0</v>
      </c>
      <c r="E26" s="69">
        <f>SUMIFS(Month!F:F,Month!$C:$C,$B26,Month!$A:$A,$A26)</f>
        <v>10032.6</v>
      </c>
      <c r="F26" s="70">
        <f>SUMIFS(Month!G:G,Month!$C:$C,$B26,Month!$A:$A,$A26)</f>
        <v>0</v>
      </c>
      <c r="G26" s="69">
        <f>SUMIFS(Month!H:H,Month!$C:$C,$B26,Month!$A:$A,$A26)</f>
        <v>0</v>
      </c>
      <c r="H26" s="69">
        <f>SUMIFS(Month!I:I,Month!$C:$C,$B26,Month!$A:$A,$A26)</f>
        <v>0</v>
      </c>
      <c r="I26" s="69">
        <f>SUMIFS(Month!J:J,Month!$C:$C,$B26,Month!$A:$A,$A26)</f>
        <v>0</v>
      </c>
      <c r="J26" s="69">
        <f>SUMIFS(Month!K:K,Month!$C:$C,$B26,Month!$A:$A,$A26)</f>
        <v>0</v>
      </c>
      <c r="K26" s="69">
        <f>SUMIFS(Month!L:L,Month!$C:$C,$B26,Month!$A:$A,$A26)</f>
        <v>0</v>
      </c>
      <c r="L26" s="69">
        <f>SUMIFS(Month!M:M,Month!$C:$C,$B26,Month!$A:$A,$A26)</f>
        <v>0</v>
      </c>
      <c r="M26" s="69">
        <f>SUMIFS(Month!N:N,Month!$C:$C,$B26,Month!$A:$A,$A26)</f>
        <v>0</v>
      </c>
      <c r="N26" s="70">
        <f>SUMIFS(Month!O:O,Month!$C:$C,$B26,Month!$A:$A,$A26)</f>
        <v>10032.6</v>
      </c>
    </row>
    <row r="27" spans="1:14" ht="15.5">
      <c r="A27" s="64">
        <v>2019</v>
      </c>
      <c r="B27" s="59" t="s">
        <v>39</v>
      </c>
      <c r="C27" s="68">
        <f>SUMIFS(Month!D:D,Month!$C:$C,$B27,Month!$A:$A,$A27)</f>
        <v>392.28</v>
      </c>
      <c r="D27" s="69">
        <f>SUMIFS(Month!E:E,Month!$C:$C,$B27,Month!$A:$A,$A27)</f>
        <v>35.78</v>
      </c>
      <c r="E27" s="69">
        <f>SUMIFS(Month!F:F,Month!$C:$C,$B27,Month!$A:$A,$A27)</f>
        <v>428.05999999999995</v>
      </c>
      <c r="F27" s="70">
        <f>SUMIFS(Month!G:G,Month!$C:$C,$B27,Month!$A:$A,$A27)</f>
        <v>0</v>
      </c>
      <c r="G27" s="69">
        <f>SUMIFS(Month!H:H,Month!$C:$C,$B27,Month!$A:$A,$A27)</f>
        <v>51.660000000000004</v>
      </c>
      <c r="H27" s="69">
        <f>SUMIFS(Month!I:I,Month!$C:$C,$B27,Month!$A:$A,$A27)</f>
        <v>0</v>
      </c>
      <c r="I27" s="69">
        <f>SUMIFS(Month!J:J,Month!$C:$C,$B27,Month!$A:$A,$A27)</f>
        <v>0</v>
      </c>
      <c r="J27" s="69">
        <f>SUMIFS(Month!K:K,Month!$C:$C,$B27,Month!$A:$A,$A27)</f>
        <v>0</v>
      </c>
      <c r="K27" s="69">
        <f>SUMIFS(Month!L:L,Month!$C:$C,$B27,Month!$A:$A,$A27)</f>
        <v>20.5</v>
      </c>
      <c r="L27" s="69">
        <f>SUMIFS(Month!M:M,Month!$C:$C,$B27,Month!$A:$A,$A27)</f>
        <v>85.4</v>
      </c>
      <c r="M27" s="69">
        <f>SUMIFS(Month!N:N,Month!$C:$C,$B27,Month!$A:$A,$A27)</f>
        <v>157.56</v>
      </c>
      <c r="N27" s="70">
        <f>SUMIFS(Month!O:O,Month!$C:$C,$B27,Month!$A:$A,$A27)</f>
        <v>585.6099999999999</v>
      </c>
    </row>
    <row r="28" spans="1:14" ht="15.5">
      <c r="A28" s="64">
        <v>2019</v>
      </c>
      <c r="B28" s="59" t="s">
        <v>40</v>
      </c>
      <c r="C28" s="68">
        <f>SUMIFS(Month!D:D,Month!$C:$C,$B28,Month!$A:$A,$A28)</f>
        <v>1118.71</v>
      </c>
      <c r="D28" s="69">
        <f>SUMIFS(Month!E:E,Month!$C:$C,$B28,Month!$A:$A,$A28)</f>
        <v>15.77</v>
      </c>
      <c r="E28" s="69">
        <f>SUMIFS(Month!F:F,Month!$C:$C,$B28,Month!$A:$A,$A28)</f>
        <v>1134.48</v>
      </c>
      <c r="F28" s="70">
        <f>SUMIFS(Month!G:G,Month!$C:$C,$B28,Month!$A:$A,$A28)</f>
        <v>131.72999999999999</v>
      </c>
      <c r="G28" s="69">
        <f>SUMIFS(Month!H:H,Month!$C:$C,$B28,Month!$A:$A,$A28)</f>
        <v>53.29</v>
      </c>
      <c r="H28" s="69">
        <f>SUMIFS(Month!I:I,Month!$C:$C,$B28,Month!$A:$A,$A28)</f>
        <v>0</v>
      </c>
      <c r="I28" s="69">
        <f>SUMIFS(Month!J:J,Month!$C:$C,$B28,Month!$A:$A,$A28)</f>
        <v>0</v>
      </c>
      <c r="J28" s="69">
        <f>SUMIFS(Month!K:K,Month!$C:$C,$B28,Month!$A:$A,$A28)</f>
        <v>107.35</v>
      </c>
      <c r="K28" s="69">
        <f>SUMIFS(Month!L:L,Month!$C:$C,$B28,Month!$A:$A,$A28)</f>
        <v>43.26</v>
      </c>
      <c r="L28" s="69">
        <f>SUMIFS(Month!M:M,Month!$C:$C,$B28,Month!$A:$A,$A28)</f>
        <v>260.55</v>
      </c>
      <c r="M28" s="69">
        <f>SUMIFS(Month!N:N,Month!$C:$C,$B28,Month!$A:$A,$A28)</f>
        <v>596.18999999999994</v>
      </c>
      <c r="N28" s="70">
        <f>SUMIFS(Month!O:O,Month!$C:$C,$B28,Month!$A:$A,$A28)</f>
        <v>1730.6599999999999</v>
      </c>
    </row>
    <row r="29" spans="1:14" ht="15.5">
      <c r="A29" s="64">
        <v>2019</v>
      </c>
      <c r="B29" s="59" t="s">
        <v>41</v>
      </c>
      <c r="C29" s="68">
        <f>SUMIFS(Month!D:D,Month!$C:$C,$B29,Month!$A:$A,$A29)</f>
        <v>7165.6600000000008</v>
      </c>
      <c r="D29" s="69">
        <f>SUMIFS(Month!E:E,Month!$C:$C,$B29,Month!$A:$A,$A29)</f>
        <v>0</v>
      </c>
      <c r="E29" s="69">
        <f>SUMIFS(Month!F:F,Month!$C:$C,$B29,Month!$A:$A,$A29)</f>
        <v>7165.6600000000008</v>
      </c>
      <c r="F29" s="70">
        <f>SUMIFS(Month!G:G,Month!$C:$C,$B29,Month!$A:$A,$A29)</f>
        <v>4.55</v>
      </c>
      <c r="G29" s="69">
        <f>SUMIFS(Month!H:H,Month!$C:$C,$B29,Month!$A:$A,$A29)</f>
        <v>0</v>
      </c>
      <c r="H29" s="69">
        <f>SUMIFS(Month!I:I,Month!$C:$C,$B29,Month!$A:$A,$A29)</f>
        <v>0</v>
      </c>
      <c r="I29" s="69">
        <f>SUMIFS(Month!J:J,Month!$C:$C,$B29,Month!$A:$A,$A29)</f>
        <v>0</v>
      </c>
      <c r="J29" s="69">
        <f>SUMIFS(Month!K:K,Month!$C:$C,$B29,Month!$A:$A,$A29)</f>
        <v>0</v>
      </c>
      <c r="K29" s="69">
        <f>SUMIFS(Month!L:L,Month!$C:$C,$B29,Month!$A:$A,$A29)</f>
        <v>155.88</v>
      </c>
      <c r="L29" s="69">
        <f>SUMIFS(Month!M:M,Month!$C:$C,$B29,Month!$A:$A,$A29)</f>
        <v>96.080000000000013</v>
      </c>
      <c r="M29" s="69">
        <f>SUMIFS(Month!N:N,Month!$C:$C,$B29,Month!$A:$A,$A29)</f>
        <v>256.49</v>
      </c>
      <c r="N29" s="70">
        <f>SUMIFS(Month!O:O,Month!$C:$C,$B29,Month!$A:$A,$A29)</f>
        <v>7422.16</v>
      </c>
    </row>
    <row r="30" spans="1:14" ht="15.5">
      <c r="A30" s="64">
        <v>2019</v>
      </c>
      <c r="B30" s="59" t="s">
        <v>70</v>
      </c>
      <c r="C30" s="68">
        <f>SUMIFS(Month!D:D,Month!$C:$C,$B30,Month!$A:$A,$A30)</f>
        <v>55.03</v>
      </c>
      <c r="D30" s="69">
        <f>SUMIFS(Month!E:E,Month!$C:$C,$B30,Month!$A:$A,$A30)</f>
        <v>0</v>
      </c>
      <c r="E30" s="69">
        <f>SUMIFS(Month!F:F,Month!$C:$C,$B30,Month!$A:$A,$A30)</f>
        <v>55.03</v>
      </c>
      <c r="F30" s="70">
        <f>SUMIFS(Month!G:G,Month!$C:$C,$B30,Month!$A:$A,$A30)</f>
        <v>65.919999999999987</v>
      </c>
      <c r="G30" s="69">
        <f>SUMIFS(Month!H:H,Month!$C:$C,$B30,Month!$A:$A,$A30)</f>
        <v>344.1</v>
      </c>
      <c r="H30" s="69">
        <f>SUMIFS(Month!I:I,Month!$C:$C,$B30,Month!$A:$A,$A30)</f>
        <v>1384.5700000000002</v>
      </c>
      <c r="I30" s="69">
        <f>SUMIFS(Month!J:J,Month!$C:$C,$B30,Month!$A:$A,$A30)</f>
        <v>15.689999999999998</v>
      </c>
      <c r="J30" s="69">
        <f>SUMIFS(Month!K:K,Month!$C:$C,$B30,Month!$A:$A,$A30)</f>
        <v>1378.82</v>
      </c>
      <c r="K30" s="69">
        <f>SUMIFS(Month!L:L,Month!$C:$C,$B30,Month!$A:$A,$A30)</f>
        <v>179.22</v>
      </c>
      <c r="L30" s="69">
        <f>SUMIFS(Month!M:M,Month!$C:$C,$B30,Month!$A:$A,$A30)</f>
        <v>175.54000000000002</v>
      </c>
      <c r="M30" s="69">
        <f>SUMIFS(Month!N:N,Month!$C:$C,$B30,Month!$A:$A,$A30)</f>
        <v>3543.8599999999997</v>
      </c>
      <c r="N30" s="70">
        <f>SUMIFS(Month!O:O,Month!$C:$C,$B30,Month!$A:$A,$A30)</f>
        <v>3598.87</v>
      </c>
    </row>
    <row r="31" spans="1:14" ht="15.5">
      <c r="A31" s="64">
        <v>2019</v>
      </c>
      <c r="B31" s="59" t="s">
        <v>74</v>
      </c>
      <c r="C31" s="68">
        <f>SUMIFS(Month!D:D,Month!$C:$C,$B31,Month!$A:$A,$A31)</f>
        <v>535.91999999999996</v>
      </c>
      <c r="D31" s="69">
        <f>SUMIFS(Month!E:E,Month!$C:$C,$B31,Month!$A:$A,$A31)</f>
        <v>24.230000000000004</v>
      </c>
      <c r="E31" s="69">
        <f>SUMIFS(Month!F:F,Month!$C:$C,$B31,Month!$A:$A,$A31)</f>
        <v>560.15000000000009</v>
      </c>
      <c r="F31" s="70">
        <f>SUMIFS(Month!G:G,Month!$C:$C,$B31,Month!$A:$A,$A31)</f>
        <v>0</v>
      </c>
      <c r="G31" s="69">
        <f>SUMIFS(Month!H:H,Month!$C:$C,$B31,Month!$A:$A,$A31)</f>
        <v>33.56</v>
      </c>
      <c r="H31" s="69">
        <f>SUMIFS(Month!I:I,Month!$C:$C,$B31,Month!$A:$A,$A31)</f>
        <v>0</v>
      </c>
      <c r="I31" s="69">
        <f>SUMIFS(Month!J:J,Month!$C:$C,$B31,Month!$A:$A,$A31)</f>
        <v>0</v>
      </c>
      <c r="J31" s="69">
        <f>SUMIFS(Month!K:K,Month!$C:$C,$B31,Month!$A:$A,$A31)</f>
        <v>0</v>
      </c>
      <c r="K31" s="69">
        <f>SUMIFS(Month!L:L,Month!$C:$C,$B31,Month!$A:$A,$A31)</f>
        <v>0</v>
      </c>
      <c r="L31" s="69">
        <f>SUMIFS(Month!M:M,Month!$C:$C,$B31,Month!$A:$A,$A31)</f>
        <v>59.16</v>
      </c>
      <c r="M31" s="69">
        <f>SUMIFS(Month!N:N,Month!$C:$C,$B31,Month!$A:$A,$A31)</f>
        <v>92.71</v>
      </c>
      <c r="N31" s="70">
        <f>SUMIFS(Month!O:O,Month!$C:$C,$B31,Month!$A:$A,$A31)</f>
        <v>652.88</v>
      </c>
    </row>
    <row r="32" spans="1:14" ht="15.5">
      <c r="A32" s="64">
        <v>2019</v>
      </c>
      <c r="B32" s="59" t="s">
        <v>73</v>
      </c>
      <c r="C32" s="68">
        <f>SUMIFS(Month!D:D,Month!$C:$C,$B32,Month!$A:$A,$A32)</f>
        <v>263.82</v>
      </c>
      <c r="D32" s="69">
        <f>SUMIFS(Month!E:E,Month!$C:$C,$B32,Month!$A:$A,$A32)</f>
        <v>0</v>
      </c>
      <c r="E32" s="69">
        <f>SUMIFS(Month!F:F,Month!$C:$C,$B32,Month!$A:$A,$A32)</f>
        <v>263.82</v>
      </c>
      <c r="F32" s="70">
        <f>SUMIFS(Month!G:G,Month!$C:$C,$B32,Month!$A:$A,$A32)</f>
        <v>0</v>
      </c>
      <c r="G32" s="69">
        <f>SUMIFS(Month!H:H,Month!$C:$C,$B32,Month!$A:$A,$A32)</f>
        <v>0</v>
      </c>
      <c r="H32" s="69">
        <f>SUMIFS(Month!I:I,Month!$C:$C,$B32,Month!$A:$A,$A32)</f>
        <v>0</v>
      </c>
      <c r="I32" s="69">
        <f>SUMIFS(Month!J:J,Month!$C:$C,$B32,Month!$A:$A,$A32)</f>
        <v>0</v>
      </c>
      <c r="J32" s="69">
        <f>SUMIFS(Month!K:K,Month!$C:$C,$B32,Month!$A:$A,$A32)</f>
        <v>0</v>
      </c>
      <c r="K32" s="69">
        <f>SUMIFS(Month!L:L,Month!$C:$C,$B32,Month!$A:$A,$A32)</f>
        <v>0</v>
      </c>
      <c r="L32" s="69">
        <f>SUMIFS(Month!M:M,Month!$C:$C,$B32,Month!$A:$A,$A32)</f>
        <v>0</v>
      </c>
      <c r="M32" s="69">
        <f>SUMIFS(Month!N:N,Month!$C:$C,$B32,Month!$A:$A,$A32)</f>
        <v>0</v>
      </c>
      <c r="N32" s="70">
        <f>SUMIFS(Month!O:O,Month!$C:$C,$B32,Month!$A:$A,$A32)</f>
        <v>263.82</v>
      </c>
    </row>
    <row r="33" spans="1:15" ht="15.5">
      <c r="A33" s="64">
        <v>2019</v>
      </c>
      <c r="B33" s="59" t="s">
        <v>42</v>
      </c>
      <c r="C33" s="68">
        <f>SUMIFS(Month!D:D,Month!$C:$C,$B33,Month!$A:$A,$A33)</f>
        <v>15785.66</v>
      </c>
      <c r="D33" s="69">
        <f>SUMIFS(Month!E:E,Month!$C:$C,$B33,Month!$A:$A,$A33)</f>
        <v>893.66</v>
      </c>
      <c r="E33" s="69">
        <f>SUMIFS(Month!F:F,Month!$C:$C,$B33,Month!$A:$A,$A33)</f>
        <v>16679.32</v>
      </c>
      <c r="F33" s="70">
        <f>SUMIFS(Month!G:G,Month!$C:$C,$B33,Month!$A:$A,$A33)</f>
        <v>225.68000000000004</v>
      </c>
      <c r="G33" s="69">
        <f>SUMIFS(Month!H:H,Month!$C:$C,$B33,Month!$A:$A,$A33)</f>
        <v>3614.75</v>
      </c>
      <c r="H33" s="69">
        <f>SUMIFS(Month!I:I,Month!$C:$C,$B33,Month!$A:$A,$A33)</f>
        <v>0</v>
      </c>
      <c r="I33" s="69">
        <f>SUMIFS(Month!J:J,Month!$C:$C,$B33,Month!$A:$A,$A33)</f>
        <v>0</v>
      </c>
      <c r="J33" s="69">
        <f>SUMIFS(Month!K:K,Month!$C:$C,$B33,Month!$A:$A,$A33)</f>
        <v>13.97</v>
      </c>
      <c r="K33" s="69">
        <f>SUMIFS(Month!L:L,Month!$C:$C,$B33,Month!$A:$A,$A33)</f>
        <v>979.44</v>
      </c>
      <c r="L33" s="69">
        <f>SUMIFS(Month!M:M,Month!$C:$C,$B33,Month!$A:$A,$A33)</f>
        <v>1799.0900000000001</v>
      </c>
      <c r="M33" s="69">
        <f>SUMIFS(Month!N:N,Month!$C:$C,$B33,Month!$A:$A,$A33)</f>
        <v>6632.93</v>
      </c>
      <c r="N33" s="70">
        <f>SUMIFS(Month!O:O,Month!$C:$C,$B33,Month!$A:$A,$A33)</f>
        <v>23312.25</v>
      </c>
    </row>
    <row r="34" spans="1:15" ht="15.5">
      <c r="A34" s="64">
        <v>2019</v>
      </c>
      <c r="B34" s="59" t="s">
        <v>43</v>
      </c>
      <c r="C34" s="68">
        <f>SUMIFS(Month!D:D,Month!$C:$C,$B34,Month!$A:$A,$A34)</f>
        <v>1121.69</v>
      </c>
      <c r="D34" s="69">
        <f>SUMIFS(Month!E:E,Month!$C:$C,$B34,Month!$A:$A,$A34)</f>
        <v>58.28</v>
      </c>
      <c r="E34" s="69">
        <f>SUMIFS(Month!F:F,Month!$C:$C,$B34,Month!$A:$A,$A34)</f>
        <v>1179.98</v>
      </c>
      <c r="F34" s="70">
        <f>SUMIFS(Month!G:G,Month!$C:$C,$B34,Month!$A:$A,$A34)</f>
        <v>5.15</v>
      </c>
      <c r="G34" s="69">
        <f>SUMIFS(Month!H:H,Month!$C:$C,$B34,Month!$A:$A,$A34)</f>
        <v>10.85</v>
      </c>
      <c r="H34" s="69">
        <f>SUMIFS(Month!I:I,Month!$C:$C,$B34,Month!$A:$A,$A34)</f>
        <v>12.06</v>
      </c>
      <c r="I34" s="69">
        <f>SUMIFS(Month!J:J,Month!$C:$C,$B34,Month!$A:$A,$A34)</f>
        <v>0</v>
      </c>
      <c r="J34" s="69">
        <f>SUMIFS(Month!K:K,Month!$C:$C,$B34,Month!$A:$A,$A34)</f>
        <v>0</v>
      </c>
      <c r="K34" s="69">
        <f>SUMIFS(Month!L:L,Month!$C:$C,$B34,Month!$A:$A,$A34)</f>
        <v>0</v>
      </c>
      <c r="L34" s="69">
        <f>SUMIFS(Month!M:M,Month!$C:$C,$B34,Month!$A:$A,$A34)</f>
        <v>25.650000000000006</v>
      </c>
      <c r="M34" s="69">
        <f>SUMIFS(Month!N:N,Month!$C:$C,$B34,Month!$A:$A,$A34)</f>
        <v>53.699999999999996</v>
      </c>
      <c r="N34" s="70">
        <f>SUMIFS(Month!O:O,Month!$C:$C,$B34,Month!$A:$A,$A34)</f>
        <v>1233.6600000000001</v>
      </c>
    </row>
    <row r="35" spans="1:15" ht="15.5">
      <c r="A35" s="64">
        <v>2019</v>
      </c>
      <c r="B35" s="59" t="s">
        <v>94</v>
      </c>
      <c r="C35" s="68">
        <f>SUMIFS(Month!D:D,Month!$C:$C,$B35,Month!$A:$A,$A35)</f>
        <v>0</v>
      </c>
      <c r="D35" s="69">
        <f>SUMIFS(Month!E:E,Month!$C:$C,$B35,Month!$A:$A,$A35)</f>
        <v>13.96</v>
      </c>
      <c r="E35" s="69">
        <f>SUMIFS(Month!F:F,Month!$C:$C,$B35,Month!$A:$A,$A35)</f>
        <v>13.96</v>
      </c>
      <c r="F35" s="70">
        <f>SUMIFS(Month!G:G,Month!$C:$C,$B35,Month!$A:$A,$A35)</f>
        <v>21.490000000000002</v>
      </c>
      <c r="G35" s="69">
        <f>SUMIFS(Month!H:H,Month!$C:$C,$B35,Month!$A:$A,$A35)</f>
        <v>965.92</v>
      </c>
      <c r="H35" s="69">
        <f>SUMIFS(Month!I:I,Month!$C:$C,$B35,Month!$A:$A,$A35)</f>
        <v>0</v>
      </c>
      <c r="I35" s="69">
        <f>SUMIFS(Month!J:J,Month!$C:$C,$B35,Month!$A:$A,$A35)</f>
        <v>0</v>
      </c>
      <c r="J35" s="69">
        <f>SUMIFS(Month!K:K,Month!$C:$C,$B35,Month!$A:$A,$A35)</f>
        <v>0</v>
      </c>
      <c r="K35" s="69">
        <f>SUMIFS(Month!L:L,Month!$C:$C,$B35,Month!$A:$A,$A35)</f>
        <v>171.13</v>
      </c>
      <c r="L35" s="69">
        <f>SUMIFS(Month!M:M,Month!$C:$C,$B35,Month!$A:$A,$A35)</f>
        <v>27.560000000000002</v>
      </c>
      <c r="M35" s="69">
        <f>SUMIFS(Month!N:N,Month!$C:$C,$B35,Month!$A:$A,$A35)</f>
        <v>1186.0800000000004</v>
      </c>
      <c r="N35" s="70">
        <f>SUMIFS(Month!O:O,Month!$C:$C,$B35,Month!$A:$A,$A35)</f>
        <v>1200.0500000000002</v>
      </c>
    </row>
    <row r="36" spans="1:15" ht="15.5">
      <c r="A36" s="64">
        <v>2019</v>
      </c>
      <c r="B36" s="59" t="s">
        <v>71</v>
      </c>
      <c r="C36" s="68">
        <f>SUMIFS(Month!D:D,Month!$C:$C,$B36,Month!$A:$A,$A36)</f>
        <v>852.1</v>
      </c>
      <c r="D36" s="69">
        <f>SUMIFS(Month!E:E,Month!$C:$C,$B36,Month!$A:$A,$A36)</f>
        <v>135.15</v>
      </c>
      <c r="E36" s="69">
        <f>SUMIFS(Month!F:F,Month!$C:$C,$B36,Month!$A:$A,$A36)</f>
        <v>987.2299999999999</v>
      </c>
      <c r="F36" s="70">
        <f>SUMIFS(Month!G:G,Month!$C:$C,$B36,Month!$A:$A,$A36)</f>
        <v>12.93</v>
      </c>
      <c r="G36" s="69">
        <f>SUMIFS(Month!H:H,Month!$C:$C,$B36,Month!$A:$A,$A36)</f>
        <v>3.36</v>
      </c>
      <c r="H36" s="69">
        <f>SUMIFS(Month!I:I,Month!$C:$C,$B36,Month!$A:$A,$A36)</f>
        <v>0</v>
      </c>
      <c r="I36" s="69">
        <f>SUMIFS(Month!J:J,Month!$C:$C,$B36,Month!$A:$A,$A36)</f>
        <v>0</v>
      </c>
      <c r="J36" s="69">
        <f>SUMIFS(Month!K:K,Month!$C:$C,$B36,Month!$A:$A,$A36)</f>
        <v>40</v>
      </c>
      <c r="K36" s="69">
        <f>SUMIFS(Month!L:L,Month!$C:$C,$B36,Month!$A:$A,$A36)</f>
        <v>124.86</v>
      </c>
      <c r="L36" s="69">
        <f>SUMIFS(Month!M:M,Month!$C:$C,$B36,Month!$A:$A,$A36)</f>
        <v>674.74</v>
      </c>
      <c r="M36" s="69">
        <f>SUMIFS(Month!N:N,Month!$C:$C,$B36,Month!$A:$A,$A36)</f>
        <v>855.90000000000009</v>
      </c>
      <c r="N36" s="70">
        <f>SUMIFS(Month!O:O,Month!$C:$C,$B36,Month!$A:$A,$A36)</f>
        <v>1843.1200000000001</v>
      </c>
    </row>
    <row r="37" spans="1:15" ht="15.5">
      <c r="A37" s="64">
        <v>2019</v>
      </c>
      <c r="B37" s="59" t="s">
        <v>45</v>
      </c>
      <c r="C37" s="68">
        <f>SUMIFS(Month!D:D,Month!$C:$C,$B37,Month!$A:$A,$A37)</f>
        <v>1124.3500000000001</v>
      </c>
      <c r="D37" s="69">
        <f>SUMIFS(Month!E:E,Month!$C:$C,$B37,Month!$A:$A,$A37)</f>
        <v>179.69</v>
      </c>
      <c r="E37" s="69">
        <f>SUMIFS(Month!F:F,Month!$C:$C,$B37,Month!$A:$A,$A37)</f>
        <v>1304.0600000000002</v>
      </c>
      <c r="F37" s="70">
        <f>SUMIFS(Month!G:G,Month!$C:$C,$B37,Month!$A:$A,$A37)</f>
        <v>0</v>
      </c>
      <c r="G37" s="69">
        <f>SUMIFS(Month!H:H,Month!$C:$C,$B37,Month!$A:$A,$A37)</f>
        <v>42.989999999999995</v>
      </c>
      <c r="H37" s="69">
        <f>SUMIFS(Month!I:I,Month!$C:$C,$B37,Month!$A:$A,$A37)</f>
        <v>17.55</v>
      </c>
      <c r="I37" s="69">
        <f>SUMIFS(Month!J:J,Month!$C:$C,$B37,Month!$A:$A,$A37)</f>
        <v>0</v>
      </c>
      <c r="J37" s="69">
        <f>SUMIFS(Month!K:K,Month!$C:$C,$B37,Month!$A:$A,$A37)</f>
        <v>0</v>
      </c>
      <c r="K37" s="69">
        <f>SUMIFS(Month!L:L,Month!$C:$C,$B37,Month!$A:$A,$A37)</f>
        <v>0</v>
      </c>
      <c r="L37" s="69">
        <f>SUMIFS(Month!M:M,Month!$C:$C,$B37,Month!$A:$A,$A37)</f>
        <v>20.04</v>
      </c>
      <c r="M37" s="69">
        <f>SUMIFS(Month!N:N,Month!$C:$C,$B37,Month!$A:$A,$A37)</f>
        <v>80.59</v>
      </c>
      <c r="N37" s="70">
        <f>SUMIFS(Month!O:O,Month!$C:$C,$B37,Month!$A:$A,$A37)</f>
        <v>1384.6399999999999</v>
      </c>
    </row>
    <row r="38" spans="1:15" ht="15.5">
      <c r="A38" s="64">
        <v>2019</v>
      </c>
      <c r="B38" s="59" t="s">
        <v>46</v>
      </c>
      <c r="C38" s="68">
        <f>SUMIFS(Month!D:D,Month!$C:$C,$B38,Month!$A:$A,$A38)</f>
        <v>2097.0400000000004</v>
      </c>
      <c r="D38" s="69">
        <f>SUMIFS(Month!E:E,Month!$C:$C,$B38,Month!$A:$A,$A38)</f>
        <v>77.39</v>
      </c>
      <c r="E38" s="69">
        <f>SUMIFS(Month!F:F,Month!$C:$C,$B38,Month!$A:$A,$A38)</f>
        <v>2174.4300000000003</v>
      </c>
      <c r="F38" s="70">
        <f>SUMIFS(Month!G:G,Month!$C:$C,$B38,Month!$A:$A,$A38)</f>
        <v>0</v>
      </c>
      <c r="G38" s="69">
        <f>SUMIFS(Month!H:H,Month!$C:$C,$B38,Month!$A:$A,$A38)</f>
        <v>2959.1000000000004</v>
      </c>
      <c r="H38" s="69">
        <f>SUMIFS(Month!I:I,Month!$C:$C,$B38,Month!$A:$A,$A38)</f>
        <v>0</v>
      </c>
      <c r="I38" s="69">
        <f>SUMIFS(Month!J:J,Month!$C:$C,$B38,Month!$A:$A,$A38)</f>
        <v>0</v>
      </c>
      <c r="J38" s="69">
        <f>SUMIFS(Month!K:K,Month!$C:$C,$B38,Month!$A:$A,$A38)</f>
        <v>7.0000000000000007E-2</v>
      </c>
      <c r="K38" s="69">
        <f>SUMIFS(Month!L:L,Month!$C:$C,$B38,Month!$A:$A,$A38)</f>
        <v>0.13</v>
      </c>
      <c r="L38" s="69">
        <f>SUMIFS(Month!M:M,Month!$C:$C,$B38,Month!$A:$A,$A38)</f>
        <v>98.820000000000007</v>
      </c>
      <c r="M38" s="69">
        <f>SUMIFS(Month!N:N,Month!$C:$C,$B38,Month!$A:$A,$A38)</f>
        <v>3058.1400000000003</v>
      </c>
      <c r="N38" s="70">
        <f>SUMIFS(Month!O:O,Month!$C:$C,$B38,Month!$A:$A,$A38)</f>
        <v>5232.5700000000006</v>
      </c>
    </row>
    <row r="39" spans="1:15" ht="15.5">
      <c r="A39" s="64">
        <v>2019</v>
      </c>
      <c r="B39" s="59" t="s">
        <v>44</v>
      </c>
      <c r="C39" s="68">
        <f>SUMIFS(Month!D:D,Month!$C:$C,$B39,Month!$A:$A,$A39)</f>
        <v>0</v>
      </c>
      <c r="D39" s="69">
        <f>SUMIFS(Month!E:E,Month!$C:$C,$B39,Month!$A:$A,$A39)</f>
        <v>0</v>
      </c>
      <c r="E39" s="69">
        <f>SUMIFS(Month!F:F,Month!$C:$C,$B39,Month!$A:$A,$A39)</f>
        <v>0</v>
      </c>
      <c r="F39" s="70">
        <f>SUMIFS(Month!G:G,Month!$C:$C,$B39,Month!$A:$A,$A39)</f>
        <v>0</v>
      </c>
      <c r="G39" s="69">
        <f>SUMIFS(Month!H:H,Month!$C:$C,$B39,Month!$A:$A,$A39)</f>
        <v>0</v>
      </c>
      <c r="H39" s="69">
        <f>SUMIFS(Month!I:I,Month!$C:$C,$B39,Month!$A:$A,$A39)</f>
        <v>0</v>
      </c>
      <c r="I39" s="69">
        <f>SUMIFS(Month!J:J,Month!$C:$C,$B39,Month!$A:$A,$A39)</f>
        <v>0</v>
      </c>
      <c r="J39" s="69">
        <f>SUMIFS(Month!K:K,Month!$C:$C,$B39,Month!$A:$A,$A39)</f>
        <v>0</v>
      </c>
      <c r="K39" s="69">
        <f>SUMIFS(Month!L:L,Month!$C:$C,$B39,Month!$A:$A,$A39)</f>
        <v>0</v>
      </c>
      <c r="L39" s="69">
        <f>SUMIFS(Month!M:M,Month!$C:$C,$B39,Month!$A:$A,$A39)</f>
        <v>0.14000000000000001</v>
      </c>
      <c r="M39" s="69">
        <f>SUMIFS(Month!N:N,Month!$C:$C,$B39,Month!$A:$A,$A39)</f>
        <v>0.14000000000000001</v>
      </c>
      <c r="N39" s="70">
        <f>SUMIFS(Month!O:O,Month!$C:$C,$B39,Month!$A:$A,$A39)</f>
        <v>0.14000000000000001</v>
      </c>
    </row>
    <row r="40" spans="1:15" ht="15.5">
      <c r="A40" s="64">
        <v>2019</v>
      </c>
      <c r="B40" s="59" t="s">
        <v>62</v>
      </c>
      <c r="C40" s="68">
        <f>SUMIFS(Month!D:D,Month!$C:$C,$B40,Month!$A:$A,$A40)</f>
        <v>1552.0900000000001</v>
      </c>
      <c r="D40" s="69">
        <f>SUMIFS(Month!E:E,Month!$C:$C,$B40,Month!$A:$A,$A40)</f>
        <v>71.33</v>
      </c>
      <c r="E40" s="69">
        <f>SUMIFS(Month!F:F,Month!$C:$C,$B40,Month!$A:$A,$A40)</f>
        <v>1623.42</v>
      </c>
      <c r="F40" s="70">
        <f>SUMIFS(Month!G:G,Month!$C:$C,$B40,Month!$A:$A,$A40)</f>
        <v>270.60999999999996</v>
      </c>
      <c r="G40" s="69">
        <f>SUMIFS(Month!H:H,Month!$C:$C,$B40,Month!$A:$A,$A40)</f>
        <v>174.09</v>
      </c>
      <c r="H40" s="69">
        <f>SUMIFS(Month!I:I,Month!$C:$C,$B40,Month!$A:$A,$A40)</f>
        <v>0</v>
      </c>
      <c r="I40" s="69">
        <f>SUMIFS(Month!J:J,Month!$C:$C,$B40,Month!$A:$A,$A40)</f>
        <v>0</v>
      </c>
      <c r="J40" s="69">
        <f>SUMIFS(Month!K:K,Month!$C:$C,$B40,Month!$A:$A,$A40)</f>
        <v>1.29</v>
      </c>
      <c r="K40" s="69">
        <f>SUMIFS(Month!L:L,Month!$C:$C,$B40,Month!$A:$A,$A40)</f>
        <v>242.98</v>
      </c>
      <c r="L40" s="69">
        <f>SUMIFS(Month!M:M,Month!$C:$C,$B40,Month!$A:$A,$A40)</f>
        <v>388.31</v>
      </c>
      <c r="M40" s="69">
        <f>SUMIFS(Month!N:N,Month!$C:$C,$B40,Month!$A:$A,$A40)</f>
        <v>1077.2499999999998</v>
      </c>
      <c r="N40" s="70">
        <f>SUMIFS(Month!O:O,Month!$C:$C,$B40,Month!$A:$A,$A40)</f>
        <v>2700.6700000000005</v>
      </c>
    </row>
    <row r="41" spans="1:15" ht="15.5">
      <c r="A41" s="62">
        <v>2019</v>
      </c>
      <c r="B41" s="62" t="s">
        <v>93</v>
      </c>
      <c r="C41" s="71">
        <f>SUMIFS(Month!D:D,Month!$C:$C,$B41,Month!$A:$A,$A41)</f>
        <v>42842.740000000005</v>
      </c>
      <c r="D41" s="72">
        <f>SUMIFS(Month!E:E,Month!$C:$C,$B41,Month!$A:$A,$A41)</f>
        <v>2096.7400000000002</v>
      </c>
      <c r="E41" s="72">
        <f>SUMIFS(Month!F:F,Month!$C:$C,$B41,Month!$A:$A,$A41)</f>
        <v>44939.46</v>
      </c>
      <c r="F41" s="71">
        <f>SUMIFS(Month!G:G,Month!$C:$C,$B41,Month!$A:$A,$A41)</f>
        <v>835.43000000000006</v>
      </c>
      <c r="G41" s="72">
        <f>SUMIFS(Month!H:H,Month!$C:$C,$B41,Month!$A:$A,$A41)</f>
        <v>9433.64</v>
      </c>
      <c r="H41" s="72">
        <f>SUMIFS(Month!I:I,Month!$C:$C,$B41,Month!$A:$A,$A41)</f>
        <v>1414.17</v>
      </c>
      <c r="I41" s="72">
        <f>SUMIFS(Month!J:J,Month!$C:$C,$B41,Month!$A:$A,$A41)</f>
        <v>15.689999999999998</v>
      </c>
      <c r="J41" s="72">
        <f>SUMIFS(Month!K:K,Month!$C:$C,$B41,Month!$A:$A,$A41)</f>
        <v>1565.58</v>
      </c>
      <c r="K41" s="72">
        <f>SUMIFS(Month!L:L,Month!$C:$C,$B41,Month!$A:$A,$A41)</f>
        <v>2666.64</v>
      </c>
      <c r="L41" s="72">
        <f>SUMIFS(Month!M:M,Month!$C:$C,$B41,Month!$A:$A,$A41)</f>
        <v>4698.51</v>
      </c>
      <c r="M41" s="72">
        <f>SUMIFS(Month!N:N,Month!$C:$C,$B41,Month!$A:$A,$A41)</f>
        <v>20629.620000000003</v>
      </c>
      <c r="N41" s="71">
        <f>SUMIFS(Month!O:O,Month!$C:$C,$B41,Month!$A:$A,$A41)</f>
        <v>65569.090000000011</v>
      </c>
    </row>
    <row r="42" spans="1:15" ht="15.5">
      <c r="A42" s="63">
        <v>2020</v>
      </c>
      <c r="B42" s="59" t="s">
        <v>37</v>
      </c>
      <c r="C42" s="65">
        <f>SUMIFS(Month!D:D,Month!$C:$C,$B42,Month!$A:$A,$A42)</f>
        <v>525.88</v>
      </c>
      <c r="D42" s="66">
        <f>SUMIFS(Month!E:E,Month!$C:$C,$B42,Month!$A:$A,$A42)</f>
        <v>373.89</v>
      </c>
      <c r="E42" s="66">
        <f>SUMIFS(Month!F:F,Month!$C:$C,$B42,Month!$A:$A,$A42)</f>
        <v>899.74000000000012</v>
      </c>
      <c r="F42" s="67">
        <f>SUMIFS(Month!G:G,Month!$C:$C,$B42,Month!$A:$A,$A42)</f>
        <v>76.53</v>
      </c>
      <c r="G42" s="66">
        <f>SUMIFS(Month!H:H,Month!$C:$C,$B42,Month!$A:$A,$A42)</f>
        <v>1341.11</v>
      </c>
      <c r="H42" s="66">
        <f>SUMIFS(Month!I:I,Month!$C:$C,$B42,Month!$A:$A,$A42)</f>
        <v>7.84</v>
      </c>
      <c r="I42" s="66">
        <f>SUMIFS(Month!J:J,Month!$C:$C,$B42,Month!$A:$A,$A42)</f>
        <v>9.66</v>
      </c>
      <c r="J42" s="66">
        <f>SUMIFS(Month!K:K,Month!$C:$C,$B42,Month!$A:$A,$A42)</f>
        <v>76.66</v>
      </c>
      <c r="K42" s="66">
        <f>SUMIFS(Month!L:L,Month!$C:$C,$B42,Month!$A:$A,$A42)</f>
        <v>360.91999999999996</v>
      </c>
      <c r="L42" s="66">
        <f>SUMIFS(Month!M:M,Month!$C:$C,$B42,Month!$A:$A,$A42)</f>
        <v>1081.44</v>
      </c>
      <c r="M42" s="66">
        <f>SUMIFS(Month!N:N,Month!$C:$C,$B42,Month!$A:$A,$A42)</f>
        <v>2954.17</v>
      </c>
      <c r="N42" s="67">
        <f>SUMIFS(Month!O:O,Month!$C:$C,$B42,Month!$A:$A,$A42)</f>
        <v>3853.9099999999994</v>
      </c>
      <c r="O42" s="18"/>
    </row>
    <row r="43" spans="1:15" ht="15.5">
      <c r="A43" s="64">
        <v>2020</v>
      </c>
      <c r="B43" s="59" t="s">
        <v>38</v>
      </c>
      <c r="C43" s="68">
        <f>SUMIFS(Month!D:D,Month!$C:$C,$B43,Month!$A:$A,$A43)</f>
        <v>104.96</v>
      </c>
      <c r="D43" s="69">
        <f>SUMIFS(Month!E:E,Month!$C:$C,$B43,Month!$A:$A,$A43)</f>
        <v>0</v>
      </c>
      <c r="E43" s="69">
        <f>SUMIFS(Month!F:F,Month!$C:$C,$B43,Month!$A:$A,$A43)</f>
        <v>104.96</v>
      </c>
      <c r="F43" s="70">
        <f>SUMIFS(Month!G:G,Month!$C:$C,$B43,Month!$A:$A,$A43)</f>
        <v>0</v>
      </c>
      <c r="G43" s="69">
        <f>SUMIFS(Month!H:H,Month!$C:$C,$B43,Month!$A:$A,$A43)</f>
        <v>169.43</v>
      </c>
      <c r="H43" s="69">
        <f>SUMIFS(Month!I:I,Month!$C:$C,$B43,Month!$A:$A,$A43)</f>
        <v>0</v>
      </c>
      <c r="I43" s="69">
        <f>SUMIFS(Month!J:J,Month!$C:$C,$B43,Month!$A:$A,$A43)</f>
        <v>0</v>
      </c>
      <c r="J43" s="69">
        <f>SUMIFS(Month!K:K,Month!$C:$C,$B43,Month!$A:$A,$A43)</f>
        <v>0</v>
      </c>
      <c r="K43" s="69">
        <f>SUMIFS(Month!L:L,Month!$C:$C,$B43,Month!$A:$A,$A43)</f>
        <v>0</v>
      </c>
      <c r="L43" s="69">
        <f>SUMIFS(Month!M:M,Month!$C:$C,$B43,Month!$A:$A,$A43)</f>
        <v>8.6300000000000008</v>
      </c>
      <c r="M43" s="69">
        <f>SUMIFS(Month!N:N,Month!$C:$C,$B43,Month!$A:$A,$A43)</f>
        <v>178.06</v>
      </c>
      <c r="N43" s="70">
        <f>SUMIFS(Month!O:O,Month!$C:$C,$B43,Month!$A:$A,$A43)</f>
        <v>283.02</v>
      </c>
      <c r="O43" s="18"/>
    </row>
    <row r="44" spans="1:15" ht="15.5">
      <c r="A44" s="64">
        <v>2020</v>
      </c>
      <c r="B44" s="59" t="s">
        <v>72</v>
      </c>
      <c r="C44" s="68">
        <f>SUMIFS(Month!D:D,Month!$C:$C,$B44,Month!$A:$A,$A44)</f>
        <v>5374.93</v>
      </c>
      <c r="D44" s="69">
        <f>SUMIFS(Month!E:E,Month!$C:$C,$B44,Month!$A:$A,$A44)</f>
        <v>0</v>
      </c>
      <c r="E44" s="69">
        <f>SUMIFS(Month!F:F,Month!$C:$C,$B44,Month!$A:$A,$A44)</f>
        <v>5374.93</v>
      </c>
      <c r="F44" s="70">
        <f>SUMIFS(Month!G:G,Month!$C:$C,$B44,Month!$A:$A,$A44)</f>
        <v>0</v>
      </c>
      <c r="G44" s="69">
        <f>SUMIFS(Month!H:H,Month!$C:$C,$B44,Month!$A:$A,$A44)</f>
        <v>40.729999999999997</v>
      </c>
      <c r="H44" s="69">
        <f>SUMIFS(Month!I:I,Month!$C:$C,$B44,Month!$A:$A,$A44)</f>
        <v>0</v>
      </c>
      <c r="I44" s="69">
        <f>SUMIFS(Month!J:J,Month!$C:$C,$B44,Month!$A:$A,$A44)</f>
        <v>0</v>
      </c>
      <c r="J44" s="69">
        <f>SUMIFS(Month!K:K,Month!$C:$C,$B44,Month!$A:$A,$A44)</f>
        <v>0</v>
      </c>
      <c r="K44" s="69">
        <f>SUMIFS(Month!L:L,Month!$C:$C,$B44,Month!$A:$A,$A44)</f>
        <v>0</v>
      </c>
      <c r="L44" s="69">
        <f>SUMIFS(Month!M:M,Month!$C:$C,$B44,Month!$A:$A,$A44)</f>
        <v>111.53</v>
      </c>
      <c r="M44" s="69">
        <f>SUMIFS(Month!N:N,Month!$C:$C,$B44,Month!$A:$A,$A44)</f>
        <v>152.25</v>
      </c>
      <c r="N44" s="70">
        <f>SUMIFS(Month!O:O,Month!$C:$C,$B44,Month!$A:$A,$A44)</f>
        <v>5527.1400000000012</v>
      </c>
      <c r="O44" s="18"/>
    </row>
    <row r="45" spans="1:15" ht="15.5">
      <c r="A45" s="64">
        <v>2020</v>
      </c>
      <c r="B45" s="59" t="s">
        <v>39</v>
      </c>
      <c r="C45" s="68">
        <f>SUMIFS(Month!D:D,Month!$C:$C,$B45,Month!$A:$A,$A45)</f>
        <v>27.01</v>
      </c>
      <c r="D45" s="69">
        <f>SUMIFS(Month!E:E,Month!$C:$C,$B45,Month!$A:$A,$A45)</f>
        <v>1.94</v>
      </c>
      <c r="E45" s="69">
        <f>SUMIFS(Month!F:F,Month!$C:$C,$B45,Month!$A:$A,$A45)</f>
        <v>28.95</v>
      </c>
      <c r="F45" s="70">
        <f>SUMIFS(Month!G:G,Month!$C:$C,$B45,Month!$A:$A,$A45)</f>
        <v>0</v>
      </c>
      <c r="G45" s="69">
        <f>SUMIFS(Month!H:H,Month!$C:$C,$B45,Month!$A:$A,$A45)</f>
        <v>62.28</v>
      </c>
      <c r="H45" s="69">
        <f>SUMIFS(Month!I:I,Month!$C:$C,$B45,Month!$A:$A,$A45)</f>
        <v>29.2</v>
      </c>
      <c r="I45" s="69">
        <f>SUMIFS(Month!J:J,Month!$C:$C,$B45,Month!$A:$A,$A45)</f>
        <v>0</v>
      </c>
      <c r="J45" s="69">
        <f>SUMIFS(Month!K:K,Month!$C:$C,$B45,Month!$A:$A,$A45)</f>
        <v>39.31</v>
      </c>
      <c r="K45" s="69">
        <f>SUMIFS(Month!L:L,Month!$C:$C,$B45,Month!$A:$A,$A45)</f>
        <v>29.87</v>
      </c>
      <c r="L45" s="69">
        <f>SUMIFS(Month!M:M,Month!$C:$C,$B45,Month!$A:$A,$A45)</f>
        <v>117.3</v>
      </c>
      <c r="M45" s="69">
        <f>SUMIFS(Month!N:N,Month!$C:$C,$B45,Month!$A:$A,$A45)</f>
        <v>277.98</v>
      </c>
      <c r="N45" s="70">
        <f>SUMIFS(Month!O:O,Month!$C:$C,$B45,Month!$A:$A,$A45)</f>
        <v>306.91999999999996</v>
      </c>
      <c r="O45" s="18"/>
    </row>
    <row r="46" spans="1:15" ht="15.5">
      <c r="A46" s="64">
        <v>2020</v>
      </c>
      <c r="B46" s="59" t="s">
        <v>40</v>
      </c>
      <c r="C46" s="68">
        <f>SUMIFS(Month!D:D,Month!$C:$C,$B46,Month!$A:$A,$A46)</f>
        <v>1286.94</v>
      </c>
      <c r="D46" s="69">
        <f>SUMIFS(Month!E:E,Month!$C:$C,$B46,Month!$A:$A,$A46)</f>
        <v>39.049999999999997</v>
      </c>
      <c r="E46" s="69">
        <f>SUMIFS(Month!F:F,Month!$C:$C,$B46,Month!$A:$A,$A46)</f>
        <v>1325.99</v>
      </c>
      <c r="F46" s="70">
        <f>SUMIFS(Month!G:G,Month!$C:$C,$B46,Month!$A:$A,$A46)</f>
        <v>126.16</v>
      </c>
      <c r="G46" s="69">
        <f>SUMIFS(Month!H:H,Month!$C:$C,$B46,Month!$A:$A,$A46)</f>
        <v>66.89</v>
      </c>
      <c r="H46" s="69">
        <f>SUMIFS(Month!I:I,Month!$C:$C,$B46,Month!$A:$A,$A46)</f>
        <v>0</v>
      </c>
      <c r="I46" s="69">
        <f>SUMIFS(Month!J:J,Month!$C:$C,$B46,Month!$A:$A,$A46)</f>
        <v>0</v>
      </c>
      <c r="J46" s="69">
        <f>SUMIFS(Month!K:K,Month!$C:$C,$B46,Month!$A:$A,$A46)</f>
        <v>44.45</v>
      </c>
      <c r="K46" s="69">
        <f>SUMIFS(Month!L:L,Month!$C:$C,$B46,Month!$A:$A,$A46)</f>
        <v>46.38</v>
      </c>
      <c r="L46" s="69">
        <f>SUMIFS(Month!M:M,Month!$C:$C,$B46,Month!$A:$A,$A46)</f>
        <v>164.73</v>
      </c>
      <c r="M46" s="69">
        <f>SUMIFS(Month!N:N,Month!$C:$C,$B46,Month!$A:$A,$A46)</f>
        <v>448.64</v>
      </c>
      <c r="N46" s="70">
        <f>SUMIFS(Month!O:O,Month!$C:$C,$B46,Month!$A:$A,$A46)</f>
        <v>1774.6499999999999</v>
      </c>
      <c r="O46" s="18"/>
    </row>
    <row r="47" spans="1:15" ht="15.5">
      <c r="A47" s="64">
        <v>2020</v>
      </c>
      <c r="B47" s="59" t="s">
        <v>41</v>
      </c>
      <c r="C47" s="68">
        <f>SUMIFS(Month!D:D,Month!$C:$C,$B47,Month!$A:$A,$A47)</f>
        <v>4886.2599999999993</v>
      </c>
      <c r="D47" s="69">
        <f>SUMIFS(Month!E:E,Month!$C:$C,$B47,Month!$A:$A,$A47)</f>
        <v>0</v>
      </c>
      <c r="E47" s="69">
        <f>SUMIFS(Month!F:F,Month!$C:$C,$B47,Month!$A:$A,$A47)</f>
        <v>4886.2599999999993</v>
      </c>
      <c r="F47" s="70">
        <f>SUMIFS(Month!G:G,Month!$C:$C,$B47,Month!$A:$A,$A47)</f>
        <v>0</v>
      </c>
      <c r="G47" s="69">
        <f>SUMIFS(Month!H:H,Month!$C:$C,$B47,Month!$A:$A,$A47)</f>
        <v>0</v>
      </c>
      <c r="H47" s="69">
        <f>SUMIFS(Month!I:I,Month!$C:$C,$B47,Month!$A:$A,$A47)</f>
        <v>0</v>
      </c>
      <c r="I47" s="69">
        <f>SUMIFS(Month!J:J,Month!$C:$C,$B47,Month!$A:$A,$A47)</f>
        <v>0</v>
      </c>
      <c r="J47" s="69">
        <f>SUMIFS(Month!K:K,Month!$C:$C,$B47,Month!$A:$A,$A47)</f>
        <v>10.92</v>
      </c>
      <c r="K47" s="69">
        <f>SUMIFS(Month!L:L,Month!$C:$C,$B47,Month!$A:$A,$A47)</f>
        <v>84.81</v>
      </c>
      <c r="L47" s="69">
        <f>SUMIFS(Month!M:M,Month!$C:$C,$B47,Month!$A:$A,$A47)</f>
        <v>58.97</v>
      </c>
      <c r="M47" s="69">
        <f>SUMIFS(Month!N:N,Month!$C:$C,$B47,Month!$A:$A,$A47)</f>
        <v>154.69999999999999</v>
      </c>
      <c r="N47" s="70">
        <f>SUMIFS(Month!O:O,Month!$C:$C,$B47,Month!$A:$A,$A47)</f>
        <v>5040.9800000000005</v>
      </c>
      <c r="O47" s="18"/>
    </row>
    <row r="48" spans="1:15" ht="15.5">
      <c r="A48" s="64">
        <v>2020</v>
      </c>
      <c r="B48" s="59" t="s">
        <v>70</v>
      </c>
      <c r="C48" s="68">
        <f>SUMIFS(Month!D:D,Month!$C:$C,$B48,Month!$A:$A,$A48)</f>
        <v>1</v>
      </c>
      <c r="D48" s="69">
        <f>SUMIFS(Month!E:E,Month!$C:$C,$B48,Month!$A:$A,$A48)</f>
        <v>0.14000000000000001</v>
      </c>
      <c r="E48" s="69">
        <f>SUMIFS(Month!F:F,Month!$C:$C,$B48,Month!$A:$A,$A48)</f>
        <v>1.1400000000000001</v>
      </c>
      <c r="F48" s="70">
        <f>SUMIFS(Month!G:G,Month!$C:$C,$B48,Month!$A:$A,$A48)</f>
        <v>32.25</v>
      </c>
      <c r="G48" s="69">
        <f>SUMIFS(Month!H:H,Month!$C:$C,$B48,Month!$A:$A,$A48)</f>
        <v>139.63</v>
      </c>
      <c r="H48" s="69">
        <f>SUMIFS(Month!I:I,Month!$C:$C,$B48,Month!$A:$A,$A48)</f>
        <v>943.99</v>
      </c>
      <c r="I48" s="69">
        <f>SUMIFS(Month!J:J,Month!$C:$C,$B48,Month!$A:$A,$A48)</f>
        <v>5.8400000000000016</v>
      </c>
      <c r="J48" s="69">
        <f>SUMIFS(Month!K:K,Month!$C:$C,$B48,Month!$A:$A,$A48)</f>
        <v>1590.0499999999997</v>
      </c>
      <c r="K48" s="69">
        <f>SUMIFS(Month!L:L,Month!$C:$C,$B48,Month!$A:$A,$A48)</f>
        <v>190.48</v>
      </c>
      <c r="L48" s="69">
        <f>SUMIFS(Month!M:M,Month!$C:$C,$B48,Month!$A:$A,$A48)</f>
        <v>141.41999999999999</v>
      </c>
      <c r="M48" s="69">
        <f>SUMIFS(Month!N:N,Month!$C:$C,$B48,Month!$A:$A,$A48)</f>
        <v>3043.6699999999996</v>
      </c>
      <c r="N48" s="70">
        <f>SUMIFS(Month!O:O,Month!$C:$C,$B48,Month!$A:$A,$A48)</f>
        <v>3044.8099999999995</v>
      </c>
      <c r="O48" s="18"/>
    </row>
    <row r="49" spans="1:15" ht="15.5">
      <c r="A49" s="64">
        <v>2020</v>
      </c>
      <c r="B49" s="59" t="s">
        <v>74</v>
      </c>
      <c r="C49" s="68">
        <f>SUMIFS(Month!D:D,Month!$C:$C,$B49,Month!$A:$A,$A49)</f>
        <v>797.1</v>
      </c>
      <c r="D49" s="69">
        <f>SUMIFS(Month!E:E,Month!$C:$C,$B49,Month!$A:$A,$A49)</f>
        <v>13.28</v>
      </c>
      <c r="E49" s="69">
        <f>SUMIFS(Month!F:F,Month!$C:$C,$B49,Month!$A:$A,$A49)</f>
        <v>810.38</v>
      </c>
      <c r="F49" s="70">
        <f>SUMIFS(Month!G:G,Month!$C:$C,$B49,Month!$A:$A,$A49)</f>
        <v>0</v>
      </c>
      <c r="G49" s="69">
        <f>SUMIFS(Month!H:H,Month!$C:$C,$B49,Month!$A:$A,$A49)</f>
        <v>0</v>
      </c>
      <c r="H49" s="69">
        <f>SUMIFS(Month!I:I,Month!$C:$C,$B49,Month!$A:$A,$A49)</f>
        <v>0</v>
      </c>
      <c r="I49" s="69">
        <f>SUMIFS(Month!J:J,Month!$C:$C,$B49,Month!$A:$A,$A49)</f>
        <v>0</v>
      </c>
      <c r="J49" s="69">
        <f>SUMIFS(Month!K:K,Month!$C:$C,$B49,Month!$A:$A,$A49)</f>
        <v>0</v>
      </c>
      <c r="K49" s="69">
        <f>SUMIFS(Month!L:L,Month!$C:$C,$B49,Month!$A:$A,$A49)</f>
        <v>0</v>
      </c>
      <c r="L49" s="69">
        <f>SUMIFS(Month!M:M,Month!$C:$C,$B49,Month!$A:$A,$A49)</f>
        <v>46.44</v>
      </c>
      <c r="M49" s="69">
        <f>SUMIFS(Month!N:N,Month!$C:$C,$B49,Month!$A:$A,$A49)</f>
        <v>46.44</v>
      </c>
      <c r="N49" s="70">
        <f>SUMIFS(Month!O:O,Month!$C:$C,$B49,Month!$A:$A,$A49)</f>
        <v>856.82999999999993</v>
      </c>
      <c r="O49" s="18"/>
    </row>
    <row r="50" spans="1:15" ht="15.5">
      <c r="A50" s="64">
        <v>2020</v>
      </c>
      <c r="B50" s="59" t="s">
        <v>73</v>
      </c>
      <c r="C50" s="68">
        <f>SUMIFS(Month!D:D,Month!$C:$C,$B50,Month!$A:$A,$A50)</f>
        <v>2159.35</v>
      </c>
      <c r="D50" s="69">
        <f>SUMIFS(Month!E:E,Month!$C:$C,$B50,Month!$A:$A,$A50)</f>
        <v>0</v>
      </c>
      <c r="E50" s="69">
        <f>SUMIFS(Month!F:F,Month!$C:$C,$B50,Month!$A:$A,$A50)</f>
        <v>2159.35</v>
      </c>
      <c r="F50" s="70">
        <f>SUMIFS(Month!G:G,Month!$C:$C,$B50,Month!$A:$A,$A50)</f>
        <v>0</v>
      </c>
      <c r="G50" s="69">
        <f>SUMIFS(Month!H:H,Month!$C:$C,$B50,Month!$A:$A,$A50)</f>
        <v>0</v>
      </c>
      <c r="H50" s="69">
        <f>SUMIFS(Month!I:I,Month!$C:$C,$B50,Month!$A:$A,$A50)</f>
        <v>0</v>
      </c>
      <c r="I50" s="69">
        <f>SUMIFS(Month!J:J,Month!$C:$C,$B50,Month!$A:$A,$A50)</f>
        <v>0</v>
      </c>
      <c r="J50" s="69">
        <f>SUMIFS(Month!K:K,Month!$C:$C,$B50,Month!$A:$A,$A50)</f>
        <v>0</v>
      </c>
      <c r="K50" s="69">
        <f>SUMIFS(Month!L:L,Month!$C:$C,$B50,Month!$A:$A,$A50)</f>
        <v>0</v>
      </c>
      <c r="L50" s="69">
        <f>SUMIFS(Month!M:M,Month!$C:$C,$B50,Month!$A:$A,$A50)</f>
        <v>0</v>
      </c>
      <c r="M50" s="69">
        <f>SUMIFS(Month!N:N,Month!$C:$C,$B50,Month!$A:$A,$A50)</f>
        <v>0</v>
      </c>
      <c r="N50" s="70">
        <f>SUMIFS(Month!O:O,Month!$C:$C,$B50,Month!$A:$A,$A50)</f>
        <v>2159.35</v>
      </c>
      <c r="O50" s="18"/>
    </row>
    <row r="51" spans="1:15" ht="15.5">
      <c r="A51" s="64">
        <v>2020</v>
      </c>
      <c r="B51" s="59" t="s">
        <v>42</v>
      </c>
      <c r="C51" s="68">
        <f>SUMIFS(Month!D:D,Month!$C:$C,$B51,Month!$A:$A,$A51)</f>
        <v>18248.689999999999</v>
      </c>
      <c r="D51" s="69">
        <f>SUMIFS(Month!E:E,Month!$C:$C,$B51,Month!$A:$A,$A51)</f>
        <v>687.46</v>
      </c>
      <c r="E51" s="69">
        <f>SUMIFS(Month!F:F,Month!$C:$C,$B51,Month!$A:$A,$A51)</f>
        <v>18936.14</v>
      </c>
      <c r="F51" s="70">
        <f>SUMIFS(Month!G:G,Month!$C:$C,$B51,Month!$A:$A,$A51)</f>
        <v>118.00999999999999</v>
      </c>
      <c r="G51" s="69">
        <f>SUMIFS(Month!H:H,Month!$C:$C,$B51,Month!$A:$A,$A51)</f>
        <v>3078.3</v>
      </c>
      <c r="H51" s="69">
        <f>SUMIFS(Month!I:I,Month!$C:$C,$B51,Month!$A:$A,$A51)</f>
        <v>29.380000000000003</v>
      </c>
      <c r="I51" s="69">
        <f>SUMIFS(Month!J:J,Month!$C:$C,$B51,Month!$A:$A,$A51)</f>
        <v>91.1</v>
      </c>
      <c r="J51" s="69">
        <f>SUMIFS(Month!K:K,Month!$C:$C,$B51,Month!$A:$A,$A51)</f>
        <v>275.54999999999995</v>
      </c>
      <c r="K51" s="69">
        <f>SUMIFS(Month!L:L,Month!$C:$C,$B51,Month!$A:$A,$A51)</f>
        <v>555.95000000000005</v>
      </c>
      <c r="L51" s="69">
        <f>SUMIFS(Month!M:M,Month!$C:$C,$B51,Month!$A:$A,$A51)</f>
        <v>1383.54</v>
      </c>
      <c r="M51" s="69">
        <f>SUMIFS(Month!N:N,Month!$C:$C,$B51,Month!$A:$A,$A51)</f>
        <v>5531.85</v>
      </c>
      <c r="N51" s="70">
        <f>SUMIFS(Month!O:O,Month!$C:$C,$B51,Month!$A:$A,$A51)</f>
        <v>24468.01</v>
      </c>
      <c r="O51" s="18"/>
    </row>
    <row r="52" spans="1:15" ht="15.5">
      <c r="A52" s="64">
        <v>2020</v>
      </c>
      <c r="B52" s="59" t="s">
        <v>43</v>
      </c>
      <c r="C52" s="68">
        <f>SUMIFS(Month!D:D,Month!$C:$C,$B52,Month!$A:$A,$A52)</f>
        <v>655.78</v>
      </c>
      <c r="D52" s="69">
        <f>SUMIFS(Month!E:E,Month!$C:$C,$B52,Month!$A:$A,$A52)</f>
        <v>0</v>
      </c>
      <c r="E52" s="69">
        <f>SUMIFS(Month!F:F,Month!$C:$C,$B52,Month!$A:$A,$A52)</f>
        <v>655.78</v>
      </c>
      <c r="F52" s="70">
        <f>SUMIFS(Month!G:G,Month!$C:$C,$B52,Month!$A:$A,$A52)</f>
        <v>0</v>
      </c>
      <c r="G52" s="69">
        <f>SUMIFS(Month!H:H,Month!$C:$C,$B52,Month!$A:$A,$A52)</f>
        <v>20.149999999999999</v>
      </c>
      <c r="H52" s="69">
        <f>SUMIFS(Month!I:I,Month!$C:$C,$B52,Month!$A:$A,$A52)</f>
        <v>15.22</v>
      </c>
      <c r="I52" s="69">
        <f>SUMIFS(Month!J:J,Month!$C:$C,$B52,Month!$A:$A,$A52)</f>
        <v>0</v>
      </c>
      <c r="J52" s="69">
        <f>SUMIFS(Month!K:K,Month!$C:$C,$B52,Month!$A:$A,$A52)</f>
        <v>15</v>
      </c>
      <c r="K52" s="69">
        <f>SUMIFS(Month!L:L,Month!$C:$C,$B52,Month!$A:$A,$A52)</f>
        <v>0</v>
      </c>
      <c r="L52" s="69">
        <f>SUMIFS(Month!M:M,Month!$C:$C,$B52,Month!$A:$A,$A52)</f>
        <v>25.87</v>
      </c>
      <c r="M52" s="69">
        <f>SUMIFS(Month!N:N,Month!$C:$C,$B52,Month!$A:$A,$A52)</f>
        <v>76.22999999999999</v>
      </c>
      <c r="N52" s="70">
        <f>SUMIFS(Month!O:O,Month!$C:$C,$B52,Month!$A:$A,$A52)</f>
        <v>732.01999999999987</v>
      </c>
      <c r="O52" s="18"/>
    </row>
    <row r="53" spans="1:15" ht="15.5">
      <c r="A53" s="64">
        <v>2020</v>
      </c>
      <c r="B53" s="59" t="s">
        <v>94</v>
      </c>
      <c r="C53" s="68">
        <f>SUMIFS(Month!D:D,Month!$C:$C,$B53,Month!$A:$A,$A53)</f>
        <v>0</v>
      </c>
      <c r="D53" s="69">
        <f>SUMIFS(Month!E:E,Month!$C:$C,$B53,Month!$A:$A,$A53)</f>
        <v>0</v>
      </c>
      <c r="E53" s="69">
        <f>SUMIFS(Month!F:F,Month!$C:$C,$B53,Month!$A:$A,$A53)</f>
        <v>0</v>
      </c>
      <c r="F53" s="70">
        <f>SUMIFS(Month!G:G,Month!$C:$C,$B53,Month!$A:$A,$A53)</f>
        <v>0</v>
      </c>
      <c r="G53" s="69">
        <f>SUMIFS(Month!H:H,Month!$C:$C,$B53,Month!$A:$A,$A53)</f>
        <v>828.31000000000017</v>
      </c>
      <c r="H53" s="69">
        <f>SUMIFS(Month!I:I,Month!$C:$C,$B53,Month!$A:$A,$A53)</f>
        <v>0</v>
      </c>
      <c r="I53" s="69">
        <f>SUMIFS(Month!J:J,Month!$C:$C,$B53,Month!$A:$A,$A53)</f>
        <v>0</v>
      </c>
      <c r="J53" s="69">
        <f>SUMIFS(Month!K:K,Month!$C:$C,$B53,Month!$A:$A,$A53)</f>
        <v>0</v>
      </c>
      <c r="K53" s="69">
        <f>SUMIFS(Month!L:L,Month!$C:$C,$B53,Month!$A:$A,$A53)</f>
        <v>93.38</v>
      </c>
      <c r="L53" s="69">
        <f>SUMIFS(Month!M:M,Month!$C:$C,$B53,Month!$A:$A,$A53)</f>
        <v>113.19000000000001</v>
      </c>
      <c r="M53" s="69">
        <f>SUMIFS(Month!N:N,Month!$C:$C,$B53,Month!$A:$A,$A53)</f>
        <v>1034.8700000000001</v>
      </c>
      <c r="N53" s="70">
        <f>SUMIFS(Month!O:O,Month!$C:$C,$B53,Month!$A:$A,$A53)</f>
        <v>1034.8700000000001</v>
      </c>
      <c r="O53" s="18"/>
    </row>
    <row r="54" spans="1:15" ht="15.5">
      <c r="A54" s="64">
        <v>2020</v>
      </c>
      <c r="B54" s="59" t="s">
        <v>71</v>
      </c>
      <c r="C54" s="68">
        <f>SUMIFS(Month!D:D,Month!$C:$C,$B54,Month!$A:$A,$A54)</f>
        <v>465.94</v>
      </c>
      <c r="D54" s="69">
        <f>SUMIFS(Month!E:E,Month!$C:$C,$B54,Month!$A:$A,$A54)</f>
        <v>75.94</v>
      </c>
      <c r="E54" s="69">
        <f>SUMIFS(Month!F:F,Month!$C:$C,$B54,Month!$A:$A,$A54)</f>
        <v>541.87</v>
      </c>
      <c r="F54" s="70">
        <f>SUMIFS(Month!G:G,Month!$C:$C,$B54,Month!$A:$A,$A54)</f>
        <v>1.52</v>
      </c>
      <c r="G54" s="69">
        <f>SUMIFS(Month!H:H,Month!$C:$C,$B54,Month!$A:$A,$A54)</f>
        <v>10.86</v>
      </c>
      <c r="H54" s="69">
        <f>SUMIFS(Month!I:I,Month!$C:$C,$B54,Month!$A:$A,$A54)</f>
        <v>0</v>
      </c>
      <c r="I54" s="69">
        <f>SUMIFS(Month!J:J,Month!$C:$C,$B54,Month!$A:$A,$A54)</f>
        <v>0</v>
      </c>
      <c r="J54" s="69">
        <f>SUMIFS(Month!K:K,Month!$C:$C,$B54,Month!$A:$A,$A54)</f>
        <v>87.38</v>
      </c>
      <c r="K54" s="69">
        <f>SUMIFS(Month!L:L,Month!$C:$C,$B54,Month!$A:$A,$A54)</f>
        <v>207.81999999999996</v>
      </c>
      <c r="L54" s="69">
        <f>SUMIFS(Month!M:M,Month!$C:$C,$B54,Month!$A:$A,$A54)</f>
        <v>382.65</v>
      </c>
      <c r="M54" s="69">
        <f>SUMIFS(Month!N:N,Month!$C:$C,$B54,Month!$A:$A,$A54)</f>
        <v>690.23</v>
      </c>
      <c r="N54" s="70">
        <f>SUMIFS(Month!O:O,Month!$C:$C,$B54,Month!$A:$A,$A54)</f>
        <v>1232.0899999999999</v>
      </c>
      <c r="O54" s="18"/>
    </row>
    <row r="55" spans="1:15" ht="15.5">
      <c r="A55" s="64">
        <v>2020</v>
      </c>
      <c r="B55" s="59" t="s">
        <v>45</v>
      </c>
      <c r="C55" s="68">
        <f>SUMIFS(Month!D:D,Month!$C:$C,$B55,Month!$A:$A,$A55)</f>
        <v>828.05</v>
      </c>
      <c r="D55" s="69">
        <f>SUMIFS(Month!E:E,Month!$C:$C,$B55,Month!$A:$A,$A55)</f>
        <v>71.430000000000007</v>
      </c>
      <c r="E55" s="69">
        <f>SUMIFS(Month!F:F,Month!$C:$C,$B55,Month!$A:$A,$A55)</f>
        <v>899.48000000000013</v>
      </c>
      <c r="F55" s="70">
        <f>SUMIFS(Month!G:G,Month!$C:$C,$B55,Month!$A:$A,$A55)</f>
        <v>0</v>
      </c>
      <c r="G55" s="69">
        <f>SUMIFS(Month!H:H,Month!$C:$C,$B55,Month!$A:$A,$A55)</f>
        <v>41.09</v>
      </c>
      <c r="H55" s="69">
        <f>SUMIFS(Month!I:I,Month!$C:$C,$B55,Month!$A:$A,$A55)</f>
        <v>13.19</v>
      </c>
      <c r="I55" s="69">
        <f>SUMIFS(Month!J:J,Month!$C:$C,$B55,Month!$A:$A,$A55)</f>
        <v>3.95</v>
      </c>
      <c r="J55" s="69">
        <f>SUMIFS(Month!K:K,Month!$C:$C,$B55,Month!$A:$A,$A55)</f>
        <v>15.120000000000001</v>
      </c>
      <c r="K55" s="69">
        <f>SUMIFS(Month!L:L,Month!$C:$C,$B55,Month!$A:$A,$A55)</f>
        <v>53.4</v>
      </c>
      <c r="L55" s="69">
        <f>SUMIFS(Month!M:M,Month!$C:$C,$B55,Month!$A:$A,$A55)</f>
        <v>66.88</v>
      </c>
      <c r="M55" s="69">
        <f>SUMIFS(Month!N:N,Month!$C:$C,$B55,Month!$A:$A,$A55)</f>
        <v>193.65</v>
      </c>
      <c r="N55" s="70">
        <f>SUMIFS(Month!O:O,Month!$C:$C,$B55,Month!$A:$A,$A55)</f>
        <v>1093.1399999999999</v>
      </c>
      <c r="O55" s="18"/>
    </row>
    <row r="56" spans="1:15" ht="15.5">
      <c r="A56" s="64">
        <v>2020</v>
      </c>
      <c r="B56" s="59" t="s">
        <v>46</v>
      </c>
      <c r="C56" s="68">
        <f>SUMIFS(Month!D:D,Month!$C:$C,$B56,Month!$A:$A,$A56)</f>
        <v>804.87</v>
      </c>
      <c r="D56" s="69">
        <f>SUMIFS(Month!E:E,Month!$C:$C,$B56,Month!$A:$A,$A56)</f>
        <v>166.84</v>
      </c>
      <c r="E56" s="69">
        <f>SUMIFS(Month!F:F,Month!$C:$C,$B56,Month!$A:$A,$A56)</f>
        <v>971.71</v>
      </c>
      <c r="F56" s="70">
        <f>SUMIFS(Month!G:G,Month!$C:$C,$B56,Month!$A:$A,$A56)</f>
        <v>0</v>
      </c>
      <c r="G56" s="69">
        <f>SUMIFS(Month!H:H,Month!$C:$C,$B56,Month!$A:$A,$A56)</f>
        <v>1710.6</v>
      </c>
      <c r="H56" s="69">
        <f>SUMIFS(Month!I:I,Month!$C:$C,$B56,Month!$A:$A,$A56)</f>
        <v>62.74</v>
      </c>
      <c r="I56" s="69">
        <f>SUMIFS(Month!J:J,Month!$C:$C,$B56,Month!$A:$A,$A56)</f>
        <v>3.55</v>
      </c>
      <c r="J56" s="69">
        <f>SUMIFS(Month!K:K,Month!$C:$C,$B56,Month!$A:$A,$A56)</f>
        <v>17.79</v>
      </c>
      <c r="K56" s="69">
        <f>SUMIFS(Month!L:L,Month!$C:$C,$B56,Month!$A:$A,$A56)</f>
        <v>0</v>
      </c>
      <c r="L56" s="69">
        <f>SUMIFS(Month!M:M,Month!$C:$C,$B56,Month!$A:$A,$A56)</f>
        <v>197.14999999999998</v>
      </c>
      <c r="M56" s="69">
        <f>SUMIFS(Month!N:N,Month!$C:$C,$B56,Month!$A:$A,$A56)</f>
        <v>1991.85</v>
      </c>
      <c r="N56" s="70">
        <f>SUMIFS(Month!O:O,Month!$C:$C,$B56,Month!$A:$A,$A56)</f>
        <v>2963.5499999999997</v>
      </c>
      <c r="O56" s="18"/>
    </row>
    <row r="57" spans="1:15" ht="15.5">
      <c r="A57" s="64">
        <v>2020</v>
      </c>
      <c r="B57" s="59" t="s">
        <v>44</v>
      </c>
      <c r="C57" s="68">
        <f>SUMIFS(Month!D:D,Month!$C:$C,$B57,Month!$A:$A,$A57)</f>
        <v>0</v>
      </c>
      <c r="D57" s="69">
        <f>SUMIFS(Month!E:E,Month!$C:$C,$B57,Month!$A:$A,$A57)</f>
        <v>0</v>
      </c>
      <c r="E57" s="69">
        <f>SUMIFS(Month!F:F,Month!$C:$C,$B57,Month!$A:$A,$A57)</f>
        <v>0</v>
      </c>
      <c r="F57" s="70">
        <f>SUMIFS(Month!G:G,Month!$C:$C,$B57,Month!$A:$A,$A57)</f>
        <v>0</v>
      </c>
      <c r="G57" s="69">
        <f>SUMIFS(Month!H:H,Month!$C:$C,$B57,Month!$A:$A,$A57)</f>
        <v>0</v>
      </c>
      <c r="H57" s="69">
        <f>SUMIFS(Month!I:I,Month!$C:$C,$B57,Month!$A:$A,$A57)</f>
        <v>0</v>
      </c>
      <c r="I57" s="69">
        <f>SUMIFS(Month!J:J,Month!$C:$C,$B57,Month!$A:$A,$A57)</f>
        <v>0</v>
      </c>
      <c r="J57" s="69">
        <f>SUMIFS(Month!K:K,Month!$C:$C,$B57,Month!$A:$A,$A57)</f>
        <v>0</v>
      </c>
      <c r="K57" s="69">
        <f>SUMIFS(Month!L:L,Month!$C:$C,$B57,Month!$A:$A,$A57)</f>
        <v>0</v>
      </c>
      <c r="L57" s="69">
        <f>SUMIFS(Month!M:M,Month!$C:$C,$B57,Month!$A:$A,$A57)</f>
        <v>0.12</v>
      </c>
      <c r="M57" s="69">
        <f>SUMIFS(Month!N:N,Month!$C:$C,$B57,Month!$A:$A,$A57)</f>
        <v>0.12</v>
      </c>
      <c r="N57" s="70">
        <f>SUMIFS(Month!O:O,Month!$C:$C,$B57,Month!$A:$A,$A57)</f>
        <v>0.12</v>
      </c>
      <c r="O57" s="18"/>
    </row>
    <row r="58" spans="1:15" ht="15.5">
      <c r="A58" s="64">
        <v>2020</v>
      </c>
      <c r="B58" s="59" t="s">
        <v>62</v>
      </c>
      <c r="C58" s="68">
        <f>SUMIFS(Month!D:D,Month!$C:$C,$B58,Month!$A:$A,$A58)</f>
        <v>2121.11</v>
      </c>
      <c r="D58" s="69">
        <f>SUMIFS(Month!E:E,Month!$C:$C,$B58,Month!$A:$A,$A58)</f>
        <v>136.45000000000002</v>
      </c>
      <c r="E58" s="69">
        <f>SUMIFS(Month!F:F,Month!$C:$C,$B58,Month!$A:$A,$A58)</f>
        <v>2257.5699999999997</v>
      </c>
      <c r="F58" s="70">
        <f>SUMIFS(Month!G:G,Month!$C:$C,$B58,Month!$A:$A,$A58)</f>
        <v>112.97</v>
      </c>
      <c r="G58" s="69">
        <f>SUMIFS(Month!H:H,Month!$C:$C,$B58,Month!$A:$A,$A58)</f>
        <v>250.47000000000003</v>
      </c>
      <c r="H58" s="69">
        <f>SUMIFS(Month!I:I,Month!$C:$C,$B58,Month!$A:$A,$A58)</f>
        <v>91.79</v>
      </c>
      <c r="I58" s="69">
        <f>SUMIFS(Month!J:J,Month!$C:$C,$B58,Month!$A:$A,$A58)</f>
        <v>0</v>
      </c>
      <c r="J58" s="69">
        <f>SUMIFS(Month!K:K,Month!$C:$C,$B58,Month!$A:$A,$A58)</f>
        <v>76.8</v>
      </c>
      <c r="K58" s="69">
        <f>SUMIFS(Month!L:L,Month!$C:$C,$B58,Month!$A:$A,$A58)</f>
        <v>287.26</v>
      </c>
      <c r="L58" s="69">
        <f>SUMIFS(Month!M:M,Month!$C:$C,$B58,Month!$A:$A,$A58)</f>
        <v>927.05</v>
      </c>
      <c r="M58" s="69">
        <f>SUMIFS(Month!N:N,Month!$C:$C,$B58,Month!$A:$A,$A58)</f>
        <v>1746.35</v>
      </c>
      <c r="N58" s="70">
        <f>SUMIFS(Month!O:O,Month!$C:$C,$B58,Month!$A:$A,$A58)</f>
        <v>4003.89</v>
      </c>
      <c r="O58" s="18"/>
    </row>
    <row r="59" spans="1:15" ht="15.5">
      <c r="A59" s="62">
        <v>2020</v>
      </c>
      <c r="B59" s="62" t="s">
        <v>93</v>
      </c>
      <c r="C59" s="71">
        <f>SUMIFS(Month!D:D,Month!$C:$C,$B59,Month!$A:$A,$A59)</f>
        <v>38287.850000000006</v>
      </c>
      <c r="D59" s="72">
        <f>SUMIFS(Month!E:E,Month!$C:$C,$B59,Month!$A:$A,$A59)</f>
        <v>1566.43</v>
      </c>
      <c r="E59" s="72">
        <f>SUMIFS(Month!F:F,Month!$C:$C,$B59,Month!$A:$A,$A59)</f>
        <v>39854.239999999998</v>
      </c>
      <c r="F59" s="71">
        <f>SUMIFS(Month!G:G,Month!$C:$C,$B59,Month!$A:$A,$A59)</f>
        <v>467.49000000000007</v>
      </c>
      <c r="G59" s="72">
        <f>SUMIFS(Month!H:H,Month!$C:$C,$B59,Month!$A:$A,$A59)</f>
        <v>7759.8499999999995</v>
      </c>
      <c r="H59" s="72">
        <f>SUMIFS(Month!I:I,Month!$C:$C,$B59,Month!$A:$A,$A59)</f>
        <v>1193.3700000000001</v>
      </c>
      <c r="I59" s="72">
        <f>SUMIFS(Month!J:J,Month!$C:$C,$B59,Month!$A:$A,$A59)</f>
        <v>114.11000000000001</v>
      </c>
      <c r="J59" s="72">
        <f>SUMIFS(Month!K:K,Month!$C:$C,$B59,Month!$A:$A,$A59)</f>
        <v>2249.0599999999995</v>
      </c>
      <c r="K59" s="72">
        <f>SUMIFS(Month!L:L,Month!$C:$C,$B59,Month!$A:$A,$A59)</f>
        <v>1910.2699999999998</v>
      </c>
      <c r="L59" s="72">
        <f>SUMIFS(Month!M:M,Month!$C:$C,$B59,Month!$A:$A,$A59)</f>
        <v>4826.9400000000005</v>
      </c>
      <c r="M59" s="72">
        <f>SUMIFS(Month!N:N,Month!$C:$C,$B59,Month!$A:$A,$A59)</f>
        <v>18521.039999999997</v>
      </c>
      <c r="N59" s="71">
        <f>SUMIFS(Month!O:O,Month!$C:$C,$B59,Month!$A:$A,$A59)</f>
        <v>58375.28</v>
      </c>
    </row>
    <row r="60" spans="1:15" ht="15.5">
      <c r="A60" s="63">
        <v>2021</v>
      </c>
      <c r="B60" s="59" t="s">
        <v>37</v>
      </c>
      <c r="C60" s="65">
        <f>SUMIFS(Month!D:D,Month!$C:$C,$B60,Month!$A:$A,$A60)</f>
        <v>739.5200000000001</v>
      </c>
      <c r="D60" s="66">
        <f>SUMIFS(Month!E:E,Month!$C:$C,$B60,Month!$A:$A,$A60)</f>
        <v>479.15000000000009</v>
      </c>
      <c r="E60" s="66">
        <f>SUMIFS(Month!F:F,Month!$C:$C,$B60,Month!$A:$A,$A60)</f>
        <v>1218.6699999999998</v>
      </c>
      <c r="F60" s="67">
        <f>SUMIFS(Month!G:G,Month!$C:$C,$B60,Month!$A:$A,$A60)</f>
        <v>37.290000000000006</v>
      </c>
      <c r="G60" s="66">
        <f>SUMIFS(Month!H:H,Month!$C:$C,$B60,Month!$A:$A,$A60)</f>
        <v>1657.0700000000002</v>
      </c>
      <c r="H60" s="66">
        <f>SUMIFS(Month!I:I,Month!$C:$C,$B60,Month!$A:$A,$A60)</f>
        <v>0</v>
      </c>
      <c r="I60" s="66">
        <f>SUMIFS(Month!J:J,Month!$C:$C,$B60,Month!$A:$A,$A60)</f>
        <v>8.06</v>
      </c>
      <c r="J60" s="66">
        <f>SUMIFS(Month!K:K,Month!$C:$C,$B60,Month!$A:$A,$A60)</f>
        <v>152.41999999999999</v>
      </c>
      <c r="K60" s="66">
        <f>SUMIFS(Month!L:L,Month!$C:$C,$B60,Month!$A:$A,$A60)</f>
        <v>77.650000000000006</v>
      </c>
      <c r="L60" s="66">
        <f>SUMIFS(Month!M:M,Month!$C:$C,$B60,Month!$A:$A,$A60)</f>
        <v>1580.95</v>
      </c>
      <c r="M60" s="66">
        <f>SUMIFS(Month!N:N,Month!$C:$C,$B60,Month!$A:$A,$A60)</f>
        <v>4030.2599999999998</v>
      </c>
      <c r="N60" s="67">
        <f>SUMIFS(Month!O:O,Month!$C:$C,$B60,Month!$A:$A,$A60)</f>
        <v>5248.93</v>
      </c>
      <c r="O60" s="18"/>
    </row>
    <row r="61" spans="1:15" ht="15.5">
      <c r="A61" s="64">
        <v>2021</v>
      </c>
      <c r="B61" s="59" t="s">
        <v>38</v>
      </c>
      <c r="C61" s="68">
        <f>SUMIFS(Month!D:D,Month!$C:$C,$B61,Month!$A:$A,$A61)</f>
        <v>52.78</v>
      </c>
      <c r="D61" s="69">
        <f>SUMIFS(Month!E:E,Month!$C:$C,$B61,Month!$A:$A,$A61)</f>
        <v>0</v>
      </c>
      <c r="E61" s="69">
        <f>SUMIFS(Month!F:F,Month!$C:$C,$B61,Month!$A:$A,$A61)</f>
        <v>52.78</v>
      </c>
      <c r="F61" s="70">
        <f>SUMIFS(Month!G:G,Month!$C:$C,$B61,Month!$A:$A,$A61)</f>
        <v>0</v>
      </c>
      <c r="G61" s="69">
        <f>SUMIFS(Month!H:H,Month!$C:$C,$B61,Month!$A:$A,$A61)</f>
        <v>168.29999999999998</v>
      </c>
      <c r="H61" s="69">
        <f>SUMIFS(Month!I:I,Month!$C:$C,$B61,Month!$A:$A,$A61)</f>
        <v>61.37</v>
      </c>
      <c r="I61" s="69">
        <f>SUMIFS(Month!J:J,Month!$C:$C,$B61,Month!$A:$A,$A61)</f>
        <v>0</v>
      </c>
      <c r="J61" s="69">
        <f>SUMIFS(Month!K:K,Month!$C:$C,$B61,Month!$A:$A,$A61)</f>
        <v>0</v>
      </c>
      <c r="K61" s="69">
        <f>SUMIFS(Month!L:L,Month!$C:$C,$B61,Month!$A:$A,$A61)</f>
        <v>30.27</v>
      </c>
      <c r="L61" s="69">
        <f>SUMIFS(Month!M:M,Month!$C:$C,$B61,Month!$A:$A,$A61)</f>
        <v>16.329999999999998</v>
      </c>
      <c r="M61" s="69">
        <f>SUMIFS(Month!N:N,Month!$C:$C,$B61,Month!$A:$A,$A61)</f>
        <v>276.27</v>
      </c>
      <c r="N61" s="70">
        <f>SUMIFS(Month!O:O,Month!$C:$C,$B61,Month!$A:$A,$A61)</f>
        <v>329.05</v>
      </c>
      <c r="O61" s="18"/>
    </row>
    <row r="62" spans="1:15" ht="15.5">
      <c r="A62" s="64">
        <v>2021</v>
      </c>
      <c r="B62" s="59" t="s">
        <v>72</v>
      </c>
      <c r="C62" s="68">
        <f>SUMIFS(Month!D:D,Month!$C:$C,$B62,Month!$A:$A,$A62)</f>
        <v>4678.4400000000005</v>
      </c>
      <c r="D62" s="69">
        <f>SUMIFS(Month!E:E,Month!$C:$C,$B62,Month!$A:$A,$A62)</f>
        <v>0</v>
      </c>
      <c r="E62" s="69">
        <f>SUMIFS(Month!F:F,Month!$C:$C,$B62,Month!$A:$A,$A62)</f>
        <v>4678.4400000000005</v>
      </c>
      <c r="F62" s="70">
        <f>SUMIFS(Month!G:G,Month!$C:$C,$B62,Month!$A:$A,$A62)</f>
        <v>0</v>
      </c>
      <c r="G62" s="69">
        <f>SUMIFS(Month!H:H,Month!$C:$C,$B62,Month!$A:$A,$A62)</f>
        <v>0</v>
      </c>
      <c r="H62" s="69">
        <f>SUMIFS(Month!I:I,Month!$C:$C,$B62,Month!$A:$A,$A62)</f>
        <v>0</v>
      </c>
      <c r="I62" s="69">
        <f>SUMIFS(Month!J:J,Month!$C:$C,$B62,Month!$A:$A,$A62)</f>
        <v>0</v>
      </c>
      <c r="J62" s="69">
        <f>SUMIFS(Month!K:K,Month!$C:$C,$B62,Month!$A:$A,$A62)</f>
        <v>0</v>
      </c>
      <c r="K62" s="69">
        <f>SUMIFS(Month!L:L,Month!$C:$C,$B62,Month!$A:$A,$A62)</f>
        <v>0</v>
      </c>
      <c r="L62" s="69">
        <f>SUMIFS(Month!M:M,Month!$C:$C,$B62,Month!$A:$A,$A62)</f>
        <v>144</v>
      </c>
      <c r="M62" s="69">
        <f>SUMIFS(Month!N:N,Month!$C:$C,$B62,Month!$A:$A,$A62)</f>
        <v>144</v>
      </c>
      <c r="N62" s="70">
        <f>SUMIFS(Month!O:O,Month!$C:$C,$B62,Month!$A:$A,$A62)</f>
        <v>4822.4400000000005</v>
      </c>
      <c r="O62" s="18"/>
    </row>
    <row r="63" spans="1:15" ht="15.5">
      <c r="A63" s="64">
        <v>2021</v>
      </c>
      <c r="B63" s="59" t="s">
        <v>39</v>
      </c>
      <c r="C63" s="68">
        <f>SUMIFS(Month!D:D,Month!$C:$C,$B63,Month!$A:$A,$A63)</f>
        <v>375.17</v>
      </c>
      <c r="D63" s="69">
        <f>SUMIFS(Month!E:E,Month!$C:$C,$B63,Month!$A:$A,$A63)</f>
        <v>0</v>
      </c>
      <c r="E63" s="69">
        <f>SUMIFS(Month!F:F,Month!$C:$C,$B63,Month!$A:$A,$A63)</f>
        <v>375.17</v>
      </c>
      <c r="F63" s="70">
        <f>SUMIFS(Month!G:G,Month!$C:$C,$B63,Month!$A:$A,$A63)</f>
        <v>0</v>
      </c>
      <c r="G63" s="69">
        <f>SUMIFS(Month!H:H,Month!$C:$C,$B63,Month!$A:$A,$A63)</f>
        <v>58.529999999999994</v>
      </c>
      <c r="H63" s="69">
        <f>SUMIFS(Month!I:I,Month!$C:$C,$B63,Month!$A:$A,$A63)</f>
        <v>0</v>
      </c>
      <c r="I63" s="69">
        <f>SUMIFS(Month!J:J,Month!$C:$C,$B63,Month!$A:$A,$A63)</f>
        <v>0</v>
      </c>
      <c r="J63" s="69">
        <f>SUMIFS(Month!K:K,Month!$C:$C,$B63,Month!$A:$A,$A63)</f>
        <v>0</v>
      </c>
      <c r="K63" s="69">
        <f>SUMIFS(Month!L:L,Month!$C:$C,$B63,Month!$A:$A,$A63)</f>
        <v>0</v>
      </c>
      <c r="L63" s="69">
        <f>SUMIFS(Month!M:M,Month!$C:$C,$B63,Month!$A:$A,$A63)</f>
        <v>0.32999999999999996</v>
      </c>
      <c r="M63" s="69">
        <f>SUMIFS(Month!N:N,Month!$C:$C,$B63,Month!$A:$A,$A63)</f>
        <v>74.52</v>
      </c>
      <c r="N63" s="70">
        <f>SUMIFS(Month!O:O,Month!$C:$C,$B63,Month!$A:$A,$A63)</f>
        <v>449.69</v>
      </c>
      <c r="O63" s="18"/>
    </row>
    <row r="64" spans="1:15" ht="15.5">
      <c r="A64" s="64">
        <v>2021</v>
      </c>
      <c r="B64" s="59" t="s">
        <v>40</v>
      </c>
      <c r="C64" s="68">
        <f>SUMIFS(Month!D:D,Month!$C:$C,$B64,Month!$A:$A,$A64)</f>
        <v>1856.72</v>
      </c>
      <c r="D64" s="69">
        <f>SUMIFS(Month!E:E,Month!$C:$C,$B64,Month!$A:$A,$A64)</f>
        <v>0</v>
      </c>
      <c r="E64" s="69">
        <f>SUMIFS(Month!F:F,Month!$C:$C,$B64,Month!$A:$A,$A64)</f>
        <v>1856.72</v>
      </c>
      <c r="F64" s="70">
        <f>SUMIFS(Month!G:G,Month!$C:$C,$B64,Month!$A:$A,$A64)</f>
        <v>125.92999999999999</v>
      </c>
      <c r="G64" s="69">
        <f>SUMIFS(Month!H:H,Month!$C:$C,$B64,Month!$A:$A,$A64)</f>
        <v>91.610000000000014</v>
      </c>
      <c r="H64" s="69">
        <f>SUMIFS(Month!I:I,Month!$C:$C,$B64,Month!$A:$A,$A64)</f>
        <v>31.7</v>
      </c>
      <c r="I64" s="69">
        <f>SUMIFS(Month!J:J,Month!$C:$C,$B64,Month!$A:$A,$A64)</f>
        <v>0</v>
      </c>
      <c r="J64" s="69">
        <f>SUMIFS(Month!K:K,Month!$C:$C,$B64,Month!$A:$A,$A64)</f>
        <v>0</v>
      </c>
      <c r="K64" s="69">
        <f>SUMIFS(Month!L:L,Month!$C:$C,$B64,Month!$A:$A,$A64)</f>
        <v>0</v>
      </c>
      <c r="L64" s="69">
        <f>SUMIFS(Month!M:M,Month!$C:$C,$B64,Month!$A:$A,$A64)</f>
        <v>120.46999999999998</v>
      </c>
      <c r="M64" s="69">
        <f>SUMIFS(Month!N:N,Month!$C:$C,$B64,Month!$A:$A,$A64)</f>
        <v>428.24</v>
      </c>
      <c r="N64" s="70">
        <f>SUMIFS(Month!O:O,Month!$C:$C,$B64,Month!$A:$A,$A64)</f>
        <v>2284.96</v>
      </c>
      <c r="O64" s="18"/>
    </row>
    <row r="65" spans="1:17" ht="15.5">
      <c r="A65" s="64">
        <v>2021</v>
      </c>
      <c r="B65" s="59" t="s">
        <v>41</v>
      </c>
      <c r="C65" s="68">
        <f>SUMIFS(Month!D:D,Month!$C:$C,$B65,Month!$A:$A,$A65)</f>
        <v>2875.3599999999997</v>
      </c>
      <c r="D65" s="69">
        <f>SUMIFS(Month!E:E,Month!$C:$C,$B65,Month!$A:$A,$A65)</f>
        <v>0</v>
      </c>
      <c r="E65" s="69">
        <f>SUMIFS(Month!F:F,Month!$C:$C,$B65,Month!$A:$A,$A65)</f>
        <v>2875.3599999999997</v>
      </c>
      <c r="F65" s="70">
        <f>SUMIFS(Month!G:G,Month!$C:$C,$B65,Month!$A:$A,$A65)</f>
        <v>2.81</v>
      </c>
      <c r="G65" s="69">
        <f>SUMIFS(Month!H:H,Month!$C:$C,$B65,Month!$A:$A,$A65)</f>
        <v>0</v>
      </c>
      <c r="H65" s="69">
        <f>SUMIFS(Month!I:I,Month!$C:$C,$B65,Month!$A:$A,$A65)</f>
        <v>0</v>
      </c>
      <c r="I65" s="69">
        <f>SUMIFS(Month!J:J,Month!$C:$C,$B65,Month!$A:$A,$A65)</f>
        <v>0</v>
      </c>
      <c r="J65" s="69">
        <f>SUMIFS(Month!K:K,Month!$C:$C,$B65,Month!$A:$A,$A65)</f>
        <v>0</v>
      </c>
      <c r="K65" s="69">
        <f>SUMIFS(Month!L:L,Month!$C:$C,$B65,Month!$A:$A,$A65)</f>
        <v>0</v>
      </c>
      <c r="L65" s="69">
        <f>SUMIFS(Month!M:M,Month!$C:$C,$B65,Month!$A:$A,$A65)</f>
        <v>46.7</v>
      </c>
      <c r="M65" s="69">
        <f>SUMIFS(Month!N:N,Month!$C:$C,$B65,Month!$A:$A,$A65)</f>
        <v>49.510000000000005</v>
      </c>
      <c r="N65" s="70">
        <f>SUMIFS(Month!O:O,Month!$C:$C,$B65,Month!$A:$A,$A65)</f>
        <v>2924.8700000000003</v>
      </c>
      <c r="O65" s="18"/>
    </row>
    <row r="66" spans="1:17" ht="15.5">
      <c r="A66" s="64">
        <v>2021</v>
      </c>
      <c r="B66" s="59" t="s">
        <v>70</v>
      </c>
      <c r="C66" s="68">
        <f>SUMIFS(Month!D:D,Month!$C:$C,$B66,Month!$A:$A,$A66)</f>
        <v>22.889999999999997</v>
      </c>
      <c r="D66" s="69">
        <f>SUMIFS(Month!E:E,Month!$C:$C,$B66,Month!$A:$A,$A66)</f>
        <v>0</v>
      </c>
      <c r="E66" s="69">
        <f>SUMIFS(Month!F:F,Month!$C:$C,$B66,Month!$A:$A,$A66)</f>
        <v>22.889999999999997</v>
      </c>
      <c r="F66" s="70">
        <f>SUMIFS(Month!G:G,Month!$C:$C,$B66,Month!$A:$A,$A66)</f>
        <v>0</v>
      </c>
      <c r="G66" s="69">
        <f>SUMIFS(Month!H:H,Month!$C:$C,$B66,Month!$A:$A,$A66)</f>
        <v>118.72</v>
      </c>
      <c r="H66" s="69">
        <f>SUMIFS(Month!I:I,Month!$C:$C,$B66,Month!$A:$A,$A66)</f>
        <v>967.12000000000012</v>
      </c>
      <c r="I66" s="69">
        <f>SUMIFS(Month!J:J,Month!$C:$C,$B66,Month!$A:$A,$A66)</f>
        <v>1.6300000000000001</v>
      </c>
      <c r="J66" s="69">
        <f>SUMIFS(Month!K:K,Month!$C:$C,$B66,Month!$A:$A,$A66)</f>
        <v>1249.1600000000001</v>
      </c>
      <c r="K66" s="69">
        <f>SUMIFS(Month!L:L,Month!$C:$C,$B66,Month!$A:$A,$A66)</f>
        <v>198.78</v>
      </c>
      <c r="L66" s="69">
        <f>SUMIFS(Month!M:M,Month!$C:$C,$B66,Month!$A:$A,$A66)</f>
        <v>139.51999999999998</v>
      </c>
      <c r="M66" s="69">
        <f>SUMIFS(Month!N:N,Month!$C:$C,$B66,Month!$A:$A,$A66)</f>
        <v>2695.0499999999997</v>
      </c>
      <c r="N66" s="70">
        <f>SUMIFS(Month!O:O,Month!$C:$C,$B66,Month!$A:$A,$A66)</f>
        <v>2717.9400000000005</v>
      </c>
      <c r="O66" s="18"/>
    </row>
    <row r="67" spans="1:17" ht="15.5">
      <c r="A67" s="64">
        <v>2021</v>
      </c>
      <c r="B67" s="59" t="s">
        <v>74</v>
      </c>
      <c r="C67" s="68">
        <f>SUMIFS(Month!D:D,Month!$C:$C,$B67,Month!$A:$A,$A67)</f>
        <v>620.11</v>
      </c>
      <c r="D67" s="69">
        <f>SUMIFS(Month!E:E,Month!$C:$C,$B67,Month!$A:$A,$A67)</f>
        <v>29.259999999999998</v>
      </c>
      <c r="E67" s="69">
        <f>SUMIFS(Month!F:F,Month!$C:$C,$B67,Month!$A:$A,$A67)</f>
        <v>649.36999999999989</v>
      </c>
      <c r="F67" s="70">
        <f>SUMIFS(Month!G:G,Month!$C:$C,$B67,Month!$A:$A,$A67)</f>
        <v>0</v>
      </c>
      <c r="G67" s="69">
        <f>SUMIFS(Month!H:H,Month!$C:$C,$B67,Month!$A:$A,$A67)</f>
        <v>0</v>
      </c>
      <c r="H67" s="69">
        <f>SUMIFS(Month!I:I,Month!$C:$C,$B67,Month!$A:$A,$A67)</f>
        <v>0</v>
      </c>
      <c r="I67" s="69">
        <f>SUMIFS(Month!J:J,Month!$C:$C,$B67,Month!$A:$A,$A67)</f>
        <v>0</v>
      </c>
      <c r="J67" s="69">
        <f>SUMIFS(Month!K:K,Month!$C:$C,$B67,Month!$A:$A,$A67)</f>
        <v>0</v>
      </c>
      <c r="K67" s="69">
        <f>SUMIFS(Month!L:L,Month!$C:$C,$B67,Month!$A:$A,$A67)</f>
        <v>0</v>
      </c>
      <c r="L67" s="69">
        <f>SUMIFS(Month!M:M,Month!$C:$C,$B67,Month!$A:$A,$A67)</f>
        <v>35.89</v>
      </c>
      <c r="M67" s="69">
        <f>SUMIFS(Month!N:N,Month!$C:$C,$B67,Month!$A:$A,$A67)</f>
        <v>35.89</v>
      </c>
      <c r="N67" s="70">
        <f>SUMIFS(Month!O:O,Month!$C:$C,$B67,Month!$A:$A,$A67)</f>
        <v>685.26</v>
      </c>
      <c r="O67" s="18"/>
    </row>
    <row r="68" spans="1:17" ht="15.5">
      <c r="A68" s="64">
        <v>2021</v>
      </c>
      <c r="B68" s="59" t="s">
        <v>73</v>
      </c>
      <c r="C68" s="68">
        <f>SUMIFS(Month!D:D,Month!$C:$C,$B68,Month!$A:$A,$A68)</f>
        <v>2588.4399999999996</v>
      </c>
      <c r="D68" s="69">
        <f>SUMIFS(Month!E:E,Month!$C:$C,$B68,Month!$A:$A,$A68)</f>
        <v>0</v>
      </c>
      <c r="E68" s="69">
        <f>SUMIFS(Month!F:F,Month!$C:$C,$B68,Month!$A:$A,$A68)</f>
        <v>2588.4399999999996</v>
      </c>
      <c r="F68" s="70">
        <f>SUMIFS(Month!G:G,Month!$C:$C,$B68,Month!$A:$A,$A68)</f>
        <v>0</v>
      </c>
      <c r="G68" s="69">
        <f>SUMIFS(Month!H:H,Month!$C:$C,$B68,Month!$A:$A,$A68)</f>
        <v>0</v>
      </c>
      <c r="H68" s="69">
        <f>SUMIFS(Month!I:I,Month!$C:$C,$B68,Month!$A:$A,$A68)</f>
        <v>0</v>
      </c>
      <c r="I68" s="69">
        <f>SUMIFS(Month!J:J,Month!$C:$C,$B68,Month!$A:$A,$A68)</f>
        <v>0</v>
      </c>
      <c r="J68" s="69">
        <f>SUMIFS(Month!K:K,Month!$C:$C,$B68,Month!$A:$A,$A68)</f>
        <v>0</v>
      </c>
      <c r="K68" s="69">
        <f>SUMIFS(Month!L:L,Month!$C:$C,$B68,Month!$A:$A,$A68)</f>
        <v>0</v>
      </c>
      <c r="L68" s="69">
        <f>SUMIFS(Month!M:M,Month!$C:$C,$B68,Month!$A:$A,$A68)</f>
        <v>0.11</v>
      </c>
      <c r="M68" s="69">
        <f>SUMIFS(Month!N:N,Month!$C:$C,$B68,Month!$A:$A,$A68)</f>
        <v>0.11</v>
      </c>
      <c r="N68" s="70">
        <f>SUMIFS(Month!O:O,Month!$C:$C,$B68,Month!$A:$A,$A68)</f>
        <v>2588.5500000000002</v>
      </c>
      <c r="O68" s="18"/>
    </row>
    <row r="69" spans="1:17" ht="15.5">
      <c r="A69" s="64">
        <v>2021</v>
      </c>
      <c r="B69" s="59" t="s">
        <v>42</v>
      </c>
      <c r="C69" s="68">
        <f>SUMIFS(Month!D:D,Month!$C:$C,$B69,Month!$A:$A,$A69)</f>
        <v>16300.299999999997</v>
      </c>
      <c r="D69" s="69">
        <f>SUMIFS(Month!E:E,Month!$C:$C,$B69,Month!$A:$A,$A69)</f>
        <v>903.91</v>
      </c>
      <c r="E69" s="69">
        <f>SUMIFS(Month!F:F,Month!$C:$C,$B69,Month!$A:$A,$A69)</f>
        <v>17204.21</v>
      </c>
      <c r="F69" s="70">
        <f>SUMIFS(Month!G:G,Month!$C:$C,$B69,Month!$A:$A,$A69)</f>
        <v>10.220000000000001</v>
      </c>
      <c r="G69" s="69">
        <f>SUMIFS(Month!H:H,Month!$C:$C,$B69,Month!$A:$A,$A69)</f>
        <v>2031</v>
      </c>
      <c r="H69" s="69">
        <f>SUMIFS(Month!I:I,Month!$C:$C,$B69,Month!$A:$A,$A69)</f>
        <v>0</v>
      </c>
      <c r="I69" s="69">
        <f>SUMIFS(Month!J:J,Month!$C:$C,$B69,Month!$A:$A,$A69)</f>
        <v>24.55</v>
      </c>
      <c r="J69" s="69">
        <f>SUMIFS(Month!K:K,Month!$C:$C,$B69,Month!$A:$A,$A69)</f>
        <v>171.70000000000002</v>
      </c>
      <c r="K69" s="69">
        <f>SUMIFS(Month!L:L,Month!$C:$C,$B69,Month!$A:$A,$A69)</f>
        <v>52.18</v>
      </c>
      <c r="L69" s="69">
        <f>SUMIFS(Month!M:M,Month!$C:$C,$B69,Month!$A:$A,$A69)</f>
        <v>1531.37</v>
      </c>
      <c r="M69" s="69">
        <f>SUMIFS(Month!N:N,Month!$C:$C,$B69,Month!$A:$A,$A69)</f>
        <v>4429.9799999999996</v>
      </c>
      <c r="N69" s="70">
        <f>SUMIFS(Month!O:O,Month!$C:$C,$B69,Month!$A:$A,$A69)</f>
        <v>21634.190000000002</v>
      </c>
      <c r="O69" s="18"/>
    </row>
    <row r="70" spans="1:17" ht="15.5">
      <c r="A70" s="64">
        <v>2021</v>
      </c>
      <c r="B70" s="59" t="s">
        <v>43</v>
      </c>
      <c r="C70" s="68">
        <f>SUMIFS(Month!D:D,Month!$C:$C,$B70,Month!$A:$A,$A70)</f>
        <v>597.7299999999999</v>
      </c>
      <c r="D70" s="69">
        <f>SUMIFS(Month!E:E,Month!$C:$C,$B70,Month!$A:$A,$A70)</f>
        <v>0</v>
      </c>
      <c r="E70" s="69">
        <f>SUMIFS(Month!F:F,Month!$C:$C,$B70,Month!$A:$A,$A70)</f>
        <v>597.7299999999999</v>
      </c>
      <c r="F70" s="70">
        <f>SUMIFS(Month!G:G,Month!$C:$C,$B70,Month!$A:$A,$A70)</f>
        <v>1.61</v>
      </c>
      <c r="G70" s="69">
        <f>SUMIFS(Month!H:H,Month!$C:$C,$B70,Month!$A:$A,$A70)</f>
        <v>50.69</v>
      </c>
      <c r="H70" s="69">
        <f>SUMIFS(Month!I:I,Month!$C:$C,$B70,Month!$A:$A,$A70)</f>
        <v>0</v>
      </c>
      <c r="I70" s="69">
        <f>SUMIFS(Month!J:J,Month!$C:$C,$B70,Month!$A:$A,$A70)</f>
        <v>0</v>
      </c>
      <c r="J70" s="69">
        <f>SUMIFS(Month!K:K,Month!$C:$C,$B70,Month!$A:$A,$A70)</f>
        <v>0.1</v>
      </c>
      <c r="K70" s="69">
        <f>SUMIFS(Month!L:L,Month!$C:$C,$B70,Month!$A:$A,$A70)</f>
        <v>0</v>
      </c>
      <c r="L70" s="69">
        <f>SUMIFS(Month!M:M,Month!$C:$C,$B70,Month!$A:$A,$A70)</f>
        <v>40.090000000000003</v>
      </c>
      <c r="M70" s="69">
        <f>SUMIFS(Month!N:N,Month!$C:$C,$B70,Month!$A:$A,$A70)</f>
        <v>103.41</v>
      </c>
      <c r="N70" s="70">
        <f>SUMIFS(Month!O:O,Month!$C:$C,$B70,Month!$A:$A,$A70)</f>
        <v>701.14</v>
      </c>
      <c r="O70" s="18"/>
    </row>
    <row r="71" spans="1:17" ht="15.5">
      <c r="A71" s="64">
        <v>2021</v>
      </c>
      <c r="B71" s="59" t="s">
        <v>94</v>
      </c>
      <c r="C71" s="68">
        <f>SUMIFS(Month!D:D,Month!$C:$C,$B71,Month!$A:$A,$A71)</f>
        <v>0</v>
      </c>
      <c r="D71" s="69">
        <f>SUMIFS(Month!E:E,Month!$C:$C,$B71,Month!$A:$A,$A71)</f>
        <v>10.53</v>
      </c>
      <c r="E71" s="69">
        <f>SUMIFS(Month!F:F,Month!$C:$C,$B71,Month!$A:$A,$A71)</f>
        <v>10.53</v>
      </c>
      <c r="F71" s="70">
        <f>SUMIFS(Month!G:G,Month!$C:$C,$B71,Month!$A:$A,$A71)</f>
        <v>16.489999999999998</v>
      </c>
      <c r="G71" s="69">
        <f>SUMIFS(Month!H:H,Month!$C:$C,$B71,Month!$A:$A,$A71)</f>
        <v>1130.76</v>
      </c>
      <c r="H71" s="69">
        <f>SUMIFS(Month!I:I,Month!$C:$C,$B71,Month!$A:$A,$A71)</f>
        <v>0</v>
      </c>
      <c r="I71" s="69">
        <f>SUMIFS(Month!J:J,Month!$C:$C,$B71,Month!$A:$A,$A71)</f>
        <v>0</v>
      </c>
      <c r="J71" s="69">
        <f>SUMIFS(Month!K:K,Month!$C:$C,$B71,Month!$A:$A,$A71)</f>
        <v>0</v>
      </c>
      <c r="K71" s="69">
        <f>SUMIFS(Month!L:L,Month!$C:$C,$B71,Month!$A:$A,$A71)</f>
        <v>0</v>
      </c>
      <c r="L71" s="69">
        <f>SUMIFS(Month!M:M,Month!$C:$C,$B71,Month!$A:$A,$A71)</f>
        <v>76.94</v>
      </c>
      <c r="M71" s="69">
        <f>SUMIFS(Month!N:N,Month!$C:$C,$B71,Month!$A:$A,$A71)</f>
        <v>1377.21</v>
      </c>
      <c r="N71" s="70">
        <f>SUMIFS(Month!O:O,Month!$C:$C,$B71,Month!$A:$A,$A71)</f>
        <v>1387.74</v>
      </c>
      <c r="O71" s="18"/>
    </row>
    <row r="72" spans="1:17" ht="15.5">
      <c r="A72" s="64">
        <v>2021</v>
      </c>
      <c r="B72" s="59" t="s">
        <v>71</v>
      </c>
      <c r="C72" s="68">
        <f>SUMIFS(Month!D:D,Month!$C:$C,$B72,Month!$A:$A,$A72)</f>
        <v>302.86</v>
      </c>
      <c r="D72" s="69">
        <f>SUMIFS(Month!E:E,Month!$C:$C,$B72,Month!$A:$A,$A72)</f>
        <v>71</v>
      </c>
      <c r="E72" s="69">
        <f>SUMIFS(Month!F:F,Month!$C:$C,$B72,Month!$A:$A,$A72)</f>
        <v>373.86</v>
      </c>
      <c r="F72" s="70">
        <f>SUMIFS(Month!G:G,Month!$C:$C,$B72,Month!$A:$A,$A72)</f>
        <v>2.1</v>
      </c>
      <c r="G72" s="69">
        <f>SUMIFS(Month!H:H,Month!$C:$C,$B72,Month!$A:$A,$A72)</f>
        <v>0</v>
      </c>
      <c r="H72" s="69">
        <f>SUMIFS(Month!I:I,Month!$C:$C,$B72,Month!$A:$A,$A72)</f>
        <v>0</v>
      </c>
      <c r="I72" s="69">
        <f>SUMIFS(Month!J:J,Month!$C:$C,$B72,Month!$A:$A,$A72)</f>
        <v>0</v>
      </c>
      <c r="J72" s="69">
        <f>SUMIFS(Month!K:K,Month!$C:$C,$B72,Month!$A:$A,$A72)</f>
        <v>0</v>
      </c>
      <c r="K72" s="69">
        <f>SUMIFS(Month!L:L,Month!$C:$C,$B72,Month!$A:$A,$A72)</f>
        <v>0</v>
      </c>
      <c r="L72" s="69">
        <f>SUMIFS(Month!M:M,Month!$C:$C,$B72,Month!$A:$A,$A72)</f>
        <v>320.77999999999997</v>
      </c>
      <c r="M72" s="69">
        <f>SUMIFS(Month!N:N,Month!$C:$C,$B72,Month!$A:$A,$A72)</f>
        <v>423.61</v>
      </c>
      <c r="N72" s="70">
        <f>SUMIFS(Month!O:O,Month!$C:$C,$B72,Month!$A:$A,$A72)</f>
        <v>797.47</v>
      </c>
      <c r="O72" s="18"/>
    </row>
    <row r="73" spans="1:17" ht="15.5">
      <c r="A73" s="64">
        <v>2021</v>
      </c>
      <c r="B73" s="59" t="s">
        <v>45</v>
      </c>
      <c r="C73" s="68">
        <f>SUMIFS(Month!D:D,Month!$C:$C,$B73,Month!$A:$A,$A73)</f>
        <v>359.78</v>
      </c>
      <c r="D73" s="69">
        <f>SUMIFS(Month!E:E,Month!$C:$C,$B73,Month!$A:$A,$A73)</f>
        <v>0</v>
      </c>
      <c r="E73" s="69">
        <f>SUMIFS(Month!F:F,Month!$C:$C,$B73,Month!$A:$A,$A73)</f>
        <v>359.78</v>
      </c>
      <c r="F73" s="70">
        <f>SUMIFS(Month!G:G,Month!$C:$C,$B73,Month!$A:$A,$A73)</f>
        <v>0</v>
      </c>
      <c r="G73" s="69">
        <f>SUMIFS(Month!H:H,Month!$C:$C,$B73,Month!$A:$A,$A73)</f>
        <v>0</v>
      </c>
      <c r="H73" s="69">
        <f>SUMIFS(Month!I:I,Month!$C:$C,$B73,Month!$A:$A,$A73)</f>
        <v>0</v>
      </c>
      <c r="I73" s="69">
        <f>SUMIFS(Month!J:J,Month!$C:$C,$B73,Month!$A:$A,$A73)</f>
        <v>0</v>
      </c>
      <c r="J73" s="69">
        <f>SUMIFS(Month!K:K,Month!$C:$C,$B73,Month!$A:$A,$A73)</f>
        <v>0</v>
      </c>
      <c r="K73" s="69">
        <f>SUMIFS(Month!L:L,Month!$C:$C,$B73,Month!$A:$A,$A73)</f>
        <v>0</v>
      </c>
      <c r="L73" s="69">
        <f>SUMIFS(Month!M:M,Month!$C:$C,$B73,Month!$A:$A,$A73)</f>
        <v>45.949999999999996</v>
      </c>
      <c r="M73" s="69">
        <f>SUMIFS(Month!N:N,Month!$C:$C,$B73,Month!$A:$A,$A73)</f>
        <v>60.889999999999993</v>
      </c>
      <c r="N73" s="70">
        <f>SUMIFS(Month!O:O,Month!$C:$C,$B73,Month!$A:$A,$A73)</f>
        <v>420.66999999999996</v>
      </c>
      <c r="O73" s="18"/>
    </row>
    <row r="74" spans="1:17" ht="15.5">
      <c r="A74" s="64">
        <v>2021</v>
      </c>
      <c r="B74" s="59" t="s">
        <v>46</v>
      </c>
      <c r="C74" s="68">
        <f>SUMIFS(Month!D:D,Month!$C:$C,$B74,Month!$A:$A,$A74)</f>
        <v>779.39</v>
      </c>
      <c r="D74" s="69">
        <f>SUMIFS(Month!E:E,Month!$C:$C,$B74,Month!$A:$A,$A74)</f>
        <v>160.94999999999999</v>
      </c>
      <c r="E74" s="69">
        <f>SUMIFS(Month!F:F,Month!$C:$C,$B74,Month!$A:$A,$A74)</f>
        <v>940.34</v>
      </c>
      <c r="F74" s="70">
        <f>SUMIFS(Month!G:G,Month!$C:$C,$B74,Month!$A:$A,$A74)</f>
        <v>0</v>
      </c>
      <c r="G74" s="69">
        <f>SUMIFS(Month!H:H,Month!$C:$C,$B74,Month!$A:$A,$A74)</f>
        <v>2318.5</v>
      </c>
      <c r="H74" s="69">
        <f>SUMIFS(Month!I:I,Month!$C:$C,$B74,Month!$A:$A,$A74)</f>
        <v>112.22</v>
      </c>
      <c r="I74" s="69">
        <f>SUMIFS(Month!J:J,Month!$C:$C,$B74,Month!$A:$A,$A74)</f>
        <v>0</v>
      </c>
      <c r="J74" s="69">
        <f>SUMIFS(Month!K:K,Month!$C:$C,$B74,Month!$A:$A,$A74)</f>
        <v>0.41</v>
      </c>
      <c r="K74" s="69">
        <f>SUMIFS(Month!L:L,Month!$C:$C,$B74,Month!$A:$A,$A74)</f>
        <v>15.18</v>
      </c>
      <c r="L74" s="69">
        <f>SUMIFS(Month!M:M,Month!$C:$C,$B74,Month!$A:$A,$A74)</f>
        <v>128.26999999999998</v>
      </c>
      <c r="M74" s="69">
        <f>SUMIFS(Month!N:N,Month!$C:$C,$B74,Month!$A:$A,$A74)</f>
        <v>2574.58</v>
      </c>
      <c r="N74" s="70">
        <f>SUMIFS(Month!O:O,Month!$C:$C,$B74,Month!$A:$A,$A74)</f>
        <v>3514.9199999999996</v>
      </c>
      <c r="O74" s="18"/>
    </row>
    <row r="75" spans="1:17" ht="15.5">
      <c r="A75" s="64">
        <v>2021</v>
      </c>
      <c r="B75" s="59" t="s">
        <v>44</v>
      </c>
      <c r="C75" s="68">
        <f>SUMIFS(Month!D:D,Month!$C:$C,$B75,Month!$A:$A,$A75)</f>
        <v>0</v>
      </c>
      <c r="D75" s="69">
        <f>SUMIFS(Month!E:E,Month!$C:$C,$B75,Month!$A:$A,$A75)</f>
        <v>0</v>
      </c>
      <c r="E75" s="69">
        <f>SUMIFS(Month!F:F,Month!$C:$C,$B75,Month!$A:$A,$A75)</f>
        <v>0</v>
      </c>
      <c r="F75" s="70">
        <f>SUMIFS(Month!G:G,Month!$C:$C,$B75,Month!$A:$A,$A75)</f>
        <v>0</v>
      </c>
      <c r="G75" s="69">
        <f>SUMIFS(Month!H:H,Month!$C:$C,$B75,Month!$A:$A,$A75)</f>
        <v>0</v>
      </c>
      <c r="H75" s="69">
        <f>SUMIFS(Month!I:I,Month!$C:$C,$B75,Month!$A:$A,$A75)</f>
        <v>0</v>
      </c>
      <c r="I75" s="69">
        <f>SUMIFS(Month!J:J,Month!$C:$C,$B75,Month!$A:$A,$A75)</f>
        <v>0</v>
      </c>
      <c r="J75" s="69">
        <f>SUMIFS(Month!K:K,Month!$C:$C,$B75,Month!$A:$A,$A75)</f>
        <v>0</v>
      </c>
      <c r="K75" s="69">
        <f>SUMIFS(Month!L:L,Month!$C:$C,$B75,Month!$A:$A,$A75)</f>
        <v>0</v>
      </c>
      <c r="L75" s="69">
        <f>SUMIFS(Month!M:M,Month!$C:$C,$B75,Month!$A:$A,$A75)</f>
        <v>0.12000000000000001</v>
      </c>
      <c r="M75" s="69">
        <f>SUMIFS(Month!N:N,Month!$C:$C,$B75,Month!$A:$A,$A75)</f>
        <v>0.12000000000000001</v>
      </c>
      <c r="N75" s="70">
        <f>SUMIFS(Month!O:O,Month!$C:$C,$B75,Month!$A:$A,$A75)</f>
        <v>0.12000000000000001</v>
      </c>
      <c r="O75" s="18"/>
    </row>
    <row r="76" spans="1:17" ht="15.5">
      <c r="A76" s="64">
        <v>2021</v>
      </c>
      <c r="B76" s="59" t="s">
        <v>62</v>
      </c>
      <c r="C76" s="68">
        <f>SUMIFS(Month!D:D,Month!$C:$C,$B76,Month!$A:$A,$A76)</f>
        <v>656.95000000000016</v>
      </c>
      <c r="D76" s="69">
        <f>SUMIFS(Month!E:E,Month!$C:$C,$B76,Month!$A:$A,$A76)</f>
        <v>141.46999999999997</v>
      </c>
      <c r="E76" s="69">
        <f>SUMIFS(Month!F:F,Month!$C:$C,$B76,Month!$A:$A,$A76)</f>
        <v>798.42</v>
      </c>
      <c r="F76" s="70">
        <f>SUMIFS(Month!G:G,Month!$C:$C,$B76,Month!$A:$A,$A76)</f>
        <v>316.09000000000003</v>
      </c>
      <c r="G76" s="69">
        <f>SUMIFS(Month!H:H,Month!$C:$C,$B76,Month!$A:$A,$A76)</f>
        <v>302.70999999999998</v>
      </c>
      <c r="H76" s="69">
        <f>SUMIFS(Month!I:I,Month!$C:$C,$B76,Month!$A:$A,$A76)</f>
        <v>0</v>
      </c>
      <c r="I76" s="69">
        <f>SUMIFS(Month!J:J,Month!$C:$C,$B76,Month!$A:$A,$A76)</f>
        <v>0.33</v>
      </c>
      <c r="J76" s="69">
        <f>SUMIFS(Month!K:K,Month!$C:$C,$B76,Month!$A:$A,$A76)</f>
        <v>1.51</v>
      </c>
      <c r="K76" s="69">
        <f>SUMIFS(Month!L:L,Month!$C:$C,$B76,Month!$A:$A,$A76)</f>
        <v>1692.23</v>
      </c>
      <c r="L76" s="69">
        <f>SUMIFS(Month!M:M,Month!$C:$C,$B76,Month!$A:$A,$A76)</f>
        <v>721.71000000000015</v>
      </c>
      <c r="M76" s="69">
        <f>SUMIFS(Month!N:N,Month!$C:$C,$B76,Month!$A:$A,$A76)</f>
        <v>1534.8799999999999</v>
      </c>
      <c r="N76" s="70">
        <f>SUMIFS(Month!O:O,Month!$C:$C,$B76,Month!$A:$A,$A76)</f>
        <v>2333.2999999999997</v>
      </c>
      <c r="O76" s="18"/>
    </row>
    <row r="77" spans="1:17" ht="15.5">
      <c r="A77" s="62">
        <v>2021</v>
      </c>
      <c r="B77" s="62" t="s">
        <v>93</v>
      </c>
      <c r="C77" s="71">
        <f>SUMIFS(Month!D:D,Month!$C:$C,$B77,Month!$A:$A,$A77)</f>
        <v>32806.44</v>
      </c>
      <c r="D77" s="72">
        <f>SUMIFS(Month!E:E,Month!$C:$C,$B77,Month!$A:$A,$A77)</f>
        <v>1796.2699999999998</v>
      </c>
      <c r="E77" s="72">
        <f>SUMIFS(Month!F:F,Month!$C:$C,$B77,Month!$A:$A,$A77)</f>
        <v>34602.710000000006</v>
      </c>
      <c r="F77" s="71">
        <f>SUMIFS(Month!G:G,Month!$C:$C,$B77,Month!$A:$A,$A77)</f>
        <v>512.54000000000008</v>
      </c>
      <c r="G77" s="72">
        <f>SUMIFS(Month!H:H,Month!$C:$C,$B77,Month!$A:$A,$A77)</f>
        <v>7927.89</v>
      </c>
      <c r="H77" s="72">
        <f>SUMIFS(Month!I:I,Month!$C:$C,$B77,Month!$A:$A,$A77)</f>
        <v>1172.4100000000001</v>
      </c>
      <c r="I77" s="72">
        <f>SUMIFS(Month!J:J,Month!$C:$C,$B77,Month!$A:$A,$A77)</f>
        <v>34.57</v>
      </c>
      <c r="J77" s="72">
        <f>SUMIFS(Month!K:K,Month!$C:$C,$B77,Month!$A:$A,$A77)</f>
        <v>1575.2999999999997</v>
      </c>
      <c r="K77" s="72">
        <f>SUMIFS(Month!L:L,Month!$C:$C,$B77,Month!$A:$A,$A77)</f>
        <v>2066.29</v>
      </c>
      <c r="L77" s="72">
        <f>SUMIFS(Month!M:M,Month!$C:$C,$B77,Month!$A:$A,$A77)</f>
        <v>4949.53</v>
      </c>
      <c r="M77" s="72">
        <f>SUMIFS(Month!N:N,Month!$C:$C,$B77,Month!$A:$A,$A77)</f>
        <v>18238.53</v>
      </c>
      <c r="N77" s="71">
        <f>SUMIFS(Month!O:O,Month!$C:$C,$B77,Month!$A:$A,$A77)</f>
        <v>52841.240000000005</v>
      </c>
      <c r="O77" s="18"/>
    </row>
    <row r="78" spans="1:17" ht="15.5">
      <c r="A78" s="63">
        <v>2022</v>
      </c>
      <c r="B78" s="59" t="s">
        <v>37</v>
      </c>
      <c r="C78" s="65">
        <f>SUMIFS(Month!D:D,Month!$C:$C,$B78,Month!$A:$A,$A78)</f>
        <v>308.51000000000005</v>
      </c>
      <c r="D78" s="66">
        <f>SUMIFS(Month!E:E,Month!$C:$C,$B78,Month!$A:$A,$A78)</f>
        <v>268.19</v>
      </c>
      <c r="E78" s="66">
        <f>SUMIFS(Month!F:F,Month!$C:$C,$B78,Month!$A:$A,$A78)</f>
        <v>576.70000000000005</v>
      </c>
      <c r="F78" s="67">
        <f>SUMIFS(Month!G:G,Month!$C:$C,$B78,Month!$A:$A,$A78)</f>
        <v>71.83</v>
      </c>
      <c r="G78" s="66">
        <f>SUMIFS(Month!H:H,Month!$C:$C,$B78,Month!$A:$A,$A78)</f>
        <v>1136.74</v>
      </c>
      <c r="H78" s="66">
        <f>SUMIFS(Month!I:I,Month!$C:$C,$B78,Month!$A:$A,$A78)</f>
        <v>0</v>
      </c>
      <c r="I78" s="66">
        <f>SUMIFS(Month!J:J,Month!$C:$C,$B78,Month!$A:$A,$A78)</f>
        <v>8.36</v>
      </c>
      <c r="J78" s="66">
        <f>SUMIFS(Month!K:K,Month!$C:$C,$B78,Month!$A:$A,$A78)</f>
        <v>11.43</v>
      </c>
      <c r="K78" s="66">
        <f>SUMIFS(Month!L:L,Month!$C:$C,$B78,Month!$A:$A,$A78)</f>
        <v>825.02</v>
      </c>
      <c r="L78" s="66">
        <f>SUMIFS(Month!M:M,Month!$C:$C,$B78,Month!$A:$A,$A78)</f>
        <v>1377.47</v>
      </c>
      <c r="M78" s="66">
        <f>SUMIFS(Month!N:N,Month!$C:$C,$B78,Month!$A:$A,$A78)</f>
        <v>3430.85</v>
      </c>
      <c r="N78" s="67">
        <f>SUMIFS(Month!O:O,Month!$C:$C,$B78,Month!$A:$A,$A78)</f>
        <v>4007.5499999999993</v>
      </c>
      <c r="O78" s="45"/>
      <c r="P78" s="45"/>
      <c r="Q78" s="45"/>
    </row>
    <row r="79" spans="1:17" ht="15.5">
      <c r="A79" s="64">
        <v>2022</v>
      </c>
      <c r="B79" s="59" t="s">
        <v>38</v>
      </c>
      <c r="C79" s="68">
        <f>SUMIFS(Month!D:D,Month!$C:$C,$B79,Month!$A:$A,$A79)</f>
        <v>0</v>
      </c>
      <c r="D79" s="69">
        <f>SUMIFS(Month!E:E,Month!$C:$C,$B79,Month!$A:$A,$A79)</f>
        <v>0</v>
      </c>
      <c r="E79" s="69">
        <f>SUMIFS(Month!F:F,Month!$C:$C,$B79,Month!$A:$A,$A79)</f>
        <v>0</v>
      </c>
      <c r="F79" s="70">
        <f>SUMIFS(Month!G:G,Month!$C:$C,$B79,Month!$A:$A,$A79)</f>
        <v>0</v>
      </c>
      <c r="G79" s="69">
        <f>SUMIFS(Month!H:H,Month!$C:$C,$B79,Month!$A:$A,$A79)</f>
        <v>291.95</v>
      </c>
      <c r="H79" s="69">
        <f>SUMIFS(Month!I:I,Month!$C:$C,$B79,Month!$A:$A,$A79)</f>
        <v>43.31</v>
      </c>
      <c r="I79" s="69">
        <f>SUMIFS(Month!J:J,Month!$C:$C,$B79,Month!$A:$A,$A79)</f>
        <v>0</v>
      </c>
      <c r="J79" s="69">
        <f>SUMIFS(Month!K:K,Month!$C:$C,$B79,Month!$A:$A,$A79)</f>
        <v>0</v>
      </c>
      <c r="K79" s="69">
        <f>SUMIFS(Month!L:L,Month!$C:$C,$B79,Month!$A:$A,$A79)</f>
        <v>0</v>
      </c>
      <c r="L79" s="69">
        <f>SUMIFS(Month!M:M,Month!$C:$C,$B79,Month!$A:$A,$A79)</f>
        <v>0</v>
      </c>
      <c r="M79" s="69">
        <f>SUMIFS(Month!N:N,Month!$C:$C,$B79,Month!$A:$A,$A79)</f>
        <v>335.26</v>
      </c>
      <c r="N79" s="70">
        <f>SUMIFS(Month!O:O,Month!$C:$C,$B79,Month!$A:$A,$A79)</f>
        <v>335.26</v>
      </c>
      <c r="O79" s="45"/>
      <c r="P79" s="45"/>
      <c r="Q79" s="45"/>
    </row>
    <row r="80" spans="1:17" ht="15.5">
      <c r="A80" s="64">
        <v>2022</v>
      </c>
      <c r="B80" s="59" t="s">
        <v>72</v>
      </c>
      <c r="C80" s="68">
        <f>SUMIFS(Month!D:D,Month!$C:$C,$B80,Month!$A:$A,$A80)</f>
        <v>2051.8200000000002</v>
      </c>
      <c r="D80" s="69">
        <f>SUMIFS(Month!E:E,Month!$C:$C,$B80,Month!$A:$A,$A80)</f>
        <v>0</v>
      </c>
      <c r="E80" s="69">
        <f>SUMIFS(Month!F:F,Month!$C:$C,$B80,Month!$A:$A,$A80)</f>
        <v>2051.8200000000002</v>
      </c>
      <c r="F80" s="70">
        <f>SUMIFS(Month!G:G,Month!$C:$C,$B80,Month!$A:$A,$A80)</f>
        <v>8.34</v>
      </c>
      <c r="G80" s="69">
        <f>SUMIFS(Month!H:H,Month!$C:$C,$B80,Month!$A:$A,$A80)</f>
        <v>0</v>
      </c>
      <c r="H80" s="69">
        <f>SUMIFS(Month!I:I,Month!$C:$C,$B80,Month!$A:$A,$A80)</f>
        <v>0</v>
      </c>
      <c r="I80" s="69">
        <f>SUMIFS(Month!J:J,Month!$C:$C,$B80,Month!$A:$A,$A80)</f>
        <v>0</v>
      </c>
      <c r="J80" s="69">
        <f>SUMIFS(Month!K:K,Month!$C:$C,$B80,Month!$A:$A,$A80)</f>
        <v>0</v>
      </c>
      <c r="K80" s="69">
        <f>SUMIFS(Month!L:L,Month!$C:$C,$B80,Month!$A:$A,$A80)</f>
        <v>0</v>
      </c>
      <c r="L80" s="69">
        <f>SUMIFS(Month!M:M,Month!$C:$C,$B80,Month!$A:$A,$A80)</f>
        <v>172.91</v>
      </c>
      <c r="M80" s="69">
        <f>SUMIFS(Month!N:N,Month!$C:$C,$B80,Month!$A:$A,$A80)</f>
        <v>181.25</v>
      </c>
      <c r="N80" s="70">
        <f>SUMIFS(Month!O:O,Month!$C:$C,$B80,Month!$A:$A,$A80)</f>
        <v>2233.0700000000002</v>
      </c>
      <c r="O80" s="45"/>
      <c r="P80" s="45"/>
      <c r="Q80" s="45"/>
    </row>
    <row r="81" spans="1:17" ht="15.5">
      <c r="A81" s="64">
        <v>2022</v>
      </c>
      <c r="B81" s="59" t="s">
        <v>39</v>
      </c>
      <c r="C81" s="68">
        <f>SUMIFS(Month!D:D,Month!$C:$C,$B81,Month!$A:$A,$A81)</f>
        <v>257.79999999999995</v>
      </c>
      <c r="D81" s="69">
        <f>SUMIFS(Month!E:E,Month!$C:$C,$B81,Month!$A:$A,$A81)</f>
        <v>113.92</v>
      </c>
      <c r="E81" s="69">
        <f>SUMIFS(Month!F:F,Month!$C:$C,$B81,Month!$A:$A,$A81)</f>
        <v>371.71999999999997</v>
      </c>
      <c r="F81" s="70">
        <f>SUMIFS(Month!G:G,Month!$C:$C,$B81,Month!$A:$A,$A81)</f>
        <v>0</v>
      </c>
      <c r="G81" s="69">
        <f>SUMIFS(Month!H:H,Month!$C:$C,$B81,Month!$A:$A,$A81)</f>
        <v>45.4</v>
      </c>
      <c r="H81" s="69">
        <f>SUMIFS(Month!I:I,Month!$C:$C,$B81,Month!$A:$A,$A81)</f>
        <v>43.51</v>
      </c>
      <c r="I81" s="69">
        <f>SUMIFS(Month!J:J,Month!$C:$C,$B81,Month!$A:$A,$A81)</f>
        <v>0</v>
      </c>
      <c r="J81" s="69">
        <f>SUMIFS(Month!K:K,Month!$C:$C,$B81,Month!$A:$A,$A81)</f>
        <v>13.46</v>
      </c>
      <c r="K81" s="69">
        <f>SUMIFS(Month!L:L,Month!$C:$C,$B81,Month!$A:$A,$A81)</f>
        <v>12.16</v>
      </c>
      <c r="L81" s="69">
        <f>SUMIFS(Month!M:M,Month!$C:$C,$B81,Month!$A:$A,$A81)</f>
        <v>57.20000000000001</v>
      </c>
      <c r="M81" s="69">
        <f>SUMIFS(Month!N:N,Month!$C:$C,$B81,Month!$A:$A,$A81)</f>
        <v>171.73000000000005</v>
      </c>
      <c r="N81" s="70">
        <f>SUMIFS(Month!O:O,Month!$C:$C,$B81,Month!$A:$A,$A81)</f>
        <v>543.45000000000016</v>
      </c>
      <c r="O81" s="45"/>
      <c r="P81" s="45"/>
      <c r="Q81" s="45"/>
    </row>
    <row r="82" spans="1:17" ht="15.5">
      <c r="A82" s="64">
        <v>2022</v>
      </c>
      <c r="B82" s="59" t="s">
        <v>40</v>
      </c>
      <c r="C82" s="68">
        <f>SUMIFS(Month!D:D,Month!$C:$C,$B82,Month!$A:$A,$A82)</f>
        <v>1300.3799999999999</v>
      </c>
      <c r="D82" s="69">
        <f>SUMIFS(Month!E:E,Month!$C:$C,$B82,Month!$A:$A,$A82)</f>
        <v>1</v>
      </c>
      <c r="E82" s="69">
        <f>SUMIFS(Month!F:F,Month!$C:$C,$B82,Month!$A:$A,$A82)</f>
        <v>1301.3799999999999</v>
      </c>
      <c r="F82" s="70">
        <f>SUMIFS(Month!G:G,Month!$C:$C,$B82,Month!$A:$A,$A82)</f>
        <v>152.04999999999998</v>
      </c>
      <c r="G82" s="69">
        <f>SUMIFS(Month!H:H,Month!$C:$C,$B82,Month!$A:$A,$A82)</f>
        <v>92.35</v>
      </c>
      <c r="H82" s="69">
        <f>SUMIFS(Month!I:I,Month!$C:$C,$B82,Month!$A:$A,$A82)</f>
        <v>0</v>
      </c>
      <c r="I82" s="69">
        <f>SUMIFS(Month!J:J,Month!$C:$C,$B82,Month!$A:$A,$A82)</f>
        <v>0</v>
      </c>
      <c r="J82" s="69">
        <f>SUMIFS(Month!K:K,Month!$C:$C,$B82,Month!$A:$A,$A82)</f>
        <v>105.9</v>
      </c>
      <c r="K82" s="69">
        <f>SUMIFS(Month!L:L,Month!$C:$C,$B82,Month!$A:$A,$A82)</f>
        <v>63.83</v>
      </c>
      <c r="L82" s="69">
        <f>SUMIFS(Month!M:M,Month!$C:$C,$B82,Month!$A:$A,$A82)</f>
        <v>57.7</v>
      </c>
      <c r="M82" s="69">
        <f>SUMIFS(Month!N:N,Month!$C:$C,$B82,Month!$A:$A,$A82)</f>
        <v>471.83000000000004</v>
      </c>
      <c r="N82" s="70">
        <f>SUMIFS(Month!O:O,Month!$C:$C,$B82,Month!$A:$A,$A82)</f>
        <v>1773.2099999999996</v>
      </c>
      <c r="O82" s="45"/>
      <c r="P82" s="45"/>
      <c r="Q82" s="45"/>
    </row>
    <row r="83" spans="1:17" ht="15.5">
      <c r="A83" s="64">
        <v>2022</v>
      </c>
      <c r="B83" s="59" t="s">
        <v>41</v>
      </c>
      <c r="C83" s="68">
        <f>SUMIFS(Month!D:D,Month!$C:$C,$B83,Month!$A:$A,$A83)</f>
        <v>2784.6000000000004</v>
      </c>
      <c r="D83" s="69">
        <f>SUMIFS(Month!E:E,Month!$C:$C,$B83,Month!$A:$A,$A83)</f>
        <v>63.07</v>
      </c>
      <c r="E83" s="69">
        <f>SUMIFS(Month!F:F,Month!$C:$C,$B83,Month!$A:$A,$A83)</f>
        <v>2847.6700000000005</v>
      </c>
      <c r="F83" s="70">
        <f>SUMIFS(Month!G:G,Month!$C:$C,$B83,Month!$A:$A,$A83)</f>
        <v>0</v>
      </c>
      <c r="G83" s="69">
        <f>SUMIFS(Month!H:H,Month!$C:$C,$B83,Month!$A:$A,$A83)</f>
        <v>0</v>
      </c>
      <c r="H83" s="69">
        <f>SUMIFS(Month!I:I,Month!$C:$C,$B83,Month!$A:$A,$A83)</f>
        <v>0</v>
      </c>
      <c r="I83" s="69">
        <f>SUMIFS(Month!J:J,Month!$C:$C,$B83,Month!$A:$A,$A83)</f>
        <v>0</v>
      </c>
      <c r="J83" s="69">
        <f>SUMIFS(Month!K:K,Month!$C:$C,$B83,Month!$A:$A,$A83)</f>
        <v>0</v>
      </c>
      <c r="K83" s="69">
        <f>SUMIFS(Month!L:L,Month!$C:$C,$B83,Month!$A:$A,$A83)</f>
        <v>0</v>
      </c>
      <c r="L83" s="69">
        <f>SUMIFS(Month!M:M,Month!$C:$C,$B83,Month!$A:$A,$A83)</f>
        <v>58.900000000000006</v>
      </c>
      <c r="M83" s="69">
        <f>SUMIFS(Month!N:N,Month!$C:$C,$B83,Month!$A:$A,$A83)</f>
        <v>58.900000000000006</v>
      </c>
      <c r="N83" s="70">
        <f>SUMIFS(Month!O:O,Month!$C:$C,$B83,Month!$A:$A,$A83)</f>
        <v>2906.5699999999997</v>
      </c>
      <c r="O83" s="45"/>
      <c r="P83" s="45"/>
      <c r="Q83" s="45"/>
    </row>
    <row r="84" spans="1:17" ht="15.5">
      <c r="A84" s="64">
        <v>2022</v>
      </c>
      <c r="B84" s="59" t="s">
        <v>70</v>
      </c>
      <c r="C84" s="68">
        <f>SUMIFS(Month!D:D,Month!$C:$C,$B84,Month!$A:$A,$A84)</f>
        <v>71.73</v>
      </c>
      <c r="D84" s="69">
        <f>SUMIFS(Month!E:E,Month!$C:$C,$B84,Month!$A:$A,$A84)</f>
        <v>0</v>
      </c>
      <c r="E84" s="69">
        <f>SUMIFS(Month!F:F,Month!$C:$C,$B84,Month!$A:$A,$A84)</f>
        <v>71.73</v>
      </c>
      <c r="F84" s="70">
        <f>SUMIFS(Month!G:G,Month!$C:$C,$B84,Month!$A:$A,$A84)</f>
        <v>14.240000000000002</v>
      </c>
      <c r="G84" s="69">
        <f>SUMIFS(Month!H:H,Month!$C:$C,$B84,Month!$A:$A,$A84)</f>
        <v>330.26000000000005</v>
      </c>
      <c r="H84" s="69">
        <f>SUMIFS(Month!I:I,Month!$C:$C,$B84,Month!$A:$A,$A84)</f>
        <v>1002.99</v>
      </c>
      <c r="I84" s="69">
        <f>SUMIFS(Month!J:J,Month!$C:$C,$B84,Month!$A:$A,$A84)</f>
        <v>270.08999999999997</v>
      </c>
      <c r="J84" s="69">
        <f>SUMIFS(Month!K:K,Month!$C:$C,$B84,Month!$A:$A,$A84)</f>
        <v>2284.9</v>
      </c>
      <c r="K84" s="69">
        <f>SUMIFS(Month!L:L,Month!$C:$C,$B84,Month!$A:$A,$A84)</f>
        <v>127.13000000000001</v>
      </c>
      <c r="L84" s="69">
        <f>SUMIFS(Month!M:M,Month!$C:$C,$B84,Month!$A:$A,$A84)</f>
        <v>145.49</v>
      </c>
      <c r="M84" s="69">
        <f>SUMIFS(Month!N:N,Month!$C:$C,$B84,Month!$A:$A,$A84)</f>
        <v>4175.1000000000004</v>
      </c>
      <c r="N84" s="70">
        <f>SUMIFS(Month!O:O,Month!$C:$C,$B84,Month!$A:$A,$A84)</f>
        <v>4246.83</v>
      </c>
      <c r="O84" s="45"/>
      <c r="P84" s="45"/>
      <c r="Q84" s="45"/>
    </row>
    <row r="85" spans="1:17" ht="15.5">
      <c r="A85" s="64">
        <v>2022</v>
      </c>
      <c r="B85" s="59" t="s">
        <v>74</v>
      </c>
      <c r="C85" s="68">
        <f>SUMIFS(Month!D:D,Month!$C:$C,$B85,Month!$A:$A,$A85)</f>
        <v>752.40000000000009</v>
      </c>
      <c r="D85" s="69">
        <f>SUMIFS(Month!E:E,Month!$C:$C,$B85,Month!$A:$A,$A85)</f>
        <v>58.5</v>
      </c>
      <c r="E85" s="69">
        <f>SUMIFS(Month!F:F,Month!$C:$C,$B85,Month!$A:$A,$A85)</f>
        <v>810.90000000000009</v>
      </c>
      <c r="F85" s="70">
        <f>SUMIFS(Month!G:G,Month!$C:$C,$B85,Month!$A:$A,$A85)</f>
        <v>0</v>
      </c>
      <c r="G85" s="69">
        <f>SUMIFS(Month!H:H,Month!$C:$C,$B85,Month!$A:$A,$A85)</f>
        <v>0</v>
      </c>
      <c r="H85" s="69">
        <f>SUMIFS(Month!I:I,Month!$C:$C,$B85,Month!$A:$A,$A85)</f>
        <v>0</v>
      </c>
      <c r="I85" s="69">
        <f>SUMIFS(Month!J:J,Month!$C:$C,$B85,Month!$A:$A,$A85)</f>
        <v>0</v>
      </c>
      <c r="J85" s="69">
        <f>SUMIFS(Month!K:K,Month!$C:$C,$B85,Month!$A:$A,$A85)</f>
        <v>0</v>
      </c>
      <c r="K85" s="69">
        <f>SUMIFS(Month!L:L,Month!$C:$C,$B85,Month!$A:$A,$A85)</f>
        <v>0</v>
      </c>
      <c r="L85" s="69">
        <f>SUMIFS(Month!M:M,Month!$C:$C,$B85,Month!$A:$A,$A85)</f>
        <v>31.89</v>
      </c>
      <c r="M85" s="69">
        <f>SUMIFS(Month!N:N,Month!$C:$C,$B85,Month!$A:$A,$A85)</f>
        <v>31.89</v>
      </c>
      <c r="N85" s="70">
        <f>SUMIFS(Month!O:O,Month!$C:$C,$B85,Month!$A:$A,$A85)</f>
        <v>842.79</v>
      </c>
      <c r="O85" s="45"/>
      <c r="P85" s="45"/>
      <c r="Q85" s="45"/>
    </row>
    <row r="86" spans="1:17" ht="15.5">
      <c r="A86" s="64">
        <v>2022</v>
      </c>
      <c r="B86" s="59" t="s">
        <v>73</v>
      </c>
      <c r="C86" s="68">
        <f>SUMIFS(Month!D:D,Month!$C:$C,$B86,Month!$A:$A,$A86)</f>
        <v>1211.68</v>
      </c>
      <c r="D86" s="69">
        <f>SUMIFS(Month!E:E,Month!$C:$C,$B86,Month!$A:$A,$A86)</f>
        <v>0</v>
      </c>
      <c r="E86" s="69">
        <f>SUMIFS(Month!F:F,Month!$C:$C,$B86,Month!$A:$A,$A86)</f>
        <v>1211.68</v>
      </c>
      <c r="F86" s="70">
        <f>SUMIFS(Month!G:G,Month!$C:$C,$B86,Month!$A:$A,$A86)</f>
        <v>0</v>
      </c>
      <c r="G86" s="69">
        <f>SUMIFS(Month!H:H,Month!$C:$C,$B86,Month!$A:$A,$A86)</f>
        <v>0</v>
      </c>
      <c r="H86" s="69">
        <f>SUMIFS(Month!I:I,Month!$C:$C,$B86,Month!$A:$A,$A86)</f>
        <v>0</v>
      </c>
      <c r="I86" s="69">
        <f>SUMIFS(Month!J:J,Month!$C:$C,$B86,Month!$A:$A,$A86)</f>
        <v>0</v>
      </c>
      <c r="J86" s="69">
        <f>SUMIFS(Month!K:K,Month!$C:$C,$B86,Month!$A:$A,$A86)</f>
        <v>0</v>
      </c>
      <c r="K86" s="69">
        <f>SUMIFS(Month!L:L,Month!$C:$C,$B86,Month!$A:$A,$A86)</f>
        <v>0</v>
      </c>
      <c r="L86" s="69">
        <f>SUMIFS(Month!M:M,Month!$C:$C,$B86,Month!$A:$A,$A86)</f>
        <v>0.03</v>
      </c>
      <c r="M86" s="69">
        <f>SUMIFS(Month!N:N,Month!$C:$C,$B86,Month!$A:$A,$A86)</f>
        <v>0.03</v>
      </c>
      <c r="N86" s="70">
        <f>SUMIFS(Month!O:O,Month!$C:$C,$B86,Month!$A:$A,$A86)</f>
        <v>1211.71</v>
      </c>
      <c r="O86" s="45"/>
      <c r="P86" s="45"/>
      <c r="Q86" s="45"/>
    </row>
    <row r="87" spans="1:17" ht="15.5">
      <c r="A87" s="64">
        <v>2022</v>
      </c>
      <c r="B87" s="59" t="s">
        <v>42</v>
      </c>
      <c r="C87" s="68">
        <f>SUMIFS(Month!D:D,Month!$C:$C,$B87,Month!$A:$A,$A87)</f>
        <v>13529.78</v>
      </c>
      <c r="D87" s="69">
        <f>SUMIFS(Month!E:E,Month!$C:$C,$B87,Month!$A:$A,$A87)</f>
        <v>1373.49</v>
      </c>
      <c r="E87" s="69">
        <f>SUMIFS(Month!F:F,Month!$C:$C,$B87,Month!$A:$A,$A87)</f>
        <v>14903.27</v>
      </c>
      <c r="F87" s="70">
        <f>SUMIFS(Month!G:G,Month!$C:$C,$B87,Month!$A:$A,$A87)</f>
        <v>119.82</v>
      </c>
      <c r="G87" s="69">
        <f>SUMIFS(Month!H:H,Month!$C:$C,$B87,Month!$A:$A,$A87)</f>
        <v>2573.04</v>
      </c>
      <c r="H87" s="69">
        <f>SUMIFS(Month!I:I,Month!$C:$C,$B87,Month!$A:$A,$A87)</f>
        <v>0</v>
      </c>
      <c r="I87" s="69">
        <f>SUMIFS(Month!J:J,Month!$C:$C,$B87,Month!$A:$A,$A87)</f>
        <v>9.39</v>
      </c>
      <c r="J87" s="69">
        <f>SUMIFS(Month!K:K,Month!$C:$C,$B87,Month!$A:$A,$A87)</f>
        <v>69.48</v>
      </c>
      <c r="K87" s="69">
        <f>SUMIFS(Month!L:L,Month!$C:$C,$B87,Month!$A:$A,$A87)</f>
        <v>510.12</v>
      </c>
      <c r="L87" s="69">
        <f>SUMIFS(Month!M:M,Month!$C:$C,$B87,Month!$A:$A,$A87)</f>
        <v>2025.0199999999995</v>
      </c>
      <c r="M87" s="69">
        <f>SUMIFS(Month!N:N,Month!$C:$C,$B87,Month!$A:$A,$A87)</f>
        <v>5306.87</v>
      </c>
      <c r="N87" s="70">
        <f>SUMIFS(Month!O:O,Month!$C:$C,$B87,Month!$A:$A,$A87)</f>
        <v>20210.14</v>
      </c>
      <c r="O87" s="45"/>
      <c r="P87" s="45"/>
      <c r="Q87" s="45"/>
    </row>
    <row r="88" spans="1:17" ht="15.5">
      <c r="A88" s="64">
        <v>2022</v>
      </c>
      <c r="B88" s="59" t="s">
        <v>43</v>
      </c>
      <c r="C88" s="68">
        <f>SUMIFS(Month!D:D,Month!$C:$C,$B88,Month!$A:$A,$A88)</f>
        <v>25.470000000000002</v>
      </c>
      <c r="D88" s="69">
        <f>SUMIFS(Month!E:E,Month!$C:$C,$B88,Month!$A:$A,$A88)</f>
        <v>0</v>
      </c>
      <c r="E88" s="69">
        <f>SUMIFS(Month!F:F,Month!$C:$C,$B88,Month!$A:$A,$A88)</f>
        <v>25.470000000000002</v>
      </c>
      <c r="F88" s="70">
        <f>SUMIFS(Month!G:G,Month!$C:$C,$B88,Month!$A:$A,$A88)</f>
        <v>3.6799999999999997</v>
      </c>
      <c r="G88" s="69">
        <f>SUMIFS(Month!H:H,Month!$C:$C,$B88,Month!$A:$A,$A88)</f>
        <v>158.76</v>
      </c>
      <c r="H88" s="69">
        <f>SUMIFS(Month!I:I,Month!$C:$C,$B88,Month!$A:$A,$A88)</f>
        <v>0</v>
      </c>
      <c r="I88" s="69">
        <f>SUMIFS(Month!J:J,Month!$C:$C,$B88,Month!$A:$A,$A88)</f>
        <v>0</v>
      </c>
      <c r="J88" s="69">
        <f>SUMIFS(Month!K:K,Month!$C:$C,$B88,Month!$A:$A,$A88)</f>
        <v>0</v>
      </c>
      <c r="K88" s="69">
        <f>SUMIFS(Month!L:L,Month!$C:$C,$B88,Month!$A:$A,$A88)</f>
        <v>32.99</v>
      </c>
      <c r="L88" s="69">
        <f>SUMIFS(Month!M:M,Month!$C:$C,$B88,Month!$A:$A,$A88)</f>
        <v>53.509999999999991</v>
      </c>
      <c r="M88" s="69">
        <f>SUMIFS(Month!N:N,Month!$C:$C,$B88,Month!$A:$A,$A88)</f>
        <v>248.93999999999997</v>
      </c>
      <c r="N88" s="70">
        <f>SUMIFS(Month!O:O,Month!$C:$C,$B88,Month!$A:$A,$A88)</f>
        <v>274.41000000000003</v>
      </c>
      <c r="O88" s="45"/>
      <c r="P88" s="45"/>
      <c r="Q88" s="45"/>
    </row>
    <row r="89" spans="1:17" ht="15.5">
      <c r="A89" s="64">
        <v>2022</v>
      </c>
      <c r="B89" s="59" t="s">
        <v>94</v>
      </c>
      <c r="C89" s="68">
        <f>SUMIFS(Month!D:D,Month!$C:$C,$B89,Month!$A:$A,$A89)</f>
        <v>0</v>
      </c>
      <c r="D89" s="69">
        <f>SUMIFS(Month!E:E,Month!$C:$C,$B89,Month!$A:$A,$A89)</f>
        <v>0</v>
      </c>
      <c r="E89" s="69">
        <f>SUMIFS(Month!F:F,Month!$C:$C,$B89,Month!$A:$A,$A89)</f>
        <v>0</v>
      </c>
      <c r="F89" s="70">
        <f>SUMIFS(Month!G:G,Month!$C:$C,$B89,Month!$A:$A,$A89)</f>
        <v>12.309999999999999</v>
      </c>
      <c r="G89" s="69">
        <f>SUMIFS(Month!H:H,Month!$C:$C,$B89,Month!$A:$A,$A89)</f>
        <v>557.53</v>
      </c>
      <c r="H89" s="69">
        <f>SUMIFS(Month!I:I,Month!$C:$C,$B89,Month!$A:$A,$A89)</f>
        <v>0</v>
      </c>
      <c r="I89" s="69">
        <f>SUMIFS(Month!J:J,Month!$C:$C,$B89,Month!$A:$A,$A89)</f>
        <v>0</v>
      </c>
      <c r="J89" s="69">
        <f>SUMIFS(Month!K:K,Month!$C:$C,$B89,Month!$A:$A,$A89)</f>
        <v>0</v>
      </c>
      <c r="K89" s="69">
        <f>SUMIFS(Month!L:L,Month!$C:$C,$B89,Month!$A:$A,$A89)</f>
        <v>99.13</v>
      </c>
      <c r="L89" s="69">
        <f>SUMIFS(Month!M:M,Month!$C:$C,$B89,Month!$A:$A,$A89)</f>
        <v>29.26</v>
      </c>
      <c r="M89" s="69">
        <f>SUMIFS(Month!N:N,Month!$C:$C,$B89,Month!$A:$A,$A89)</f>
        <v>698.23</v>
      </c>
      <c r="N89" s="70">
        <f>SUMIFS(Month!O:O,Month!$C:$C,$B89,Month!$A:$A,$A89)</f>
        <v>698.23</v>
      </c>
      <c r="O89" s="45"/>
      <c r="P89" s="45"/>
      <c r="Q89" s="45"/>
    </row>
    <row r="90" spans="1:17" ht="15.5">
      <c r="A90" s="64">
        <v>2022</v>
      </c>
      <c r="B90" s="59" t="s">
        <v>71</v>
      </c>
      <c r="C90" s="68">
        <f>SUMIFS(Month!D:D,Month!$C:$C,$B90,Month!$A:$A,$A90)</f>
        <v>679.55</v>
      </c>
      <c r="D90" s="69">
        <f>SUMIFS(Month!E:E,Month!$C:$C,$B90,Month!$A:$A,$A90)</f>
        <v>34.04</v>
      </c>
      <c r="E90" s="69">
        <f>SUMIFS(Month!F:F,Month!$C:$C,$B90,Month!$A:$A,$A90)</f>
        <v>713.58999999999992</v>
      </c>
      <c r="F90" s="70">
        <f>SUMIFS(Month!G:G,Month!$C:$C,$B90,Month!$A:$A,$A90)</f>
        <v>0</v>
      </c>
      <c r="G90" s="69">
        <f>SUMIFS(Month!H:H,Month!$C:$C,$B90,Month!$A:$A,$A90)</f>
        <v>4</v>
      </c>
      <c r="H90" s="69">
        <f>SUMIFS(Month!I:I,Month!$C:$C,$B90,Month!$A:$A,$A90)</f>
        <v>0</v>
      </c>
      <c r="I90" s="69">
        <f>SUMIFS(Month!J:J,Month!$C:$C,$B90,Month!$A:$A,$A90)</f>
        <v>0</v>
      </c>
      <c r="J90" s="69">
        <f>SUMIFS(Month!K:K,Month!$C:$C,$B90,Month!$A:$A,$A90)</f>
        <v>0</v>
      </c>
      <c r="K90" s="69">
        <f>SUMIFS(Month!L:L,Month!$C:$C,$B90,Month!$A:$A,$A90)</f>
        <v>407.55</v>
      </c>
      <c r="L90" s="69">
        <f>SUMIFS(Month!M:M,Month!$C:$C,$B90,Month!$A:$A,$A90)</f>
        <v>204.50000000000003</v>
      </c>
      <c r="M90" s="69">
        <f>SUMIFS(Month!N:N,Month!$C:$C,$B90,Month!$A:$A,$A90)</f>
        <v>616.05000000000018</v>
      </c>
      <c r="N90" s="70">
        <f>SUMIFS(Month!O:O,Month!$C:$C,$B90,Month!$A:$A,$A90)</f>
        <v>1329.6399999999999</v>
      </c>
      <c r="O90" s="45"/>
      <c r="P90" s="45"/>
      <c r="Q90" s="45"/>
    </row>
    <row r="91" spans="1:17" ht="15.5">
      <c r="A91" s="64">
        <v>2022</v>
      </c>
      <c r="B91" s="59" t="s">
        <v>45</v>
      </c>
      <c r="C91" s="68">
        <f>SUMIFS(Month!D:D,Month!$C:$C,$B91,Month!$A:$A,$A91)</f>
        <v>1379.66</v>
      </c>
      <c r="D91" s="69">
        <f>SUMIFS(Month!E:E,Month!$C:$C,$B91,Month!$A:$A,$A91)</f>
        <v>24.939999999999998</v>
      </c>
      <c r="E91" s="69">
        <f>SUMIFS(Month!F:F,Month!$C:$C,$B91,Month!$A:$A,$A91)</f>
        <v>1404.6000000000001</v>
      </c>
      <c r="F91" s="70">
        <f>SUMIFS(Month!G:G,Month!$C:$C,$B91,Month!$A:$A,$A91)</f>
        <v>0</v>
      </c>
      <c r="G91" s="69">
        <f>SUMIFS(Month!H:H,Month!$C:$C,$B91,Month!$A:$A,$A91)</f>
        <v>22.240000000000002</v>
      </c>
      <c r="H91" s="69">
        <f>SUMIFS(Month!I:I,Month!$C:$C,$B91,Month!$A:$A,$A91)</f>
        <v>27.240000000000002</v>
      </c>
      <c r="I91" s="69">
        <f>SUMIFS(Month!J:J,Month!$C:$C,$B91,Month!$A:$A,$A91)</f>
        <v>0</v>
      </c>
      <c r="J91" s="69">
        <f>SUMIFS(Month!K:K,Month!$C:$C,$B91,Month!$A:$A,$A91)</f>
        <v>0</v>
      </c>
      <c r="K91" s="69">
        <f>SUMIFS(Month!L:L,Month!$C:$C,$B91,Month!$A:$A,$A91)</f>
        <v>0</v>
      </c>
      <c r="L91" s="69">
        <f>SUMIFS(Month!M:M,Month!$C:$C,$B91,Month!$A:$A,$A91)</f>
        <v>77.510000000000005</v>
      </c>
      <c r="M91" s="69">
        <f>SUMIFS(Month!N:N,Month!$C:$C,$B91,Month!$A:$A,$A91)</f>
        <v>126.99000000000001</v>
      </c>
      <c r="N91" s="70">
        <f>SUMIFS(Month!O:O,Month!$C:$C,$B91,Month!$A:$A,$A91)</f>
        <v>1531.5899999999997</v>
      </c>
      <c r="O91" s="45"/>
      <c r="P91" s="45"/>
      <c r="Q91" s="45"/>
    </row>
    <row r="92" spans="1:17" ht="15.5">
      <c r="A92" s="64">
        <v>2022</v>
      </c>
      <c r="B92" s="59" t="s">
        <v>46</v>
      </c>
      <c r="C92" s="68">
        <f>SUMIFS(Month!D:D,Month!$C:$C,$B92,Month!$A:$A,$A92)</f>
        <v>330.25</v>
      </c>
      <c r="D92" s="69">
        <f>SUMIFS(Month!E:E,Month!$C:$C,$B92,Month!$A:$A,$A92)</f>
        <v>119.43</v>
      </c>
      <c r="E92" s="69">
        <f>SUMIFS(Month!F:F,Month!$C:$C,$B92,Month!$A:$A,$A92)</f>
        <v>449.68</v>
      </c>
      <c r="F92" s="70">
        <f>SUMIFS(Month!G:G,Month!$C:$C,$B92,Month!$A:$A,$A92)</f>
        <v>0</v>
      </c>
      <c r="G92" s="69">
        <f>SUMIFS(Month!H:H,Month!$C:$C,$B92,Month!$A:$A,$A92)</f>
        <v>2773.53</v>
      </c>
      <c r="H92" s="69">
        <f>SUMIFS(Month!I:I,Month!$C:$C,$B92,Month!$A:$A,$A92)</f>
        <v>0</v>
      </c>
      <c r="I92" s="69">
        <f>SUMIFS(Month!J:J,Month!$C:$C,$B92,Month!$A:$A,$A92)</f>
        <v>0</v>
      </c>
      <c r="J92" s="69">
        <f>SUMIFS(Month!K:K,Month!$C:$C,$B92,Month!$A:$A,$A92)</f>
        <v>0</v>
      </c>
      <c r="K92" s="69">
        <f>SUMIFS(Month!L:L,Month!$C:$C,$B92,Month!$A:$A,$A92)</f>
        <v>0</v>
      </c>
      <c r="L92" s="69">
        <f>SUMIFS(Month!M:M,Month!$C:$C,$B92,Month!$A:$A,$A92)</f>
        <v>139.12</v>
      </c>
      <c r="M92" s="69">
        <f>SUMIFS(Month!N:N,Month!$C:$C,$B92,Month!$A:$A,$A92)</f>
        <v>2912.65</v>
      </c>
      <c r="N92" s="70">
        <f>SUMIFS(Month!O:O,Month!$C:$C,$B92,Month!$A:$A,$A92)</f>
        <v>3362.33</v>
      </c>
      <c r="O92" s="45"/>
      <c r="P92" s="45"/>
      <c r="Q92" s="45"/>
    </row>
    <row r="93" spans="1:17" ht="15.5">
      <c r="A93" s="64">
        <v>2022</v>
      </c>
      <c r="B93" s="59" t="s">
        <v>44</v>
      </c>
      <c r="C93" s="68">
        <f>SUMIFS(Month!D:D,Month!$C:$C,$B93,Month!$A:$A,$A93)</f>
        <v>0</v>
      </c>
      <c r="D93" s="69">
        <f>SUMIFS(Month!E:E,Month!$C:$C,$B93,Month!$A:$A,$A93)</f>
        <v>0</v>
      </c>
      <c r="E93" s="69">
        <f>SUMIFS(Month!F:F,Month!$C:$C,$B93,Month!$A:$A,$A93)</f>
        <v>0</v>
      </c>
      <c r="F93" s="70">
        <f>SUMIFS(Month!G:G,Month!$C:$C,$B93,Month!$A:$A,$A93)</f>
        <v>0</v>
      </c>
      <c r="G93" s="69">
        <f>SUMIFS(Month!H:H,Month!$C:$C,$B93,Month!$A:$A,$A93)</f>
        <v>0</v>
      </c>
      <c r="H93" s="69">
        <f>SUMIFS(Month!I:I,Month!$C:$C,$B93,Month!$A:$A,$A93)</f>
        <v>0</v>
      </c>
      <c r="I93" s="69">
        <f>SUMIFS(Month!J:J,Month!$C:$C,$B93,Month!$A:$A,$A93)</f>
        <v>0</v>
      </c>
      <c r="J93" s="69">
        <f>SUMIFS(Month!K:K,Month!$C:$C,$B93,Month!$A:$A,$A93)</f>
        <v>0</v>
      </c>
      <c r="K93" s="69">
        <f>SUMIFS(Month!L:L,Month!$C:$C,$B93,Month!$A:$A,$A93)</f>
        <v>0</v>
      </c>
      <c r="L93" s="69">
        <f>SUMIFS(Month!M:M,Month!$C:$C,$B93,Month!$A:$A,$A93)</f>
        <v>0.04</v>
      </c>
      <c r="M93" s="69">
        <f>SUMIFS(Month!N:N,Month!$C:$C,$B93,Month!$A:$A,$A93)</f>
        <v>0.04</v>
      </c>
      <c r="N93" s="70">
        <f>SUMIFS(Month!O:O,Month!$C:$C,$B93,Month!$A:$A,$A93)</f>
        <v>0.04</v>
      </c>
      <c r="O93" s="45"/>
      <c r="P93" s="45"/>
      <c r="Q93" s="45"/>
    </row>
    <row r="94" spans="1:17" ht="15.5">
      <c r="A94" s="64">
        <v>2022</v>
      </c>
      <c r="B94" s="59" t="s">
        <v>62</v>
      </c>
      <c r="C94" s="68">
        <f>SUMIFS(Month!D:D,Month!$C:$C,$B94,Month!$A:$A,$A94)</f>
        <v>3920.68</v>
      </c>
      <c r="D94" s="69">
        <f>SUMIFS(Month!E:E,Month!$C:$C,$B94,Month!$A:$A,$A94)</f>
        <v>268.28999999999996</v>
      </c>
      <c r="E94" s="69">
        <f>SUMIFS(Month!F:F,Month!$C:$C,$B94,Month!$A:$A,$A94)</f>
        <v>4188.97</v>
      </c>
      <c r="F94" s="70">
        <f>SUMIFS(Month!G:G,Month!$C:$C,$B94,Month!$A:$A,$A94)</f>
        <v>125.62</v>
      </c>
      <c r="G94" s="69">
        <f>SUMIFS(Month!H:H,Month!$C:$C,$B94,Month!$A:$A,$A94)</f>
        <v>1145.45</v>
      </c>
      <c r="H94" s="69">
        <f>SUMIFS(Month!I:I,Month!$C:$C,$B94,Month!$A:$A,$A94)</f>
        <v>7.83</v>
      </c>
      <c r="I94" s="69">
        <f>SUMIFS(Month!J:J,Month!$C:$C,$B94,Month!$A:$A,$A94)</f>
        <v>0</v>
      </c>
      <c r="J94" s="69">
        <f>SUMIFS(Month!K:K,Month!$C:$C,$B94,Month!$A:$A,$A94)</f>
        <v>18.29</v>
      </c>
      <c r="K94" s="69">
        <f>SUMIFS(Month!L:L,Month!$C:$C,$B94,Month!$A:$A,$A94)</f>
        <v>380.15</v>
      </c>
      <c r="L94" s="69">
        <f>SUMIFS(Month!M:M,Month!$C:$C,$B94,Month!$A:$A,$A94)</f>
        <v>698.8900000000001</v>
      </c>
      <c r="M94" s="69">
        <f>SUMIFS(Month!N:N,Month!$C:$C,$B94,Month!$A:$A,$A94)</f>
        <v>2376.23</v>
      </c>
      <c r="N94" s="70">
        <f>SUMIFS(Month!O:O,Month!$C:$C,$B94,Month!$A:$A,$A94)</f>
        <v>6565.2</v>
      </c>
      <c r="O94" s="45"/>
      <c r="P94" s="45"/>
      <c r="Q94" s="45"/>
    </row>
    <row r="95" spans="1:17" ht="15.5">
      <c r="A95" s="62">
        <v>2022</v>
      </c>
      <c r="B95" s="62" t="s">
        <v>93</v>
      </c>
      <c r="C95" s="71">
        <f>SUMIFS(Month!D:D,Month!$C:$C,$B95,Month!$A:$A,$A95)</f>
        <v>28604.31</v>
      </c>
      <c r="D95" s="72">
        <f>SUMIFS(Month!E:E,Month!$C:$C,$B95,Month!$A:$A,$A95)</f>
        <v>2324.8700000000003</v>
      </c>
      <c r="E95" s="72">
        <f>SUMIFS(Month!F:F,Month!$C:$C,$B95,Month!$A:$A,$A95)</f>
        <v>30929.180000000004</v>
      </c>
      <c r="F95" s="71">
        <f>SUMIFS(Month!G:G,Month!$C:$C,$B95,Month!$A:$A,$A95)</f>
        <v>507.89000000000004</v>
      </c>
      <c r="G95" s="72">
        <f>SUMIFS(Month!H:H,Month!$C:$C,$B95,Month!$A:$A,$A95)</f>
        <v>9131.2499999999982</v>
      </c>
      <c r="H95" s="72">
        <f>SUMIFS(Month!I:I,Month!$C:$C,$B95,Month!$A:$A,$A95)</f>
        <v>1124.8800000000001</v>
      </c>
      <c r="I95" s="72">
        <f>SUMIFS(Month!J:J,Month!$C:$C,$B95,Month!$A:$A,$A95)</f>
        <v>287.84000000000003</v>
      </c>
      <c r="J95" s="72">
        <f>SUMIFS(Month!K:K,Month!$C:$C,$B95,Month!$A:$A,$A95)</f>
        <v>2503.46</v>
      </c>
      <c r="K95" s="72">
        <f>SUMIFS(Month!L:L,Month!$C:$C,$B95,Month!$A:$A,$A95)</f>
        <v>2458.0800000000004</v>
      </c>
      <c r="L95" s="72">
        <f>SUMIFS(Month!M:M,Month!$C:$C,$B95,Month!$A:$A,$A95)</f>
        <v>5129.4399999999996</v>
      </c>
      <c r="M95" s="72">
        <f>SUMIFS(Month!N:N,Month!$C:$C,$B95,Month!$A:$A,$A95)</f>
        <v>21142.84</v>
      </c>
      <c r="N95" s="71">
        <f>SUMIFS(Month!O:O,Month!$C:$C,$B95,Month!$A:$A,$A95)</f>
        <v>52072.01999999999</v>
      </c>
      <c r="O95" s="45"/>
      <c r="P95" s="45"/>
      <c r="Q95" s="45"/>
    </row>
    <row r="96" spans="1:17" ht="15.5">
      <c r="A96" s="63">
        <v>2023</v>
      </c>
      <c r="B96" s="59" t="s">
        <v>37</v>
      </c>
      <c r="C96" s="65">
        <f>SUMIFS(Month!D:D,Month!$C:$C,$B96,Month!$A:$A,$A96)</f>
        <v>273.16000000000003</v>
      </c>
      <c r="D96" s="66">
        <f>SUMIFS(Month!E:E,Month!$C:$C,$B96,Month!$A:$A,$A96)</f>
        <v>815.91999999999985</v>
      </c>
      <c r="E96" s="66">
        <f>SUMIFS(Month!F:F,Month!$C:$C,$B96,Month!$A:$A,$A96)</f>
        <v>1089.08</v>
      </c>
      <c r="F96" s="67">
        <f>SUMIFS(Month!G:G,Month!$C:$C,$B96,Month!$A:$A,$A96)</f>
        <v>54.89</v>
      </c>
      <c r="G96" s="66">
        <f>SUMIFS(Month!H:H,Month!$C:$C,$B96,Month!$A:$A,$A96)</f>
        <v>1682.9</v>
      </c>
      <c r="H96" s="66">
        <f>SUMIFS(Month!I:I,Month!$C:$C,$B96,Month!$A:$A,$A96)</f>
        <v>0</v>
      </c>
      <c r="I96" s="66">
        <f>SUMIFS(Month!J:J,Month!$C:$C,$B96,Month!$A:$A,$A96)</f>
        <v>0</v>
      </c>
      <c r="J96" s="66">
        <f>SUMIFS(Month!K:K,Month!$C:$C,$B96,Month!$A:$A,$A96)</f>
        <v>3.67</v>
      </c>
      <c r="K96" s="66">
        <f>SUMIFS(Month!L:L,Month!$C:$C,$B96,Month!$A:$A,$A96)</f>
        <v>751.71</v>
      </c>
      <c r="L96" s="66">
        <f>SUMIFS(Month!M:M,Month!$C:$C,$B96,Month!$A:$A,$A96)</f>
        <v>1389.5500000000002</v>
      </c>
      <c r="M96" s="66">
        <f>SUMIFS(Month!N:N,Month!$C:$C,$B96,Month!$A:$A,$A96)</f>
        <v>3882.72</v>
      </c>
      <c r="N96" s="67">
        <f>SUMIFS(Month!O:O,Month!$C:$C,$B96,Month!$A:$A,$A96)</f>
        <v>4971.8000000000011</v>
      </c>
    </row>
    <row r="97" spans="1:14" ht="15.5">
      <c r="A97" s="64">
        <v>2023</v>
      </c>
      <c r="B97" s="59" t="s">
        <v>38</v>
      </c>
      <c r="C97" s="68">
        <f>SUMIFS(Month!D:D,Month!$C:$C,$B97,Month!$A:$A,$A97)</f>
        <v>247.73000000000002</v>
      </c>
      <c r="D97" s="69">
        <f>SUMIFS(Month!E:E,Month!$C:$C,$B97,Month!$A:$A,$A97)</f>
        <v>0</v>
      </c>
      <c r="E97" s="69">
        <f>SUMIFS(Month!F:F,Month!$C:$C,$B97,Month!$A:$A,$A97)</f>
        <v>247.73000000000002</v>
      </c>
      <c r="F97" s="70">
        <f>SUMIFS(Month!G:G,Month!$C:$C,$B97,Month!$A:$A,$A97)</f>
        <v>0</v>
      </c>
      <c r="G97" s="69">
        <f>SUMIFS(Month!H:H,Month!$C:$C,$B97,Month!$A:$A,$A97)</f>
        <v>260.27</v>
      </c>
      <c r="H97" s="69">
        <f>SUMIFS(Month!I:I,Month!$C:$C,$B97,Month!$A:$A,$A97)</f>
        <v>0</v>
      </c>
      <c r="I97" s="69">
        <f>SUMIFS(Month!J:J,Month!$C:$C,$B97,Month!$A:$A,$A97)</f>
        <v>0</v>
      </c>
      <c r="J97" s="69">
        <f>SUMIFS(Month!K:K,Month!$C:$C,$B97,Month!$A:$A,$A97)</f>
        <v>0</v>
      </c>
      <c r="K97" s="69">
        <f>SUMIFS(Month!L:L,Month!$C:$C,$B97,Month!$A:$A,$A97)</f>
        <v>0</v>
      </c>
      <c r="L97" s="69">
        <f>SUMIFS(Month!M:M,Month!$C:$C,$B97,Month!$A:$A,$A97)</f>
        <v>0</v>
      </c>
      <c r="M97" s="69">
        <f>SUMIFS(Month!N:N,Month!$C:$C,$B97,Month!$A:$A,$A97)</f>
        <v>260.27</v>
      </c>
      <c r="N97" s="70">
        <f>SUMIFS(Month!O:O,Month!$C:$C,$B97,Month!$A:$A,$A97)</f>
        <v>508</v>
      </c>
    </row>
    <row r="98" spans="1:14" ht="15.5">
      <c r="A98" s="64">
        <v>2023</v>
      </c>
      <c r="B98" s="59" t="s">
        <v>72</v>
      </c>
      <c r="C98" s="68">
        <f>SUMIFS(Month!D:D,Month!$C:$C,$B98,Month!$A:$A,$A98)</f>
        <v>1189.53</v>
      </c>
      <c r="D98" s="69">
        <f>SUMIFS(Month!E:E,Month!$C:$C,$B98,Month!$A:$A,$A98)</f>
        <v>0</v>
      </c>
      <c r="E98" s="69">
        <f>SUMIFS(Month!F:F,Month!$C:$C,$B98,Month!$A:$A,$A98)</f>
        <v>1189.53</v>
      </c>
      <c r="F98" s="70">
        <f>SUMIFS(Month!G:G,Month!$C:$C,$B98,Month!$A:$A,$A98)</f>
        <v>0</v>
      </c>
      <c r="G98" s="69">
        <f>SUMIFS(Month!H:H,Month!$C:$C,$B98,Month!$A:$A,$A98)</f>
        <v>0</v>
      </c>
      <c r="H98" s="69">
        <f>SUMIFS(Month!I:I,Month!$C:$C,$B98,Month!$A:$A,$A98)</f>
        <v>0</v>
      </c>
      <c r="I98" s="69">
        <f>SUMIFS(Month!J:J,Month!$C:$C,$B98,Month!$A:$A,$A98)</f>
        <v>0</v>
      </c>
      <c r="J98" s="69">
        <f>SUMIFS(Month!K:K,Month!$C:$C,$B98,Month!$A:$A,$A98)</f>
        <v>0</v>
      </c>
      <c r="K98" s="69">
        <f>SUMIFS(Month!L:L,Month!$C:$C,$B98,Month!$A:$A,$A98)</f>
        <v>0</v>
      </c>
      <c r="L98" s="69">
        <f>SUMIFS(Month!M:M,Month!$C:$C,$B98,Month!$A:$A,$A98)</f>
        <v>133.73000000000002</v>
      </c>
      <c r="M98" s="69">
        <f>SUMIFS(Month!N:N,Month!$C:$C,$B98,Month!$A:$A,$A98)</f>
        <v>133.73000000000002</v>
      </c>
      <c r="N98" s="70">
        <f>SUMIFS(Month!O:O,Month!$C:$C,$B98,Month!$A:$A,$A98)</f>
        <v>1323.2599999999998</v>
      </c>
    </row>
    <row r="99" spans="1:14" ht="15.5">
      <c r="A99" s="64">
        <v>2023</v>
      </c>
      <c r="B99" s="59" t="s">
        <v>39</v>
      </c>
      <c r="C99" s="68">
        <f>SUMIFS(Month!D:D,Month!$C:$C,$B99,Month!$A:$A,$A99)</f>
        <v>182.24</v>
      </c>
      <c r="D99" s="69">
        <f>SUMIFS(Month!E:E,Month!$C:$C,$B99,Month!$A:$A,$A99)</f>
        <v>31.009999999999998</v>
      </c>
      <c r="E99" s="69">
        <f>SUMIFS(Month!F:F,Month!$C:$C,$B99,Month!$A:$A,$A99)</f>
        <v>213.25</v>
      </c>
      <c r="F99" s="70">
        <f>SUMIFS(Month!G:G,Month!$C:$C,$B99,Month!$A:$A,$A99)</f>
        <v>0</v>
      </c>
      <c r="G99" s="69">
        <f>SUMIFS(Month!H:H,Month!$C:$C,$B99,Month!$A:$A,$A99)</f>
        <v>69.600000000000009</v>
      </c>
      <c r="H99" s="69">
        <f>SUMIFS(Month!I:I,Month!$C:$C,$B99,Month!$A:$A,$A99)</f>
        <v>0</v>
      </c>
      <c r="I99" s="69">
        <f>SUMIFS(Month!J:J,Month!$C:$C,$B99,Month!$A:$A,$A99)</f>
        <v>0</v>
      </c>
      <c r="J99" s="69">
        <f>SUMIFS(Month!K:K,Month!$C:$C,$B99,Month!$A:$A,$A99)</f>
        <v>0</v>
      </c>
      <c r="K99" s="69">
        <f>SUMIFS(Month!L:L,Month!$C:$C,$B99,Month!$A:$A,$A99)</f>
        <v>14.08</v>
      </c>
      <c r="L99" s="69">
        <f>SUMIFS(Month!M:M,Month!$C:$C,$B99,Month!$A:$A,$A99)</f>
        <v>18.209999999999997</v>
      </c>
      <c r="M99" s="69">
        <f>SUMIFS(Month!N:N,Month!$C:$C,$B99,Month!$A:$A,$A99)</f>
        <v>101.89000000000001</v>
      </c>
      <c r="N99" s="70">
        <f>SUMIFS(Month!O:O,Month!$C:$C,$B99,Month!$A:$A,$A99)</f>
        <v>315.14</v>
      </c>
    </row>
    <row r="100" spans="1:14" ht="15.5">
      <c r="A100" s="64">
        <v>2023</v>
      </c>
      <c r="B100" s="59" t="s">
        <v>130</v>
      </c>
      <c r="C100" s="68">
        <f>SUMIFS(Month!D:D,Month!$C:$C,$B100,Month!$A:$A,$A100)</f>
        <v>779.07999999999993</v>
      </c>
      <c r="D100" s="69">
        <f>SUMIFS(Month!E:E,Month!$C:$C,$B100,Month!$A:$A,$A100)</f>
        <v>0</v>
      </c>
      <c r="E100" s="69">
        <f>SUMIFS(Month!F:F,Month!$C:$C,$B100,Month!$A:$A,$A100)</f>
        <v>779.07999999999993</v>
      </c>
      <c r="F100" s="70">
        <f>SUMIFS(Month!G:G,Month!$C:$C,$B100,Month!$A:$A,$A100)</f>
        <v>0</v>
      </c>
      <c r="G100" s="69">
        <f>SUMIFS(Month!H:H,Month!$C:$C,$B100,Month!$A:$A,$A100)</f>
        <v>0</v>
      </c>
      <c r="H100" s="69">
        <f>SUMIFS(Month!I:I,Month!$C:$C,$B100,Month!$A:$A,$A100)</f>
        <v>0</v>
      </c>
      <c r="I100" s="69">
        <f>SUMIFS(Month!J:J,Month!$C:$C,$B100,Month!$A:$A,$A100)</f>
        <v>0</v>
      </c>
      <c r="J100" s="69">
        <f>SUMIFS(Month!K:K,Month!$C:$C,$B100,Month!$A:$A,$A100)</f>
        <v>0</v>
      </c>
      <c r="K100" s="69">
        <f>SUMIFS(Month!L:L,Month!$C:$C,$B100,Month!$A:$A,$A100)</f>
        <v>0</v>
      </c>
      <c r="L100" s="69">
        <f>SUMIFS(Month!M:M,Month!$C:$C,$B100,Month!$A:$A,$A100)</f>
        <v>0</v>
      </c>
      <c r="M100" s="69">
        <f>SUMIFS(Month!N:N,Month!$C:$C,$B100,Month!$A:$A,$A100)</f>
        <v>0</v>
      </c>
      <c r="N100" s="70">
        <f>SUMIFS(Month!O:O,Month!$C:$C,$B100,Month!$A:$A,$A100)</f>
        <v>779.07999999999993</v>
      </c>
    </row>
    <row r="101" spans="1:14" ht="15.5">
      <c r="A101" s="64">
        <v>2023</v>
      </c>
      <c r="B101" s="59" t="s">
        <v>40</v>
      </c>
      <c r="C101" s="68">
        <f>SUMIFS(Month!D:D,Month!$C:$C,$B101,Month!$A:$A,$A101)</f>
        <v>843.46999999999991</v>
      </c>
      <c r="D101" s="69">
        <f>SUMIFS(Month!E:E,Month!$C:$C,$B101,Month!$A:$A,$A101)</f>
        <v>0</v>
      </c>
      <c r="E101" s="69">
        <f>SUMIFS(Month!F:F,Month!$C:$C,$B101,Month!$A:$A,$A101)</f>
        <v>843.46999999999991</v>
      </c>
      <c r="F101" s="70">
        <f>SUMIFS(Month!G:G,Month!$C:$C,$B101,Month!$A:$A,$A101)</f>
        <v>174.59</v>
      </c>
      <c r="G101" s="69">
        <f>SUMIFS(Month!H:H,Month!$C:$C,$B101,Month!$A:$A,$A101)</f>
        <v>59.95</v>
      </c>
      <c r="H101" s="69">
        <f>SUMIFS(Month!I:I,Month!$C:$C,$B101,Month!$A:$A,$A101)</f>
        <v>0</v>
      </c>
      <c r="I101" s="69">
        <f>SUMIFS(Month!J:J,Month!$C:$C,$B101,Month!$A:$A,$A101)</f>
        <v>0</v>
      </c>
      <c r="J101" s="69">
        <f>SUMIFS(Month!K:K,Month!$C:$C,$B101,Month!$A:$A,$A101)</f>
        <v>25.87</v>
      </c>
      <c r="K101" s="69">
        <f>SUMIFS(Month!L:L,Month!$C:$C,$B101,Month!$A:$A,$A101)</f>
        <v>80.03</v>
      </c>
      <c r="L101" s="69">
        <f>SUMIFS(Month!M:M,Month!$C:$C,$B101,Month!$A:$A,$A101)</f>
        <v>50.010000000000005</v>
      </c>
      <c r="M101" s="69">
        <f>SUMIFS(Month!N:N,Month!$C:$C,$B101,Month!$A:$A,$A101)</f>
        <v>390.45000000000005</v>
      </c>
      <c r="N101" s="70">
        <f>SUMIFS(Month!O:O,Month!$C:$C,$B101,Month!$A:$A,$A101)</f>
        <v>1233.92</v>
      </c>
    </row>
    <row r="102" spans="1:14" ht="15.5">
      <c r="A102" s="64">
        <v>2023</v>
      </c>
      <c r="B102" s="59" t="s">
        <v>41</v>
      </c>
      <c r="C102" s="68">
        <f>SUMIFS(Month!D:D,Month!$C:$C,$B102,Month!$A:$A,$A102)</f>
        <v>2609.0300000000002</v>
      </c>
      <c r="D102" s="69">
        <f>SUMIFS(Month!E:E,Month!$C:$C,$B102,Month!$A:$A,$A102)</f>
        <v>11.85</v>
      </c>
      <c r="E102" s="69">
        <f>SUMIFS(Month!F:F,Month!$C:$C,$B102,Month!$A:$A,$A102)</f>
        <v>2620.88</v>
      </c>
      <c r="F102" s="70">
        <f>SUMIFS(Month!G:G,Month!$C:$C,$B102,Month!$A:$A,$A102)</f>
        <v>1</v>
      </c>
      <c r="G102" s="69">
        <f>SUMIFS(Month!H:H,Month!$C:$C,$B102,Month!$A:$A,$A102)</f>
        <v>2.4500000000000002</v>
      </c>
      <c r="H102" s="69">
        <f>SUMIFS(Month!I:I,Month!$C:$C,$B102,Month!$A:$A,$A102)</f>
        <v>0</v>
      </c>
      <c r="I102" s="69">
        <f>SUMIFS(Month!J:J,Month!$C:$C,$B102,Month!$A:$A,$A102)</f>
        <v>0</v>
      </c>
      <c r="J102" s="69">
        <f>SUMIFS(Month!K:K,Month!$C:$C,$B102,Month!$A:$A,$A102)</f>
        <v>0</v>
      </c>
      <c r="K102" s="69">
        <f>SUMIFS(Month!L:L,Month!$C:$C,$B102,Month!$A:$A,$A102)</f>
        <v>0</v>
      </c>
      <c r="L102" s="69">
        <f>SUMIFS(Month!M:M,Month!$C:$C,$B102,Month!$A:$A,$A102)</f>
        <v>33.06</v>
      </c>
      <c r="M102" s="69">
        <f>SUMIFS(Month!N:N,Month!$C:$C,$B102,Month!$A:$A,$A102)</f>
        <v>36.51</v>
      </c>
      <c r="N102" s="70">
        <f>SUMIFS(Month!O:O,Month!$C:$C,$B102,Month!$A:$A,$A102)</f>
        <v>2657.3900000000003</v>
      </c>
    </row>
    <row r="103" spans="1:14" ht="15.5">
      <c r="A103" s="64">
        <v>2023</v>
      </c>
      <c r="B103" s="59" t="s">
        <v>70</v>
      </c>
      <c r="C103" s="68">
        <f>SUMIFS(Month!D:D,Month!$C:$C,$B103,Month!$A:$A,$A103)</f>
        <v>0</v>
      </c>
      <c r="D103" s="69">
        <f>SUMIFS(Month!E:E,Month!$C:$C,$B103,Month!$A:$A,$A103)</f>
        <v>0</v>
      </c>
      <c r="E103" s="69">
        <f>SUMIFS(Month!F:F,Month!$C:$C,$B103,Month!$A:$A,$A103)</f>
        <v>0</v>
      </c>
      <c r="F103" s="70">
        <f>SUMIFS(Month!G:G,Month!$C:$C,$B103,Month!$A:$A,$A103)</f>
        <v>6.43</v>
      </c>
      <c r="G103" s="69">
        <f>SUMIFS(Month!H:H,Month!$C:$C,$B103,Month!$A:$A,$A103)</f>
        <v>179.48000000000002</v>
      </c>
      <c r="H103" s="69">
        <f>SUMIFS(Month!I:I,Month!$C:$C,$B103,Month!$A:$A,$A103)</f>
        <v>1420.3899999999999</v>
      </c>
      <c r="I103" s="69">
        <f>SUMIFS(Month!J:J,Month!$C:$C,$B103,Month!$A:$A,$A103)</f>
        <v>54.71</v>
      </c>
      <c r="J103" s="69">
        <f>SUMIFS(Month!K:K,Month!$C:$C,$B103,Month!$A:$A,$A103)</f>
        <v>1050.7499999999998</v>
      </c>
      <c r="K103" s="69">
        <f>SUMIFS(Month!L:L,Month!$C:$C,$B103,Month!$A:$A,$A103)</f>
        <v>107.71999999999998</v>
      </c>
      <c r="L103" s="69">
        <f>SUMIFS(Month!M:M,Month!$C:$C,$B103,Month!$A:$A,$A103)</f>
        <v>116.97999999999999</v>
      </c>
      <c r="M103" s="69">
        <f>SUMIFS(Month!N:N,Month!$C:$C,$B103,Month!$A:$A,$A103)</f>
        <v>2936.4599999999996</v>
      </c>
      <c r="N103" s="70">
        <f>SUMIFS(Month!O:O,Month!$C:$C,$B103,Month!$A:$A,$A103)</f>
        <v>2936.4599999999996</v>
      </c>
    </row>
    <row r="104" spans="1:14" ht="15.5">
      <c r="A104" s="64">
        <v>2023</v>
      </c>
      <c r="B104" s="59" t="s">
        <v>74</v>
      </c>
      <c r="C104" s="68">
        <f>SUMIFS(Month!D:D,Month!$C:$C,$B104,Month!$A:$A,$A104)</f>
        <v>536.1</v>
      </c>
      <c r="D104" s="69">
        <f>SUMIFS(Month!E:E,Month!$C:$C,$B104,Month!$A:$A,$A104)</f>
        <v>43.01</v>
      </c>
      <c r="E104" s="69">
        <f>SUMIFS(Month!F:F,Month!$C:$C,$B104,Month!$A:$A,$A104)</f>
        <v>579.11000000000013</v>
      </c>
      <c r="F104" s="70">
        <f>SUMIFS(Month!G:G,Month!$C:$C,$B104,Month!$A:$A,$A104)</f>
        <v>0</v>
      </c>
      <c r="G104" s="69">
        <f>SUMIFS(Month!H:H,Month!$C:$C,$B104,Month!$A:$A,$A104)</f>
        <v>0</v>
      </c>
      <c r="H104" s="69">
        <f>SUMIFS(Month!I:I,Month!$C:$C,$B104,Month!$A:$A,$A104)</f>
        <v>0</v>
      </c>
      <c r="I104" s="69">
        <f>SUMIFS(Month!J:J,Month!$C:$C,$B104,Month!$A:$A,$A104)</f>
        <v>0</v>
      </c>
      <c r="J104" s="69">
        <f>SUMIFS(Month!K:K,Month!$C:$C,$B104,Month!$A:$A,$A104)</f>
        <v>0</v>
      </c>
      <c r="K104" s="69">
        <f>SUMIFS(Month!L:L,Month!$C:$C,$B104,Month!$A:$A,$A104)</f>
        <v>0</v>
      </c>
      <c r="L104" s="69">
        <f>SUMIFS(Month!M:M,Month!$C:$C,$B104,Month!$A:$A,$A104)</f>
        <v>24.419999999999998</v>
      </c>
      <c r="M104" s="69">
        <f>SUMIFS(Month!N:N,Month!$C:$C,$B104,Month!$A:$A,$A104)</f>
        <v>24.419999999999998</v>
      </c>
      <c r="N104" s="70">
        <f>SUMIFS(Month!O:O,Month!$C:$C,$B104,Month!$A:$A,$A104)</f>
        <v>603.53</v>
      </c>
    </row>
    <row r="105" spans="1:14" ht="15.5">
      <c r="A105" s="64">
        <v>2023</v>
      </c>
      <c r="B105" s="59" t="s">
        <v>73</v>
      </c>
      <c r="C105" s="68">
        <f>SUMIFS(Month!D:D,Month!$C:$C,$B105,Month!$A:$A,$A105)</f>
        <v>1069.6399999999999</v>
      </c>
      <c r="D105" s="69">
        <f>SUMIFS(Month!E:E,Month!$C:$C,$B105,Month!$A:$A,$A105)</f>
        <v>0</v>
      </c>
      <c r="E105" s="69">
        <f>SUMIFS(Month!F:F,Month!$C:$C,$B105,Month!$A:$A,$A105)</f>
        <v>1069.6399999999999</v>
      </c>
      <c r="F105" s="70">
        <f>SUMIFS(Month!G:G,Month!$C:$C,$B105,Month!$A:$A,$A105)</f>
        <v>0</v>
      </c>
      <c r="G105" s="69">
        <f>SUMIFS(Month!H:H,Month!$C:$C,$B105,Month!$A:$A,$A105)</f>
        <v>0</v>
      </c>
      <c r="H105" s="69">
        <f>SUMIFS(Month!I:I,Month!$C:$C,$B105,Month!$A:$A,$A105)</f>
        <v>0</v>
      </c>
      <c r="I105" s="69">
        <f>SUMIFS(Month!J:J,Month!$C:$C,$B105,Month!$A:$A,$A105)</f>
        <v>0</v>
      </c>
      <c r="J105" s="69">
        <f>SUMIFS(Month!K:K,Month!$C:$C,$B105,Month!$A:$A,$A105)</f>
        <v>0</v>
      </c>
      <c r="K105" s="69">
        <f>SUMIFS(Month!L:L,Month!$C:$C,$B105,Month!$A:$A,$A105)</f>
        <v>0</v>
      </c>
      <c r="L105" s="69">
        <f>SUMIFS(Month!M:M,Month!$C:$C,$B105,Month!$A:$A,$A105)</f>
        <v>0</v>
      </c>
      <c r="M105" s="69">
        <f>SUMIFS(Month!N:N,Month!$C:$C,$B105,Month!$A:$A,$A105)</f>
        <v>0</v>
      </c>
      <c r="N105" s="70">
        <f>SUMIFS(Month!O:O,Month!$C:$C,$B105,Month!$A:$A,$A105)</f>
        <v>1069.6399999999999</v>
      </c>
    </row>
    <row r="106" spans="1:14" ht="15.5">
      <c r="A106" s="64">
        <v>2023</v>
      </c>
      <c r="B106" s="59" t="s">
        <v>42</v>
      </c>
      <c r="C106" s="68">
        <f>SUMIFS(Month!D:D,Month!$C:$C,$B106,Month!$A:$A,$A106)</f>
        <v>12139.089999999998</v>
      </c>
      <c r="D106" s="69">
        <f>SUMIFS(Month!E:E,Month!$C:$C,$B106,Month!$A:$A,$A106)</f>
        <v>1244.0000000000002</v>
      </c>
      <c r="E106" s="69">
        <f>SUMIFS(Month!F:F,Month!$C:$C,$B106,Month!$A:$A,$A106)</f>
        <v>13383.089999999998</v>
      </c>
      <c r="F106" s="70">
        <f>SUMIFS(Month!G:G,Month!$C:$C,$B106,Month!$A:$A,$A106)</f>
        <v>92.66</v>
      </c>
      <c r="G106" s="69">
        <f>SUMIFS(Month!H:H,Month!$C:$C,$B106,Month!$A:$A,$A106)</f>
        <v>2416</v>
      </c>
      <c r="H106" s="69">
        <f>SUMIFS(Month!I:I,Month!$C:$C,$B106,Month!$A:$A,$A106)</f>
        <v>0</v>
      </c>
      <c r="I106" s="69">
        <f>SUMIFS(Month!J:J,Month!$C:$C,$B106,Month!$A:$A,$A106)</f>
        <v>6.04</v>
      </c>
      <c r="J106" s="69">
        <f>SUMIFS(Month!K:K,Month!$C:$C,$B106,Month!$A:$A,$A106)</f>
        <v>53.870000000000005</v>
      </c>
      <c r="K106" s="69">
        <f>SUMIFS(Month!L:L,Month!$C:$C,$B106,Month!$A:$A,$A106)</f>
        <v>217.76000000000002</v>
      </c>
      <c r="L106" s="69">
        <f>SUMIFS(Month!M:M,Month!$C:$C,$B106,Month!$A:$A,$A106)</f>
        <v>2170.39</v>
      </c>
      <c r="M106" s="69">
        <f>SUMIFS(Month!N:N,Month!$C:$C,$B106,Month!$A:$A,$A106)</f>
        <v>4956.72</v>
      </c>
      <c r="N106" s="70">
        <f>SUMIFS(Month!O:O,Month!$C:$C,$B106,Month!$A:$A,$A106)</f>
        <v>18339.810000000001</v>
      </c>
    </row>
    <row r="107" spans="1:14" ht="15.5">
      <c r="A107" s="64">
        <v>2023</v>
      </c>
      <c r="B107" s="59" t="s">
        <v>94</v>
      </c>
      <c r="C107" s="68">
        <f>SUMIFS(Month!D:D,Month!$C:$C,$B107,Month!$A:$A,$A107)</f>
        <v>0</v>
      </c>
      <c r="D107" s="69">
        <f>SUMIFS(Month!E:E,Month!$C:$C,$B107,Month!$A:$A,$A107)</f>
        <v>0</v>
      </c>
      <c r="E107" s="69">
        <f>SUMIFS(Month!F:F,Month!$C:$C,$B107,Month!$A:$A,$A107)</f>
        <v>0</v>
      </c>
      <c r="F107" s="70">
        <f>SUMIFS(Month!G:G,Month!$C:$C,$B107,Month!$A:$A,$A107)</f>
        <v>4.0199999999999996</v>
      </c>
      <c r="G107" s="69">
        <f>SUMIFS(Month!H:H,Month!$C:$C,$B107,Month!$A:$A,$A107)</f>
        <v>885.84999999999991</v>
      </c>
      <c r="H107" s="69">
        <f>SUMIFS(Month!I:I,Month!$C:$C,$B107,Month!$A:$A,$A107)</f>
        <v>0</v>
      </c>
      <c r="I107" s="69">
        <f>SUMIFS(Month!J:J,Month!$C:$C,$B107,Month!$A:$A,$A107)</f>
        <v>0</v>
      </c>
      <c r="J107" s="69">
        <f>SUMIFS(Month!K:K,Month!$C:$C,$B107,Month!$A:$A,$A107)</f>
        <v>0</v>
      </c>
      <c r="K107" s="69">
        <f>SUMIFS(Month!L:L,Month!$C:$C,$B107,Month!$A:$A,$A107)</f>
        <v>65.67</v>
      </c>
      <c r="L107" s="69">
        <f>SUMIFS(Month!M:M,Month!$C:$C,$B107,Month!$A:$A,$A107)</f>
        <v>55.5</v>
      </c>
      <c r="M107" s="69">
        <f>SUMIFS(Month!N:N,Month!$C:$C,$B107,Month!$A:$A,$A107)</f>
        <v>1011.04</v>
      </c>
      <c r="N107" s="70">
        <f>SUMIFS(Month!O:O,Month!$C:$C,$B107,Month!$A:$A,$A107)</f>
        <v>1011.04</v>
      </c>
    </row>
    <row r="108" spans="1:14" ht="15.5">
      <c r="A108" s="64">
        <v>2023</v>
      </c>
      <c r="B108" s="59" t="s">
        <v>131</v>
      </c>
      <c r="C108" s="68">
        <f>SUMIFS(Month!D:D,Month!$C:$C,$B108,Month!$A:$A,$A108)</f>
        <v>2381.7600000000002</v>
      </c>
      <c r="D108" s="69">
        <f>SUMIFS(Month!E:E,Month!$C:$C,$B108,Month!$A:$A,$A108)</f>
        <v>0</v>
      </c>
      <c r="E108" s="69">
        <f>SUMIFS(Month!F:F,Month!$C:$C,$B108,Month!$A:$A,$A108)</f>
        <v>2381.7600000000002</v>
      </c>
      <c r="F108" s="70">
        <f>SUMIFS(Month!G:G,Month!$C:$C,$B108,Month!$A:$A,$A108)</f>
        <v>8.1300000000000008</v>
      </c>
      <c r="G108" s="69">
        <f>SUMIFS(Month!H:H,Month!$C:$C,$B108,Month!$A:$A,$A108)</f>
        <v>0</v>
      </c>
      <c r="H108" s="69">
        <f>SUMIFS(Month!I:I,Month!$C:$C,$B108,Month!$A:$A,$A108)</f>
        <v>0</v>
      </c>
      <c r="I108" s="69">
        <f>SUMIFS(Month!J:J,Month!$C:$C,$B108,Month!$A:$A,$A108)</f>
        <v>0</v>
      </c>
      <c r="J108" s="69">
        <f>SUMIFS(Month!K:K,Month!$C:$C,$B108,Month!$A:$A,$A108)</f>
        <v>0</v>
      </c>
      <c r="K108" s="69">
        <f>SUMIFS(Month!L:L,Month!$C:$C,$B108,Month!$A:$A,$A108)</f>
        <v>0</v>
      </c>
      <c r="L108" s="69">
        <f>SUMIFS(Month!M:M,Month!$C:$C,$B108,Month!$A:$A,$A108)</f>
        <v>11.620000000000001</v>
      </c>
      <c r="M108" s="69">
        <f>SUMIFS(Month!N:N,Month!$C:$C,$B108,Month!$A:$A,$A108)</f>
        <v>19.75</v>
      </c>
      <c r="N108" s="70">
        <f>SUMIFS(Month!O:O,Month!$C:$C,$B108,Month!$A:$A,$A108)</f>
        <v>2401.5100000000002</v>
      </c>
    </row>
    <row r="109" spans="1:14" ht="15.5">
      <c r="A109" s="64">
        <v>2023</v>
      </c>
      <c r="B109" s="59" t="s">
        <v>71</v>
      </c>
      <c r="C109" s="68">
        <f>SUMIFS(Month!D:D,Month!$C:$C,$B109,Month!$A:$A,$A109)</f>
        <v>408.87</v>
      </c>
      <c r="D109" s="69">
        <f>SUMIFS(Month!E:E,Month!$C:$C,$B109,Month!$A:$A,$A109)</f>
        <v>49.589999999999996</v>
      </c>
      <c r="E109" s="69">
        <f>SUMIFS(Month!F:F,Month!$C:$C,$B109,Month!$A:$A,$A109)</f>
        <v>458.46000000000004</v>
      </c>
      <c r="F109" s="70">
        <f>SUMIFS(Month!G:G,Month!$C:$C,$B109,Month!$A:$A,$A109)</f>
        <v>10.7</v>
      </c>
      <c r="G109" s="69">
        <f>SUMIFS(Month!H:H,Month!$C:$C,$B109,Month!$A:$A,$A109)</f>
        <v>63.129999999999995</v>
      </c>
      <c r="H109" s="69">
        <f>SUMIFS(Month!I:I,Month!$C:$C,$B109,Month!$A:$A,$A109)</f>
        <v>0</v>
      </c>
      <c r="I109" s="69">
        <f>SUMIFS(Month!J:J,Month!$C:$C,$B109,Month!$A:$A,$A109)</f>
        <v>0</v>
      </c>
      <c r="J109" s="69">
        <f>SUMIFS(Month!K:K,Month!$C:$C,$B109,Month!$A:$A,$A109)</f>
        <v>0</v>
      </c>
      <c r="K109" s="69">
        <f>SUMIFS(Month!L:L,Month!$C:$C,$B109,Month!$A:$A,$A109)</f>
        <v>107.38</v>
      </c>
      <c r="L109" s="69">
        <f>SUMIFS(Month!M:M,Month!$C:$C,$B109,Month!$A:$A,$A109)</f>
        <v>169.07000000000002</v>
      </c>
      <c r="M109" s="69">
        <f>SUMIFS(Month!N:N,Month!$C:$C,$B109,Month!$A:$A,$A109)</f>
        <v>350.28</v>
      </c>
      <c r="N109" s="70">
        <f>SUMIFS(Month!O:O,Month!$C:$C,$B109,Month!$A:$A,$A109)</f>
        <v>808.74000000000012</v>
      </c>
    </row>
    <row r="110" spans="1:14" ht="15.5">
      <c r="A110" s="64">
        <v>2023</v>
      </c>
      <c r="B110" s="59" t="s">
        <v>45</v>
      </c>
      <c r="C110" s="68">
        <f>SUMIFS(Month!D:D,Month!$C:$C,$B110,Month!$A:$A,$A110)</f>
        <v>1608.45</v>
      </c>
      <c r="D110" s="69">
        <f>SUMIFS(Month!E:E,Month!$C:$C,$B110,Month!$A:$A,$A110)</f>
        <v>13.84</v>
      </c>
      <c r="E110" s="69">
        <f>SUMIFS(Month!F:F,Month!$C:$C,$B110,Month!$A:$A,$A110)</f>
        <v>1622.2900000000002</v>
      </c>
      <c r="F110" s="70">
        <f>SUMIFS(Month!G:G,Month!$C:$C,$B110,Month!$A:$A,$A110)</f>
        <v>11.03</v>
      </c>
      <c r="G110" s="69">
        <f>SUMIFS(Month!H:H,Month!$C:$C,$B110,Month!$A:$A,$A110)</f>
        <v>0</v>
      </c>
      <c r="H110" s="69">
        <f>SUMIFS(Month!I:I,Month!$C:$C,$B110,Month!$A:$A,$A110)</f>
        <v>0</v>
      </c>
      <c r="I110" s="69">
        <f>SUMIFS(Month!J:J,Month!$C:$C,$B110,Month!$A:$A,$A110)</f>
        <v>0</v>
      </c>
      <c r="J110" s="69">
        <f>SUMIFS(Month!K:K,Month!$C:$C,$B110,Month!$A:$A,$A110)</f>
        <v>0</v>
      </c>
      <c r="K110" s="69">
        <f>SUMIFS(Month!L:L,Month!$C:$C,$B110,Month!$A:$A,$A110)</f>
        <v>15.54</v>
      </c>
      <c r="L110" s="69">
        <f>SUMIFS(Month!M:M,Month!$C:$C,$B110,Month!$A:$A,$A110)</f>
        <v>25.34</v>
      </c>
      <c r="M110" s="69">
        <f>SUMIFS(Month!N:N,Month!$C:$C,$B110,Month!$A:$A,$A110)</f>
        <v>51.910000000000004</v>
      </c>
      <c r="N110" s="70">
        <f>SUMIFS(Month!O:O,Month!$C:$C,$B110,Month!$A:$A,$A110)</f>
        <v>1674.1999999999998</v>
      </c>
    </row>
    <row r="111" spans="1:14" ht="15.5">
      <c r="A111" s="64">
        <v>2023</v>
      </c>
      <c r="B111" s="59" t="s">
        <v>46</v>
      </c>
      <c r="C111" s="68">
        <f>SUMIFS(Month!D:D,Month!$C:$C,$B111,Month!$A:$A,$A111)</f>
        <v>457.05999999999995</v>
      </c>
      <c r="D111" s="69">
        <f>SUMIFS(Month!E:E,Month!$C:$C,$B111,Month!$A:$A,$A111)</f>
        <v>0</v>
      </c>
      <c r="E111" s="69">
        <f>SUMIFS(Month!F:F,Month!$C:$C,$B111,Month!$A:$A,$A111)</f>
        <v>457.05999999999995</v>
      </c>
      <c r="F111" s="70">
        <f>SUMIFS(Month!G:G,Month!$C:$C,$B111,Month!$A:$A,$A111)</f>
        <v>0</v>
      </c>
      <c r="G111" s="69">
        <f>SUMIFS(Month!H:H,Month!$C:$C,$B111,Month!$A:$A,$A111)</f>
        <v>2613.0800000000004</v>
      </c>
      <c r="H111" s="69">
        <f>SUMIFS(Month!I:I,Month!$C:$C,$B111,Month!$A:$A,$A111)</f>
        <v>39.270000000000003</v>
      </c>
      <c r="I111" s="69">
        <f>SUMIFS(Month!J:J,Month!$C:$C,$B111,Month!$A:$A,$A111)</f>
        <v>7.43</v>
      </c>
      <c r="J111" s="69">
        <f>SUMIFS(Month!K:K,Month!$C:$C,$B111,Month!$A:$A,$A111)</f>
        <v>35.83</v>
      </c>
      <c r="K111" s="69">
        <f>SUMIFS(Month!L:L,Month!$C:$C,$B111,Month!$A:$A,$A111)</f>
        <v>0</v>
      </c>
      <c r="L111" s="69">
        <f>SUMIFS(Month!M:M,Month!$C:$C,$B111,Month!$A:$A,$A111)</f>
        <v>7.1899999999999995</v>
      </c>
      <c r="M111" s="69">
        <f>SUMIFS(Month!N:N,Month!$C:$C,$B111,Month!$A:$A,$A111)</f>
        <v>2702.8</v>
      </c>
      <c r="N111" s="70">
        <f>SUMIFS(Month!O:O,Month!$C:$C,$B111,Month!$A:$A,$A111)</f>
        <v>3159.86</v>
      </c>
    </row>
    <row r="112" spans="1:14" ht="15.5">
      <c r="A112" s="64">
        <v>2023</v>
      </c>
      <c r="B112" s="59" t="s">
        <v>62</v>
      </c>
      <c r="C112" s="68">
        <f>SUMIFS(Month!D:D,Month!$C:$C,$B112,Month!$A:$A,$A112)</f>
        <v>536.67000000000007</v>
      </c>
      <c r="D112" s="69">
        <f>SUMIFS(Month!E:E,Month!$C:$C,$B112,Month!$A:$A,$A112)</f>
        <v>4.66</v>
      </c>
      <c r="E112" s="69">
        <f>SUMIFS(Month!F:F,Month!$C:$C,$B112,Month!$A:$A,$A112)</f>
        <v>541.33000000000004</v>
      </c>
      <c r="F112" s="70">
        <f>SUMIFS(Month!G:G,Month!$C:$C,$B112,Month!$A:$A,$A112)</f>
        <v>50.17</v>
      </c>
      <c r="G112" s="69">
        <f>SUMIFS(Month!H:H,Month!$C:$C,$B112,Month!$A:$A,$A112)</f>
        <v>581.08000000000004</v>
      </c>
      <c r="H112" s="69">
        <f>SUMIFS(Month!I:I,Month!$C:$C,$B112,Month!$A:$A,$A112)</f>
        <v>3.08</v>
      </c>
      <c r="I112" s="69">
        <f>SUMIFS(Month!J:J,Month!$C:$C,$B112,Month!$A:$A,$A112)</f>
        <v>0</v>
      </c>
      <c r="J112" s="69">
        <f>SUMIFS(Month!K:K,Month!$C:$C,$B112,Month!$A:$A,$A112)</f>
        <v>0</v>
      </c>
      <c r="K112" s="69">
        <f>SUMIFS(Month!L:L,Month!$C:$C,$B112,Month!$A:$A,$A112)</f>
        <v>796.54999999999984</v>
      </c>
      <c r="L112" s="69">
        <f>SUMIFS(Month!M:M,Month!$C:$C,$B112,Month!$A:$A,$A112)</f>
        <v>646.03</v>
      </c>
      <c r="M112" s="69">
        <f>SUMIFS(Month!N:N,Month!$C:$C,$B112,Month!$A:$A,$A112)</f>
        <v>2076.9100000000003</v>
      </c>
      <c r="N112" s="70">
        <f>SUMIFS(Month!O:O,Month!$C:$C,$B112,Month!$A:$A,$A112)</f>
        <v>2618.2399999999998</v>
      </c>
    </row>
    <row r="113" spans="1:15" ht="15.5">
      <c r="A113" s="62">
        <v>2023</v>
      </c>
      <c r="B113" s="62" t="s">
        <v>93</v>
      </c>
      <c r="C113" s="71">
        <f>SUMIFS(Month!D:D,Month!$C:$C,$B113,Month!$A:$A,$A113)</f>
        <v>25261.879999999997</v>
      </c>
      <c r="D113" s="72">
        <f>SUMIFS(Month!E:E,Month!$C:$C,$B113,Month!$A:$A,$A113)</f>
        <v>2213.88</v>
      </c>
      <c r="E113" s="72">
        <f>SUMIFS(Month!F:F,Month!$C:$C,$B113,Month!$A:$A,$A113)</f>
        <v>27475.760000000002</v>
      </c>
      <c r="F113" s="71">
        <f>SUMIFS(Month!G:G,Month!$C:$C,$B113,Month!$A:$A,$A113)</f>
        <v>413.61999999999995</v>
      </c>
      <c r="G113" s="72">
        <f>SUMIFS(Month!H:H,Month!$C:$C,$B113,Month!$A:$A,$A113)</f>
        <v>8813.7899999999991</v>
      </c>
      <c r="H113" s="72">
        <f>SUMIFS(Month!I:I,Month!$C:$C,$B113,Month!$A:$A,$A113)</f>
        <v>1462.7399999999998</v>
      </c>
      <c r="I113" s="72">
        <f>SUMIFS(Month!J:J,Month!$C:$C,$B113,Month!$A:$A,$A113)</f>
        <v>68.180000000000007</v>
      </c>
      <c r="J113" s="72">
        <f>SUMIFS(Month!K:K,Month!$C:$C,$B113,Month!$A:$A,$A113)</f>
        <v>1169.99</v>
      </c>
      <c r="K113" s="72">
        <f>SUMIFS(Month!L:L,Month!$C:$C,$B113,Month!$A:$A,$A113)</f>
        <v>2156.4399999999996</v>
      </c>
      <c r="L113" s="72">
        <f>SUMIFS(Month!M:M,Month!$C:$C,$B113,Month!$A:$A,$A113)</f>
        <v>4851.0999999999995</v>
      </c>
      <c r="M113" s="72">
        <f>SUMIFS(Month!N:N,Month!$C:$C,$B113,Month!$A:$A,$A113)</f>
        <v>18935.86</v>
      </c>
      <c r="N113" s="71">
        <f>SUMIFS(Month!O:O,Month!$C:$C,$B113,Month!$A:$A,$A113)</f>
        <v>46411.62000000001</v>
      </c>
    </row>
    <row r="114" spans="1:15" ht="15.5">
      <c r="A114" s="63">
        <v>2024</v>
      </c>
      <c r="B114" s="59" t="s">
        <v>37</v>
      </c>
      <c r="C114" s="65">
        <f>SUMIFS(Month!D:D,Month!$C:$C,$B114,Month!$A:$A,$A114)</f>
        <v>419.85999999999996</v>
      </c>
      <c r="D114" s="66">
        <f>SUMIFS(Month!E:E,Month!$C:$C,$B114,Month!$A:$A,$A114)</f>
        <v>228.98999999999995</v>
      </c>
      <c r="E114" s="66">
        <f>SUMIFS(Month!F:F,Month!$C:$C,$B114,Month!$A:$A,$A114)</f>
        <v>648.84999999999991</v>
      </c>
      <c r="F114" s="67">
        <f>SUMIFS(Month!G:G,Month!$C:$C,$B114,Month!$A:$A,$A114)</f>
        <v>23.86</v>
      </c>
      <c r="G114" s="66">
        <f>SUMIFS(Month!H:H,Month!$C:$C,$B114,Month!$A:$A,$A114)</f>
        <v>1866.6299999999999</v>
      </c>
      <c r="H114" s="66">
        <f>SUMIFS(Month!I:I,Month!$C:$C,$B114,Month!$A:$A,$A114)</f>
        <v>0</v>
      </c>
      <c r="I114" s="66">
        <f>SUMIFS(Month!J:J,Month!$C:$C,$B114,Month!$A:$A,$A114)</f>
        <v>0</v>
      </c>
      <c r="J114" s="66">
        <f>SUMIFS(Month!K:K,Month!$C:$C,$B114,Month!$A:$A,$A114)</f>
        <v>0</v>
      </c>
      <c r="K114" s="66">
        <f>SUMIFS(Month!L:L,Month!$C:$C,$B114,Month!$A:$A,$A114)</f>
        <v>419.92999999999995</v>
      </c>
      <c r="L114" s="66">
        <f>SUMIFS(Month!M:M,Month!$C:$C,$B114,Month!$A:$A,$A114)</f>
        <v>928.1400000000001</v>
      </c>
      <c r="M114" s="66">
        <f>SUMIFS(Month!N:N,Month!$C:$C,$B114,Month!$A:$A,$A114)</f>
        <v>3238.5600000000009</v>
      </c>
      <c r="N114" s="67">
        <f>SUMIFS(Month!O:O,Month!$C:$C,$B114,Month!$A:$A,$A114)</f>
        <v>3887.4099999999994</v>
      </c>
    </row>
    <row r="115" spans="1:15" ht="15.5">
      <c r="A115" s="64">
        <v>2024</v>
      </c>
      <c r="B115" s="59" t="s">
        <v>38</v>
      </c>
      <c r="C115" s="68">
        <f>SUMIFS(Month!D:D,Month!$C:$C,$B115,Month!$A:$A,$A115)</f>
        <v>182.46</v>
      </c>
      <c r="D115" s="69">
        <f>SUMIFS(Month!E:E,Month!$C:$C,$B115,Month!$A:$A,$A115)</f>
        <v>0</v>
      </c>
      <c r="E115" s="69">
        <f>SUMIFS(Month!F:F,Month!$C:$C,$B115,Month!$A:$A,$A115)</f>
        <v>182.46</v>
      </c>
      <c r="F115" s="70">
        <f>SUMIFS(Month!G:G,Month!$C:$C,$B115,Month!$A:$A,$A115)</f>
        <v>0</v>
      </c>
      <c r="G115" s="69">
        <f>SUMIFS(Month!H:H,Month!$C:$C,$B115,Month!$A:$A,$A115)</f>
        <v>354.90999999999997</v>
      </c>
      <c r="H115" s="69">
        <f>SUMIFS(Month!I:I,Month!$C:$C,$B115,Month!$A:$A,$A115)</f>
        <v>0</v>
      </c>
      <c r="I115" s="69">
        <f>SUMIFS(Month!J:J,Month!$C:$C,$B115,Month!$A:$A,$A115)</f>
        <v>0</v>
      </c>
      <c r="J115" s="69">
        <f>SUMIFS(Month!K:K,Month!$C:$C,$B115,Month!$A:$A,$A115)</f>
        <v>0.62</v>
      </c>
      <c r="K115" s="69">
        <f>SUMIFS(Month!L:L,Month!$C:$C,$B115,Month!$A:$A,$A115)</f>
        <v>0</v>
      </c>
      <c r="L115" s="69">
        <f>SUMIFS(Month!M:M,Month!$C:$C,$B115,Month!$A:$A,$A115)</f>
        <v>32.69</v>
      </c>
      <c r="M115" s="69">
        <f>SUMIFS(Month!N:N,Month!$C:$C,$B115,Month!$A:$A,$A115)</f>
        <v>388.22</v>
      </c>
      <c r="N115" s="70">
        <f>SUMIFS(Month!O:O,Month!$C:$C,$B115,Month!$A:$A,$A115)</f>
        <v>570.67999999999995</v>
      </c>
    </row>
    <row r="116" spans="1:15" ht="15.5">
      <c r="A116" s="64">
        <v>2024</v>
      </c>
      <c r="B116" s="59" t="s">
        <v>72</v>
      </c>
      <c r="C116" s="68">
        <f>SUMIFS(Month!D:D,Month!$C:$C,$B116,Month!$A:$A,$A116)</f>
        <v>1856.25</v>
      </c>
      <c r="D116" s="69">
        <f>SUMIFS(Month!E:E,Month!$C:$C,$B116,Month!$A:$A,$A116)</f>
        <v>0</v>
      </c>
      <c r="E116" s="69">
        <f>SUMIFS(Month!F:F,Month!$C:$C,$B116,Month!$A:$A,$A116)</f>
        <v>1856.25</v>
      </c>
      <c r="F116" s="70">
        <f>SUMIFS(Month!G:G,Month!$C:$C,$B116,Month!$A:$A,$A116)</f>
        <v>0</v>
      </c>
      <c r="G116" s="69">
        <f>SUMIFS(Month!H:H,Month!$C:$C,$B116,Month!$A:$A,$A116)</f>
        <v>0</v>
      </c>
      <c r="H116" s="69">
        <f>SUMIFS(Month!I:I,Month!$C:$C,$B116,Month!$A:$A,$A116)</f>
        <v>0</v>
      </c>
      <c r="I116" s="69">
        <f>SUMIFS(Month!J:J,Month!$C:$C,$B116,Month!$A:$A,$A116)</f>
        <v>0</v>
      </c>
      <c r="J116" s="69">
        <f>SUMIFS(Month!K:K,Month!$C:$C,$B116,Month!$A:$A,$A116)</f>
        <v>0</v>
      </c>
      <c r="K116" s="69">
        <f>SUMIFS(Month!L:L,Month!$C:$C,$B116,Month!$A:$A,$A116)</f>
        <v>0</v>
      </c>
      <c r="L116" s="69">
        <f>SUMIFS(Month!M:M,Month!$C:$C,$B116,Month!$A:$A,$A116)</f>
        <v>84.37</v>
      </c>
      <c r="M116" s="69">
        <f>SUMIFS(Month!N:N,Month!$C:$C,$B116,Month!$A:$A,$A116)</f>
        <v>84.37</v>
      </c>
      <c r="N116" s="70">
        <f>SUMIFS(Month!O:O,Month!$C:$C,$B116,Month!$A:$A,$A116)</f>
        <v>1940.6200000000001</v>
      </c>
      <c r="O116" s="80"/>
    </row>
    <row r="117" spans="1:15" ht="15.5">
      <c r="A117" s="64">
        <v>2024</v>
      </c>
      <c r="B117" s="59" t="s">
        <v>39</v>
      </c>
      <c r="C117" s="68">
        <f>SUMIFS(Month!D:D,Month!$C:$C,$B117,Month!$A:$A,$A117)</f>
        <v>446.72</v>
      </c>
      <c r="D117" s="69">
        <f>SUMIFS(Month!E:E,Month!$C:$C,$B117,Month!$A:$A,$A117)</f>
        <v>53.38</v>
      </c>
      <c r="E117" s="69">
        <f>SUMIFS(Month!F:F,Month!$C:$C,$B117,Month!$A:$A,$A117)</f>
        <v>500.1</v>
      </c>
      <c r="F117" s="70">
        <f>SUMIFS(Month!G:G,Month!$C:$C,$B117,Month!$A:$A,$A117)</f>
        <v>0</v>
      </c>
      <c r="G117" s="69">
        <f>SUMIFS(Month!H:H,Month!$C:$C,$B117,Month!$A:$A,$A117)</f>
        <v>66.7</v>
      </c>
      <c r="H117" s="69">
        <f>SUMIFS(Month!I:I,Month!$C:$C,$B117,Month!$A:$A,$A117)</f>
        <v>0</v>
      </c>
      <c r="I117" s="69">
        <f>SUMIFS(Month!J:J,Month!$C:$C,$B117,Month!$A:$A,$A117)</f>
        <v>0</v>
      </c>
      <c r="J117" s="69">
        <f>SUMIFS(Month!K:K,Month!$C:$C,$B117,Month!$A:$A,$A117)</f>
        <v>0</v>
      </c>
      <c r="K117" s="69">
        <f>SUMIFS(Month!L:L,Month!$C:$C,$B117,Month!$A:$A,$A117)</f>
        <v>14.01</v>
      </c>
      <c r="L117" s="69">
        <f>SUMIFS(Month!M:M,Month!$C:$C,$B117,Month!$A:$A,$A117)</f>
        <v>0.39</v>
      </c>
      <c r="M117" s="69">
        <f>SUMIFS(Month!N:N,Month!$C:$C,$B117,Month!$A:$A,$A117)</f>
        <v>81.100000000000009</v>
      </c>
      <c r="N117" s="70">
        <f>SUMIFS(Month!O:O,Month!$C:$C,$B117,Month!$A:$A,$A117)</f>
        <v>581.20000000000005</v>
      </c>
    </row>
    <row r="118" spans="1:15" ht="15.5">
      <c r="A118" s="64">
        <v>2024</v>
      </c>
      <c r="B118" s="59" t="s">
        <v>130</v>
      </c>
      <c r="C118" s="68">
        <f>SUMIFS(Month!D:D,Month!$C:$C,$B118,Month!$A:$A,$A118)</f>
        <v>934.27</v>
      </c>
      <c r="D118" s="69">
        <f>SUMIFS(Month!E:E,Month!$C:$C,$B118,Month!$A:$A,$A118)</f>
        <v>0</v>
      </c>
      <c r="E118" s="69">
        <f>SUMIFS(Month!F:F,Month!$C:$C,$B118,Month!$A:$A,$A118)</f>
        <v>934.27</v>
      </c>
      <c r="F118" s="70">
        <f>SUMIFS(Month!G:G,Month!$C:$C,$B118,Month!$A:$A,$A118)</f>
        <v>0</v>
      </c>
      <c r="G118" s="69">
        <f>SUMIFS(Month!H:H,Month!$C:$C,$B118,Month!$A:$A,$A118)</f>
        <v>0</v>
      </c>
      <c r="H118" s="69">
        <f>SUMIFS(Month!I:I,Month!$C:$C,$B118,Month!$A:$A,$A118)</f>
        <v>0</v>
      </c>
      <c r="I118" s="69">
        <f>SUMIFS(Month!J:J,Month!$C:$C,$B118,Month!$A:$A,$A118)</f>
        <v>0</v>
      </c>
      <c r="J118" s="69">
        <f>SUMIFS(Month!K:K,Month!$C:$C,$B118,Month!$A:$A,$A118)</f>
        <v>0</v>
      </c>
      <c r="K118" s="69">
        <f>SUMIFS(Month!L:L,Month!$C:$C,$B118,Month!$A:$A,$A118)</f>
        <v>0</v>
      </c>
      <c r="L118" s="69">
        <f>SUMIFS(Month!M:M,Month!$C:$C,$B118,Month!$A:$A,$A118)</f>
        <v>0.72</v>
      </c>
      <c r="M118" s="69">
        <f>SUMIFS(Month!N:N,Month!$C:$C,$B118,Month!$A:$A,$A118)</f>
        <v>0.72</v>
      </c>
      <c r="N118" s="70">
        <f>SUMIFS(Month!O:O,Month!$C:$C,$B118,Month!$A:$A,$A118)</f>
        <v>934.99</v>
      </c>
    </row>
    <row r="119" spans="1:15" ht="15.5">
      <c r="A119" s="64">
        <v>2024</v>
      </c>
      <c r="B119" s="59" t="s">
        <v>40</v>
      </c>
      <c r="C119" s="68">
        <f>SUMIFS(Month!D:D,Month!$C:$C,$B119,Month!$A:$A,$A119)</f>
        <v>713.7</v>
      </c>
      <c r="D119" s="69">
        <f>SUMIFS(Month!E:E,Month!$C:$C,$B119,Month!$A:$A,$A119)</f>
        <v>0</v>
      </c>
      <c r="E119" s="69">
        <f>SUMIFS(Month!F:F,Month!$C:$C,$B119,Month!$A:$A,$A119)</f>
        <v>713.7</v>
      </c>
      <c r="F119" s="70">
        <f>SUMIFS(Month!G:G,Month!$C:$C,$B119,Month!$A:$A,$A119)</f>
        <v>94.85</v>
      </c>
      <c r="G119" s="69">
        <f>SUMIFS(Month!H:H,Month!$C:$C,$B119,Month!$A:$A,$A119)</f>
        <v>62.44</v>
      </c>
      <c r="H119" s="69">
        <f>SUMIFS(Month!I:I,Month!$C:$C,$B119,Month!$A:$A,$A119)</f>
        <v>0</v>
      </c>
      <c r="I119" s="69">
        <f>SUMIFS(Month!J:J,Month!$C:$C,$B119,Month!$A:$A,$A119)</f>
        <v>0</v>
      </c>
      <c r="J119" s="69">
        <f>SUMIFS(Month!K:K,Month!$C:$C,$B119,Month!$A:$A,$A119)</f>
        <v>15.73</v>
      </c>
      <c r="K119" s="69">
        <f>SUMIFS(Month!L:L,Month!$C:$C,$B119,Month!$A:$A,$A119)</f>
        <v>49.99</v>
      </c>
      <c r="L119" s="69">
        <f>SUMIFS(Month!M:M,Month!$C:$C,$B119,Month!$A:$A,$A119)</f>
        <v>93.19</v>
      </c>
      <c r="M119" s="69">
        <f>SUMIFS(Month!N:N,Month!$C:$C,$B119,Month!$A:$A,$A119)</f>
        <v>316.20000000000005</v>
      </c>
      <c r="N119" s="70">
        <f>SUMIFS(Month!O:O,Month!$C:$C,$B119,Month!$A:$A,$A119)</f>
        <v>1029.9000000000001</v>
      </c>
    </row>
    <row r="120" spans="1:15" ht="15.5">
      <c r="A120" s="64">
        <v>2024</v>
      </c>
      <c r="B120" s="59" t="s">
        <v>41</v>
      </c>
      <c r="C120" s="68">
        <f>SUMIFS(Month!D:D,Month!$C:$C,$B120,Month!$A:$A,$A120)</f>
        <v>3044.2599999999998</v>
      </c>
      <c r="D120" s="69">
        <f>SUMIFS(Month!E:E,Month!$C:$C,$B120,Month!$A:$A,$A120)</f>
        <v>58.61</v>
      </c>
      <c r="E120" s="69">
        <f>SUMIFS(Month!F:F,Month!$C:$C,$B120,Month!$A:$A,$A120)</f>
        <v>3102.87</v>
      </c>
      <c r="F120" s="70">
        <f>SUMIFS(Month!G:G,Month!$C:$C,$B120,Month!$A:$A,$A120)</f>
        <v>1.94</v>
      </c>
      <c r="G120" s="69">
        <f>SUMIFS(Month!H:H,Month!$C:$C,$B120,Month!$A:$A,$A120)</f>
        <v>0</v>
      </c>
      <c r="H120" s="69">
        <f>SUMIFS(Month!I:I,Month!$C:$C,$B120,Month!$A:$A,$A120)</f>
        <v>0</v>
      </c>
      <c r="I120" s="69">
        <f>SUMIFS(Month!J:J,Month!$C:$C,$B120,Month!$A:$A,$A120)</f>
        <v>0</v>
      </c>
      <c r="J120" s="69">
        <f>SUMIFS(Month!K:K,Month!$C:$C,$B120,Month!$A:$A,$A120)</f>
        <v>0</v>
      </c>
      <c r="K120" s="69">
        <f>SUMIFS(Month!L:L,Month!$C:$C,$B120,Month!$A:$A,$A120)</f>
        <v>0</v>
      </c>
      <c r="L120" s="69">
        <f>SUMIFS(Month!M:M,Month!$C:$C,$B120,Month!$A:$A,$A120)</f>
        <v>43.060000000000009</v>
      </c>
      <c r="M120" s="69">
        <f>SUMIFS(Month!N:N,Month!$C:$C,$B120,Month!$A:$A,$A120)</f>
        <v>45.000000000000007</v>
      </c>
      <c r="N120" s="70">
        <f>SUMIFS(Month!O:O,Month!$C:$C,$B120,Month!$A:$A,$A120)</f>
        <v>3147.87</v>
      </c>
    </row>
    <row r="121" spans="1:15" ht="15.5">
      <c r="A121" s="64">
        <v>2024</v>
      </c>
      <c r="B121" s="59" t="s">
        <v>70</v>
      </c>
      <c r="C121" s="68">
        <f>SUMIFS(Month!D:D,Month!$C:$C,$B121,Month!$A:$A,$A121)</f>
        <v>27.060000000000002</v>
      </c>
      <c r="D121" s="69">
        <f>SUMIFS(Month!E:E,Month!$C:$C,$B121,Month!$A:$A,$A121)</f>
        <v>1.85</v>
      </c>
      <c r="E121" s="69">
        <f>SUMIFS(Month!F:F,Month!$C:$C,$B121,Month!$A:$A,$A121)</f>
        <v>28.91</v>
      </c>
      <c r="F121" s="70">
        <f>SUMIFS(Month!G:G,Month!$C:$C,$B121,Month!$A:$A,$A121)</f>
        <v>22.79</v>
      </c>
      <c r="G121" s="69">
        <f>SUMIFS(Month!H:H,Month!$C:$C,$B121,Month!$A:$A,$A121)</f>
        <v>464.54</v>
      </c>
      <c r="H121" s="69">
        <f>SUMIFS(Month!I:I,Month!$C:$C,$B121,Month!$A:$A,$A121)</f>
        <v>1409.79</v>
      </c>
      <c r="I121" s="69">
        <f>SUMIFS(Month!J:J,Month!$C:$C,$B121,Month!$A:$A,$A121)</f>
        <v>0</v>
      </c>
      <c r="J121" s="69">
        <f>SUMIFS(Month!K:K,Month!$C:$C,$B121,Month!$A:$A,$A121)</f>
        <v>855.58</v>
      </c>
      <c r="K121" s="69">
        <f>SUMIFS(Month!L:L,Month!$C:$C,$B121,Month!$A:$A,$A121)</f>
        <v>122.12</v>
      </c>
      <c r="L121" s="69">
        <f>SUMIFS(Month!M:M,Month!$C:$C,$B121,Month!$A:$A,$A121)</f>
        <v>47.34</v>
      </c>
      <c r="M121" s="69">
        <f>SUMIFS(Month!N:N,Month!$C:$C,$B121,Month!$A:$A,$A121)</f>
        <v>2922.1599999999994</v>
      </c>
      <c r="N121" s="70">
        <f>SUMIFS(Month!O:O,Month!$C:$C,$B121,Month!$A:$A,$A121)</f>
        <v>2951.0699999999997</v>
      </c>
    </row>
    <row r="122" spans="1:15" ht="15.5">
      <c r="A122" s="64">
        <v>2024</v>
      </c>
      <c r="B122" s="59" t="s">
        <v>74</v>
      </c>
      <c r="C122" s="68">
        <f>SUMIFS(Month!D:D,Month!$C:$C,$B122,Month!$A:$A,$A122)</f>
        <v>499.67</v>
      </c>
      <c r="D122" s="69">
        <f>SUMIFS(Month!E:E,Month!$C:$C,$B122,Month!$A:$A,$A122)</f>
        <v>22.25</v>
      </c>
      <c r="E122" s="69">
        <f>SUMIFS(Month!F:F,Month!$C:$C,$B122,Month!$A:$A,$A122)</f>
        <v>521.91999999999996</v>
      </c>
      <c r="F122" s="70">
        <f>SUMIFS(Month!G:G,Month!$C:$C,$B122,Month!$A:$A,$A122)</f>
        <v>0</v>
      </c>
      <c r="G122" s="69">
        <f>SUMIFS(Month!H:H,Month!$C:$C,$B122,Month!$A:$A,$A122)</f>
        <v>0</v>
      </c>
      <c r="H122" s="69">
        <f>SUMIFS(Month!I:I,Month!$C:$C,$B122,Month!$A:$A,$A122)</f>
        <v>0</v>
      </c>
      <c r="I122" s="69">
        <f>SUMIFS(Month!J:J,Month!$C:$C,$B122,Month!$A:$A,$A122)</f>
        <v>0</v>
      </c>
      <c r="J122" s="69">
        <f>SUMIFS(Month!K:K,Month!$C:$C,$B122,Month!$A:$A,$A122)</f>
        <v>0</v>
      </c>
      <c r="K122" s="69">
        <f>SUMIFS(Month!L:L,Month!$C:$C,$B122,Month!$A:$A,$A122)</f>
        <v>0</v>
      </c>
      <c r="L122" s="69">
        <f>SUMIFS(Month!M:M,Month!$C:$C,$B122,Month!$A:$A,$A122)</f>
        <v>35.31</v>
      </c>
      <c r="M122" s="69">
        <f>SUMIFS(Month!N:N,Month!$C:$C,$B122,Month!$A:$A,$A122)</f>
        <v>35.31</v>
      </c>
      <c r="N122" s="70">
        <f>SUMIFS(Month!O:O,Month!$C:$C,$B122,Month!$A:$A,$A122)</f>
        <v>557.23</v>
      </c>
    </row>
    <row r="123" spans="1:15" ht="15.5">
      <c r="A123" s="64">
        <v>2024</v>
      </c>
      <c r="B123" s="59" t="s">
        <v>73</v>
      </c>
      <c r="C123" s="68">
        <f>SUMIFS(Month!D:D,Month!$C:$C,$B123,Month!$A:$A,$A123)</f>
        <v>266.89999999999998</v>
      </c>
      <c r="D123" s="69">
        <f>SUMIFS(Month!E:E,Month!$C:$C,$B123,Month!$A:$A,$A123)</f>
        <v>0</v>
      </c>
      <c r="E123" s="69">
        <f>SUMIFS(Month!F:F,Month!$C:$C,$B123,Month!$A:$A,$A123)</f>
        <v>266.89999999999998</v>
      </c>
      <c r="F123" s="70">
        <f>SUMIFS(Month!G:G,Month!$C:$C,$B123,Month!$A:$A,$A123)</f>
        <v>0</v>
      </c>
      <c r="G123" s="69">
        <f>SUMIFS(Month!H:H,Month!$C:$C,$B123,Month!$A:$A,$A123)</f>
        <v>0</v>
      </c>
      <c r="H123" s="69">
        <f>SUMIFS(Month!I:I,Month!$C:$C,$B123,Month!$A:$A,$A123)</f>
        <v>0</v>
      </c>
      <c r="I123" s="69">
        <f>SUMIFS(Month!J:J,Month!$C:$C,$B123,Month!$A:$A,$A123)</f>
        <v>0</v>
      </c>
      <c r="J123" s="69">
        <f>SUMIFS(Month!K:K,Month!$C:$C,$B123,Month!$A:$A,$A123)</f>
        <v>0</v>
      </c>
      <c r="K123" s="69">
        <f>SUMIFS(Month!L:L,Month!$C:$C,$B123,Month!$A:$A,$A123)</f>
        <v>0</v>
      </c>
      <c r="L123" s="69">
        <f>SUMIFS(Month!M:M,Month!$C:$C,$B123,Month!$A:$A,$A123)</f>
        <v>0</v>
      </c>
      <c r="M123" s="69">
        <f>SUMIFS(Month!N:N,Month!$C:$C,$B123,Month!$A:$A,$A123)</f>
        <v>0</v>
      </c>
      <c r="N123" s="70">
        <f>SUMIFS(Month!O:O,Month!$C:$C,$B123,Month!$A:$A,$A123)</f>
        <v>266.89999999999998</v>
      </c>
    </row>
    <row r="124" spans="1:15" ht="15.5">
      <c r="A124" s="64">
        <v>2024</v>
      </c>
      <c r="B124" s="59" t="s">
        <v>42</v>
      </c>
      <c r="C124" s="68">
        <f>SUMIFS(Month!D:D,Month!$C:$C,$B124,Month!$A:$A,$A124)</f>
        <v>11535.58</v>
      </c>
      <c r="D124" s="69">
        <f>SUMIFS(Month!E:E,Month!$C:$C,$B124,Month!$A:$A,$A124)</f>
        <v>1982.7200000000003</v>
      </c>
      <c r="E124" s="69">
        <f>SUMIFS(Month!F:F,Month!$C:$C,$B124,Month!$A:$A,$A124)</f>
        <v>13518.3</v>
      </c>
      <c r="F124" s="70">
        <f>SUMIFS(Month!G:G,Month!$C:$C,$B124,Month!$A:$A,$A124)</f>
        <v>148.32000000000002</v>
      </c>
      <c r="G124" s="69">
        <f>SUMIFS(Month!H:H,Month!$C:$C,$B124,Month!$A:$A,$A124)</f>
        <v>2307.0700000000002</v>
      </c>
      <c r="H124" s="69">
        <f>SUMIFS(Month!I:I,Month!$C:$C,$B124,Month!$A:$A,$A124)</f>
        <v>0</v>
      </c>
      <c r="I124" s="69">
        <f>SUMIFS(Month!J:J,Month!$C:$C,$B124,Month!$A:$A,$A124)</f>
        <v>7.91</v>
      </c>
      <c r="J124" s="69">
        <f>SUMIFS(Month!K:K,Month!$C:$C,$B124,Month!$A:$A,$A124)</f>
        <v>54.59</v>
      </c>
      <c r="K124" s="69">
        <f>SUMIFS(Month!L:L,Month!$C:$C,$B124,Month!$A:$A,$A124)</f>
        <v>373.35999999999996</v>
      </c>
      <c r="L124" s="69">
        <f>SUMIFS(Month!M:M,Month!$C:$C,$B124,Month!$A:$A,$A124)</f>
        <v>2646.0199999999995</v>
      </c>
      <c r="M124" s="69">
        <f>SUMIFS(Month!N:N,Month!$C:$C,$B124,Month!$A:$A,$A124)</f>
        <v>5537.2699999999995</v>
      </c>
      <c r="N124" s="70">
        <f>SUMIFS(Month!O:O,Month!$C:$C,$B124,Month!$A:$A,$A124)</f>
        <v>19055.57</v>
      </c>
    </row>
    <row r="125" spans="1:15" ht="15.5">
      <c r="A125" s="64">
        <v>2024</v>
      </c>
      <c r="B125" s="59" t="s">
        <v>94</v>
      </c>
      <c r="C125" s="68">
        <f>SUMIFS(Month!D:D,Month!$C:$C,$B125,Month!$A:$A,$A125)</f>
        <v>0</v>
      </c>
      <c r="D125" s="69">
        <f>SUMIFS(Month!E:E,Month!$C:$C,$B125,Month!$A:$A,$A125)</f>
        <v>0</v>
      </c>
      <c r="E125" s="69">
        <f>SUMIFS(Month!F:F,Month!$C:$C,$B125,Month!$A:$A,$A125)</f>
        <v>0</v>
      </c>
      <c r="F125" s="70">
        <f>SUMIFS(Month!G:G,Month!$C:$C,$B125,Month!$A:$A,$A125)</f>
        <v>1.72</v>
      </c>
      <c r="G125" s="69">
        <f>SUMIFS(Month!H:H,Month!$C:$C,$B125,Month!$A:$A,$A125)</f>
        <v>1057.1600000000001</v>
      </c>
      <c r="H125" s="69">
        <f>SUMIFS(Month!I:I,Month!$C:$C,$B125,Month!$A:$A,$A125)</f>
        <v>0</v>
      </c>
      <c r="I125" s="69">
        <f>SUMIFS(Month!J:J,Month!$C:$C,$B125,Month!$A:$A,$A125)</f>
        <v>0</v>
      </c>
      <c r="J125" s="69">
        <f>SUMIFS(Month!K:K,Month!$C:$C,$B125,Month!$A:$A,$A125)</f>
        <v>0</v>
      </c>
      <c r="K125" s="69">
        <f>SUMIFS(Month!L:L,Month!$C:$C,$B125,Month!$A:$A,$A125)</f>
        <v>36.880000000000003</v>
      </c>
      <c r="L125" s="69">
        <f>SUMIFS(Month!M:M,Month!$C:$C,$B125,Month!$A:$A,$A125)</f>
        <v>5.98</v>
      </c>
      <c r="M125" s="69">
        <f>SUMIFS(Month!N:N,Month!$C:$C,$B125,Month!$A:$A,$A125)</f>
        <v>1101.74</v>
      </c>
      <c r="N125" s="70">
        <f>SUMIFS(Month!O:O,Month!$C:$C,$B125,Month!$A:$A,$A125)</f>
        <v>1101.74</v>
      </c>
    </row>
    <row r="126" spans="1:15" ht="15.5">
      <c r="A126" s="64">
        <v>2024</v>
      </c>
      <c r="B126" s="59" t="s">
        <v>131</v>
      </c>
      <c r="C126" s="68">
        <f>SUMIFS(Month!D:D,Month!$C:$C,$B126,Month!$A:$A,$A126)</f>
        <v>2275.9500000000003</v>
      </c>
      <c r="D126" s="69">
        <f>SUMIFS(Month!E:E,Month!$C:$C,$B126,Month!$A:$A,$A126)</f>
        <v>0</v>
      </c>
      <c r="E126" s="69">
        <f>SUMIFS(Month!F:F,Month!$C:$C,$B126,Month!$A:$A,$A126)</f>
        <v>2275.9500000000003</v>
      </c>
      <c r="F126" s="70">
        <f>SUMIFS(Month!G:G,Month!$C:$C,$B126,Month!$A:$A,$A126)</f>
        <v>8.4600000000000009</v>
      </c>
      <c r="G126" s="69">
        <f>SUMIFS(Month!H:H,Month!$C:$C,$B126,Month!$A:$A,$A126)</f>
        <v>0</v>
      </c>
      <c r="H126" s="69">
        <f>SUMIFS(Month!I:I,Month!$C:$C,$B126,Month!$A:$A,$A126)</f>
        <v>0</v>
      </c>
      <c r="I126" s="69">
        <f>SUMIFS(Month!J:J,Month!$C:$C,$B126,Month!$A:$A,$A126)</f>
        <v>0</v>
      </c>
      <c r="J126" s="69">
        <f>SUMIFS(Month!K:K,Month!$C:$C,$B126,Month!$A:$A,$A126)</f>
        <v>0</v>
      </c>
      <c r="K126" s="69">
        <f>SUMIFS(Month!L:L,Month!$C:$C,$B126,Month!$A:$A,$A126)</f>
        <v>0</v>
      </c>
      <c r="L126" s="69">
        <f>SUMIFS(Month!M:M,Month!$C:$C,$B126,Month!$A:$A,$A126)</f>
        <v>6.6999999999999993</v>
      </c>
      <c r="M126" s="69">
        <f>SUMIFS(Month!N:N,Month!$C:$C,$B126,Month!$A:$A,$A126)</f>
        <v>15.16</v>
      </c>
      <c r="N126" s="70">
        <f>SUMIFS(Month!O:O,Month!$C:$C,$B126,Month!$A:$A,$A126)</f>
        <v>2291.11</v>
      </c>
    </row>
    <row r="127" spans="1:15" ht="15.5">
      <c r="A127" s="64">
        <v>2024</v>
      </c>
      <c r="B127" s="59" t="s">
        <v>71</v>
      </c>
      <c r="C127" s="68">
        <f>SUMIFS(Month!D:D,Month!$C:$C,$B127,Month!$A:$A,$A127)</f>
        <v>232.66</v>
      </c>
      <c r="D127" s="69">
        <f>SUMIFS(Month!E:E,Month!$C:$C,$B127,Month!$A:$A,$A127)</f>
        <v>19.899999999999999</v>
      </c>
      <c r="E127" s="69">
        <f>SUMIFS(Month!F:F,Month!$C:$C,$B127,Month!$A:$A,$A127)</f>
        <v>252.55999999999997</v>
      </c>
      <c r="F127" s="70">
        <f>SUMIFS(Month!G:G,Month!$C:$C,$B127,Month!$A:$A,$A127)</f>
        <v>0</v>
      </c>
      <c r="G127" s="69">
        <f>SUMIFS(Month!H:H,Month!$C:$C,$B127,Month!$A:$A,$A127)</f>
        <v>30.380000000000003</v>
      </c>
      <c r="H127" s="69">
        <f>SUMIFS(Month!I:I,Month!$C:$C,$B127,Month!$A:$A,$A127)</f>
        <v>0</v>
      </c>
      <c r="I127" s="69">
        <f>SUMIFS(Month!J:J,Month!$C:$C,$B127,Month!$A:$A,$A127)</f>
        <v>0</v>
      </c>
      <c r="J127" s="69">
        <f>SUMIFS(Month!K:K,Month!$C:$C,$B127,Month!$A:$A,$A127)</f>
        <v>7.87</v>
      </c>
      <c r="K127" s="69">
        <f>SUMIFS(Month!L:L,Month!$C:$C,$B127,Month!$A:$A,$A127)</f>
        <v>370.76</v>
      </c>
      <c r="L127" s="69">
        <f>SUMIFS(Month!M:M,Month!$C:$C,$B127,Month!$A:$A,$A127)</f>
        <v>330.57000000000005</v>
      </c>
      <c r="M127" s="69">
        <f>SUMIFS(Month!N:N,Month!$C:$C,$B127,Month!$A:$A,$A127)</f>
        <v>739.58</v>
      </c>
      <c r="N127" s="70">
        <f>SUMIFS(Month!O:O,Month!$C:$C,$B127,Month!$A:$A,$A127)</f>
        <v>992.14</v>
      </c>
    </row>
    <row r="128" spans="1:15" ht="15.5">
      <c r="A128" s="64">
        <v>2024</v>
      </c>
      <c r="B128" s="59" t="s">
        <v>45</v>
      </c>
      <c r="C128" s="68">
        <f>SUMIFS(Month!D:D,Month!$C:$C,$B128,Month!$A:$A,$A128)</f>
        <v>2129.6499999999996</v>
      </c>
      <c r="D128" s="69">
        <f>SUMIFS(Month!E:E,Month!$C:$C,$B128,Month!$A:$A,$A128)</f>
        <v>32.840000000000003</v>
      </c>
      <c r="E128" s="69">
        <f>SUMIFS(Month!F:F,Month!$C:$C,$B128,Month!$A:$A,$A128)</f>
        <v>2162.4899999999998</v>
      </c>
      <c r="F128" s="70">
        <f>SUMIFS(Month!G:G,Month!$C:$C,$B128,Month!$A:$A,$A128)</f>
        <v>0</v>
      </c>
      <c r="G128" s="69">
        <f>SUMIFS(Month!H:H,Month!$C:$C,$B128,Month!$A:$A,$A128)</f>
        <v>0</v>
      </c>
      <c r="H128" s="69">
        <f>SUMIFS(Month!I:I,Month!$C:$C,$B128,Month!$A:$A,$A128)</f>
        <v>14.78</v>
      </c>
      <c r="I128" s="69">
        <f>SUMIFS(Month!J:J,Month!$C:$C,$B128,Month!$A:$A,$A128)</f>
        <v>0</v>
      </c>
      <c r="J128" s="69">
        <f>SUMIFS(Month!K:K,Month!$C:$C,$B128,Month!$A:$A,$A128)</f>
        <v>0</v>
      </c>
      <c r="K128" s="69">
        <f>SUMIFS(Month!L:L,Month!$C:$C,$B128,Month!$A:$A,$A128)</f>
        <v>0</v>
      </c>
      <c r="L128" s="69">
        <f>SUMIFS(Month!M:M,Month!$C:$C,$B128,Month!$A:$A,$A128)</f>
        <v>77.98</v>
      </c>
      <c r="M128" s="69">
        <f>SUMIFS(Month!N:N,Month!$C:$C,$B128,Month!$A:$A,$A128)</f>
        <v>92.76</v>
      </c>
      <c r="N128" s="70">
        <f>SUMIFS(Month!O:O,Month!$C:$C,$B128,Month!$A:$A,$A128)</f>
        <v>2255.25</v>
      </c>
    </row>
    <row r="129" spans="1:14" ht="15.5">
      <c r="A129" s="64">
        <v>2024</v>
      </c>
      <c r="B129" s="59" t="s">
        <v>46</v>
      </c>
      <c r="C129" s="68">
        <f>SUMIFS(Month!D:D,Month!$C:$C,$B129,Month!$A:$A,$A129)</f>
        <v>450.37</v>
      </c>
      <c r="D129" s="69">
        <f>SUMIFS(Month!E:E,Month!$C:$C,$B129,Month!$A:$A,$A129)</f>
        <v>0</v>
      </c>
      <c r="E129" s="69">
        <f>SUMIFS(Month!F:F,Month!$C:$C,$B129,Month!$A:$A,$A129)</f>
        <v>450.37</v>
      </c>
      <c r="F129" s="70">
        <f>SUMIFS(Month!G:G,Month!$C:$C,$B129,Month!$A:$A,$A129)</f>
        <v>0</v>
      </c>
      <c r="G129" s="69">
        <f>SUMIFS(Month!H:H,Month!$C:$C,$B129,Month!$A:$A,$A129)</f>
        <v>2002.15</v>
      </c>
      <c r="H129" s="69">
        <f>SUMIFS(Month!I:I,Month!$C:$C,$B129,Month!$A:$A,$A129)</f>
        <v>0</v>
      </c>
      <c r="I129" s="69">
        <f>SUMIFS(Month!J:J,Month!$C:$C,$B129,Month!$A:$A,$A129)</f>
        <v>0</v>
      </c>
      <c r="J129" s="69">
        <f>SUMIFS(Month!K:K,Month!$C:$C,$B129,Month!$A:$A,$A129)</f>
        <v>9.82</v>
      </c>
      <c r="K129" s="69">
        <f>SUMIFS(Month!L:L,Month!$C:$C,$B129,Month!$A:$A,$A129)</f>
        <v>0</v>
      </c>
      <c r="L129" s="69">
        <f>SUMIFS(Month!M:M,Month!$C:$C,$B129,Month!$A:$A,$A129)</f>
        <v>88.019999999999982</v>
      </c>
      <c r="M129" s="69">
        <f>SUMIFS(Month!N:N,Month!$C:$C,$B129,Month!$A:$A,$A129)</f>
        <v>2099.9899999999998</v>
      </c>
      <c r="N129" s="70">
        <f>SUMIFS(Month!O:O,Month!$C:$C,$B129,Month!$A:$A,$A129)</f>
        <v>2550.3599999999997</v>
      </c>
    </row>
    <row r="130" spans="1:14" ht="15.5">
      <c r="A130" s="64">
        <v>2024</v>
      </c>
      <c r="B130" s="59" t="s">
        <v>62</v>
      </c>
      <c r="C130" s="68">
        <f>SUMIFS(Month!D:D,Month!$C:$C,$B130,Month!$A:$A,$A130)</f>
        <v>766.77000000000021</v>
      </c>
      <c r="D130" s="69">
        <f>SUMIFS(Month!E:E,Month!$C:$C,$B130,Month!$A:$A,$A130)</f>
        <v>97.68</v>
      </c>
      <c r="E130" s="69">
        <f>SUMIFS(Month!F:F,Month!$C:$C,$B130,Month!$A:$A,$A130)</f>
        <v>864.45</v>
      </c>
      <c r="F130" s="70">
        <f>SUMIFS(Month!G:G,Month!$C:$C,$B130,Month!$A:$A,$A130)</f>
        <v>110.14</v>
      </c>
      <c r="G130" s="69">
        <f>SUMIFS(Month!H:H,Month!$C:$C,$B130,Month!$A:$A,$A130)</f>
        <v>454.82000000000005</v>
      </c>
      <c r="H130" s="69">
        <f>SUMIFS(Month!I:I,Month!$C:$C,$B130,Month!$A:$A,$A130)</f>
        <v>30.41</v>
      </c>
      <c r="I130" s="69">
        <f>SUMIFS(Month!J:J,Month!$C:$C,$B130,Month!$A:$A,$A130)</f>
        <v>0</v>
      </c>
      <c r="J130" s="69">
        <f>SUMIFS(Month!K:K,Month!$C:$C,$B130,Month!$A:$A,$A130)</f>
        <v>0.11</v>
      </c>
      <c r="K130" s="69">
        <f>SUMIFS(Month!L:L,Month!$C:$C,$B130,Month!$A:$A,$A130)</f>
        <v>974.88000000000011</v>
      </c>
      <c r="L130" s="69">
        <f>SUMIFS(Month!M:M,Month!$C:$C,$B130,Month!$A:$A,$A130)</f>
        <v>695.19999999999993</v>
      </c>
      <c r="M130" s="69">
        <f>SUMIFS(Month!N:N,Month!$C:$C,$B130,Month!$A:$A,$A130)</f>
        <v>2265.56</v>
      </c>
      <c r="N130" s="70">
        <f>SUMIFS(Month!O:O,Month!$C:$C,$B130,Month!$A:$A,$A130)</f>
        <v>3130.0099999999998</v>
      </c>
    </row>
    <row r="131" spans="1:14" ht="15.5">
      <c r="A131" s="62">
        <v>2024</v>
      </c>
      <c r="B131" s="62" t="s">
        <v>93</v>
      </c>
      <c r="C131" s="71">
        <f>SUMIFS(Month!D:D,Month!$C:$C,$B131,Month!$A:$A,$A131)</f>
        <v>25782.13</v>
      </c>
      <c r="D131" s="72">
        <f>SUMIFS(Month!E:E,Month!$C:$C,$B131,Month!$A:$A,$A131)</f>
        <v>2498.2199999999998</v>
      </c>
      <c r="E131" s="72">
        <f>SUMIFS(Month!F:F,Month!$C:$C,$B131,Month!$A:$A,$A131)</f>
        <v>28280.35</v>
      </c>
      <c r="F131" s="71">
        <f>SUMIFS(Month!G:G,Month!$C:$C,$B131,Month!$A:$A,$A131)</f>
        <v>412.08000000000004</v>
      </c>
      <c r="G131" s="72">
        <f>SUMIFS(Month!H:H,Month!$C:$C,$B131,Month!$A:$A,$A131)</f>
        <v>8666.7999999999993</v>
      </c>
      <c r="H131" s="72">
        <f>SUMIFS(Month!I:I,Month!$C:$C,$B131,Month!$A:$A,$A131)</f>
        <v>1454.98</v>
      </c>
      <c r="I131" s="72">
        <f>SUMIFS(Month!J:J,Month!$C:$C,$B131,Month!$A:$A,$A131)</f>
        <v>7.91</v>
      </c>
      <c r="J131" s="72">
        <f>SUMIFS(Month!K:K,Month!$C:$C,$B131,Month!$A:$A,$A131)</f>
        <v>944.31999999999994</v>
      </c>
      <c r="K131" s="72">
        <f>SUMIFS(Month!L:L,Month!$C:$C,$B131,Month!$A:$A,$A131)</f>
        <v>2361.9299999999998</v>
      </c>
      <c r="L131" s="72">
        <f>SUMIFS(Month!M:M,Month!$C:$C,$B131,Month!$A:$A,$A131)</f>
        <v>5115.68</v>
      </c>
      <c r="M131" s="72">
        <f>SUMIFS(Month!N:N,Month!$C:$C,$B131,Month!$A:$A,$A131)</f>
        <v>18963.7</v>
      </c>
      <c r="N131" s="71">
        <f>SUMIFS(Month!O:O,Month!$C:$C,$B131,Month!$A:$A,$A131)</f>
        <v>47244.05</v>
      </c>
    </row>
    <row r="132" spans="1:14" ht="15.5">
      <c r="A132" s="63">
        <v>2025</v>
      </c>
      <c r="B132" s="59" t="s">
        <v>37</v>
      </c>
      <c r="C132" s="104">
        <f>SUMIFS(Month!D:D,Month!$C:$C,$B132,Month!$A:$A,$A132)</f>
        <v>553.91000000000008</v>
      </c>
      <c r="D132" s="106">
        <f>SUMIFS(Month!E:E,Month!$C:$C,$B132,Month!$A:$A,$A132)</f>
        <v>323.82</v>
      </c>
      <c r="E132" s="108">
        <f>SUMIFS(Month!F:F,Month!$C:$C,$B132,Month!$A:$A,$A132)</f>
        <v>877.72999999999979</v>
      </c>
      <c r="F132" s="109">
        <f>SUMIFS(Month!G:G,Month!$C:$C,$B132,Month!$A:$A,$A132)</f>
        <v>67</v>
      </c>
      <c r="G132" s="106">
        <f>SUMIFS(Month!H:H,Month!$C:$C,$B132,Month!$A:$A,$A132)</f>
        <v>785.99</v>
      </c>
      <c r="H132" s="106">
        <f>SUMIFS(Month!I:I,Month!$C:$C,$B132,Month!$A:$A,$A132)</f>
        <v>0</v>
      </c>
      <c r="I132" s="106">
        <f>SUMIFS(Month!J:J,Month!$C:$C,$B132,Month!$A:$A,$A132)</f>
        <v>8.73</v>
      </c>
      <c r="J132" s="106">
        <f>SUMIFS(Month!K:K,Month!$C:$C,$B132,Month!$A:$A,$A132)</f>
        <v>0</v>
      </c>
      <c r="K132" s="106">
        <f>SUMIFS(Month!L:L,Month!$C:$C,$B132,Month!$A:$A,$A132)</f>
        <v>266.08</v>
      </c>
      <c r="L132" s="106">
        <f>SUMIFS(Month!M:M,Month!$C:$C,$B132,Month!$A:$A,$A132)</f>
        <v>669.02</v>
      </c>
      <c r="M132" s="108">
        <f>SUMIFS(Month!N:N,Month!$C:$C,$B132,Month!$A:$A,$A132)</f>
        <v>1796.8199999999997</v>
      </c>
      <c r="N132" s="110">
        <f>SUMIFS(Month!O:O,Month!$C:$C,$B132,Month!$A:$A,$A132)</f>
        <v>2674.55</v>
      </c>
    </row>
    <row r="133" spans="1:14" ht="15.5">
      <c r="A133" s="64">
        <v>2025</v>
      </c>
      <c r="B133" s="59" t="s">
        <v>38</v>
      </c>
      <c r="C133" s="105">
        <f>SUMIFS(Month!D:D,Month!$C:$C,$B133,Month!$A:$A,$A133)</f>
        <v>570.39</v>
      </c>
      <c r="D133" s="107">
        <f>SUMIFS(Month!E:E,Month!$C:$C,$B133,Month!$A:$A,$A133)</f>
        <v>0</v>
      </c>
      <c r="E133" s="108">
        <f>SUMIFS(Month!F:F,Month!$C:$C,$B133,Month!$A:$A,$A133)</f>
        <v>570.39</v>
      </c>
      <c r="F133" s="108">
        <f>SUMIFS(Month!G:G,Month!$C:$C,$B133,Month!$A:$A,$A133)</f>
        <v>0</v>
      </c>
      <c r="G133" s="107">
        <f>SUMIFS(Month!H:H,Month!$C:$C,$B133,Month!$A:$A,$A133)</f>
        <v>478.42999999999995</v>
      </c>
      <c r="H133" s="107">
        <f>SUMIFS(Month!I:I,Month!$C:$C,$B133,Month!$A:$A,$A133)</f>
        <v>0</v>
      </c>
      <c r="I133" s="107">
        <f>SUMIFS(Month!J:J,Month!$C:$C,$B133,Month!$A:$A,$A133)</f>
        <v>0</v>
      </c>
      <c r="J133" s="107">
        <f>SUMIFS(Month!K:K,Month!$C:$C,$B133,Month!$A:$A,$A133)</f>
        <v>0.3</v>
      </c>
      <c r="K133" s="107">
        <f>SUMIFS(Month!L:L,Month!$C:$C,$B133,Month!$A:$A,$A133)</f>
        <v>0</v>
      </c>
      <c r="L133" s="107">
        <f>SUMIFS(Month!M:M,Month!$C:$C,$B133,Month!$A:$A,$A133)</f>
        <v>0.16999999999999998</v>
      </c>
      <c r="M133" s="108">
        <f>SUMIFS(Month!N:N,Month!$C:$C,$B133,Month!$A:$A,$A133)</f>
        <v>478.9</v>
      </c>
      <c r="N133" s="110">
        <f>SUMIFS(Month!O:O,Month!$C:$C,$B133,Month!$A:$A,$A133)</f>
        <v>1049.29</v>
      </c>
    </row>
    <row r="134" spans="1:14" ht="15.5">
      <c r="A134" s="64">
        <v>2025</v>
      </c>
      <c r="B134" s="59" t="s">
        <v>72</v>
      </c>
      <c r="C134" s="105">
        <f>SUMIFS(Month!D:D,Month!$C:$C,$B134,Month!$A:$A,$A134)</f>
        <v>1872.6399999999996</v>
      </c>
      <c r="D134" s="107">
        <f>SUMIFS(Month!E:E,Month!$C:$C,$B134,Month!$A:$A,$A134)</f>
        <v>0</v>
      </c>
      <c r="E134" s="108">
        <f>SUMIFS(Month!F:F,Month!$C:$C,$B134,Month!$A:$A,$A134)</f>
        <v>1872.6399999999996</v>
      </c>
      <c r="F134" s="108">
        <f>SUMIFS(Month!G:G,Month!$C:$C,$B134,Month!$A:$A,$A134)</f>
        <v>0</v>
      </c>
      <c r="G134" s="107">
        <f>SUMIFS(Month!H:H,Month!$C:$C,$B134,Month!$A:$A,$A134)</f>
        <v>0</v>
      </c>
      <c r="H134" s="107">
        <f>SUMIFS(Month!I:I,Month!$C:$C,$B134,Month!$A:$A,$A134)</f>
        <v>0</v>
      </c>
      <c r="I134" s="107">
        <f>SUMIFS(Month!J:J,Month!$C:$C,$B134,Month!$A:$A,$A134)</f>
        <v>0</v>
      </c>
      <c r="J134" s="107">
        <f>SUMIFS(Month!K:K,Month!$C:$C,$B134,Month!$A:$A,$A134)</f>
        <v>0</v>
      </c>
      <c r="K134" s="107">
        <f>SUMIFS(Month!L:L,Month!$C:$C,$B134,Month!$A:$A,$A134)</f>
        <v>0</v>
      </c>
      <c r="L134" s="107">
        <f>SUMIFS(Month!M:M,Month!$C:$C,$B134,Month!$A:$A,$A134)</f>
        <v>96.78</v>
      </c>
      <c r="M134" s="108">
        <f>SUMIFS(Month!N:N,Month!$C:$C,$B134,Month!$A:$A,$A134)</f>
        <v>96.78</v>
      </c>
      <c r="N134" s="110">
        <f>SUMIFS(Month!O:O,Month!$C:$C,$B134,Month!$A:$A,$A134)</f>
        <v>1969.4200000000003</v>
      </c>
    </row>
    <row r="135" spans="1:14" ht="15.5">
      <c r="A135" s="64">
        <v>2025</v>
      </c>
      <c r="B135" s="59" t="s">
        <v>39</v>
      </c>
      <c r="C135" s="105">
        <f>SUMIFS(Month!D:D,Month!$C:$C,$B135,Month!$A:$A,$A135)</f>
        <v>315.70999999999998</v>
      </c>
      <c r="D135" s="107">
        <f>SUMIFS(Month!E:E,Month!$C:$C,$B135,Month!$A:$A,$A135)</f>
        <v>381.58</v>
      </c>
      <c r="E135" s="108">
        <f>SUMIFS(Month!F:F,Month!$C:$C,$B135,Month!$A:$A,$A135)</f>
        <v>697.29</v>
      </c>
      <c r="F135" s="108">
        <f>SUMIFS(Month!G:G,Month!$C:$C,$B135,Month!$A:$A,$A135)</f>
        <v>0</v>
      </c>
      <c r="G135" s="107">
        <f>SUMIFS(Month!H:H,Month!$C:$C,$B135,Month!$A:$A,$A135)</f>
        <v>48.96</v>
      </c>
      <c r="H135" s="107">
        <f>SUMIFS(Month!I:I,Month!$C:$C,$B135,Month!$A:$A,$A135)</f>
        <v>71.63</v>
      </c>
      <c r="I135" s="107">
        <f>SUMIFS(Month!J:J,Month!$C:$C,$B135,Month!$A:$A,$A135)</f>
        <v>0</v>
      </c>
      <c r="J135" s="107">
        <f>SUMIFS(Month!K:K,Month!$C:$C,$B135,Month!$A:$A,$A135)</f>
        <v>0</v>
      </c>
      <c r="K135" s="107">
        <f>SUMIFS(Month!L:L,Month!$C:$C,$B135,Month!$A:$A,$A135)</f>
        <v>58.46</v>
      </c>
      <c r="L135" s="107">
        <f>SUMIFS(Month!M:M,Month!$C:$C,$B135,Month!$A:$A,$A135)</f>
        <v>17.850000000000001</v>
      </c>
      <c r="M135" s="108">
        <f>SUMIFS(Month!N:N,Month!$C:$C,$B135,Month!$A:$A,$A135)</f>
        <v>196.9</v>
      </c>
      <c r="N135" s="110">
        <f>SUMIFS(Month!O:O,Month!$C:$C,$B135,Month!$A:$A,$A135)</f>
        <v>894.19000000000017</v>
      </c>
    </row>
    <row r="136" spans="1:14" ht="15.5">
      <c r="A136" s="64">
        <v>2025</v>
      </c>
      <c r="B136" s="59" t="s">
        <v>130</v>
      </c>
      <c r="C136" s="105">
        <f>SUMIFS(Month!D:D,Month!$C:$C,$B136,Month!$A:$A,$A136)</f>
        <v>185.07</v>
      </c>
      <c r="D136" s="107">
        <f>SUMIFS(Month!E:E,Month!$C:$C,$B136,Month!$A:$A,$A136)</f>
        <v>0</v>
      </c>
      <c r="E136" s="108">
        <f>SUMIFS(Month!F:F,Month!$C:$C,$B136,Month!$A:$A,$A136)</f>
        <v>185.07</v>
      </c>
      <c r="F136" s="108">
        <f>SUMIFS(Month!G:G,Month!$C:$C,$B136,Month!$A:$A,$A136)</f>
        <v>0</v>
      </c>
      <c r="G136" s="107">
        <f>SUMIFS(Month!H:H,Month!$C:$C,$B136,Month!$A:$A,$A136)</f>
        <v>0</v>
      </c>
      <c r="H136" s="107">
        <f>SUMIFS(Month!I:I,Month!$C:$C,$B136,Month!$A:$A,$A136)</f>
        <v>0</v>
      </c>
      <c r="I136" s="107">
        <f>SUMIFS(Month!J:J,Month!$C:$C,$B136,Month!$A:$A,$A136)</f>
        <v>0</v>
      </c>
      <c r="J136" s="107">
        <f>SUMIFS(Month!K:K,Month!$C:$C,$B136,Month!$A:$A,$A136)</f>
        <v>0</v>
      </c>
      <c r="K136" s="107">
        <f>SUMIFS(Month!L:L,Month!$C:$C,$B136,Month!$A:$A,$A136)</f>
        <v>0</v>
      </c>
      <c r="L136" s="107">
        <f>SUMIFS(Month!M:M,Month!$C:$C,$B136,Month!$A:$A,$A136)</f>
        <v>1.1299999999999999</v>
      </c>
      <c r="M136" s="108">
        <f>SUMIFS(Month!N:N,Month!$C:$C,$B136,Month!$A:$A,$A136)</f>
        <v>1.1299999999999999</v>
      </c>
      <c r="N136" s="110">
        <f>SUMIFS(Month!O:O,Month!$C:$C,$B136,Month!$A:$A,$A136)</f>
        <v>186.2</v>
      </c>
    </row>
    <row r="137" spans="1:14" ht="15.5">
      <c r="A137" s="64">
        <v>2025</v>
      </c>
      <c r="B137" s="59" t="s">
        <v>40</v>
      </c>
      <c r="C137" s="105">
        <f>SUMIFS(Month!D:D,Month!$C:$C,$B137,Month!$A:$A,$A137)</f>
        <v>690.1400000000001</v>
      </c>
      <c r="D137" s="107">
        <f>SUMIFS(Month!E:E,Month!$C:$C,$B137,Month!$A:$A,$A137)</f>
        <v>0</v>
      </c>
      <c r="E137" s="108">
        <f>SUMIFS(Month!F:F,Month!$C:$C,$B137,Month!$A:$A,$A137)</f>
        <v>690.1400000000001</v>
      </c>
      <c r="F137" s="108">
        <f>SUMIFS(Month!G:G,Month!$C:$C,$B137,Month!$A:$A,$A137)</f>
        <v>58.019999999999996</v>
      </c>
      <c r="G137" s="107">
        <f>SUMIFS(Month!H:H,Month!$C:$C,$B137,Month!$A:$A,$A137)</f>
        <v>2.0299999999999998</v>
      </c>
      <c r="H137" s="107">
        <f>SUMIFS(Month!I:I,Month!$C:$C,$B137,Month!$A:$A,$A137)</f>
        <v>0</v>
      </c>
      <c r="I137" s="107">
        <f>SUMIFS(Month!J:J,Month!$C:$C,$B137,Month!$A:$A,$A137)</f>
        <v>0</v>
      </c>
      <c r="J137" s="107">
        <f>SUMIFS(Month!K:K,Month!$C:$C,$B137,Month!$A:$A,$A137)</f>
        <v>0</v>
      </c>
      <c r="K137" s="107">
        <f>SUMIFS(Month!L:L,Month!$C:$C,$B137,Month!$A:$A,$A137)</f>
        <v>44.61</v>
      </c>
      <c r="L137" s="107">
        <f>SUMIFS(Month!M:M,Month!$C:$C,$B137,Month!$A:$A,$A137)</f>
        <v>49.58</v>
      </c>
      <c r="M137" s="108">
        <f>SUMIFS(Month!N:N,Month!$C:$C,$B137,Month!$A:$A,$A137)</f>
        <v>154.23999999999998</v>
      </c>
      <c r="N137" s="110">
        <f>SUMIFS(Month!O:O,Month!$C:$C,$B137,Month!$A:$A,$A137)</f>
        <v>844.38000000000011</v>
      </c>
    </row>
    <row r="138" spans="1:14" ht="15.5">
      <c r="A138" s="64">
        <v>2025</v>
      </c>
      <c r="B138" s="59" t="s">
        <v>41</v>
      </c>
      <c r="C138" s="105">
        <f>SUMIFS(Month!D:D,Month!$C:$C,$B138,Month!$A:$A,$A138)</f>
        <v>3180.5000000000005</v>
      </c>
      <c r="D138" s="107">
        <f>SUMIFS(Month!E:E,Month!$C:$C,$B138,Month!$A:$A,$A138)</f>
        <v>67.27000000000001</v>
      </c>
      <c r="E138" s="108">
        <f>SUMIFS(Month!F:F,Month!$C:$C,$B138,Month!$A:$A,$A138)</f>
        <v>3247.77</v>
      </c>
      <c r="F138" s="108">
        <f>SUMIFS(Month!G:G,Month!$C:$C,$B138,Month!$A:$A,$A138)</f>
        <v>0</v>
      </c>
      <c r="G138" s="107">
        <f>SUMIFS(Month!H:H,Month!$C:$C,$B138,Month!$A:$A,$A138)</f>
        <v>0</v>
      </c>
      <c r="H138" s="107">
        <f>SUMIFS(Month!I:I,Month!$C:$C,$B138,Month!$A:$A,$A138)</f>
        <v>14.96</v>
      </c>
      <c r="I138" s="107">
        <f>SUMIFS(Month!J:J,Month!$C:$C,$B138,Month!$A:$A,$A138)</f>
        <v>0</v>
      </c>
      <c r="J138" s="107">
        <f>SUMIFS(Month!K:K,Month!$C:$C,$B138,Month!$A:$A,$A138)</f>
        <v>0</v>
      </c>
      <c r="K138" s="107">
        <f>SUMIFS(Month!L:L,Month!$C:$C,$B138,Month!$A:$A,$A138)</f>
        <v>0</v>
      </c>
      <c r="L138" s="107">
        <f>SUMIFS(Month!M:M,Month!$C:$C,$B138,Month!$A:$A,$A138)</f>
        <v>61.769999999999996</v>
      </c>
      <c r="M138" s="108">
        <f>SUMIFS(Month!N:N,Month!$C:$C,$B138,Month!$A:$A,$A138)</f>
        <v>76.73</v>
      </c>
      <c r="N138" s="110">
        <f>SUMIFS(Month!O:O,Month!$C:$C,$B138,Month!$A:$A,$A138)</f>
        <v>3324.5</v>
      </c>
    </row>
    <row r="139" spans="1:14" ht="15.5">
      <c r="A139" s="64">
        <v>2025</v>
      </c>
      <c r="B139" s="59" t="s">
        <v>70</v>
      </c>
      <c r="C139" s="105">
        <f>SUMIFS(Month!D:D,Month!$C:$C,$B139,Month!$A:$A,$A139)</f>
        <v>22.189999999999998</v>
      </c>
      <c r="D139" s="107">
        <f>SUMIFS(Month!E:E,Month!$C:$C,$B139,Month!$A:$A,$A139)</f>
        <v>0</v>
      </c>
      <c r="E139" s="108">
        <f>SUMIFS(Month!F:F,Month!$C:$C,$B139,Month!$A:$A,$A139)</f>
        <v>22.189999999999998</v>
      </c>
      <c r="F139" s="108">
        <f>SUMIFS(Month!G:G,Month!$C:$C,$B139,Month!$A:$A,$A139)</f>
        <v>35.199999999999996</v>
      </c>
      <c r="G139" s="107">
        <f>SUMIFS(Month!H:H,Month!$C:$C,$B139,Month!$A:$A,$A139)</f>
        <v>282.59000000000003</v>
      </c>
      <c r="H139" s="107">
        <f>SUMIFS(Month!I:I,Month!$C:$C,$B139,Month!$A:$A,$A139)</f>
        <v>1442.8899999999999</v>
      </c>
      <c r="I139" s="107">
        <f>SUMIFS(Month!J:J,Month!$C:$C,$B139,Month!$A:$A,$A139)</f>
        <v>0.3</v>
      </c>
      <c r="J139" s="107">
        <f>SUMIFS(Month!K:K,Month!$C:$C,$B139,Month!$A:$A,$A139)</f>
        <v>530.76</v>
      </c>
      <c r="K139" s="107">
        <f>SUMIFS(Month!L:L,Month!$C:$C,$B139,Month!$A:$A,$A139)</f>
        <v>101.5</v>
      </c>
      <c r="L139" s="107">
        <f>SUMIFS(Month!M:M,Month!$C:$C,$B139,Month!$A:$A,$A139)</f>
        <v>43.8</v>
      </c>
      <c r="M139" s="108">
        <f>SUMIFS(Month!N:N,Month!$C:$C,$B139,Month!$A:$A,$A139)</f>
        <v>2437.0400000000004</v>
      </c>
      <c r="N139" s="110">
        <f>SUMIFS(Month!O:O,Month!$C:$C,$B139,Month!$A:$A,$A139)</f>
        <v>2459.2300000000005</v>
      </c>
    </row>
    <row r="140" spans="1:14" ht="15.5">
      <c r="A140" s="64">
        <v>2025</v>
      </c>
      <c r="B140" s="59" t="s">
        <v>74</v>
      </c>
      <c r="C140" s="105">
        <f>SUMIFS(Month!D:D,Month!$C:$C,$B140,Month!$A:$A,$A140)</f>
        <v>418</v>
      </c>
      <c r="D140" s="107">
        <f>SUMIFS(Month!E:E,Month!$C:$C,$B140,Month!$A:$A,$A140)</f>
        <v>8.48</v>
      </c>
      <c r="E140" s="108">
        <f>SUMIFS(Month!F:F,Month!$C:$C,$B140,Month!$A:$A,$A140)</f>
        <v>426.48</v>
      </c>
      <c r="F140" s="108">
        <f>SUMIFS(Month!G:G,Month!$C:$C,$B140,Month!$A:$A,$A140)</f>
        <v>0</v>
      </c>
      <c r="G140" s="107">
        <f>SUMIFS(Month!H:H,Month!$C:$C,$B140,Month!$A:$A,$A140)</f>
        <v>0</v>
      </c>
      <c r="H140" s="107">
        <f>SUMIFS(Month!I:I,Month!$C:$C,$B140,Month!$A:$A,$A140)</f>
        <v>0</v>
      </c>
      <c r="I140" s="107">
        <f>SUMIFS(Month!J:J,Month!$C:$C,$B140,Month!$A:$A,$A140)</f>
        <v>0</v>
      </c>
      <c r="J140" s="107">
        <f>SUMIFS(Month!K:K,Month!$C:$C,$B140,Month!$A:$A,$A140)</f>
        <v>0</v>
      </c>
      <c r="K140" s="107">
        <f>SUMIFS(Month!L:L,Month!$C:$C,$B140,Month!$A:$A,$A140)</f>
        <v>0</v>
      </c>
      <c r="L140" s="107">
        <f>SUMIFS(Month!M:M,Month!$C:$C,$B140,Month!$A:$A,$A140)</f>
        <v>36.93</v>
      </c>
      <c r="M140" s="108">
        <f>SUMIFS(Month!N:N,Month!$C:$C,$B140,Month!$A:$A,$A140)</f>
        <v>36.93</v>
      </c>
      <c r="N140" s="110">
        <f>SUMIFS(Month!O:O,Month!$C:$C,$B140,Month!$A:$A,$A140)</f>
        <v>463.40999999999997</v>
      </c>
    </row>
    <row r="141" spans="1:14" ht="15.5">
      <c r="A141" s="64">
        <v>2025</v>
      </c>
      <c r="B141" s="59" t="s">
        <v>73</v>
      </c>
      <c r="C141" s="105">
        <f>SUMIFS(Month!D:D,Month!$C:$C,$B141,Month!$A:$A,$A141)</f>
        <v>260.48</v>
      </c>
      <c r="D141" s="107">
        <f>SUMIFS(Month!E:E,Month!$C:$C,$B141,Month!$A:$A,$A141)</f>
        <v>0</v>
      </c>
      <c r="E141" s="108">
        <f>SUMIFS(Month!F:F,Month!$C:$C,$B141,Month!$A:$A,$A141)</f>
        <v>260.48</v>
      </c>
      <c r="F141" s="108">
        <f>SUMIFS(Month!G:G,Month!$C:$C,$B141,Month!$A:$A,$A141)</f>
        <v>0</v>
      </c>
      <c r="G141" s="107">
        <f>SUMIFS(Month!H:H,Month!$C:$C,$B141,Month!$A:$A,$A141)</f>
        <v>0</v>
      </c>
      <c r="H141" s="107">
        <f>SUMIFS(Month!I:I,Month!$C:$C,$B141,Month!$A:$A,$A141)</f>
        <v>0</v>
      </c>
      <c r="I141" s="107">
        <f>SUMIFS(Month!J:J,Month!$C:$C,$B141,Month!$A:$A,$A141)</f>
        <v>0</v>
      </c>
      <c r="J141" s="107">
        <f>SUMIFS(Month!K:K,Month!$C:$C,$B141,Month!$A:$A,$A141)</f>
        <v>0</v>
      </c>
      <c r="K141" s="107">
        <f>SUMIFS(Month!L:L,Month!$C:$C,$B141,Month!$A:$A,$A141)</f>
        <v>0</v>
      </c>
      <c r="L141" s="107">
        <f>SUMIFS(Month!M:M,Month!$C:$C,$B141,Month!$A:$A,$A141)</f>
        <v>0</v>
      </c>
      <c r="M141" s="108">
        <f>SUMIFS(Month!N:N,Month!$C:$C,$B141,Month!$A:$A,$A141)</f>
        <v>0</v>
      </c>
      <c r="N141" s="110">
        <f>SUMIFS(Month!O:O,Month!$C:$C,$B141,Month!$A:$A,$A141)</f>
        <v>260.48</v>
      </c>
    </row>
    <row r="142" spans="1:14" ht="15.5">
      <c r="A142" s="64">
        <v>2025</v>
      </c>
      <c r="B142" s="59" t="s">
        <v>42</v>
      </c>
      <c r="C142" s="105">
        <f>SUMIFS(Month!D:D,Month!$C:$C,$B142,Month!$A:$A,$A142)</f>
        <v>10391.330000000002</v>
      </c>
      <c r="D142" s="107">
        <f>SUMIFS(Month!E:E,Month!$C:$C,$B142,Month!$A:$A,$A142)</f>
        <v>877.68000000000018</v>
      </c>
      <c r="E142" s="108">
        <f>SUMIFS(Month!F:F,Month!$C:$C,$B142,Month!$A:$A,$A142)</f>
        <v>11269.01</v>
      </c>
      <c r="F142" s="108">
        <f>SUMIFS(Month!G:G,Month!$C:$C,$B142,Month!$A:$A,$A142)</f>
        <v>79.660000000000011</v>
      </c>
      <c r="G142" s="107">
        <f>SUMIFS(Month!H:H,Month!$C:$C,$B142,Month!$A:$A,$A142)</f>
        <v>2686.96</v>
      </c>
      <c r="H142" s="107">
        <f>SUMIFS(Month!I:I,Month!$C:$C,$B142,Month!$A:$A,$A142)</f>
        <v>0</v>
      </c>
      <c r="I142" s="107">
        <f>SUMIFS(Month!J:J,Month!$C:$C,$B142,Month!$A:$A,$A142)</f>
        <v>30.47</v>
      </c>
      <c r="J142" s="107">
        <f>SUMIFS(Month!K:K,Month!$C:$C,$B142,Month!$A:$A,$A142)</f>
        <v>0</v>
      </c>
      <c r="K142" s="107">
        <f>SUMIFS(Month!L:L,Month!$C:$C,$B142,Month!$A:$A,$A142)</f>
        <v>255.51</v>
      </c>
      <c r="L142" s="107">
        <f>SUMIFS(Month!M:M,Month!$C:$C,$B142,Month!$A:$A,$A142)</f>
        <v>2062.69</v>
      </c>
      <c r="M142" s="108">
        <f>SUMIFS(Month!N:N,Month!$C:$C,$B142,Month!$A:$A,$A142)</f>
        <v>5115.29</v>
      </c>
      <c r="N142" s="110">
        <f>SUMIFS(Month!O:O,Month!$C:$C,$B142,Month!$A:$A,$A142)</f>
        <v>16384.3</v>
      </c>
    </row>
    <row r="143" spans="1:14" ht="15.5">
      <c r="A143" s="64">
        <v>2025</v>
      </c>
      <c r="B143" s="59" t="s">
        <v>94</v>
      </c>
      <c r="C143" s="105">
        <f>SUMIFS(Month!D:D,Month!$C:$C,$B143,Month!$A:$A,$A143)</f>
        <v>0</v>
      </c>
      <c r="D143" s="107">
        <f>SUMIFS(Month!E:E,Month!$C:$C,$B143,Month!$A:$A,$A143)</f>
        <v>0</v>
      </c>
      <c r="E143" s="108">
        <f>SUMIFS(Month!F:F,Month!$C:$C,$B143,Month!$A:$A,$A143)</f>
        <v>0</v>
      </c>
      <c r="F143" s="108">
        <f>SUMIFS(Month!G:G,Month!$C:$C,$B143,Month!$A:$A,$A143)</f>
        <v>0</v>
      </c>
      <c r="G143" s="107">
        <f>SUMIFS(Month!H:H,Month!$C:$C,$B143,Month!$A:$A,$A143)</f>
        <v>322.64999999999998</v>
      </c>
      <c r="H143" s="107">
        <f>SUMIFS(Month!I:I,Month!$C:$C,$B143,Month!$A:$A,$A143)</f>
        <v>0</v>
      </c>
      <c r="I143" s="107">
        <f>SUMIFS(Month!J:J,Month!$C:$C,$B143,Month!$A:$A,$A143)</f>
        <v>0</v>
      </c>
      <c r="J143" s="107">
        <f>SUMIFS(Month!K:K,Month!$C:$C,$B143,Month!$A:$A,$A143)</f>
        <v>0</v>
      </c>
      <c r="K143" s="107">
        <f>SUMIFS(Month!L:L,Month!$C:$C,$B143,Month!$A:$A,$A143)</f>
        <v>33.840000000000003</v>
      </c>
      <c r="L143" s="107">
        <f>SUMIFS(Month!M:M,Month!$C:$C,$B143,Month!$A:$A,$A143)</f>
        <v>6.49</v>
      </c>
      <c r="M143" s="108">
        <f>SUMIFS(Month!N:N,Month!$C:$C,$B143,Month!$A:$A,$A143)</f>
        <v>362.98</v>
      </c>
      <c r="N143" s="110">
        <f>SUMIFS(Month!O:O,Month!$C:$C,$B143,Month!$A:$A,$A143)</f>
        <v>362.98</v>
      </c>
    </row>
    <row r="144" spans="1:14" ht="15.5">
      <c r="A144" s="64">
        <v>2025</v>
      </c>
      <c r="B144" s="59" t="s">
        <v>131</v>
      </c>
      <c r="C144" s="105">
        <f>SUMIFS(Month!D:D,Month!$C:$C,$B144,Month!$A:$A,$A144)</f>
        <v>3855.2599999999998</v>
      </c>
      <c r="D144" s="107">
        <f>SUMIFS(Month!E:E,Month!$C:$C,$B144,Month!$A:$A,$A144)</f>
        <v>0</v>
      </c>
      <c r="E144" s="108">
        <f>SUMIFS(Month!F:F,Month!$C:$C,$B144,Month!$A:$A,$A144)</f>
        <v>3855.2599999999998</v>
      </c>
      <c r="F144" s="108">
        <f>SUMIFS(Month!G:G,Month!$C:$C,$B144,Month!$A:$A,$A144)</f>
        <v>8.1999999999999993</v>
      </c>
      <c r="G144" s="107">
        <f>SUMIFS(Month!H:H,Month!$C:$C,$B144,Month!$A:$A,$A144)</f>
        <v>0</v>
      </c>
      <c r="H144" s="107">
        <f>SUMIFS(Month!I:I,Month!$C:$C,$B144,Month!$A:$A,$A144)</f>
        <v>0</v>
      </c>
      <c r="I144" s="107">
        <f>SUMIFS(Month!J:J,Month!$C:$C,$B144,Month!$A:$A,$A144)</f>
        <v>0</v>
      </c>
      <c r="J144" s="107">
        <f>SUMIFS(Month!K:K,Month!$C:$C,$B144,Month!$A:$A,$A144)</f>
        <v>0.12</v>
      </c>
      <c r="K144" s="107">
        <f>SUMIFS(Month!L:L,Month!$C:$C,$B144,Month!$A:$A,$A144)</f>
        <v>0</v>
      </c>
      <c r="L144" s="107">
        <f>SUMIFS(Month!M:M,Month!$C:$C,$B144,Month!$A:$A,$A144)</f>
        <v>6.8599999999999994</v>
      </c>
      <c r="M144" s="108">
        <f>SUMIFS(Month!N:N,Month!$C:$C,$B144,Month!$A:$A,$A144)</f>
        <v>15.179999999999998</v>
      </c>
      <c r="N144" s="110">
        <f>SUMIFS(Month!O:O,Month!$C:$C,$B144,Month!$A:$A,$A144)</f>
        <v>3870.44</v>
      </c>
    </row>
    <row r="145" spans="1:14" ht="15.5">
      <c r="A145" s="64">
        <v>2025</v>
      </c>
      <c r="B145" s="59" t="s">
        <v>71</v>
      </c>
      <c r="C145" s="105">
        <f>SUMIFS(Month!D:D,Month!$C:$C,$B145,Month!$A:$A,$A145)</f>
        <v>91.399999999999991</v>
      </c>
      <c r="D145" s="107">
        <f>SUMIFS(Month!E:E,Month!$C:$C,$B145,Month!$A:$A,$A145)</f>
        <v>8.1300000000000008</v>
      </c>
      <c r="E145" s="108">
        <f>SUMIFS(Month!F:F,Month!$C:$C,$B145,Month!$A:$A,$A145)</f>
        <v>99.53</v>
      </c>
      <c r="F145" s="108">
        <f>SUMIFS(Month!G:G,Month!$C:$C,$B145,Month!$A:$A,$A145)</f>
        <v>0</v>
      </c>
      <c r="G145" s="107">
        <f>SUMIFS(Month!H:H,Month!$C:$C,$B145,Month!$A:$A,$A145)</f>
        <v>4.78</v>
      </c>
      <c r="H145" s="107">
        <f>SUMIFS(Month!I:I,Month!$C:$C,$B145,Month!$A:$A,$A145)</f>
        <v>26.34</v>
      </c>
      <c r="I145" s="107">
        <f>SUMIFS(Month!J:J,Month!$C:$C,$B145,Month!$A:$A,$A145)</f>
        <v>0</v>
      </c>
      <c r="J145" s="107">
        <f>SUMIFS(Month!K:K,Month!$C:$C,$B145,Month!$A:$A,$A145)</f>
        <v>0</v>
      </c>
      <c r="K145" s="107">
        <f>SUMIFS(Month!L:L,Month!$C:$C,$B145,Month!$A:$A,$A145)</f>
        <v>540.48</v>
      </c>
      <c r="L145" s="107">
        <f>SUMIFS(Month!M:M,Month!$C:$C,$B145,Month!$A:$A,$A145)</f>
        <v>214.17</v>
      </c>
      <c r="M145" s="108">
        <f>SUMIFS(Month!N:N,Month!$C:$C,$B145,Month!$A:$A,$A145)</f>
        <v>785.77</v>
      </c>
      <c r="N145" s="110">
        <f>SUMIFS(Month!O:O,Month!$C:$C,$B145,Month!$A:$A,$A145)</f>
        <v>885.3</v>
      </c>
    </row>
    <row r="146" spans="1:14" ht="15.5">
      <c r="A146" s="64">
        <v>2025</v>
      </c>
      <c r="B146" s="59" t="s">
        <v>45</v>
      </c>
      <c r="C146" s="105">
        <f>SUMIFS(Month!D:D,Month!$C:$C,$B146,Month!$A:$A,$A146)</f>
        <v>1590.75</v>
      </c>
      <c r="D146" s="107">
        <f>SUMIFS(Month!E:E,Month!$C:$C,$B146,Month!$A:$A,$A146)</f>
        <v>0</v>
      </c>
      <c r="E146" s="108">
        <f>SUMIFS(Month!F:F,Month!$C:$C,$B146,Month!$A:$A,$A146)</f>
        <v>1590.75</v>
      </c>
      <c r="F146" s="108">
        <f>SUMIFS(Month!G:G,Month!$C:$C,$B146,Month!$A:$A,$A146)</f>
        <v>0</v>
      </c>
      <c r="G146" s="107">
        <f>SUMIFS(Month!H:H,Month!$C:$C,$B146,Month!$A:$A,$A146)</f>
        <v>0</v>
      </c>
      <c r="H146" s="107">
        <f>SUMIFS(Month!I:I,Month!$C:$C,$B146,Month!$A:$A,$A146)</f>
        <v>0</v>
      </c>
      <c r="I146" s="107">
        <f>SUMIFS(Month!J:J,Month!$C:$C,$B146,Month!$A:$A,$A146)</f>
        <v>0</v>
      </c>
      <c r="J146" s="107">
        <f>SUMIFS(Month!K:K,Month!$C:$C,$B146,Month!$A:$A,$A146)</f>
        <v>0</v>
      </c>
      <c r="K146" s="107">
        <f>SUMIFS(Month!L:L,Month!$C:$C,$B146,Month!$A:$A,$A146)</f>
        <v>31.96</v>
      </c>
      <c r="L146" s="107">
        <f>SUMIFS(Month!M:M,Month!$C:$C,$B146,Month!$A:$A,$A146)</f>
        <v>15.280000000000001</v>
      </c>
      <c r="M146" s="108">
        <f>SUMIFS(Month!N:N,Month!$C:$C,$B146,Month!$A:$A,$A146)</f>
        <v>47.24</v>
      </c>
      <c r="N146" s="110">
        <f>SUMIFS(Month!O:O,Month!$C:$C,$B146,Month!$A:$A,$A146)</f>
        <v>1637.9900000000002</v>
      </c>
    </row>
    <row r="147" spans="1:14" ht="15.5">
      <c r="A147" s="64">
        <v>2025</v>
      </c>
      <c r="B147" s="59" t="s">
        <v>46</v>
      </c>
      <c r="C147" s="105">
        <f>SUMIFS(Month!D:D,Month!$C:$C,$B147,Month!$A:$A,$A147)</f>
        <v>295.84000000000003</v>
      </c>
      <c r="D147" s="107">
        <f>SUMIFS(Month!E:E,Month!$C:$C,$B147,Month!$A:$A,$A147)</f>
        <v>30.83</v>
      </c>
      <c r="E147" s="108">
        <f>SUMIFS(Month!F:F,Month!$C:$C,$B147,Month!$A:$A,$A147)</f>
        <v>326.67</v>
      </c>
      <c r="F147" s="108">
        <f>SUMIFS(Month!G:G,Month!$C:$C,$B147,Month!$A:$A,$A147)</f>
        <v>0</v>
      </c>
      <c r="G147" s="107">
        <f>SUMIFS(Month!H:H,Month!$C:$C,$B147,Month!$A:$A,$A147)</f>
        <v>1850.78</v>
      </c>
      <c r="H147" s="107">
        <f>SUMIFS(Month!I:I,Month!$C:$C,$B147,Month!$A:$A,$A147)</f>
        <v>4.2699999999999996</v>
      </c>
      <c r="I147" s="107">
        <f>SUMIFS(Month!J:J,Month!$C:$C,$B147,Month!$A:$A,$A147)</f>
        <v>0</v>
      </c>
      <c r="J147" s="107">
        <f>SUMIFS(Month!K:K,Month!$C:$C,$B147,Month!$A:$A,$A147)</f>
        <v>0.22</v>
      </c>
      <c r="K147" s="107">
        <f>SUMIFS(Month!L:L,Month!$C:$C,$B147,Month!$A:$A,$A147)</f>
        <v>0</v>
      </c>
      <c r="L147" s="107">
        <f>SUMIFS(Month!M:M,Month!$C:$C,$B147,Month!$A:$A,$A147)</f>
        <v>113.82000000000001</v>
      </c>
      <c r="M147" s="108">
        <f>SUMIFS(Month!N:N,Month!$C:$C,$B147,Month!$A:$A,$A147)</f>
        <v>1969.09</v>
      </c>
      <c r="N147" s="110">
        <f>SUMIFS(Month!O:O,Month!$C:$C,$B147,Month!$A:$A,$A147)</f>
        <v>2295.7599999999998</v>
      </c>
    </row>
    <row r="148" spans="1:14" ht="15.5">
      <c r="A148" s="64">
        <v>2025</v>
      </c>
      <c r="B148" s="59" t="s">
        <v>62</v>
      </c>
      <c r="C148" s="105">
        <f>SUMIFS(Month!D:D,Month!$C:$C,$B148,Month!$A:$A,$A148)</f>
        <v>923.41</v>
      </c>
      <c r="D148" s="107">
        <f>SUMIFS(Month!E:E,Month!$C:$C,$B148,Month!$A:$A,$A148)</f>
        <v>569.65000000000009</v>
      </c>
      <c r="E148" s="108">
        <f>SUMIFS(Month!F:F,Month!$C:$C,$B148,Month!$A:$A,$A148)</f>
        <v>1493.06</v>
      </c>
      <c r="F148" s="108">
        <f>SUMIFS(Month!G:G,Month!$C:$C,$B148,Month!$A:$A,$A148)</f>
        <v>178.77</v>
      </c>
      <c r="G148" s="107">
        <f>SUMIFS(Month!H:H,Month!$C:$C,$B148,Month!$A:$A,$A148)</f>
        <v>1960.8200000000002</v>
      </c>
      <c r="H148" s="107">
        <f>SUMIFS(Month!I:I,Month!$C:$C,$B148,Month!$A:$A,$A148)</f>
        <v>60.35</v>
      </c>
      <c r="I148" s="107">
        <f>SUMIFS(Month!J:J,Month!$C:$C,$B148,Month!$A:$A,$A148)</f>
        <v>16.560000000000002</v>
      </c>
      <c r="J148" s="107">
        <f>SUMIFS(Month!K:K,Month!$C:$C,$B148,Month!$A:$A,$A148)</f>
        <v>258.12</v>
      </c>
      <c r="K148" s="107">
        <f>SUMIFS(Month!L:L,Month!$C:$C,$B148,Month!$A:$A,$A148)</f>
        <v>809.34</v>
      </c>
      <c r="L148" s="107">
        <f>SUMIFS(Month!M:M,Month!$C:$C,$B148,Month!$A:$A,$A148)</f>
        <v>672.32999999999993</v>
      </c>
      <c r="M148" s="108">
        <f>SUMIFS(Month!N:N,Month!$C:$C,$B148,Month!$A:$A,$A148)</f>
        <v>3956.29</v>
      </c>
      <c r="N148" s="110">
        <f>SUMIFS(Month!O:O,Month!$C:$C,$B148,Month!$A:$A,$A148)</f>
        <v>5449.3499999999995</v>
      </c>
    </row>
    <row r="149" spans="1:14" ht="15.5">
      <c r="A149" s="62">
        <v>2025</v>
      </c>
      <c r="B149" s="62" t="s">
        <v>93</v>
      </c>
      <c r="C149" s="71">
        <f>SUMIFS(Month!D:D,Month!$C:$C,$B149,Month!$A:$A,$A149)</f>
        <v>25217.01</v>
      </c>
      <c r="D149" s="72">
        <f>SUMIFS(Month!E:E,Month!$C:$C,$B149,Month!$A:$A,$A149)</f>
        <v>2267.4399999999996</v>
      </c>
      <c r="E149" s="72">
        <f>SUMIFS(Month!F:F,Month!$C:$C,$B149,Month!$A:$A,$A149)</f>
        <v>27484.45</v>
      </c>
      <c r="F149" s="71">
        <f>SUMIFS(Month!G:G,Month!$C:$C,$B149,Month!$A:$A,$A149)</f>
        <v>426.85</v>
      </c>
      <c r="G149" s="72">
        <f>SUMIFS(Month!H:H,Month!$C:$C,$B149,Month!$A:$A,$A149)</f>
        <v>8423.99</v>
      </c>
      <c r="H149" s="72">
        <f>SUMIFS(Month!I:I,Month!$C:$C,$B149,Month!$A:$A,$A149)</f>
        <v>1620.4399999999998</v>
      </c>
      <c r="I149" s="72">
        <f>SUMIFS(Month!J:J,Month!$C:$C,$B149,Month!$A:$A,$A149)</f>
        <v>56.06</v>
      </c>
      <c r="J149" s="72">
        <f>SUMIFS(Month!K:K,Month!$C:$C,$B149,Month!$A:$A,$A149)</f>
        <v>789.52</v>
      </c>
      <c r="K149" s="72">
        <f>SUMIFS(Month!L:L,Month!$C:$C,$B149,Month!$A:$A,$A149)</f>
        <v>2141.7800000000002</v>
      </c>
      <c r="L149" s="72">
        <f>SUMIFS(Month!M:M,Month!$C:$C,$B149,Month!$A:$A,$A149)</f>
        <v>4068.67</v>
      </c>
      <c r="M149" s="72">
        <f>SUMIFS(Month!N:N,Month!$C:$C,$B149,Month!$A:$A,$A149)</f>
        <v>17527.310000000001</v>
      </c>
      <c r="N149" s="71">
        <f>SUMIFS(Month!O:O,Month!$C:$C,$B149,Month!$A:$A,$A149)</f>
        <v>45011.76</v>
      </c>
    </row>
    <row r="151" spans="1:14">
      <c r="E151" s="80"/>
      <c r="G151" s="80"/>
      <c r="H151" s="80"/>
      <c r="I151" s="80"/>
      <c r="J151" s="80"/>
      <c r="K151" s="80"/>
      <c r="L151" s="80"/>
      <c r="M151" s="80"/>
      <c r="N151" s="80"/>
    </row>
    <row r="152" spans="1:14">
      <c r="C152" s="80"/>
      <c r="D152" s="80"/>
      <c r="E152" s="111"/>
      <c r="F152" s="80"/>
      <c r="G152" s="111"/>
      <c r="H152" s="111"/>
      <c r="I152" s="111"/>
      <c r="J152" s="111"/>
      <c r="K152" s="111"/>
      <c r="L152" s="111"/>
      <c r="M152" s="111"/>
      <c r="N152" s="111"/>
    </row>
    <row r="153" spans="1:14">
      <c r="C153" s="111"/>
      <c r="D153" s="111"/>
      <c r="E153" s="111"/>
      <c r="F153" s="111"/>
      <c r="G153" s="111"/>
      <c r="H153" s="111"/>
      <c r="I153" s="111"/>
      <c r="J153" s="111"/>
      <c r="K153" s="111"/>
      <c r="L153" s="111"/>
      <c r="M153" s="111"/>
      <c r="N153" s="111"/>
    </row>
    <row r="154" spans="1:14">
      <c r="C154" s="111"/>
      <c r="D154" s="111"/>
      <c r="E154" s="111"/>
      <c r="F154" s="111"/>
      <c r="G154" s="111"/>
      <c r="H154" s="111"/>
      <c r="I154" s="111"/>
      <c r="J154" s="111"/>
      <c r="K154" s="111"/>
      <c r="L154" s="111"/>
      <c r="M154" s="111"/>
      <c r="N154" s="111"/>
    </row>
    <row r="155" spans="1:14">
      <c r="C155" s="111"/>
      <c r="D155" s="111"/>
      <c r="E155" s="111"/>
      <c r="F155" s="111"/>
      <c r="G155" s="111"/>
      <c r="H155" s="111"/>
      <c r="I155" s="111"/>
      <c r="J155" s="111"/>
      <c r="K155" s="111"/>
      <c r="L155" s="111"/>
      <c r="M155" s="111"/>
      <c r="N155" s="111"/>
    </row>
  </sheetData>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C6BED-5856-4286-9C26-CB70A51EB3FD}">
  <dimension ref="A1:AB599"/>
  <sheetViews>
    <sheetView showGridLines="0" zoomScaleNormal="100" workbookViewId="0">
      <pane ySplit="5" topLeftCell="A6" activePane="bottomLeft" state="frozen"/>
      <selection pane="bottomLeft" activeCell="A6" sqref="A6"/>
    </sheetView>
  </sheetViews>
  <sheetFormatPr defaultRowHeight="14.5"/>
  <cols>
    <col min="1" max="1" width="10.54296875" style="19" customWidth="1"/>
    <col min="2" max="2" width="10.453125" style="19" customWidth="1"/>
    <col min="3" max="3" width="28.1796875" customWidth="1"/>
    <col min="4" max="7" width="13.81640625" customWidth="1"/>
    <col min="8" max="8" width="11.1796875" customWidth="1"/>
    <col min="9" max="9" width="13.81640625" customWidth="1"/>
    <col min="10" max="10" width="11.453125" customWidth="1"/>
    <col min="11" max="12" width="11.1796875" customWidth="1"/>
    <col min="13" max="13" width="14.81640625" customWidth="1"/>
    <col min="14" max="14" width="13.81640625" customWidth="1"/>
    <col min="15" max="15" width="14.1796875" customWidth="1"/>
  </cols>
  <sheetData>
    <row r="1" spans="1:15" ht="23.5">
      <c r="A1" s="85" t="s">
        <v>76</v>
      </c>
      <c r="B1"/>
      <c r="C1" s="46"/>
    </row>
    <row r="2" spans="1:15" s="2" customFormat="1" ht="15.5">
      <c r="A2" s="2" t="s">
        <v>18</v>
      </c>
    </row>
    <row r="3" spans="1:15" s="2" customFormat="1" ht="15.5">
      <c r="A3" s="2" t="s">
        <v>33</v>
      </c>
    </row>
    <row r="4" spans="1:15" s="2" customFormat="1" ht="15.5">
      <c r="A4" s="2" t="s">
        <v>36</v>
      </c>
    </row>
    <row r="5" spans="1:15" s="1" customFormat="1" ht="46.5">
      <c r="A5" s="47" t="s">
        <v>26</v>
      </c>
      <c r="B5" s="48" t="s">
        <v>27</v>
      </c>
      <c r="C5" s="57" t="s">
        <v>120</v>
      </c>
      <c r="D5" s="49" t="s">
        <v>61</v>
      </c>
      <c r="E5" s="49" t="s">
        <v>85</v>
      </c>
      <c r="F5" s="50" t="s">
        <v>114</v>
      </c>
      <c r="G5" s="49" t="s">
        <v>69</v>
      </c>
      <c r="H5" s="49" t="s">
        <v>60</v>
      </c>
      <c r="I5" s="49" t="s">
        <v>25</v>
      </c>
      <c r="J5" s="49" t="s">
        <v>64</v>
      </c>
      <c r="K5" s="49" t="s">
        <v>123</v>
      </c>
      <c r="L5" s="49" t="s">
        <v>124</v>
      </c>
      <c r="M5" s="49" t="s">
        <v>86</v>
      </c>
      <c r="N5" s="50" t="s">
        <v>115</v>
      </c>
      <c r="O5" s="50" t="s">
        <v>116</v>
      </c>
    </row>
    <row r="6" spans="1:15" s="14" customFormat="1" ht="15.5">
      <c r="A6" s="63">
        <v>2018</v>
      </c>
      <c r="B6" s="81">
        <v>1</v>
      </c>
      <c r="C6" s="58" t="s">
        <v>37</v>
      </c>
      <c r="D6" s="66">
        <f>SUMIFS(CALCULATION_quarterly_data!D:D,CALCULATION_quarterly_data!$A:$A,Quarter!$A6,CALCULATION_quarterly_data!$P:$P,Quarter!$B6,CALCULATION_quarterly_data!$C:$C,Quarter!$C6)</f>
        <v>98.13</v>
      </c>
      <c r="E6" s="66">
        <f>SUMIFS(CALCULATION_quarterly_data!E:E,CALCULATION_quarterly_data!$A:$A,Quarter!$A6,CALCULATION_quarterly_data!$P:$P,Quarter!$B6,CALCULATION_quarterly_data!$C:$C,Quarter!$C6)</f>
        <v>89.72</v>
      </c>
      <c r="F6" s="67">
        <f>SUMIFS(CALCULATION_quarterly_data!F:F,CALCULATION_quarterly_data!$A:$A,Quarter!$A6,CALCULATION_quarterly_data!$P:$P,Quarter!$B6,CALCULATION_quarterly_data!$C:$C,Quarter!$C6)</f>
        <v>187.84</v>
      </c>
      <c r="G6" s="66">
        <f>SUMIFS(CALCULATION_quarterly_data!G:G,CALCULATION_quarterly_data!$A:$A,Quarter!$A6,CALCULATION_quarterly_data!$P:$P,Quarter!$B6,CALCULATION_quarterly_data!$C:$C,Quarter!$C6)</f>
        <v>2.1</v>
      </c>
      <c r="H6" s="66">
        <f>SUMIFS(CALCULATION_quarterly_data!H:H,CALCULATION_quarterly_data!$A:$A,Quarter!$A6,CALCULATION_quarterly_data!$P:$P,Quarter!$B6,CALCULATION_quarterly_data!$C:$C,Quarter!$C6)</f>
        <v>193.01999999999998</v>
      </c>
      <c r="I6" s="66">
        <f>SUMIFS(CALCULATION_quarterly_data!I:I,CALCULATION_quarterly_data!$A:$A,Quarter!$A6,CALCULATION_quarterly_data!$P:$P,Quarter!$B6,CALCULATION_quarterly_data!$C:$C,Quarter!$C6)</f>
        <v>0</v>
      </c>
      <c r="J6" s="66">
        <f>SUMIFS(CALCULATION_quarterly_data!J:J,CALCULATION_quarterly_data!$A:$A,Quarter!$A6,CALCULATION_quarterly_data!$P:$P,Quarter!$B6,CALCULATION_quarterly_data!$C:$C,Quarter!$C6)</f>
        <v>0</v>
      </c>
      <c r="K6" s="66">
        <f>SUMIFS(CALCULATION_quarterly_data!K:K,CALCULATION_quarterly_data!$A:$A,Quarter!$A6,CALCULATION_quarterly_data!$P:$P,Quarter!$B6,CALCULATION_quarterly_data!$C:$C,Quarter!$C6)</f>
        <v>0</v>
      </c>
      <c r="L6" s="66">
        <f>SUMIFS(CALCULATION_quarterly_data!L:L,CALCULATION_quarterly_data!$A:$A,Quarter!$A6,CALCULATION_quarterly_data!$P:$P,Quarter!$B6,CALCULATION_quarterly_data!$C:$C,Quarter!$C6)</f>
        <v>154.35</v>
      </c>
      <c r="M6" s="66">
        <f>SUMIFS(CALCULATION_quarterly_data!M:M,CALCULATION_quarterly_data!$A:$A,Quarter!$A6,CALCULATION_quarterly_data!$P:$P,Quarter!$B6,CALCULATION_quarterly_data!$C:$C,Quarter!$C6)</f>
        <v>242.17000000000002</v>
      </c>
      <c r="N6" s="67">
        <f>SUMIFS(CALCULATION_quarterly_data!N:N,CALCULATION_quarterly_data!$A:$A,Quarter!$A6,CALCULATION_quarterly_data!$P:$P,Quarter!$B6,CALCULATION_quarterly_data!$C:$C,Quarter!$C6)</f>
        <v>591.65</v>
      </c>
      <c r="O6" s="76">
        <f>SUMIFS(CALCULATION_quarterly_data!O:O,CALCULATION_quarterly_data!$A:$A,Quarter!$A6,CALCULATION_quarterly_data!$P:$P,Quarter!$B6,CALCULATION_quarterly_data!$C:$C,Quarter!$C6)</f>
        <v>779.5</v>
      </c>
    </row>
    <row r="7" spans="1:15" s="14" customFormat="1" ht="15.5">
      <c r="A7" s="64">
        <v>2018</v>
      </c>
      <c r="B7" s="73">
        <v>1</v>
      </c>
      <c r="C7" s="59" t="s">
        <v>38</v>
      </c>
      <c r="D7" s="69">
        <f>SUMIFS(CALCULATION_quarterly_data!D:D,CALCULATION_quarterly_data!$A:$A,Quarter!$A7,CALCULATION_quarterly_data!$P:$P,Quarter!$B7,CALCULATION_quarterly_data!$C:$C,Quarter!$C7)</f>
        <v>101.95</v>
      </c>
      <c r="E7" s="69">
        <f>SUMIFS(CALCULATION_quarterly_data!E:E,CALCULATION_quarterly_data!$A:$A,Quarter!$A7,CALCULATION_quarterly_data!$P:$P,Quarter!$B7,CALCULATION_quarterly_data!$C:$C,Quarter!$C7)</f>
        <v>0</v>
      </c>
      <c r="F7" s="70">
        <f>SUMIFS(CALCULATION_quarterly_data!F:F,CALCULATION_quarterly_data!$A:$A,Quarter!$A7,CALCULATION_quarterly_data!$P:$P,Quarter!$B7,CALCULATION_quarterly_data!$C:$C,Quarter!$C7)</f>
        <v>101.95</v>
      </c>
      <c r="G7" s="69">
        <f>SUMIFS(CALCULATION_quarterly_data!G:G,CALCULATION_quarterly_data!$A:$A,Quarter!$A7,CALCULATION_quarterly_data!$P:$P,Quarter!$B7,CALCULATION_quarterly_data!$C:$C,Quarter!$C7)</f>
        <v>0</v>
      </c>
      <c r="H7" s="69">
        <f>SUMIFS(CALCULATION_quarterly_data!H:H,CALCULATION_quarterly_data!$A:$A,Quarter!$A7,CALCULATION_quarterly_data!$P:$P,Quarter!$B7,CALCULATION_quarterly_data!$C:$C,Quarter!$C7)</f>
        <v>51.699999999999996</v>
      </c>
      <c r="I7" s="69">
        <f>SUMIFS(CALCULATION_quarterly_data!I:I,CALCULATION_quarterly_data!$A:$A,Quarter!$A7,CALCULATION_quarterly_data!$P:$P,Quarter!$B7,CALCULATION_quarterly_data!$C:$C,Quarter!$C7)</f>
        <v>0</v>
      </c>
      <c r="J7" s="69">
        <f>SUMIFS(CALCULATION_quarterly_data!J:J,CALCULATION_quarterly_data!$A:$A,Quarter!$A7,CALCULATION_quarterly_data!$P:$P,Quarter!$B7,CALCULATION_quarterly_data!$C:$C,Quarter!$C7)</f>
        <v>0</v>
      </c>
      <c r="K7" s="69">
        <f>SUMIFS(CALCULATION_quarterly_data!K:K,CALCULATION_quarterly_data!$A:$A,Quarter!$A7,CALCULATION_quarterly_data!$P:$P,Quarter!$B7,CALCULATION_quarterly_data!$C:$C,Quarter!$C7)</f>
        <v>0</v>
      </c>
      <c r="L7" s="69">
        <f>SUMIFS(CALCULATION_quarterly_data!L:L,CALCULATION_quarterly_data!$A:$A,Quarter!$A7,CALCULATION_quarterly_data!$P:$P,Quarter!$B7,CALCULATION_quarterly_data!$C:$C,Quarter!$C7)</f>
        <v>0</v>
      </c>
      <c r="M7" s="69">
        <f>SUMIFS(CALCULATION_quarterly_data!M:M,CALCULATION_quarterly_data!$A:$A,Quarter!$A7,CALCULATION_quarterly_data!$P:$P,Quarter!$B7,CALCULATION_quarterly_data!$C:$C,Quarter!$C7)</f>
        <v>0</v>
      </c>
      <c r="N7" s="70">
        <f>SUMIFS(CALCULATION_quarterly_data!N:N,CALCULATION_quarterly_data!$A:$A,Quarter!$A7,CALCULATION_quarterly_data!$P:$P,Quarter!$B7,CALCULATION_quarterly_data!$C:$C,Quarter!$C7)</f>
        <v>51.699999999999996</v>
      </c>
      <c r="O7" s="77">
        <f>SUMIFS(CALCULATION_quarterly_data!O:O,CALCULATION_quarterly_data!$A:$A,Quarter!$A7,CALCULATION_quarterly_data!$P:$P,Quarter!$B7,CALCULATION_quarterly_data!$C:$C,Quarter!$C7)</f>
        <v>153.65</v>
      </c>
    </row>
    <row r="8" spans="1:15" s="14" customFormat="1" ht="15.5">
      <c r="A8" s="64">
        <v>2018</v>
      </c>
      <c r="B8" s="73">
        <v>1</v>
      </c>
      <c r="C8" s="59" t="s">
        <v>72</v>
      </c>
      <c r="D8" s="69">
        <f>SUMIFS(CALCULATION_quarterly_data!D:D,CALCULATION_quarterly_data!$A:$A,Quarter!$A8,CALCULATION_quarterly_data!$P:$P,Quarter!$B8,CALCULATION_quarterly_data!$C:$C,Quarter!$C8)</f>
        <v>1256.42</v>
      </c>
      <c r="E8" s="69">
        <f>SUMIFS(CALCULATION_quarterly_data!E:E,CALCULATION_quarterly_data!$A:$A,Quarter!$A8,CALCULATION_quarterly_data!$P:$P,Quarter!$B8,CALCULATION_quarterly_data!$C:$C,Quarter!$C8)</f>
        <v>0</v>
      </c>
      <c r="F8" s="70">
        <f>SUMIFS(CALCULATION_quarterly_data!F:F,CALCULATION_quarterly_data!$A:$A,Quarter!$A8,CALCULATION_quarterly_data!$P:$P,Quarter!$B8,CALCULATION_quarterly_data!$C:$C,Quarter!$C8)</f>
        <v>1256.42</v>
      </c>
      <c r="G8" s="69">
        <f>SUMIFS(CALCULATION_quarterly_data!G:G,CALCULATION_quarterly_data!$A:$A,Quarter!$A8,CALCULATION_quarterly_data!$P:$P,Quarter!$B8,CALCULATION_quarterly_data!$C:$C,Quarter!$C8)</f>
        <v>0</v>
      </c>
      <c r="H8" s="69">
        <f>SUMIFS(CALCULATION_quarterly_data!H:H,CALCULATION_quarterly_data!$A:$A,Quarter!$A8,CALCULATION_quarterly_data!$P:$P,Quarter!$B8,CALCULATION_quarterly_data!$C:$C,Quarter!$C8)</f>
        <v>0</v>
      </c>
      <c r="I8" s="69">
        <f>SUMIFS(CALCULATION_quarterly_data!I:I,CALCULATION_quarterly_data!$A:$A,Quarter!$A8,CALCULATION_quarterly_data!$P:$P,Quarter!$B8,CALCULATION_quarterly_data!$C:$C,Quarter!$C8)</f>
        <v>0</v>
      </c>
      <c r="J8" s="69">
        <f>SUMIFS(CALCULATION_quarterly_data!J:J,CALCULATION_quarterly_data!$A:$A,Quarter!$A8,CALCULATION_quarterly_data!$P:$P,Quarter!$B8,CALCULATION_quarterly_data!$C:$C,Quarter!$C8)</f>
        <v>0</v>
      </c>
      <c r="K8" s="69">
        <f>SUMIFS(CALCULATION_quarterly_data!K:K,CALCULATION_quarterly_data!$A:$A,Quarter!$A8,CALCULATION_quarterly_data!$P:$P,Quarter!$B8,CALCULATION_quarterly_data!$C:$C,Quarter!$C8)</f>
        <v>0</v>
      </c>
      <c r="L8" s="69">
        <f>SUMIFS(CALCULATION_quarterly_data!L:L,CALCULATION_quarterly_data!$A:$A,Quarter!$A8,CALCULATION_quarterly_data!$P:$P,Quarter!$B8,CALCULATION_quarterly_data!$C:$C,Quarter!$C8)</f>
        <v>0</v>
      </c>
      <c r="M8" s="69">
        <f>SUMIFS(CALCULATION_quarterly_data!M:M,CALCULATION_quarterly_data!$A:$A,Quarter!$A8,CALCULATION_quarterly_data!$P:$P,Quarter!$B8,CALCULATION_quarterly_data!$C:$C,Quarter!$C8)</f>
        <v>12.86</v>
      </c>
      <c r="N8" s="70">
        <f>SUMIFS(CALCULATION_quarterly_data!N:N,CALCULATION_quarterly_data!$A:$A,Quarter!$A8,CALCULATION_quarterly_data!$P:$P,Quarter!$B8,CALCULATION_quarterly_data!$C:$C,Quarter!$C8)</f>
        <v>12.86</v>
      </c>
      <c r="O8" s="77">
        <f>SUMIFS(CALCULATION_quarterly_data!O:O,CALCULATION_quarterly_data!$A:$A,Quarter!$A8,CALCULATION_quarterly_data!$P:$P,Quarter!$B8,CALCULATION_quarterly_data!$C:$C,Quarter!$C8)</f>
        <v>1269.27</v>
      </c>
    </row>
    <row r="9" spans="1:15" s="14" customFormat="1" ht="15.5">
      <c r="A9" s="64">
        <v>2018</v>
      </c>
      <c r="B9" s="73">
        <v>1</v>
      </c>
      <c r="C9" s="59" t="s">
        <v>39</v>
      </c>
      <c r="D9" s="69">
        <f>SUMIFS(CALCULATION_quarterly_data!D:D,CALCULATION_quarterly_data!$A:$A,Quarter!$A9,CALCULATION_quarterly_data!$P:$P,Quarter!$B9,CALCULATION_quarterly_data!$C:$C,Quarter!$C9)</f>
        <v>0</v>
      </c>
      <c r="E9" s="69">
        <f>SUMIFS(CALCULATION_quarterly_data!E:E,CALCULATION_quarterly_data!$A:$A,Quarter!$A9,CALCULATION_quarterly_data!$P:$P,Quarter!$B9,CALCULATION_quarterly_data!$C:$C,Quarter!$C9)</f>
        <v>0</v>
      </c>
      <c r="F9" s="70">
        <f>SUMIFS(CALCULATION_quarterly_data!F:F,CALCULATION_quarterly_data!$A:$A,Quarter!$A9,CALCULATION_quarterly_data!$P:$P,Quarter!$B9,CALCULATION_quarterly_data!$C:$C,Quarter!$C9)</f>
        <v>0</v>
      </c>
      <c r="G9" s="69">
        <f>SUMIFS(CALCULATION_quarterly_data!G:G,CALCULATION_quarterly_data!$A:$A,Quarter!$A9,CALCULATION_quarterly_data!$P:$P,Quarter!$B9,CALCULATION_quarterly_data!$C:$C,Quarter!$C9)</f>
        <v>0</v>
      </c>
      <c r="H9" s="69">
        <f>SUMIFS(CALCULATION_quarterly_data!H:H,CALCULATION_quarterly_data!$A:$A,Quarter!$A9,CALCULATION_quarterly_data!$P:$P,Quarter!$B9,CALCULATION_quarterly_data!$C:$C,Quarter!$C9)</f>
        <v>0</v>
      </c>
      <c r="I9" s="69">
        <f>SUMIFS(CALCULATION_quarterly_data!I:I,CALCULATION_quarterly_data!$A:$A,Quarter!$A9,CALCULATION_quarterly_data!$P:$P,Quarter!$B9,CALCULATION_quarterly_data!$C:$C,Quarter!$C9)</f>
        <v>15.96</v>
      </c>
      <c r="J9" s="69">
        <f>SUMIFS(CALCULATION_quarterly_data!J:J,CALCULATION_quarterly_data!$A:$A,Quarter!$A9,CALCULATION_quarterly_data!$P:$P,Quarter!$B9,CALCULATION_quarterly_data!$C:$C,Quarter!$C9)</f>
        <v>0</v>
      </c>
      <c r="K9" s="69">
        <f>SUMIFS(CALCULATION_quarterly_data!K:K,CALCULATION_quarterly_data!$A:$A,Quarter!$A9,CALCULATION_quarterly_data!$P:$P,Quarter!$B9,CALCULATION_quarterly_data!$C:$C,Quarter!$C9)</f>
        <v>0</v>
      </c>
      <c r="L9" s="69">
        <f>SUMIFS(CALCULATION_quarterly_data!L:L,CALCULATION_quarterly_data!$A:$A,Quarter!$A9,CALCULATION_quarterly_data!$P:$P,Quarter!$B9,CALCULATION_quarterly_data!$C:$C,Quarter!$C9)</f>
        <v>0</v>
      </c>
      <c r="M9" s="69">
        <f>SUMIFS(CALCULATION_quarterly_data!M:M,CALCULATION_quarterly_data!$A:$A,Quarter!$A9,CALCULATION_quarterly_data!$P:$P,Quarter!$B9,CALCULATION_quarterly_data!$C:$C,Quarter!$C9)</f>
        <v>0.65</v>
      </c>
      <c r="N9" s="70">
        <f>SUMIFS(CALCULATION_quarterly_data!N:N,CALCULATION_quarterly_data!$A:$A,Quarter!$A9,CALCULATION_quarterly_data!$P:$P,Quarter!$B9,CALCULATION_quarterly_data!$C:$C,Quarter!$C9)</f>
        <v>16.599999999999998</v>
      </c>
      <c r="O9" s="77">
        <f>SUMIFS(CALCULATION_quarterly_data!O:O,CALCULATION_quarterly_data!$A:$A,Quarter!$A9,CALCULATION_quarterly_data!$P:$P,Quarter!$B9,CALCULATION_quarterly_data!$C:$C,Quarter!$C9)</f>
        <v>16.599999999999998</v>
      </c>
    </row>
    <row r="10" spans="1:15" s="14" customFormat="1" ht="15.5">
      <c r="A10" s="64">
        <v>2018</v>
      </c>
      <c r="B10" s="73">
        <v>1</v>
      </c>
      <c r="C10" s="59" t="s">
        <v>40</v>
      </c>
      <c r="D10" s="69">
        <f>SUMIFS(CALCULATION_quarterly_data!D:D,CALCULATION_quarterly_data!$A:$A,Quarter!$A10,CALCULATION_quarterly_data!$P:$P,Quarter!$B10,CALCULATION_quarterly_data!$C:$C,Quarter!$C10)</f>
        <v>192.56</v>
      </c>
      <c r="E10" s="69">
        <f>SUMIFS(CALCULATION_quarterly_data!E:E,CALCULATION_quarterly_data!$A:$A,Quarter!$A10,CALCULATION_quarterly_data!$P:$P,Quarter!$B10,CALCULATION_quarterly_data!$C:$C,Quarter!$C10)</f>
        <v>4.3899999999999997</v>
      </c>
      <c r="F10" s="70">
        <f>SUMIFS(CALCULATION_quarterly_data!F:F,CALCULATION_quarterly_data!$A:$A,Quarter!$A10,CALCULATION_quarterly_data!$P:$P,Quarter!$B10,CALCULATION_quarterly_data!$C:$C,Quarter!$C10)</f>
        <v>196.94</v>
      </c>
      <c r="G10" s="69">
        <f>SUMIFS(CALCULATION_quarterly_data!G:G,CALCULATION_quarterly_data!$A:$A,Quarter!$A10,CALCULATION_quarterly_data!$P:$P,Quarter!$B10,CALCULATION_quarterly_data!$C:$C,Quarter!$C10)</f>
        <v>25.040000000000003</v>
      </c>
      <c r="H10" s="69">
        <f>SUMIFS(CALCULATION_quarterly_data!H:H,CALCULATION_quarterly_data!$A:$A,Quarter!$A10,CALCULATION_quarterly_data!$P:$P,Quarter!$B10,CALCULATION_quarterly_data!$C:$C,Quarter!$C10)</f>
        <v>0</v>
      </c>
      <c r="I10" s="69">
        <f>SUMIFS(CALCULATION_quarterly_data!I:I,CALCULATION_quarterly_data!$A:$A,Quarter!$A10,CALCULATION_quarterly_data!$P:$P,Quarter!$B10,CALCULATION_quarterly_data!$C:$C,Quarter!$C10)</f>
        <v>0</v>
      </c>
      <c r="J10" s="69">
        <f>SUMIFS(CALCULATION_quarterly_data!J:J,CALCULATION_quarterly_data!$A:$A,Quarter!$A10,CALCULATION_quarterly_data!$P:$P,Quarter!$B10,CALCULATION_quarterly_data!$C:$C,Quarter!$C10)</f>
        <v>0</v>
      </c>
      <c r="K10" s="69">
        <f>SUMIFS(CALCULATION_quarterly_data!K:K,CALCULATION_quarterly_data!$A:$A,Quarter!$A10,CALCULATION_quarterly_data!$P:$P,Quarter!$B10,CALCULATION_quarterly_data!$C:$C,Quarter!$C10)</f>
        <v>136.66</v>
      </c>
      <c r="L10" s="69">
        <f>SUMIFS(CALCULATION_quarterly_data!L:L,CALCULATION_quarterly_data!$A:$A,Quarter!$A10,CALCULATION_quarterly_data!$P:$P,Quarter!$B10,CALCULATION_quarterly_data!$C:$C,Quarter!$C10)</f>
        <v>50.980000000000004</v>
      </c>
      <c r="M10" s="69">
        <f>SUMIFS(CALCULATION_quarterly_data!M:M,CALCULATION_quarterly_data!$A:$A,Quarter!$A10,CALCULATION_quarterly_data!$P:$P,Quarter!$B10,CALCULATION_quarterly_data!$C:$C,Quarter!$C10)</f>
        <v>83.72999999999999</v>
      </c>
      <c r="N10" s="70">
        <f>SUMIFS(CALCULATION_quarterly_data!N:N,CALCULATION_quarterly_data!$A:$A,Quarter!$A10,CALCULATION_quarterly_data!$P:$P,Quarter!$B10,CALCULATION_quarterly_data!$C:$C,Quarter!$C10)</f>
        <v>296.41999999999996</v>
      </c>
      <c r="O10" s="77">
        <f>SUMIFS(CALCULATION_quarterly_data!O:O,CALCULATION_quarterly_data!$A:$A,Quarter!$A10,CALCULATION_quarterly_data!$P:$P,Quarter!$B10,CALCULATION_quarterly_data!$C:$C,Quarter!$C10)</f>
        <v>493.37</v>
      </c>
    </row>
    <row r="11" spans="1:15" s="14" customFormat="1" ht="15.5">
      <c r="A11" s="64">
        <v>2018</v>
      </c>
      <c r="B11" s="73">
        <v>1</v>
      </c>
      <c r="C11" s="59" t="s">
        <v>41</v>
      </c>
      <c r="D11" s="69">
        <f>SUMIFS(CALCULATION_quarterly_data!D:D,CALCULATION_quarterly_data!$A:$A,Quarter!$A11,CALCULATION_quarterly_data!$P:$P,Quarter!$B11,CALCULATION_quarterly_data!$C:$C,Quarter!$C11)</f>
        <v>1118.94</v>
      </c>
      <c r="E11" s="69">
        <f>SUMIFS(CALCULATION_quarterly_data!E:E,CALCULATION_quarterly_data!$A:$A,Quarter!$A11,CALCULATION_quarterly_data!$P:$P,Quarter!$B11,CALCULATION_quarterly_data!$C:$C,Quarter!$C11)</f>
        <v>0</v>
      </c>
      <c r="F11" s="70">
        <f>SUMIFS(CALCULATION_quarterly_data!F:F,CALCULATION_quarterly_data!$A:$A,Quarter!$A11,CALCULATION_quarterly_data!$P:$P,Quarter!$B11,CALCULATION_quarterly_data!$C:$C,Quarter!$C11)</f>
        <v>1118.94</v>
      </c>
      <c r="G11" s="69">
        <f>SUMIFS(CALCULATION_quarterly_data!G:G,CALCULATION_quarterly_data!$A:$A,Quarter!$A11,CALCULATION_quarterly_data!$P:$P,Quarter!$B11,CALCULATION_quarterly_data!$C:$C,Quarter!$C11)</f>
        <v>0</v>
      </c>
      <c r="H11" s="69">
        <f>SUMIFS(CALCULATION_quarterly_data!H:H,CALCULATION_quarterly_data!$A:$A,Quarter!$A11,CALCULATION_quarterly_data!$P:$P,Quarter!$B11,CALCULATION_quarterly_data!$C:$C,Quarter!$C11)</f>
        <v>0</v>
      </c>
      <c r="I11" s="69">
        <f>SUMIFS(CALCULATION_quarterly_data!I:I,CALCULATION_quarterly_data!$A:$A,Quarter!$A11,CALCULATION_quarterly_data!$P:$P,Quarter!$B11,CALCULATION_quarterly_data!$C:$C,Quarter!$C11)</f>
        <v>0</v>
      </c>
      <c r="J11" s="69">
        <f>SUMIFS(CALCULATION_quarterly_data!J:J,CALCULATION_quarterly_data!$A:$A,Quarter!$A11,CALCULATION_quarterly_data!$P:$P,Quarter!$B11,CALCULATION_quarterly_data!$C:$C,Quarter!$C11)</f>
        <v>0</v>
      </c>
      <c r="K11" s="69">
        <f>SUMIFS(CALCULATION_quarterly_data!K:K,CALCULATION_quarterly_data!$A:$A,Quarter!$A11,CALCULATION_quarterly_data!$P:$P,Quarter!$B11,CALCULATION_quarterly_data!$C:$C,Quarter!$C11)</f>
        <v>0</v>
      </c>
      <c r="L11" s="69">
        <f>SUMIFS(CALCULATION_quarterly_data!L:L,CALCULATION_quarterly_data!$A:$A,Quarter!$A11,CALCULATION_quarterly_data!$P:$P,Quarter!$B11,CALCULATION_quarterly_data!$C:$C,Quarter!$C11)</f>
        <v>31.39</v>
      </c>
      <c r="M11" s="69">
        <f>SUMIFS(CALCULATION_quarterly_data!M:M,CALCULATION_quarterly_data!$A:$A,Quarter!$A11,CALCULATION_quarterly_data!$P:$P,Quarter!$B11,CALCULATION_quarterly_data!$C:$C,Quarter!$C11)</f>
        <v>31.05</v>
      </c>
      <c r="N11" s="70">
        <f>SUMIFS(CALCULATION_quarterly_data!N:N,CALCULATION_quarterly_data!$A:$A,Quarter!$A11,CALCULATION_quarterly_data!$P:$P,Quarter!$B11,CALCULATION_quarterly_data!$C:$C,Quarter!$C11)</f>
        <v>62.44</v>
      </c>
      <c r="O11" s="77">
        <f>SUMIFS(CALCULATION_quarterly_data!O:O,CALCULATION_quarterly_data!$A:$A,Quarter!$A11,CALCULATION_quarterly_data!$P:$P,Quarter!$B11,CALCULATION_quarterly_data!$C:$C,Quarter!$C11)</f>
        <v>1181.3800000000001</v>
      </c>
    </row>
    <row r="12" spans="1:15" s="14" customFormat="1" ht="15.5">
      <c r="A12" s="64">
        <v>2018</v>
      </c>
      <c r="B12" s="73">
        <v>1</v>
      </c>
      <c r="C12" s="59" t="s">
        <v>70</v>
      </c>
      <c r="D12" s="69">
        <f>SUMIFS(CALCULATION_quarterly_data!D:D,CALCULATION_quarterly_data!$A:$A,Quarter!$A12,CALCULATION_quarterly_data!$P:$P,Quarter!$B12,CALCULATION_quarterly_data!$C:$C,Quarter!$C12)</f>
        <v>276.09000000000003</v>
      </c>
      <c r="E12" s="69">
        <f>SUMIFS(CALCULATION_quarterly_data!E:E,CALCULATION_quarterly_data!$A:$A,Quarter!$A12,CALCULATION_quarterly_data!$P:$P,Quarter!$B12,CALCULATION_quarterly_data!$C:$C,Quarter!$C12)</f>
        <v>0</v>
      </c>
      <c r="F12" s="70">
        <f>SUMIFS(CALCULATION_quarterly_data!F:F,CALCULATION_quarterly_data!$A:$A,Quarter!$A12,CALCULATION_quarterly_data!$P:$P,Quarter!$B12,CALCULATION_quarterly_data!$C:$C,Quarter!$C12)</f>
        <v>276.09000000000003</v>
      </c>
      <c r="G12" s="69">
        <f>SUMIFS(CALCULATION_quarterly_data!G:G,CALCULATION_quarterly_data!$A:$A,Quarter!$A12,CALCULATION_quarterly_data!$P:$P,Quarter!$B12,CALCULATION_quarterly_data!$C:$C,Quarter!$C12)</f>
        <v>18</v>
      </c>
      <c r="H12" s="69">
        <f>SUMIFS(CALCULATION_quarterly_data!H:H,CALCULATION_quarterly_data!$A:$A,Quarter!$A12,CALCULATION_quarterly_data!$P:$P,Quarter!$B12,CALCULATION_quarterly_data!$C:$C,Quarter!$C12)</f>
        <v>60.370000000000005</v>
      </c>
      <c r="I12" s="69">
        <f>SUMIFS(CALCULATION_quarterly_data!I:I,CALCULATION_quarterly_data!$A:$A,Quarter!$A12,CALCULATION_quarterly_data!$P:$P,Quarter!$B12,CALCULATION_quarterly_data!$C:$C,Quarter!$C12)</f>
        <v>331.2</v>
      </c>
      <c r="J12" s="69">
        <f>SUMIFS(CALCULATION_quarterly_data!J:J,CALCULATION_quarterly_data!$A:$A,Quarter!$A12,CALCULATION_quarterly_data!$P:$P,Quarter!$B12,CALCULATION_quarterly_data!$C:$C,Quarter!$C12)</f>
        <v>43.03</v>
      </c>
      <c r="K12" s="69">
        <f>SUMIFS(CALCULATION_quarterly_data!K:K,CALCULATION_quarterly_data!$A:$A,Quarter!$A12,CALCULATION_quarterly_data!$P:$P,Quarter!$B12,CALCULATION_quarterly_data!$C:$C,Quarter!$C12)</f>
        <v>328.94</v>
      </c>
      <c r="L12" s="69">
        <f>SUMIFS(CALCULATION_quarterly_data!L:L,CALCULATION_quarterly_data!$A:$A,Quarter!$A12,CALCULATION_quarterly_data!$P:$P,Quarter!$B12,CALCULATION_quarterly_data!$C:$C,Quarter!$C12)</f>
        <v>48.370000000000005</v>
      </c>
      <c r="M12" s="69">
        <f>SUMIFS(CALCULATION_quarterly_data!M:M,CALCULATION_quarterly_data!$A:$A,Quarter!$A12,CALCULATION_quarterly_data!$P:$P,Quarter!$B12,CALCULATION_quarterly_data!$C:$C,Quarter!$C12)</f>
        <v>38.269999999999996</v>
      </c>
      <c r="N12" s="70">
        <f>SUMIFS(CALCULATION_quarterly_data!N:N,CALCULATION_quarterly_data!$A:$A,Quarter!$A12,CALCULATION_quarterly_data!$P:$P,Quarter!$B12,CALCULATION_quarterly_data!$C:$C,Quarter!$C12)</f>
        <v>868.15</v>
      </c>
      <c r="O12" s="77">
        <f>SUMIFS(CALCULATION_quarterly_data!O:O,CALCULATION_quarterly_data!$A:$A,Quarter!$A12,CALCULATION_quarterly_data!$P:$P,Quarter!$B12,CALCULATION_quarterly_data!$C:$C,Quarter!$C12)</f>
        <v>1144.23</v>
      </c>
    </row>
    <row r="13" spans="1:15" s="14" customFormat="1" ht="15.5">
      <c r="A13" s="64">
        <v>2018</v>
      </c>
      <c r="B13" s="73">
        <v>1</v>
      </c>
      <c r="C13" s="59" t="s">
        <v>74</v>
      </c>
      <c r="D13" s="69">
        <f>SUMIFS(CALCULATION_quarterly_data!D:D,CALCULATION_quarterly_data!$A:$A,Quarter!$A13,CALCULATION_quarterly_data!$P:$P,Quarter!$B13,CALCULATION_quarterly_data!$C:$C,Quarter!$C13)</f>
        <v>187.75</v>
      </c>
      <c r="E13" s="69">
        <f>SUMIFS(CALCULATION_quarterly_data!E:E,CALCULATION_quarterly_data!$A:$A,Quarter!$A13,CALCULATION_quarterly_data!$P:$P,Quarter!$B13,CALCULATION_quarterly_data!$C:$C,Quarter!$C13)</f>
        <v>0</v>
      </c>
      <c r="F13" s="70">
        <f>SUMIFS(CALCULATION_quarterly_data!F:F,CALCULATION_quarterly_data!$A:$A,Quarter!$A13,CALCULATION_quarterly_data!$P:$P,Quarter!$B13,CALCULATION_quarterly_data!$C:$C,Quarter!$C13)</f>
        <v>187.75</v>
      </c>
      <c r="G13" s="69">
        <f>SUMIFS(CALCULATION_quarterly_data!G:G,CALCULATION_quarterly_data!$A:$A,Quarter!$A13,CALCULATION_quarterly_data!$P:$P,Quarter!$B13,CALCULATION_quarterly_data!$C:$C,Quarter!$C13)</f>
        <v>0</v>
      </c>
      <c r="H13" s="69">
        <f>SUMIFS(CALCULATION_quarterly_data!H:H,CALCULATION_quarterly_data!$A:$A,Quarter!$A13,CALCULATION_quarterly_data!$P:$P,Quarter!$B13,CALCULATION_quarterly_data!$C:$C,Quarter!$C13)</f>
        <v>0</v>
      </c>
      <c r="I13" s="69">
        <f>SUMIFS(CALCULATION_quarterly_data!I:I,CALCULATION_quarterly_data!$A:$A,Quarter!$A13,CALCULATION_quarterly_data!$P:$P,Quarter!$B13,CALCULATION_quarterly_data!$C:$C,Quarter!$C13)</f>
        <v>0</v>
      </c>
      <c r="J13" s="69">
        <f>SUMIFS(CALCULATION_quarterly_data!J:J,CALCULATION_quarterly_data!$A:$A,Quarter!$A13,CALCULATION_quarterly_data!$P:$P,Quarter!$B13,CALCULATION_quarterly_data!$C:$C,Quarter!$C13)</f>
        <v>0</v>
      </c>
      <c r="K13" s="69">
        <f>SUMIFS(CALCULATION_quarterly_data!K:K,CALCULATION_quarterly_data!$A:$A,Quarter!$A13,CALCULATION_quarterly_data!$P:$P,Quarter!$B13,CALCULATION_quarterly_data!$C:$C,Quarter!$C13)</f>
        <v>0</v>
      </c>
      <c r="L13" s="69">
        <f>SUMIFS(CALCULATION_quarterly_data!L:L,CALCULATION_quarterly_data!$A:$A,Quarter!$A13,CALCULATION_quarterly_data!$P:$P,Quarter!$B13,CALCULATION_quarterly_data!$C:$C,Quarter!$C13)</f>
        <v>0</v>
      </c>
      <c r="M13" s="69">
        <f>SUMIFS(CALCULATION_quarterly_data!M:M,CALCULATION_quarterly_data!$A:$A,Quarter!$A13,CALCULATION_quarterly_data!$P:$P,Quarter!$B13,CALCULATION_quarterly_data!$C:$C,Quarter!$C13)</f>
        <v>12.44</v>
      </c>
      <c r="N13" s="70">
        <f>SUMIFS(CALCULATION_quarterly_data!N:N,CALCULATION_quarterly_data!$A:$A,Quarter!$A13,CALCULATION_quarterly_data!$P:$P,Quarter!$B13,CALCULATION_quarterly_data!$C:$C,Quarter!$C13)</f>
        <v>12.44</v>
      </c>
      <c r="O13" s="77">
        <f>SUMIFS(CALCULATION_quarterly_data!O:O,CALCULATION_quarterly_data!$A:$A,Quarter!$A13,CALCULATION_quarterly_data!$P:$P,Quarter!$B13,CALCULATION_quarterly_data!$C:$C,Quarter!$C13)</f>
        <v>200.2</v>
      </c>
    </row>
    <row r="14" spans="1:15" s="14" customFormat="1" ht="15.5">
      <c r="A14" s="64">
        <v>2018</v>
      </c>
      <c r="B14" s="73">
        <v>1</v>
      </c>
      <c r="C14" s="59" t="s">
        <v>73</v>
      </c>
      <c r="D14" s="69">
        <f>SUMIFS(CALCULATION_quarterly_data!D:D,CALCULATION_quarterly_data!$A:$A,Quarter!$A14,CALCULATION_quarterly_data!$P:$P,Quarter!$B14,CALCULATION_quarterly_data!$C:$C,Quarter!$C14)</f>
        <v>1325.29</v>
      </c>
      <c r="E14" s="69">
        <f>SUMIFS(CALCULATION_quarterly_data!E:E,CALCULATION_quarterly_data!$A:$A,Quarter!$A14,CALCULATION_quarterly_data!$P:$P,Quarter!$B14,CALCULATION_quarterly_data!$C:$C,Quarter!$C14)</f>
        <v>0</v>
      </c>
      <c r="F14" s="70">
        <f>SUMIFS(CALCULATION_quarterly_data!F:F,CALCULATION_quarterly_data!$A:$A,Quarter!$A14,CALCULATION_quarterly_data!$P:$P,Quarter!$B14,CALCULATION_quarterly_data!$C:$C,Quarter!$C14)</f>
        <v>1325.29</v>
      </c>
      <c r="G14" s="69">
        <f>SUMIFS(CALCULATION_quarterly_data!G:G,CALCULATION_quarterly_data!$A:$A,Quarter!$A14,CALCULATION_quarterly_data!$P:$P,Quarter!$B14,CALCULATION_quarterly_data!$C:$C,Quarter!$C14)</f>
        <v>0</v>
      </c>
      <c r="H14" s="69">
        <f>SUMIFS(CALCULATION_quarterly_data!H:H,CALCULATION_quarterly_data!$A:$A,Quarter!$A14,CALCULATION_quarterly_data!$P:$P,Quarter!$B14,CALCULATION_quarterly_data!$C:$C,Quarter!$C14)</f>
        <v>0</v>
      </c>
      <c r="I14" s="69">
        <f>SUMIFS(CALCULATION_quarterly_data!I:I,CALCULATION_quarterly_data!$A:$A,Quarter!$A14,CALCULATION_quarterly_data!$P:$P,Quarter!$B14,CALCULATION_quarterly_data!$C:$C,Quarter!$C14)</f>
        <v>0</v>
      </c>
      <c r="J14" s="69">
        <f>SUMIFS(CALCULATION_quarterly_data!J:J,CALCULATION_quarterly_data!$A:$A,Quarter!$A14,CALCULATION_quarterly_data!$P:$P,Quarter!$B14,CALCULATION_quarterly_data!$C:$C,Quarter!$C14)</f>
        <v>0</v>
      </c>
      <c r="K14" s="69">
        <f>SUMIFS(CALCULATION_quarterly_data!K:K,CALCULATION_quarterly_data!$A:$A,Quarter!$A14,CALCULATION_quarterly_data!$P:$P,Quarter!$B14,CALCULATION_quarterly_data!$C:$C,Quarter!$C14)</f>
        <v>0</v>
      </c>
      <c r="L14" s="69">
        <f>SUMIFS(CALCULATION_quarterly_data!L:L,CALCULATION_quarterly_data!$A:$A,Quarter!$A14,CALCULATION_quarterly_data!$P:$P,Quarter!$B14,CALCULATION_quarterly_data!$C:$C,Quarter!$C14)</f>
        <v>0</v>
      </c>
      <c r="M14" s="69">
        <f>SUMIFS(CALCULATION_quarterly_data!M:M,CALCULATION_quarterly_data!$A:$A,Quarter!$A14,CALCULATION_quarterly_data!$P:$P,Quarter!$B14,CALCULATION_quarterly_data!$C:$C,Quarter!$C14)</f>
        <v>0.02</v>
      </c>
      <c r="N14" s="70">
        <f>SUMIFS(CALCULATION_quarterly_data!N:N,CALCULATION_quarterly_data!$A:$A,Quarter!$A14,CALCULATION_quarterly_data!$P:$P,Quarter!$B14,CALCULATION_quarterly_data!$C:$C,Quarter!$C14)</f>
        <v>0.02</v>
      </c>
      <c r="O14" s="77">
        <f>SUMIFS(CALCULATION_quarterly_data!O:O,CALCULATION_quarterly_data!$A:$A,Quarter!$A14,CALCULATION_quarterly_data!$P:$P,Quarter!$B14,CALCULATION_quarterly_data!$C:$C,Quarter!$C14)</f>
        <v>1325.32</v>
      </c>
    </row>
    <row r="15" spans="1:15" s="14" customFormat="1" ht="15.5">
      <c r="A15" s="64">
        <v>2018</v>
      </c>
      <c r="B15" s="73">
        <v>1</v>
      </c>
      <c r="C15" s="59" t="s">
        <v>42</v>
      </c>
      <c r="D15" s="69">
        <f>SUMIFS(CALCULATION_quarterly_data!D:D,CALCULATION_quarterly_data!$A:$A,Quarter!$A15,CALCULATION_quarterly_data!$P:$P,Quarter!$B15,CALCULATION_quarterly_data!$C:$C,Quarter!$C15)</f>
        <v>5015.75</v>
      </c>
      <c r="E15" s="69">
        <f>SUMIFS(CALCULATION_quarterly_data!E:E,CALCULATION_quarterly_data!$A:$A,Quarter!$A15,CALCULATION_quarterly_data!$P:$P,Quarter!$B15,CALCULATION_quarterly_data!$C:$C,Quarter!$C15)</f>
        <v>136.81</v>
      </c>
      <c r="F15" s="70">
        <f>SUMIFS(CALCULATION_quarterly_data!F:F,CALCULATION_quarterly_data!$A:$A,Quarter!$A15,CALCULATION_quarterly_data!$P:$P,Quarter!$B15,CALCULATION_quarterly_data!$C:$C,Quarter!$C15)</f>
        <v>5152.55</v>
      </c>
      <c r="G15" s="69">
        <f>SUMIFS(CALCULATION_quarterly_data!G:G,CALCULATION_quarterly_data!$A:$A,Quarter!$A15,CALCULATION_quarterly_data!$P:$P,Quarter!$B15,CALCULATION_quarterly_data!$C:$C,Quarter!$C15)</f>
        <v>81.460000000000008</v>
      </c>
      <c r="H15" s="69">
        <f>SUMIFS(CALCULATION_quarterly_data!H:H,CALCULATION_quarterly_data!$A:$A,Quarter!$A15,CALCULATION_quarterly_data!$P:$P,Quarter!$B15,CALCULATION_quarterly_data!$C:$C,Quarter!$C15)</f>
        <v>736.68000000000006</v>
      </c>
      <c r="I15" s="69">
        <f>SUMIFS(CALCULATION_quarterly_data!I:I,CALCULATION_quarterly_data!$A:$A,Quarter!$A15,CALCULATION_quarterly_data!$P:$P,Quarter!$B15,CALCULATION_quarterly_data!$C:$C,Quarter!$C15)</f>
        <v>0</v>
      </c>
      <c r="J15" s="69">
        <f>SUMIFS(CALCULATION_quarterly_data!J:J,CALCULATION_quarterly_data!$A:$A,Quarter!$A15,CALCULATION_quarterly_data!$P:$P,Quarter!$B15,CALCULATION_quarterly_data!$C:$C,Quarter!$C15)</f>
        <v>0</v>
      </c>
      <c r="K15" s="69">
        <f>SUMIFS(CALCULATION_quarterly_data!K:K,CALCULATION_quarterly_data!$A:$A,Quarter!$A15,CALCULATION_quarterly_data!$P:$P,Quarter!$B15,CALCULATION_quarterly_data!$C:$C,Quarter!$C15)</f>
        <v>0</v>
      </c>
      <c r="L15" s="69">
        <f>SUMIFS(CALCULATION_quarterly_data!L:L,CALCULATION_quarterly_data!$A:$A,Quarter!$A15,CALCULATION_quarterly_data!$P:$P,Quarter!$B15,CALCULATION_quarterly_data!$C:$C,Quarter!$C15)</f>
        <v>246.66000000000003</v>
      </c>
      <c r="M15" s="69">
        <f>SUMIFS(CALCULATION_quarterly_data!M:M,CALCULATION_quarterly_data!$A:$A,Quarter!$A15,CALCULATION_quarterly_data!$P:$P,Quarter!$B15,CALCULATION_quarterly_data!$C:$C,Quarter!$C15)</f>
        <v>493.75</v>
      </c>
      <c r="N15" s="70">
        <f>SUMIFS(CALCULATION_quarterly_data!N:N,CALCULATION_quarterly_data!$A:$A,Quarter!$A15,CALCULATION_quarterly_data!$P:$P,Quarter!$B15,CALCULATION_quarterly_data!$C:$C,Quarter!$C15)</f>
        <v>1558.55</v>
      </c>
      <c r="O15" s="77">
        <f>SUMIFS(CALCULATION_quarterly_data!O:O,CALCULATION_quarterly_data!$A:$A,Quarter!$A15,CALCULATION_quarterly_data!$P:$P,Quarter!$B15,CALCULATION_quarterly_data!$C:$C,Quarter!$C15)</f>
        <v>6711.12</v>
      </c>
    </row>
    <row r="16" spans="1:15" s="14" customFormat="1" ht="15.5">
      <c r="A16" s="64">
        <v>2018</v>
      </c>
      <c r="B16" s="73">
        <v>1</v>
      </c>
      <c r="C16" s="59" t="s">
        <v>43</v>
      </c>
      <c r="D16" s="69">
        <f>SUMIFS(CALCULATION_quarterly_data!D:D,CALCULATION_quarterly_data!$A:$A,Quarter!$A16,CALCULATION_quarterly_data!$P:$P,Quarter!$B16,CALCULATION_quarterly_data!$C:$C,Quarter!$C16)</f>
        <v>218.83</v>
      </c>
      <c r="E16" s="69">
        <f>SUMIFS(CALCULATION_quarterly_data!E:E,CALCULATION_quarterly_data!$A:$A,Quarter!$A16,CALCULATION_quarterly_data!$P:$P,Quarter!$B16,CALCULATION_quarterly_data!$C:$C,Quarter!$C16)</f>
        <v>11.18</v>
      </c>
      <c r="F16" s="70">
        <f>SUMIFS(CALCULATION_quarterly_data!F:F,CALCULATION_quarterly_data!$A:$A,Quarter!$A16,CALCULATION_quarterly_data!$P:$P,Quarter!$B16,CALCULATION_quarterly_data!$C:$C,Quarter!$C16)</f>
        <v>230</v>
      </c>
      <c r="G16" s="69">
        <f>SUMIFS(CALCULATION_quarterly_data!G:G,CALCULATION_quarterly_data!$A:$A,Quarter!$A16,CALCULATION_quarterly_data!$P:$P,Quarter!$B16,CALCULATION_quarterly_data!$C:$C,Quarter!$C16)</f>
        <v>0</v>
      </c>
      <c r="H16" s="69">
        <f>SUMIFS(CALCULATION_quarterly_data!H:H,CALCULATION_quarterly_data!$A:$A,Quarter!$A16,CALCULATION_quarterly_data!$P:$P,Quarter!$B16,CALCULATION_quarterly_data!$C:$C,Quarter!$C16)</f>
        <v>0</v>
      </c>
      <c r="I16" s="69">
        <f>SUMIFS(CALCULATION_quarterly_data!I:I,CALCULATION_quarterly_data!$A:$A,Quarter!$A16,CALCULATION_quarterly_data!$P:$P,Quarter!$B16,CALCULATION_quarterly_data!$C:$C,Quarter!$C16)</f>
        <v>0</v>
      </c>
      <c r="J16" s="69">
        <f>SUMIFS(CALCULATION_quarterly_data!J:J,CALCULATION_quarterly_data!$A:$A,Quarter!$A16,CALCULATION_quarterly_data!$P:$P,Quarter!$B16,CALCULATION_quarterly_data!$C:$C,Quarter!$C16)</f>
        <v>0</v>
      </c>
      <c r="K16" s="69">
        <f>SUMIFS(CALCULATION_quarterly_data!K:K,CALCULATION_quarterly_data!$A:$A,Quarter!$A16,CALCULATION_quarterly_data!$P:$P,Quarter!$B16,CALCULATION_quarterly_data!$C:$C,Quarter!$C16)</f>
        <v>0</v>
      </c>
      <c r="L16" s="69">
        <f>SUMIFS(CALCULATION_quarterly_data!L:L,CALCULATION_quarterly_data!$A:$A,Quarter!$A16,CALCULATION_quarterly_data!$P:$P,Quarter!$B16,CALCULATION_quarterly_data!$C:$C,Quarter!$C16)</f>
        <v>0</v>
      </c>
      <c r="M16" s="69">
        <f>SUMIFS(CALCULATION_quarterly_data!M:M,CALCULATION_quarterly_data!$A:$A,Quarter!$A16,CALCULATION_quarterly_data!$P:$P,Quarter!$B16,CALCULATION_quarterly_data!$C:$C,Quarter!$C16)</f>
        <v>20.18</v>
      </c>
      <c r="N16" s="70">
        <f>SUMIFS(CALCULATION_quarterly_data!N:N,CALCULATION_quarterly_data!$A:$A,Quarter!$A16,CALCULATION_quarterly_data!$P:$P,Quarter!$B16,CALCULATION_quarterly_data!$C:$C,Quarter!$C16)</f>
        <v>20.18</v>
      </c>
      <c r="O16" s="77">
        <f>SUMIFS(CALCULATION_quarterly_data!O:O,CALCULATION_quarterly_data!$A:$A,Quarter!$A16,CALCULATION_quarterly_data!$P:$P,Quarter!$B16,CALCULATION_quarterly_data!$C:$C,Quarter!$C16)</f>
        <v>250.19</v>
      </c>
    </row>
    <row r="17" spans="1:15" s="14" customFormat="1" ht="15.5">
      <c r="A17" s="64">
        <v>2018</v>
      </c>
      <c r="B17" s="73">
        <v>1</v>
      </c>
      <c r="C17" s="59" t="s">
        <v>94</v>
      </c>
      <c r="D17" s="69">
        <f>SUMIFS(CALCULATION_quarterly_data!D:D,CALCULATION_quarterly_data!$A:$A,Quarter!$A17,CALCULATION_quarterly_data!$P:$P,Quarter!$B17,CALCULATION_quarterly_data!$C:$C,Quarter!$C17)</f>
        <v>0</v>
      </c>
      <c r="E17" s="69">
        <f>SUMIFS(CALCULATION_quarterly_data!E:E,CALCULATION_quarterly_data!$A:$A,Quarter!$A17,CALCULATION_quarterly_data!$P:$P,Quarter!$B17,CALCULATION_quarterly_data!$C:$C,Quarter!$C17)</f>
        <v>0</v>
      </c>
      <c r="F17" s="70">
        <f>SUMIFS(CALCULATION_quarterly_data!F:F,CALCULATION_quarterly_data!$A:$A,Quarter!$A17,CALCULATION_quarterly_data!$P:$P,Quarter!$B17,CALCULATION_quarterly_data!$C:$C,Quarter!$C17)</f>
        <v>0</v>
      </c>
      <c r="G17" s="69">
        <f>SUMIFS(CALCULATION_quarterly_data!G:G,CALCULATION_quarterly_data!$A:$A,Quarter!$A17,CALCULATION_quarterly_data!$P:$P,Quarter!$B17,CALCULATION_quarterly_data!$C:$C,Quarter!$C17)</f>
        <v>3.93</v>
      </c>
      <c r="H17" s="69">
        <f>SUMIFS(CALCULATION_quarterly_data!H:H,CALCULATION_quarterly_data!$A:$A,Quarter!$A17,CALCULATION_quarterly_data!$P:$P,Quarter!$B17,CALCULATION_quarterly_data!$C:$C,Quarter!$C17)</f>
        <v>354.29999999999995</v>
      </c>
      <c r="I17" s="69">
        <f>SUMIFS(CALCULATION_quarterly_data!I:I,CALCULATION_quarterly_data!$A:$A,Quarter!$A17,CALCULATION_quarterly_data!$P:$P,Quarter!$B17,CALCULATION_quarterly_data!$C:$C,Quarter!$C17)</f>
        <v>0</v>
      </c>
      <c r="J17" s="69">
        <f>SUMIFS(CALCULATION_quarterly_data!J:J,CALCULATION_quarterly_data!$A:$A,Quarter!$A17,CALCULATION_quarterly_data!$P:$P,Quarter!$B17,CALCULATION_quarterly_data!$C:$C,Quarter!$C17)</f>
        <v>0</v>
      </c>
      <c r="K17" s="69">
        <f>SUMIFS(CALCULATION_quarterly_data!K:K,CALCULATION_quarterly_data!$A:$A,Quarter!$A17,CALCULATION_quarterly_data!$P:$P,Quarter!$B17,CALCULATION_quarterly_data!$C:$C,Quarter!$C17)</f>
        <v>0</v>
      </c>
      <c r="L17" s="69">
        <f>SUMIFS(CALCULATION_quarterly_data!L:L,CALCULATION_quarterly_data!$A:$A,Quarter!$A17,CALCULATION_quarterly_data!$P:$P,Quarter!$B17,CALCULATION_quarterly_data!$C:$C,Quarter!$C17)</f>
        <v>62.93</v>
      </c>
      <c r="M17" s="69">
        <f>SUMIFS(CALCULATION_quarterly_data!M:M,CALCULATION_quarterly_data!$A:$A,Quarter!$A17,CALCULATION_quarterly_data!$P:$P,Quarter!$B17,CALCULATION_quarterly_data!$C:$C,Quarter!$C17)</f>
        <v>10.46</v>
      </c>
      <c r="N17" s="70">
        <f>SUMIFS(CALCULATION_quarterly_data!N:N,CALCULATION_quarterly_data!$A:$A,Quarter!$A17,CALCULATION_quarterly_data!$P:$P,Quarter!$B17,CALCULATION_quarterly_data!$C:$C,Quarter!$C17)</f>
        <v>431.63</v>
      </c>
      <c r="O17" s="77">
        <f>SUMIFS(CALCULATION_quarterly_data!O:O,CALCULATION_quarterly_data!$A:$A,Quarter!$A17,CALCULATION_quarterly_data!$P:$P,Quarter!$B17,CALCULATION_quarterly_data!$C:$C,Quarter!$C17)</f>
        <v>431.63</v>
      </c>
    </row>
    <row r="18" spans="1:15" s="14" customFormat="1" ht="15.5">
      <c r="A18" s="64">
        <v>2018</v>
      </c>
      <c r="B18" s="73">
        <v>1</v>
      </c>
      <c r="C18" s="59" t="s">
        <v>71</v>
      </c>
      <c r="D18" s="69">
        <f>SUMIFS(CALCULATION_quarterly_data!D:D,CALCULATION_quarterly_data!$A:$A,Quarter!$A18,CALCULATION_quarterly_data!$P:$P,Quarter!$B18,CALCULATION_quarterly_data!$C:$C,Quarter!$C18)</f>
        <v>90.720000000000013</v>
      </c>
      <c r="E18" s="69">
        <f>SUMIFS(CALCULATION_quarterly_data!E:E,CALCULATION_quarterly_data!$A:$A,Quarter!$A18,CALCULATION_quarterly_data!$P:$P,Quarter!$B18,CALCULATION_quarterly_data!$C:$C,Quarter!$C18)</f>
        <v>0</v>
      </c>
      <c r="F18" s="70">
        <f>SUMIFS(CALCULATION_quarterly_data!F:F,CALCULATION_quarterly_data!$A:$A,Quarter!$A18,CALCULATION_quarterly_data!$P:$P,Quarter!$B18,CALCULATION_quarterly_data!$C:$C,Quarter!$C18)</f>
        <v>90.720000000000013</v>
      </c>
      <c r="G18" s="69">
        <f>SUMIFS(CALCULATION_quarterly_data!G:G,CALCULATION_quarterly_data!$A:$A,Quarter!$A18,CALCULATION_quarterly_data!$P:$P,Quarter!$B18,CALCULATION_quarterly_data!$C:$C,Quarter!$C18)</f>
        <v>0</v>
      </c>
      <c r="H18" s="69">
        <f>SUMIFS(CALCULATION_quarterly_data!H:H,CALCULATION_quarterly_data!$A:$A,Quarter!$A18,CALCULATION_quarterly_data!$P:$P,Quarter!$B18,CALCULATION_quarterly_data!$C:$C,Quarter!$C18)</f>
        <v>0</v>
      </c>
      <c r="I18" s="69">
        <f>SUMIFS(CALCULATION_quarterly_data!I:I,CALCULATION_quarterly_data!$A:$A,Quarter!$A18,CALCULATION_quarterly_data!$P:$P,Quarter!$B18,CALCULATION_quarterly_data!$C:$C,Quarter!$C18)</f>
        <v>0</v>
      </c>
      <c r="J18" s="69">
        <f>SUMIFS(CALCULATION_quarterly_data!J:J,CALCULATION_quarterly_data!$A:$A,Quarter!$A18,CALCULATION_quarterly_data!$P:$P,Quarter!$B18,CALCULATION_quarterly_data!$C:$C,Quarter!$C18)</f>
        <v>0</v>
      </c>
      <c r="K18" s="69">
        <f>SUMIFS(CALCULATION_quarterly_data!K:K,CALCULATION_quarterly_data!$A:$A,Quarter!$A18,CALCULATION_quarterly_data!$P:$P,Quarter!$B18,CALCULATION_quarterly_data!$C:$C,Quarter!$C18)</f>
        <v>0</v>
      </c>
      <c r="L18" s="69">
        <f>SUMIFS(CALCULATION_quarterly_data!L:L,CALCULATION_quarterly_data!$A:$A,Quarter!$A18,CALCULATION_quarterly_data!$P:$P,Quarter!$B18,CALCULATION_quarterly_data!$C:$C,Quarter!$C18)</f>
        <v>85.53</v>
      </c>
      <c r="M18" s="69">
        <f>SUMIFS(CALCULATION_quarterly_data!M:M,CALCULATION_quarterly_data!$A:$A,Quarter!$A18,CALCULATION_quarterly_data!$P:$P,Quarter!$B18,CALCULATION_quarterly_data!$C:$C,Quarter!$C18)</f>
        <v>34.699999999999996</v>
      </c>
      <c r="N18" s="70">
        <f>SUMIFS(CALCULATION_quarterly_data!N:N,CALCULATION_quarterly_data!$A:$A,Quarter!$A18,CALCULATION_quarterly_data!$P:$P,Quarter!$B18,CALCULATION_quarterly_data!$C:$C,Quarter!$C18)</f>
        <v>120.24000000000001</v>
      </c>
      <c r="O18" s="77">
        <f>SUMIFS(CALCULATION_quarterly_data!O:O,CALCULATION_quarterly_data!$A:$A,Quarter!$A18,CALCULATION_quarterly_data!$P:$P,Quarter!$B18,CALCULATION_quarterly_data!$C:$C,Quarter!$C18)</f>
        <v>210.95999999999998</v>
      </c>
    </row>
    <row r="19" spans="1:15" s="14" customFormat="1" ht="15.5">
      <c r="A19" s="64">
        <v>2018</v>
      </c>
      <c r="B19" s="73">
        <v>1</v>
      </c>
      <c r="C19" s="59" t="s">
        <v>45</v>
      </c>
      <c r="D19" s="69">
        <f>SUMIFS(CALCULATION_quarterly_data!D:D,CALCULATION_quarterly_data!$A:$A,Quarter!$A19,CALCULATION_quarterly_data!$P:$P,Quarter!$B19,CALCULATION_quarterly_data!$C:$C,Quarter!$C19)</f>
        <v>88.97</v>
      </c>
      <c r="E19" s="69">
        <f>SUMIFS(CALCULATION_quarterly_data!E:E,CALCULATION_quarterly_data!$A:$A,Quarter!$A19,CALCULATION_quarterly_data!$P:$P,Quarter!$B19,CALCULATION_quarterly_data!$C:$C,Quarter!$C19)</f>
        <v>0</v>
      </c>
      <c r="F19" s="70">
        <f>SUMIFS(CALCULATION_quarterly_data!F:F,CALCULATION_quarterly_data!$A:$A,Quarter!$A19,CALCULATION_quarterly_data!$P:$P,Quarter!$B19,CALCULATION_quarterly_data!$C:$C,Quarter!$C19)</f>
        <v>88.97</v>
      </c>
      <c r="G19" s="69">
        <f>SUMIFS(CALCULATION_quarterly_data!G:G,CALCULATION_quarterly_data!$A:$A,Quarter!$A19,CALCULATION_quarterly_data!$P:$P,Quarter!$B19,CALCULATION_quarterly_data!$C:$C,Quarter!$C19)</f>
        <v>0</v>
      </c>
      <c r="H19" s="69">
        <f>SUMIFS(CALCULATION_quarterly_data!H:H,CALCULATION_quarterly_data!$A:$A,Quarter!$A19,CALCULATION_quarterly_data!$P:$P,Quarter!$B19,CALCULATION_quarterly_data!$C:$C,Quarter!$C19)</f>
        <v>0</v>
      </c>
      <c r="I19" s="69">
        <f>SUMIFS(CALCULATION_quarterly_data!I:I,CALCULATION_quarterly_data!$A:$A,Quarter!$A19,CALCULATION_quarterly_data!$P:$P,Quarter!$B19,CALCULATION_quarterly_data!$C:$C,Quarter!$C19)</f>
        <v>0</v>
      </c>
      <c r="J19" s="69">
        <f>SUMIFS(CALCULATION_quarterly_data!J:J,CALCULATION_quarterly_data!$A:$A,Quarter!$A19,CALCULATION_quarterly_data!$P:$P,Quarter!$B19,CALCULATION_quarterly_data!$C:$C,Quarter!$C19)</f>
        <v>0</v>
      </c>
      <c r="K19" s="69">
        <f>SUMIFS(CALCULATION_quarterly_data!K:K,CALCULATION_quarterly_data!$A:$A,Quarter!$A19,CALCULATION_quarterly_data!$P:$P,Quarter!$B19,CALCULATION_quarterly_data!$C:$C,Quarter!$C19)</f>
        <v>0</v>
      </c>
      <c r="L19" s="69">
        <f>SUMIFS(CALCULATION_quarterly_data!L:L,CALCULATION_quarterly_data!$A:$A,Quarter!$A19,CALCULATION_quarterly_data!$P:$P,Quarter!$B19,CALCULATION_quarterly_data!$C:$C,Quarter!$C19)</f>
        <v>3.7</v>
      </c>
      <c r="M19" s="69">
        <f>SUMIFS(CALCULATION_quarterly_data!M:M,CALCULATION_quarterly_data!$A:$A,Quarter!$A19,CALCULATION_quarterly_data!$P:$P,Quarter!$B19,CALCULATION_quarterly_data!$C:$C,Quarter!$C19)</f>
        <v>3.32</v>
      </c>
      <c r="N19" s="70">
        <f>SUMIFS(CALCULATION_quarterly_data!N:N,CALCULATION_quarterly_data!$A:$A,Quarter!$A19,CALCULATION_quarterly_data!$P:$P,Quarter!$B19,CALCULATION_quarterly_data!$C:$C,Quarter!$C19)</f>
        <v>7.03</v>
      </c>
      <c r="O19" s="77">
        <f>SUMIFS(CALCULATION_quarterly_data!O:O,CALCULATION_quarterly_data!$A:$A,Quarter!$A19,CALCULATION_quarterly_data!$P:$P,Quarter!$B19,CALCULATION_quarterly_data!$C:$C,Quarter!$C19)</f>
        <v>96</v>
      </c>
    </row>
    <row r="20" spans="1:15" s="14" customFormat="1" ht="15.5">
      <c r="A20" s="64">
        <v>2018</v>
      </c>
      <c r="B20" s="73">
        <v>1</v>
      </c>
      <c r="C20" s="59" t="s">
        <v>46</v>
      </c>
      <c r="D20" s="69">
        <f>SUMIFS(CALCULATION_quarterly_data!D:D,CALCULATION_quarterly_data!$A:$A,Quarter!$A20,CALCULATION_quarterly_data!$P:$P,Quarter!$B20,CALCULATION_quarterly_data!$C:$C,Quarter!$C20)</f>
        <v>299.25</v>
      </c>
      <c r="E20" s="69">
        <f>SUMIFS(CALCULATION_quarterly_data!E:E,CALCULATION_quarterly_data!$A:$A,Quarter!$A20,CALCULATION_quarterly_data!$P:$P,Quarter!$B20,CALCULATION_quarterly_data!$C:$C,Quarter!$C20)</f>
        <v>0</v>
      </c>
      <c r="F20" s="70">
        <f>SUMIFS(CALCULATION_quarterly_data!F:F,CALCULATION_quarterly_data!$A:$A,Quarter!$A20,CALCULATION_quarterly_data!$P:$P,Quarter!$B20,CALCULATION_quarterly_data!$C:$C,Quarter!$C20)</f>
        <v>299.25</v>
      </c>
      <c r="G20" s="69">
        <f>SUMIFS(CALCULATION_quarterly_data!G:G,CALCULATION_quarterly_data!$A:$A,Quarter!$A20,CALCULATION_quarterly_data!$P:$P,Quarter!$B20,CALCULATION_quarterly_data!$C:$C,Quarter!$C20)</f>
        <v>0</v>
      </c>
      <c r="H20" s="69">
        <f>SUMIFS(CALCULATION_quarterly_data!H:H,CALCULATION_quarterly_data!$A:$A,Quarter!$A20,CALCULATION_quarterly_data!$P:$P,Quarter!$B20,CALCULATION_quarterly_data!$C:$C,Quarter!$C20)</f>
        <v>686.93000000000006</v>
      </c>
      <c r="I20" s="69">
        <f>SUMIFS(CALCULATION_quarterly_data!I:I,CALCULATION_quarterly_data!$A:$A,Quarter!$A20,CALCULATION_quarterly_data!$P:$P,Quarter!$B20,CALCULATION_quarterly_data!$C:$C,Quarter!$C20)</f>
        <v>0</v>
      </c>
      <c r="J20" s="69">
        <f>SUMIFS(CALCULATION_quarterly_data!J:J,CALCULATION_quarterly_data!$A:$A,Quarter!$A20,CALCULATION_quarterly_data!$P:$P,Quarter!$B20,CALCULATION_quarterly_data!$C:$C,Quarter!$C20)</f>
        <v>0</v>
      </c>
      <c r="K20" s="69">
        <f>SUMIFS(CALCULATION_quarterly_data!K:K,CALCULATION_quarterly_data!$A:$A,Quarter!$A20,CALCULATION_quarterly_data!$P:$P,Quarter!$B20,CALCULATION_quarterly_data!$C:$C,Quarter!$C20)</f>
        <v>0</v>
      </c>
      <c r="L20" s="69">
        <f>SUMIFS(CALCULATION_quarterly_data!L:L,CALCULATION_quarterly_data!$A:$A,Quarter!$A20,CALCULATION_quarterly_data!$P:$P,Quarter!$B20,CALCULATION_quarterly_data!$C:$C,Quarter!$C20)</f>
        <v>0</v>
      </c>
      <c r="M20" s="69">
        <f>SUMIFS(CALCULATION_quarterly_data!M:M,CALCULATION_quarterly_data!$A:$A,Quarter!$A20,CALCULATION_quarterly_data!$P:$P,Quarter!$B20,CALCULATION_quarterly_data!$C:$C,Quarter!$C20)</f>
        <v>5.0999999999999996</v>
      </c>
      <c r="N20" s="70">
        <f>SUMIFS(CALCULATION_quarterly_data!N:N,CALCULATION_quarterly_data!$A:$A,Quarter!$A20,CALCULATION_quarterly_data!$P:$P,Quarter!$B20,CALCULATION_quarterly_data!$C:$C,Quarter!$C20)</f>
        <v>692.02</v>
      </c>
      <c r="O20" s="77">
        <f>SUMIFS(CALCULATION_quarterly_data!O:O,CALCULATION_quarterly_data!$A:$A,Quarter!$A20,CALCULATION_quarterly_data!$P:$P,Quarter!$B20,CALCULATION_quarterly_data!$C:$C,Quarter!$C20)</f>
        <v>991.27</v>
      </c>
    </row>
    <row r="21" spans="1:15" s="14" customFormat="1" ht="15.5">
      <c r="A21" s="64">
        <v>2018</v>
      </c>
      <c r="B21" s="73">
        <v>1</v>
      </c>
      <c r="C21" s="59" t="s">
        <v>44</v>
      </c>
      <c r="D21" s="69">
        <f>SUMIFS(CALCULATION_quarterly_data!D:D,CALCULATION_quarterly_data!$A:$A,Quarter!$A21,CALCULATION_quarterly_data!$P:$P,Quarter!$B21,CALCULATION_quarterly_data!$C:$C,Quarter!$C21)</f>
        <v>0</v>
      </c>
      <c r="E21" s="69">
        <f>SUMIFS(CALCULATION_quarterly_data!E:E,CALCULATION_quarterly_data!$A:$A,Quarter!$A21,CALCULATION_quarterly_data!$P:$P,Quarter!$B21,CALCULATION_quarterly_data!$C:$C,Quarter!$C21)</f>
        <v>0</v>
      </c>
      <c r="F21" s="70">
        <f>SUMIFS(CALCULATION_quarterly_data!F:F,CALCULATION_quarterly_data!$A:$A,Quarter!$A21,CALCULATION_quarterly_data!$P:$P,Quarter!$B21,CALCULATION_quarterly_data!$C:$C,Quarter!$C21)</f>
        <v>0</v>
      </c>
      <c r="G21" s="69">
        <f>SUMIFS(CALCULATION_quarterly_data!G:G,CALCULATION_quarterly_data!$A:$A,Quarter!$A21,CALCULATION_quarterly_data!$P:$P,Quarter!$B21,CALCULATION_quarterly_data!$C:$C,Quarter!$C21)</f>
        <v>0</v>
      </c>
      <c r="H21" s="69">
        <f>SUMIFS(CALCULATION_quarterly_data!H:H,CALCULATION_quarterly_data!$A:$A,Quarter!$A21,CALCULATION_quarterly_data!$P:$P,Quarter!$B21,CALCULATION_quarterly_data!$C:$C,Quarter!$C21)</f>
        <v>0</v>
      </c>
      <c r="I21" s="69">
        <f>SUMIFS(CALCULATION_quarterly_data!I:I,CALCULATION_quarterly_data!$A:$A,Quarter!$A21,CALCULATION_quarterly_data!$P:$P,Quarter!$B21,CALCULATION_quarterly_data!$C:$C,Quarter!$C21)</f>
        <v>0</v>
      </c>
      <c r="J21" s="69">
        <f>SUMIFS(CALCULATION_quarterly_data!J:J,CALCULATION_quarterly_data!$A:$A,Quarter!$A21,CALCULATION_quarterly_data!$P:$P,Quarter!$B21,CALCULATION_quarterly_data!$C:$C,Quarter!$C21)</f>
        <v>0</v>
      </c>
      <c r="K21" s="69">
        <f>SUMIFS(CALCULATION_quarterly_data!K:K,CALCULATION_quarterly_data!$A:$A,Quarter!$A21,CALCULATION_quarterly_data!$P:$P,Quarter!$B21,CALCULATION_quarterly_data!$C:$C,Quarter!$C21)</f>
        <v>0</v>
      </c>
      <c r="L21" s="69">
        <f>SUMIFS(CALCULATION_quarterly_data!L:L,CALCULATION_quarterly_data!$A:$A,Quarter!$A21,CALCULATION_quarterly_data!$P:$P,Quarter!$B21,CALCULATION_quarterly_data!$C:$C,Quarter!$C21)</f>
        <v>0</v>
      </c>
      <c r="M21" s="69">
        <f>SUMIFS(CALCULATION_quarterly_data!M:M,CALCULATION_quarterly_data!$A:$A,Quarter!$A21,CALCULATION_quarterly_data!$P:$P,Quarter!$B21,CALCULATION_quarterly_data!$C:$C,Quarter!$C21)</f>
        <v>1.45</v>
      </c>
      <c r="N21" s="70">
        <f>SUMIFS(CALCULATION_quarterly_data!N:N,CALCULATION_quarterly_data!$A:$A,Quarter!$A21,CALCULATION_quarterly_data!$P:$P,Quarter!$B21,CALCULATION_quarterly_data!$C:$C,Quarter!$C21)</f>
        <v>1.45</v>
      </c>
      <c r="O21" s="77">
        <f>SUMIFS(CALCULATION_quarterly_data!O:O,CALCULATION_quarterly_data!$A:$A,Quarter!$A21,CALCULATION_quarterly_data!$P:$P,Quarter!$B21,CALCULATION_quarterly_data!$C:$C,Quarter!$C21)</f>
        <v>1.45</v>
      </c>
    </row>
    <row r="22" spans="1:15" s="14" customFormat="1" ht="15.5">
      <c r="A22" s="64">
        <v>2018</v>
      </c>
      <c r="B22" s="73">
        <v>1</v>
      </c>
      <c r="C22" s="59" t="s">
        <v>62</v>
      </c>
      <c r="D22" s="69">
        <f>SUMIFS(CALCULATION_quarterly_data!D:D,CALCULATION_quarterly_data!$A:$A,Quarter!$A22,CALCULATION_quarterly_data!$P:$P,Quarter!$B22,CALCULATION_quarterly_data!$C:$C,Quarter!$C22)</f>
        <v>355.36</v>
      </c>
      <c r="E22" s="69">
        <f>SUMIFS(CALCULATION_quarterly_data!E:E,CALCULATION_quarterly_data!$A:$A,Quarter!$A22,CALCULATION_quarterly_data!$P:$P,Quarter!$B22,CALCULATION_quarterly_data!$C:$C,Quarter!$C22)</f>
        <v>0</v>
      </c>
      <c r="F22" s="70">
        <f>SUMIFS(CALCULATION_quarterly_data!F:F,CALCULATION_quarterly_data!$A:$A,Quarter!$A22,CALCULATION_quarterly_data!$P:$P,Quarter!$B22,CALCULATION_quarterly_data!$C:$C,Quarter!$C22)</f>
        <v>355.36</v>
      </c>
      <c r="G22" s="69">
        <f>SUMIFS(CALCULATION_quarterly_data!G:G,CALCULATION_quarterly_data!$A:$A,Quarter!$A22,CALCULATION_quarterly_data!$P:$P,Quarter!$B22,CALCULATION_quarterly_data!$C:$C,Quarter!$C22)</f>
        <v>50.419999999999995</v>
      </c>
      <c r="H22" s="69">
        <f>SUMIFS(CALCULATION_quarterly_data!H:H,CALCULATION_quarterly_data!$A:$A,Quarter!$A22,CALCULATION_quarterly_data!$P:$P,Quarter!$B22,CALCULATION_quarterly_data!$C:$C,Quarter!$C22)</f>
        <v>178.23</v>
      </c>
      <c r="I22" s="69">
        <f>SUMIFS(CALCULATION_quarterly_data!I:I,CALCULATION_quarterly_data!$A:$A,Quarter!$A22,CALCULATION_quarterly_data!$P:$P,Quarter!$B22,CALCULATION_quarterly_data!$C:$C,Quarter!$C22)</f>
        <v>0</v>
      </c>
      <c r="J22" s="69">
        <f>SUMIFS(CALCULATION_quarterly_data!J:J,CALCULATION_quarterly_data!$A:$A,Quarter!$A22,CALCULATION_quarterly_data!$P:$P,Quarter!$B22,CALCULATION_quarterly_data!$C:$C,Quarter!$C22)</f>
        <v>0</v>
      </c>
      <c r="K22" s="69">
        <f>SUMIFS(CALCULATION_quarterly_data!K:K,CALCULATION_quarterly_data!$A:$A,Quarter!$A22,CALCULATION_quarterly_data!$P:$P,Quarter!$B22,CALCULATION_quarterly_data!$C:$C,Quarter!$C22)</f>
        <v>105.22</v>
      </c>
      <c r="L22" s="69">
        <f>SUMIFS(CALCULATION_quarterly_data!L:L,CALCULATION_quarterly_data!$A:$A,Quarter!$A22,CALCULATION_quarterly_data!$P:$P,Quarter!$B22,CALCULATION_quarterly_data!$C:$C,Quarter!$C22)</f>
        <v>10.45</v>
      </c>
      <c r="M22" s="69">
        <f>SUMIFS(CALCULATION_quarterly_data!M:M,CALCULATION_quarterly_data!$A:$A,Quarter!$A22,CALCULATION_quarterly_data!$P:$P,Quarter!$B22,CALCULATION_quarterly_data!$C:$C,Quarter!$C22)</f>
        <v>126.61</v>
      </c>
      <c r="N22" s="70">
        <f>SUMIFS(CALCULATION_quarterly_data!N:N,CALCULATION_quarterly_data!$A:$A,Quarter!$A22,CALCULATION_quarterly_data!$P:$P,Quarter!$B22,CALCULATION_quarterly_data!$C:$C,Quarter!$C22)</f>
        <v>470.91999999999996</v>
      </c>
      <c r="O22" s="77">
        <f>SUMIFS(CALCULATION_quarterly_data!O:O,CALCULATION_quarterly_data!$A:$A,Quarter!$A22,CALCULATION_quarterly_data!$P:$P,Quarter!$B22,CALCULATION_quarterly_data!$C:$C,Quarter!$C22)</f>
        <v>826.29</v>
      </c>
    </row>
    <row r="23" spans="1:15" s="14" customFormat="1" ht="15.5">
      <c r="A23" s="62">
        <v>2018</v>
      </c>
      <c r="B23" s="74">
        <v>1</v>
      </c>
      <c r="C23" s="60" t="s">
        <v>93</v>
      </c>
      <c r="D23" s="72">
        <f>SUMIFS(CALCULATION_quarterly_data!D:D,CALCULATION_quarterly_data!$A:$A,Quarter!$A23,CALCULATION_quarterly_data!$P:$P,Quarter!$B23,CALCULATION_quarterly_data!$C:$C,Quarter!$C23)</f>
        <v>10626.02</v>
      </c>
      <c r="E23" s="72">
        <f>SUMIFS(CALCULATION_quarterly_data!E:E,CALCULATION_quarterly_data!$A:$A,Quarter!$A23,CALCULATION_quarterly_data!$P:$P,Quarter!$B23,CALCULATION_quarterly_data!$C:$C,Quarter!$C23)</f>
        <v>242.1</v>
      </c>
      <c r="F23" s="71">
        <f>SUMIFS(CALCULATION_quarterly_data!F:F,CALCULATION_quarterly_data!$A:$A,Quarter!$A23,CALCULATION_quarterly_data!$P:$P,Quarter!$B23,CALCULATION_quarterly_data!$C:$C,Quarter!$C23)</f>
        <v>10868.1</v>
      </c>
      <c r="G23" s="72">
        <f>SUMIFS(CALCULATION_quarterly_data!G:G,CALCULATION_quarterly_data!$A:$A,Quarter!$A23,CALCULATION_quarterly_data!$P:$P,Quarter!$B23,CALCULATION_quarterly_data!$C:$C,Quarter!$C23)</f>
        <v>180.97</v>
      </c>
      <c r="H23" s="72">
        <f>SUMIFS(CALCULATION_quarterly_data!H:H,CALCULATION_quarterly_data!$A:$A,Quarter!$A23,CALCULATION_quarterly_data!$P:$P,Quarter!$B23,CALCULATION_quarterly_data!$C:$C,Quarter!$C23)</f>
        <v>2261.21</v>
      </c>
      <c r="I23" s="72">
        <f>SUMIFS(CALCULATION_quarterly_data!I:I,CALCULATION_quarterly_data!$A:$A,Quarter!$A23,CALCULATION_quarterly_data!$P:$P,Quarter!$B23,CALCULATION_quarterly_data!$C:$C,Quarter!$C23)</f>
        <v>347.15</v>
      </c>
      <c r="J23" s="72">
        <f>SUMIFS(CALCULATION_quarterly_data!J:J,CALCULATION_quarterly_data!$A:$A,Quarter!$A23,CALCULATION_quarterly_data!$P:$P,Quarter!$B23,CALCULATION_quarterly_data!$C:$C,Quarter!$C23)</f>
        <v>43.03</v>
      </c>
      <c r="K23" s="72">
        <f>SUMIFS(CALCULATION_quarterly_data!K:K,CALCULATION_quarterly_data!$A:$A,Quarter!$A23,CALCULATION_quarterly_data!$P:$P,Quarter!$B23,CALCULATION_quarterly_data!$C:$C,Quarter!$C23)</f>
        <v>570.82000000000005</v>
      </c>
      <c r="L23" s="72">
        <f>SUMIFS(CALCULATION_quarterly_data!L:L,CALCULATION_quarterly_data!$A:$A,Quarter!$A23,CALCULATION_quarterly_data!$P:$P,Quarter!$B23,CALCULATION_quarterly_data!$C:$C,Quarter!$C23)</f>
        <v>694.38000000000011</v>
      </c>
      <c r="M23" s="72">
        <f>SUMIFS(CALCULATION_quarterly_data!M:M,CALCULATION_quarterly_data!$A:$A,Quarter!$A23,CALCULATION_quarterly_data!$P:$P,Quarter!$B23,CALCULATION_quarterly_data!$C:$C,Quarter!$C23)</f>
        <v>1116.73</v>
      </c>
      <c r="N23" s="71">
        <f>SUMIFS(CALCULATION_quarterly_data!N:N,CALCULATION_quarterly_data!$A:$A,Quarter!$A23,CALCULATION_quarterly_data!$P:$P,Quarter!$B23,CALCULATION_quarterly_data!$C:$C,Quarter!$C23)</f>
        <v>5214.29</v>
      </c>
      <c r="O23" s="72">
        <f>SUMIFS(CALCULATION_quarterly_data!O:O,CALCULATION_quarterly_data!$A:$A,Quarter!$A23,CALCULATION_quarterly_data!$P:$P,Quarter!$B23,CALCULATION_quarterly_data!$C:$C,Quarter!$C23)</f>
        <v>16082.39</v>
      </c>
    </row>
    <row r="24" spans="1:15" s="14" customFormat="1" ht="15.5">
      <c r="A24" s="63">
        <v>2018</v>
      </c>
      <c r="B24" s="73">
        <v>2</v>
      </c>
      <c r="C24" s="58" t="s">
        <v>37</v>
      </c>
      <c r="D24" s="66">
        <f>SUMIFS(CALCULATION_quarterly_data!D:D,CALCULATION_quarterly_data!$A:$A,Quarter!$A24,CALCULATION_quarterly_data!$P:$P,Quarter!$B24,CALCULATION_quarterly_data!$C:$C,Quarter!$C24)</f>
        <v>98.289999999999992</v>
      </c>
      <c r="E24" s="66">
        <f>SUMIFS(CALCULATION_quarterly_data!E:E,CALCULATION_quarterly_data!$A:$A,Quarter!$A24,CALCULATION_quarterly_data!$P:$P,Quarter!$B24,CALCULATION_quarterly_data!$C:$C,Quarter!$C24)</f>
        <v>151</v>
      </c>
      <c r="F24" s="67">
        <f>SUMIFS(CALCULATION_quarterly_data!F:F,CALCULATION_quarterly_data!$A:$A,Quarter!$A24,CALCULATION_quarterly_data!$P:$P,Quarter!$B24,CALCULATION_quarterly_data!$C:$C,Quarter!$C24)</f>
        <v>249.27999999999997</v>
      </c>
      <c r="G24" s="66">
        <f>SUMIFS(CALCULATION_quarterly_data!G:G,CALCULATION_quarterly_data!$A:$A,Quarter!$A24,CALCULATION_quarterly_data!$P:$P,Quarter!$B24,CALCULATION_quarterly_data!$C:$C,Quarter!$C24)</f>
        <v>10.579999999999998</v>
      </c>
      <c r="H24" s="66">
        <f>SUMIFS(CALCULATION_quarterly_data!H:H,CALCULATION_quarterly_data!$A:$A,Quarter!$A24,CALCULATION_quarterly_data!$P:$P,Quarter!$B24,CALCULATION_quarterly_data!$C:$C,Quarter!$C24)</f>
        <v>164.82999999999998</v>
      </c>
      <c r="I24" s="66">
        <f>SUMIFS(CALCULATION_quarterly_data!I:I,CALCULATION_quarterly_data!$A:$A,Quarter!$A24,CALCULATION_quarterly_data!$P:$P,Quarter!$B24,CALCULATION_quarterly_data!$C:$C,Quarter!$C24)</f>
        <v>0</v>
      </c>
      <c r="J24" s="66">
        <f>SUMIFS(CALCULATION_quarterly_data!J:J,CALCULATION_quarterly_data!$A:$A,Quarter!$A24,CALCULATION_quarterly_data!$P:$P,Quarter!$B24,CALCULATION_quarterly_data!$C:$C,Quarter!$C24)</f>
        <v>0</v>
      </c>
      <c r="K24" s="66">
        <f>SUMIFS(CALCULATION_quarterly_data!K:K,CALCULATION_quarterly_data!$A:$A,Quarter!$A24,CALCULATION_quarterly_data!$P:$P,Quarter!$B24,CALCULATION_quarterly_data!$C:$C,Quarter!$C24)</f>
        <v>0</v>
      </c>
      <c r="L24" s="66">
        <f>SUMIFS(CALCULATION_quarterly_data!L:L,CALCULATION_quarterly_data!$A:$A,Quarter!$A24,CALCULATION_quarterly_data!$P:$P,Quarter!$B24,CALCULATION_quarterly_data!$C:$C,Quarter!$C24)</f>
        <v>263.71000000000004</v>
      </c>
      <c r="M24" s="66">
        <f>SUMIFS(CALCULATION_quarterly_data!M:M,CALCULATION_quarterly_data!$A:$A,Quarter!$A24,CALCULATION_quarterly_data!$P:$P,Quarter!$B24,CALCULATION_quarterly_data!$C:$C,Quarter!$C24)</f>
        <v>217.21</v>
      </c>
      <c r="N24" s="67">
        <f>SUMIFS(CALCULATION_quarterly_data!N:N,CALCULATION_quarterly_data!$A:$A,Quarter!$A24,CALCULATION_quarterly_data!$P:$P,Quarter!$B24,CALCULATION_quarterly_data!$C:$C,Quarter!$C24)</f>
        <v>656.31000000000006</v>
      </c>
      <c r="O24" s="76">
        <f>SUMIFS(CALCULATION_quarterly_data!O:O,CALCULATION_quarterly_data!$A:$A,Quarter!$A24,CALCULATION_quarterly_data!$P:$P,Quarter!$B24,CALCULATION_quarterly_data!$C:$C,Quarter!$C24)</f>
        <v>905.59</v>
      </c>
    </row>
    <row r="25" spans="1:15" s="14" customFormat="1" ht="15.5">
      <c r="A25" s="64">
        <v>2018</v>
      </c>
      <c r="B25" s="73">
        <v>2</v>
      </c>
      <c r="C25" s="59" t="s">
        <v>38</v>
      </c>
      <c r="D25" s="69">
        <f>SUMIFS(CALCULATION_quarterly_data!D:D,CALCULATION_quarterly_data!$A:$A,Quarter!$A25,CALCULATION_quarterly_data!$P:$P,Quarter!$B25,CALCULATION_quarterly_data!$C:$C,Quarter!$C25)</f>
        <v>464.64</v>
      </c>
      <c r="E25" s="69">
        <f>SUMIFS(CALCULATION_quarterly_data!E:E,CALCULATION_quarterly_data!$A:$A,Quarter!$A25,CALCULATION_quarterly_data!$P:$P,Quarter!$B25,CALCULATION_quarterly_data!$C:$C,Quarter!$C25)</f>
        <v>0</v>
      </c>
      <c r="F25" s="70">
        <f>SUMIFS(CALCULATION_quarterly_data!F:F,CALCULATION_quarterly_data!$A:$A,Quarter!$A25,CALCULATION_quarterly_data!$P:$P,Quarter!$B25,CALCULATION_quarterly_data!$C:$C,Quarter!$C25)</f>
        <v>464.64</v>
      </c>
      <c r="G25" s="69">
        <f>SUMIFS(CALCULATION_quarterly_data!G:G,CALCULATION_quarterly_data!$A:$A,Quarter!$A25,CALCULATION_quarterly_data!$P:$P,Quarter!$B25,CALCULATION_quarterly_data!$C:$C,Quarter!$C25)</f>
        <v>0</v>
      </c>
      <c r="H25" s="69">
        <f>SUMIFS(CALCULATION_quarterly_data!H:H,CALCULATION_quarterly_data!$A:$A,Quarter!$A25,CALCULATION_quarterly_data!$P:$P,Quarter!$B25,CALCULATION_quarterly_data!$C:$C,Quarter!$C25)</f>
        <v>329.62</v>
      </c>
      <c r="I25" s="69">
        <f>SUMIFS(CALCULATION_quarterly_data!I:I,CALCULATION_quarterly_data!$A:$A,Quarter!$A25,CALCULATION_quarterly_data!$P:$P,Quarter!$B25,CALCULATION_quarterly_data!$C:$C,Quarter!$C25)</f>
        <v>0</v>
      </c>
      <c r="J25" s="69">
        <f>SUMIFS(CALCULATION_quarterly_data!J:J,CALCULATION_quarterly_data!$A:$A,Quarter!$A25,CALCULATION_quarterly_data!$P:$P,Quarter!$B25,CALCULATION_quarterly_data!$C:$C,Quarter!$C25)</f>
        <v>0</v>
      </c>
      <c r="K25" s="69">
        <f>SUMIFS(CALCULATION_quarterly_data!K:K,CALCULATION_quarterly_data!$A:$A,Quarter!$A25,CALCULATION_quarterly_data!$P:$P,Quarter!$B25,CALCULATION_quarterly_data!$C:$C,Quarter!$C25)</f>
        <v>0</v>
      </c>
      <c r="L25" s="69">
        <f>SUMIFS(CALCULATION_quarterly_data!L:L,CALCULATION_quarterly_data!$A:$A,Quarter!$A25,CALCULATION_quarterly_data!$P:$P,Quarter!$B25,CALCULATION_quarterly_data!$C:$C,Quarter!$C25)</f>
        <v>0</v>
      </c>
      <c r="M25" s="69">
        <f>SUMIFS(CALCULATION_quarterly_data!M:M,CALCULATION_quarterly_data!$A:$A,Quarter!$A25,CALCULATION_quarterly_data!$P:$P,Quarter!$B25,CALCULATION_quarterly_data!$C:$C,Quarter!$C25)</f>
        <v>0</v>
      </c>
      <c r="N25" s="70">
        <f>SUMIFS(CALCULATION_quarterly_data!N:N,CALCULATION_quarterly_data!$A:$A,Quarter!$A25,CALCULATION_quarterly_data!$P:$P,Quarter!$B25,CALCULATION_quarterly_data!$C:$C,Quarter!$C25)</f>
        <v>329.62</v>
      </c>
      <c r="O25" s="77">
        <f>SUMIFS(CALCULATION_quarterly_data!O:O,CALCULATION_quarterly_data!$A:$A,Quarter!$A25,CALCULATION_quarterly_data!$P:$P,Quarter!$B25,CALCULATION_quarterly_data!$C:$C,Quarter!$C25)</f>
        <v>794.26</v>
      </c>
    </row>
    <row r="26" spans="1:15" s="14" customFormat="1" ht="15.5">
      <c r="A26" s="64">
        <v>2018</v>
      </c>
      <c r="B26" s="73">
        <v>2</v>
      </c>
      <c r="C26" s="59" t="s">
        <v>72</v>
      </c>
      <c r="D26" s="69">
        <f>SUMIFS(CALCULATION_quarterly_data!D:D,CALCULATION_quarterly_data!$A:$A,Quarter!$A26,CALCULATION_quarterly_data!$P:$P,Quarter!$B26,CALCULATION_quarterly_data!$C:$C,Quarter!$C26)</f>
        <v>1609.0100000000002</v>
      </c>
      <c r="E26" s="69">
        <f>SUMIFS(CALCULATION_quarterly_data!E:E,CALCULATION_quarterly_data!$A:$A,Quarter!$A26,CALCULATION_quarterly_data!$P:$P,Quarter!$B26,CALCULATION_quarterly_data!$C:$C,Quarter!$C26)</f>
        <v>0</v>
      </c>
      <c r="F26" s="70">
        <f>SUMIFS(CALCULATION_quarterly_data!F:F,CALCULATION_quarterly_data!$A:$A,Quarter!$A26,CALCULATION_quarterly_data!$P:$P,Quarter!$B26,CALCULATION_quarterly_data!$C:$C,Quarter!$C26)</f>
        <v>1609.0100000000002</v>
      </c>
      <c r="G26" s="69">
        <f>SUMIFS(CALCULATION_quarterly_data!G:G,CALCULATION_quarterly_data!$A:$A,Quarter!$A26,CALCULATION_quarterly_data!$P:$P,Quarter!$B26,CALCULATION_quarterly_data!$C:$C,Quarter!$C26)</f>
        <v>0</v>
      </c>
      <c r="H26" s="69">
        <f>SUMIFS(CALCULATION_quarterly_data!H:H,CALCULATION_quarterly_data!$A:$A,Quarter!$A26,CALCULATION_quarterly_data!$P:$P,Quarter!$B26,CALCULATION_quarterly_data!$C:$C,Quarter!$C26)</f>
        <v>0</v>
      </c>
      <c r="I26" s="69">
        <f>SUMIFS(CALCULATION_quarterly_data!I:I,CALCULATION_quarterly_data!$A:$A,Quarter!$A26,CALCULATION_quarterly_data!$P:$P,Quarter!$B26,CALCULATION_quarterly_data!$C:$C,Quarter!$C26)</f>
        <v>0</v>
      </c>
      <c r="J26" s="69">
        <f>SUMIFS(CALCULATION_quarterly_data!J:J,CALCULATION_quarterly_data!$A:$A,Quarter!$A26,CALCULATION_quarterly_data!$P:$P,Quarter!$B26,CALCULATION_quarterly_data!$C:$C,Quarter!$C26)</f>
        <v>0</v>
      </c>
      <c r="K26" s="69">
        <f>SUMIFS(CALCULATION_quarterly_data!K:K,CALCULATION_quarterly_data!$A:$A,Quarter!$A26,CALCULATION_quarterly_data!$P:$P,Quarter!$B26,CALCULATION_quarterly_data!$C:$C,Quarter!$C26)</f>
        <v>0</v>
      </c>
      <c r="L26" s="69">
        <f>SUMIFS(CALCULATION_quarterly_data!L:L,CALCULATION_quarterly_data!$A:$A,Quarter!$A26,CALCULATION_quarterly_data!$P:$P,Quarter!$B26,CALCULATION_quarterly_data!$C:$C,Quarter!$C26)</f>
        <v>0</v>
      </c>
      <c r="M26" s="69">
        <f>SUMIFS(CALCULATION_quarterly_data!M:M,CALCULATION_quarterly_data!$A:$A,Quarter!$A26,CALCULATION_quarterly_data!$P:$P,Quarter!$B26,CALCULATION_quarterly_data!$C:$C,Quarter!$C26)</f>
        <v>28.020000000000003</v>
      </c>
      <c r="N26" s="70">
        <f>SUMIFS(CALCULATION_quarterly_data!N:N,CALCULATION_quarterly_data!$A:$A,Quarter!$A26,CALCULATION_quarterly_data!$P:$P,Quarter!$B26,CALCULATION_quarterly_data!$C:$C,Quarter!$C26)</f>
        <v>28.020000000000003</v>
      </c>
      <c r="O26" s="77">
        <f>SUMIFS(CALCULATION_quarterly_data!O:O,CALCULATION_quarterly_data!$A:$A,Quarter!$A26,CALCULATION_quarterly_data!$P:$P,Quarter!$B26,CALCULATION_quarterly_data!$C:$C,Quarter!$C26)</f>
        <v>1637.0300000000002</v>
      </c>
    </row>
    <row r="27" spans="1:15" s="14" customFormat="1" ht="15.5">
      <c r="A27" s="64">
        <v>2018</v>
      </c>
      <c r="B27" s="73">
        <v>2</v>
      </c>
      <c r="C27" s="59" t="s">
        <v>39</v>
      </c>
      <c r="D27" s="69">
        <f>SUMIFS(CALCULATION_quarterly_data!D:D,CALCULATION_quarterly_data!$A:$A,Quarter!$A27,CALCULATION_quarterly_data!$P:$P,Quarter!$B27,CALCULATION_quarterly_data!$C:$C,Quarter!$C27)</f>
        <v>1.54</v>
      </c>
      <c r="E27" s="69">
        <f>SUMIFS(CALCULATION_quarterly_data!E:E,CALCULATION_quarterly_data!$A:$A,Quarter!$A27,CALCULATION_quarterly_data!$P:$P,Quarter!$B27,CALCULATION_quarterly_data!$C:$C,Quarter!$C27)</f>
        <v>0</v>
      </c>
      <c r="F27" s="70">
        <f>SUMIFS(CALCULATION_quarterly_data!F:F,CALCULATION_quarterly_data!$A:$A,Quarter!$A27,CALCULATION_quarterly_data!$P:$P,Quarter!$B27,CALCULATION_quarterly_data!$C:$C,Quarter!$C27)</f>
        <v>1.54</v>
      </c>
      <c r="G27" s="69">
        <f>SUMIFS(CALCULATION_quarterly_data!G:G,CALCULATION_quarterly_data!$A:$A,Quarter!$A27,CALCULATION_quarterly_data!$P:$P,Quarter!$B27,CALCULATION_quarterly_data!$C:$C,Quarter!$C27)</f>
        <v>0</v>
      </c>
      <c r="H27" s="69">
        <f>SUMIFS(CALCULATION_quarterly_data!H:H,CALCULATION_quarterly_data!$A:$A,Quarter!$A27,CALCULATION_quarterly_data!$P:$P,Quarter!$B27,CALCULATION_quarterly_data!$C:$C,Quarter!$C27)</f>
        <v>20.619999999999997</v>
      </c>
      <c r="I27" s="69">
        <f>SUMIFS(CALCULATION_quarterly_data!I:I,CALCULATION_quarterly_data!$A:$A,Quarter!$A27,CALCULATION_quarterly_data!$P:$P,Quarter!$B27,CALCULATION_quarterly_data!$C:$C,Quarter!$C27)</f>
        <v>14.91</v>
      </c>
      <c r="J27" s="69">
        <f>SUMIFS(CALCULATION_quarterly_data!J:J,CALCULATION_quarterly_data!$A:$A,Quarter!$A27,CALCULATION_quarterly_data!$P:$P,Quarter!$B27,CALCULATION_quarterly_data!$C:$C,Quarter!$C27)</f>
        <v>0</v>
      </c>
      <c r="K27" s="69">
        <f>SUMIFS(CALCULATION_quarterly_data!K:K,CALCULATION_quarterly_data!$A:$A,Quarter!$A27,CALCULATION_quarterly_data!$P:$P,Quarter!$B27,CALCULATION_quarterly_data!$C:$C,Quarter!$C27)</f>
        <v>0</v>
      </c>
      <c r="L27" s="69">
        <f>SUMIFS(CALCULATION_quarterly_data!L:L,CALCULATION_quarterly_data!$A:$A,Quarter!$A27,CALCULATION_quarterly_data!$P:$P,Quarter!$B27,CALCULATION_quarterly_data!$C:$C,Quarter!$C27)</f>
        <v>6.32</v>
      </c>
      <c r="M27" s="69">
        <f>SUMIFS(CALCULATION_quarterly_data!M:M,CALCULATION_quarterly_data!$A:$A,Quarter!$A27,CALCULATION_quarterly_data!$P:$P,Quarter!$B27,CALCULATION_quarterly_data!$C:$C,Quarter!$C27)</f>
        <v>10.130000000000001</v>
      </c>
      <c r="N27" s="70">
        <f>SUMIFS(CALCULATION_quarterly_data!N:N,CALCULATION_quarterly_data!$A:$A,Quarter!$A27,CALCULATION_quarterly_data!$P:$P,Quarter!$B27,CALCULATION_quarterly_data!$C:$C,Quarter!$C27)</f>
        <v>51.99</v>
      </c>
      <c r="O27" s="77">
        <f>SUMIFS(CALCULATION_quarterly_data!O:O,CALCULATION_quarterly_data!$A:$A,Quarter!$A27,CALCULATION_quarterly_data!$P:$P,Quarter!$B27,CALCULATION_quarterly_data!$C:$C,Quarter!$C27)</f>
        <v>53.53</v>
      </c>
    </row>
    <row r="28" spans="1:15" s="14" customFormat="1" ht="15.5">
      <c r="A28" s="64">
        <v>2018</v>
      </c>
      <c r="B28" s="73">
        <v>2</v>
      </c>
      <c r="C28" s="59" t="s">
        <v>40</v>
      </c>
      <c r="D28" s="69">
        <f>SUMIFS(CALCULATION_quarterly_data!D:D,CALCULATION_quarterly_data!$A:$A,Quarter!$A28,CALCULATION_quarterly_data!$P:$P,Quarter!$B28,CALCULATION_quarterly_data!$C:$C,Quarter!$C28)</f>
        <v>326.05</v>
      </c>
      <c r="E28" s="69">
        <f>SUMIFS(CALCULATION_quarterly_data!E:E,CALCULATION_quarterly_data!$A:$A,Quarter!$A28,CALCULATION_quarterly_data!$P:$P,Quarter!$B28,CALCULATION_quarterly_data!$C:$C,Quarter!$C28)</f>
        <v>15.93</v>
      </c>
      <c r="F28" s="70">
        <f>SUMIFS(CALCULATION_quarterly_data!F:F,CALCULATION_quarterly_data!$A:$A,Quarter!$A28,CALCULATION_quarterly_data!$P:$P,Quarter!$B28,CALCULATION_quarterly_data!$C:$C,Quarter!$C28)</f>
        <v>341.98</v>
      </c>
      <c r="G28" s="69">
        <f>SUMIFS(CALCULATION_quarterly_data!G:G,CALCULATION_quarterly_data!$A:$A,Quarter!$A28,CALCULATION_quarterly_data!$P:$P,Quarter!$B28,CALCULATION_quarterly_data!$C:$C,Quarter!$C28)</f>
        <v>29.659999999999997</v>
      </c>
      <c r="H28" s="69">
        <f>SUMIFS(CALCULATION_quarterly_data!H:H,CALCULATION_quarterly_data!$A:$A,Quarter!$A28,CALCULATION_quarterly_data!$P:$P,Quarter!$B28,CALCULATION_quarterly_data!$C:$C,Quarter!$C28)</f>
        <v>11.62</v>
      </c>
      <c r="I28" s="69">
        <f>SUMIFS(CALCULATION_quarterly_data!I:I,CALCULATION_quarterly_data!$A:$A,Quarter!$A28,CALCULATION_quarterly_data!$P:$P,Quarter!$B28,CALCULATION_quarterly_data!$C:$C,Quarter!$C28)</f>
        <v>0</v>
      </c>
      <c r="J28" s="69">
        <f>SUMIFS(CALCULATION_quarterly_data!J:J,CALCULATION_quarterly_data!$A:$A,Quarter!$A28,CALCULATION_quarterly_data!$P:$P,Quarter!$B28,CALCULATION_quarterly_data!$C:$C,Quarter!$C28)</f>
        <v>0</v>
      </c>
      <c r="K28" s="69">
        <f>SUMIFS(CALCULATION_quarterly_data!K:K,CALCULATION_quarterly_data!$A:$A,Quarter!$A28,CALCULATION_quarterly_data!$P:$P,Quarter!$B28,CALCULATION_quarterly_data!$C:$C,Quarter!$C28)</f>
        <v>0</v>
      </c>
      <c r="L28" s="69">
        <f>SUMIFS(CALCULATION_quarterly_data!L:L,CALCULATION_quarterly_data!$A:$A,Quarter!$A28,CALCULATION_quarterly_data!$P:$P,Quarter!$B28,CALCULATION_quarterly_data!$C:$C,Quarter!$C28)</f>
        <v>0</v>
      </c>
      <c r="M28" s="69">
        <f>SUMIFS(CALCULATION_quarterly_data!M:M,CALCULATION_quarterly_data!$A:$A,Quarter!$A28,CALCULATION_quarterly_data!$P:$P,Quarter!$B28,CALCULATION_quarterly_data!$C:$C,Quarter!$C28)</f>
        <v>90</v>
      </c>
      <c r="N28" s="70">
        <f>SUMIFS(CALCULATION_quarterly_data!N:N,CALCULATION_quarterly_data!$A:$A,Quarter!$A28,CALCULATION_quarterly_data!$P:$P,Quarter!$B28,CALCULATION_quarterly_data!$C:$C,Quarter!$C28)</f>
        <v>131.28</v>
      </c>
      <c r="O28" s="77">
        <f>SUMIFS(CALCULATION_quarterly_data!O:O,CALCULATION_quarterly_data!$A:$A,Quarter!$A28,CALCULATION_quarterly_data!$P:$P,Quarter!$B28,CALCULATION_quarterly_data!$C:$C,Quarter!$C28)</f>
        <v>473.26</v>
      </c>
    </row>
    <row r="29" spans="1:15" s="14" customFormat="1" ht="15.5">
      <c r="A29" s="64">
        <v>2018</v>
      </c>
      <c r="B29" s="73">
        <v>2</v>
      </c>
      <c r="C29" s="59" t="s">
        <v>41</v>
      </c>
      <c r="D29" s="69">
        <f>SUMIFS(CALCULATION_quarterly_data!D:D,CALCULATION_quarterly_data!$A:$A,Quarter!$A29,CALCULATION_quarterly_data!$P:$P,Quarter!$B29,CALCULATION_quarterly_data!$C:$C,Quarter!$C29)</f>
        <v>734.96999999999991</v>
      </c>
      <c r="E29" s="69">
        <f>SUMIFS(CALCULATION_quarterly_data!E:E,CALCULATION_quarterly_data!$A:$A,Quarter!$A29,CALCULATION_quarterly_data!$P:$P,Quarter!$B29,CALCULATION_quarterly_data!$C:$C,Quarter!$C29)</f>
        <v>0</v>
      </c>
      <c r="F29" s="70">
        <f>SUMIFS(CALCULATION_quarterly_data!F:F,CALCULATION_quarterly_data!$A:$A,Quarter!$A29,CALCULATION_quarterly_data!$P:$P,Quarter!$B29,CALCULATION_quarterly_data!$C:$C,Quarter!$C29)</f>
        <v>734.96999999999991</v>
      </c>
      <c r="G29" s="69">
        <f>SUMIFS(CALCULATION_quarterly_data!G:G,CALCULATION_quarterly_data!$A:$A,Quarter!$A29,CALCULATION_quarterly_data!$P:$P,Quarter!$B29,CALCULATION_quarterly_data!$C:$C,Quarter!$C29)</f>
        <v>4.82</v>
      </c>
      <c r="H29" s="69">
        <f>SUMIFS(CALCULATION_quarterly_data!H:H,CALCULATION_quarterly_data!$A:$A,Quarter!$A29,CALCULATION_quarterly_data!$P:$P,Quarter!$B29,CALCULATION_quarterly_data!$C:$C,Quarter!$C29)</f>
        <v>0</v>
      </c>
      <c r="I29" s="69">
        <f>SUMIFS(CALCULATION_quarterly_data!I:I,CALCULATION_quarterly_data!$A:$A,Quarter!$A29,CALCULATION_quarterly_data!$P:$P,Quarter!$B29,CALCULATION_quarterly_data!$C:$C,Quarter!$C29)</f>
        <v>0</v>
      </c>
      <c r="J29" s="69">
        <f>SUMIFS(CALCULATION_quarterly_data!J:J,CALCULATION_quarterly_data!$A:$A,Quarter!$A29,CALCULATION_quarterly_data!$P:$P,Quarter!$B29,CALCULATION_quarterly_data!$C:$C,Quarter!$C29)</f>
        <v>0</v>
      </c>
      <c r="K29" s="69">
        <f>SUMIFS(CALCULATION_quarterly_data!K:K,CALCULATION_quarterly_data!$A:$A,Quarter!$A29,CALCULATION_quarterly_data!$P:$P,Quarter!$B29,CALCULATION_quarterly_data!$C:$C,Quarter!$C29)</f>
        <v>0</v>
      </c>
      <c r="L29" s="69">
        <f>SUMIFS(CALCULATION_quarterly_data!L:L,CALCULATION_quarterly_data!$A:$A,Quarter!$A29,CALCULATION_quarterly_data!$P:$P,Quarter!$B29,CALCULATION_quarterly_data!$C:$C,Quarter!$C29)</f>
        <v>31.39</v>
      </c>
      <c r="M29" s="69">
        <f>SUMIFS(CALCULATION_quarterly_data!M:M,CALCULATION_quarterly_data!$A:$A,Quarter!$A29,CALCULATION_quarterly_data!$P:$P,Quarter!$B29,CALCULATION_quarterly_data!$C:$C,Quarter!$C29)</f>
        <v>26.869999999999997</v>
      </c>
      <c r="N29" s="70">
        <f>SUMIFS(CALCULATION_quarterly_data!N:N,CALCULATION_quarterly_data!$A:$A,Quarter!$A29,CALCULATION_quarterly_data!$P:$P,Quarter!$B29,CALCULATION_quarterly_data!$C:$C,Quarter!$C29)</f>
        <v>63.08</v>
      </c>
      <c r="O29" s="77">
        <f>SUMIFS(CALCULATION_quarterly_data!O:O,CALCULATION_quarterly_data!$A:$A,Quarter!$A29,CALCULATION_quarterly_data!$P:$P,Quarter!$B29,CALCULATION_quarterly_data!$C:$C,Quarter!$C29)</f>
        <v>798.04</v>
      </c>
    </row>
    <row r="30" spans="1:15" s="14" customFormat="1" ht="15.5">
      <c r="A30" s="64">
        <v>2018</v>
      </c>
      <c r="B30" s="73">
        <v>2</v>
      </c>
      <c r="C30" s="59" t="s">
        <v>70</v>
      </c>
      <c r="D30" s="69">
        <f>SUMIFS(CALCULATION_quarterly_data!D:D,CALCULATION_quarterly_data!$A:$A,Quarter!$A30,CALCULATION_quarterly_data!$P:$P,Quarter!$B30,CALCULATION_quarterly_data!$C:$C,Quarter!$C30)</f>
        <v>230.20999999999998</v>
      </c>
      <c r="E30" s="69">
        <f>SUMIFS(CALCULATION_quarterly_data!E:E,CALCULATION_quarterly_data!$A:$A,Quarter!$A30,CALCULATION_quarterly_data!$P:$P,Quarter!$B30,CALCULATION_quarterly_data!$C:$C,Quarter!$C30)</f>
        <v>0</v>
      </c>
      <c r="F30" s="70">
        <f>SUMIFS(CALCULATION_quarterly_data!F:F,CALCULATION_quarterly_data!$A:$A,Quarter!$A30,CALCULATION_quarterly_data!$P:$P,Quarter!$B30,CALCULATION_quarterly_data!$C:$C,Quarter!$C30)</f>
        <v>230.20999999999998</v>
      </c>
      <c r="G30" s="69">
        <f>SUMIFS(CALCULATION_quarterly_data!G:G,CALCULATION_quarterly_data!$A:$A,Quarter!$A30,CALCULATION_quarterly_data!$P:$P,Quarter!$B30,CALCULATION_quarterly_data!$C:$C,Quarter!$C30)</f>
        <v>22.08</v>
      </c>
      <c r="H30" s="69">
        <f>SUMIFS(CALCULATION_quarterly_data!H:H,CALCULATION_quarterly_data!$A:$A,Quarter!$A30,CALCULATION_quarterly_data!$P:$P,Quarter!$B30,CALCULATION_quarterly_data!$C:$C,Quarter!$C30)</f>
        <v>80.64</v>
      </c>
      <c r="I30" s="69">
        <f>SUMIFS(CALCULATION_quarterly_data!I:I,CALCULATION_quarterly_data!$A:$A,Quarter!$A30,CALCULATION_quarterly_data!$P:$P,Quarter!$B30,CALCULATION_quarterly_data!$C:$C,Quarter!$C30)</f>
        <v>338.69</v>
      </c>
      <c r="J30" s="69">
        <f>SUMIFS(CALCULATION_quarterly_data!J:J,CALCULATION_quarterly_data!$A:$A,Quarter!$A30,CALCULATION_quarterly_data!$P:$P,Quarter!$B30,CALCULATION_quarterly_data!$C:$C,Quarter!$C30)</f>
        <v>0.42000000000000004</v>
      </c>
      <c r="K30" s="69">
        <f>SUMIFS(CALCULATION_quarterly_data!K:K,CALCULATION_quarterly_data!$A:$A,Quarter!$A30,CALCULATION_quarterly_data!$P:$P,Quarter!$B30,CALCULATION_quarterly_data!$C:$C,Quarter!$C30)</f>
        <v>209.51</v>
      </c>
      <c r="L30" s="69">
        <f>SUMIFS(CALCULATION_quarterly_data!L:L,CALCULATION_quarterly_data!$A:$A,Quarter!$A30,CALCULATION_quarterly_data!$P:$P,Quarter!$B30,CALCULATION_quarterly_data!$C:$C,Quarter!$C30)</f>
        <v>70.099999999999994</v>
      </c>
      <c r="M30" s="69">
        <f>SUMIFS(CALCULATION_quarterly_data!M:M,CALCULATION_quarterly_data!$A:$A,Quarter!$A30,CALCULATION_quarterly_data!$P:$P,Quarter!$B30,CALCULATION_quarterly_data!$C:$C,Quarter!$C30)</f>
        <v>51.37</v>
      </c>
      <c r="N30" s="70">
        <f>SUMIFS(CALCULATION_quarterly_data!N:N,CALCULATION_quarterly_data!$A:$A,Quarter!$A30,CALCULATION_quarterly_data!$P:$P,Quarter!$B30,CALCULATION_quarterly_data!$C:$C,Quarter!$C30)</f>
        <v>772.81000000000006</v>
      </c>
      <c r="O30" s="77">
        <f>SUMIFS(CALCULATION_quarterly_data!O:O,CALCULATION_quarterly_data!$A:$A,Quarter!$A30,CALCULATION_quarterly_data!$P:$P,Quarter!$B30,CALCULATION_quarterly_data!$C:$C,Quarter!$C30)</f>
        <v>1003.03</v>
      </c>
    </row>
    <row r="31" spans="1:15" s="14" customFormat="1" ht="15.5">
      <c r="A31" s="64">
        <v>2018</v>
      </c>
      <c r="B31" s="73">
        <v>2</v>
      </c>
      <c r="C31" s="59" t="s">
        <v>74</v>
      </c>
      <c r="D31" s="69">
        <f>SUMIFS(CALCULATION_quarterly_data!D:D,CALCULATION_quarterly_data!$A:$A,Quarter!$A31,CALCULATION_quarterly_data!$P:$P,Quarter!$B31,CALCULATION_quarterly_data!$C:$C,Quarter!$C31)</f>
        <v>0</v>
      </c>
      <c r="E31" s="69">
        <f>SUMIFS(CALCULATION_quarterly_data!E:E,CALCULATION_quarterly_data!$A:$A,Quarter!$A31,CALCULATION_quarterly_data!$P:$P,Quarter!$B31,CALCULATION_quarterly_data!$C:$C,Quarter!$C31)</f>
        <v>0</v>
      </c>
      <c r="F31" s="70">
        <f>SUMIFS(CALCULATION_quarterly_data!F:F,CALCULATION_quarterly_data!$A:$A,Quarter!$A31,CALCULATION_quarterly_data!$P:$P,Quarter!$B31,CALCULATION_quarterly_data!$C:$C,Quarter!$C31)</f>
        <v>0</v>
      </c>
      <c r="G31" s="69">
        <f>SUMIFS(CALCULATION_quarterly_data!G:G,CALCULATION_quarterly_data!$A:$A,Quarter!$A31,CALCULATION_quarterly_data!$P:$P,Quarter!$B31,CALCULATION_quarterly_data!$C:$C,Quarter!$C31)</f>
        <v>0</v>
      </c>
      <c r="H31" s="69">
        <f>SUMIFS(CALCULATION_quarterly_data!H:H,CALCULATION_quarterly_data!$A:$A,Quarter!$A31,CALCULATION_quarterly_data!$P:$P,Quarter!$B31,CALCULATION_quarterly_data!$C:$C,Quarter!$C31)</f>
        <v>0</v>
      </c>
      <c r="I31" s="69">
        <f>SUMIFS(CALCULATION_quarterly_data!I:I,CALCULATION_quarterly_data!$A:$A,Quarter!$A31,CALCULATION_quarterly_data!$P:$P,Quarter!$B31,CALCULATION_quarterly_data!$C:$C,Quarter!$C31)</f>
        <v>0</v>
      </c>
      <c r="J31" s="69">
        <f>SUMIFS(CALCULATION_quarterly_data!J:J,CALCULATION_quarterly_data!$A:$A,Quarter!$A31,CALCULATION_quarterly_data!$P:$P,Quarter!$B31,CALCULATION_quarterly_data!$C:$C,Quarter!$C31)</f>
        <v>0</v>
      </c>
      <c r="K31" s="69">
        <f>SUMIFS(CALCULATION_quarterly_data!K:K,CALCULATION_quarterly_data!$A:$A,Quarter!$A31,CALCULATION_quarterly_data!$P:$P,Quarter!$B31,CALCULATION_quarterly_data!$C:$C,Quarter!$C31)</f>
        <v>0</v>
      </c>
      <c r="L31" s="69">
        <f>SUMIFS(CALCULATION_quarterly_data!L:L,CALCULATION_quarterly_data!$A:$A,Quarter!$A31,CALCULATION_quarterly_data!$P:$P,Quarter!$B31,CALCULATION_quarterly_data!$C:$C,Quarter!$C31)</f>
        <v>0</v>
      </c>
      <c r="M31" s="69">
        <f>SUMIFS(CALCULATION_quarterly_data!M:M,CALCULATION_quarterly_data!$A:$A,Quarter!$A31,CALCULATION_quarterly_data!$P:$P,Quarter!$B31,CALCULATION_quarterly_data!$C:$C,Quarter!$C31)</f>
        <v>56.49</v>
      </c>
      <c r="N31" s="70">
        <f>SUMIFS(CALCULATION_quarterly_data!N:N,CALCULATION_quarterly_data!$A:$A,Quarter!$A31,CALCULATION_quarterly_data!$P:$P,Quarter!$B31,CALCULATION_quarterly_data!$C:$C,Quarter!$C31)</f>
        <v>56.49</v>
      </c>
      <c r="O31" s="77">
        <f>SUMIFS(CALCULATION_quarterly_data!O:O,CALCULATION_quarterly_data!$A:$A,Quarter!$A31,CALCULATION_quarterly_data!$P:$P,Quarter!$B31,CALCULATION_quarterly_data!$C:$C,Quarter!$C31)</f>
        <v>56.49</v>
      </c>
    </row>
    <row r="32" spans="1:15" s="14" customFormat="1" ht="15.5">
      <c r="A32" s="64">
        <v>2018</v>
      </c>
      <c r="B32" s="73">
        <v>2</v>
      </c>
      <c r="C32" s="59" t="s">
        <v>73</v>
      </c>
      <c r="D32" s="69">
        <f>SUMIFS(CALCULATION_quarterly_data!D:D,CALCULATION_quarterly_data!$A:$A,Quarter!$A32,CALCULATION_quarterly_data!$P:$P,Quarter!$B32,CALCULATION_quarterly_data!$C:$C,Quarter!$C32)</f>
        <v>1212.73</v>
      </c>
      <c r="E32" s="69">
        <f>SUMIFS(CALCULATION_quarterly_data!E:E,CALCULATION_quarterly_data!$A:$A,Quarter!$A32,CALCULATION_quarterly_data!$P:$P,Quarter!$B32,CALCULATION_quarterly_data!$C:$C,Quarter!$C32)</f>
        <v>0</v>
      </c>
      <c r="F32" s="70">
        <f>SUMIFS(CALCULATION_quarterly_data!F:F,CALCULATION_quarterly_data!$A:$A,Quarter!$A32,CALCULATION_quarterly_data!$P:$P,Quarter!$B32,CALCULATION_quarterly_data!$C:$C,Quarter!$C32)</f>
        <v>1212.73</v>
      </c>
      <c r="G32" s="69">
        <f>SUMIFS(CALCULATION_quarterly_data!G:G,CALCULATION_quarterly_data!$A:$A,Quarter!$A32,CALCULATION_quarterly_data!$P:$P,Quarter!$B32,CALCULATION_quarterly_data!$C:$C,Quarter!$C32)</f>
        <v>0</v>
      </c>
      <c r="H32" s="69">
        <f>SUMIFS(CALCULATION_quarterly_data!H:H,CALCULATION_quarterly_data!$A:$A,Quarter!$A32,CALCULATION_quarterly_data!$P:$P,Quarter!$B32,CALCULATION_quarterly_data!$C:$C,Quarter!$C32)</f>
        <v>0</v>
      </c>
      <c r="I32" s="69">
        <f>SUMIFS(CALCULATION_quarterly_data!I:I,CALCULATION_quarterly_data!$A:$A,Quarter!$A32,CALCULATION_quarterly_data!$P:$P,Quarter!$B32,CALCULATION_quarterly_data!$C:$C,Quarter!$C32)</f>
        <v>0</v>
      </c>
      <c r="J32" s="69">
        <f>SUMIFS(CALCULATION_quarterly_data!J:J,CALCULATION_quarterly_data!$A:$A,Quarter!$A32,CALCULATION_quarterly_data!$P:$P,Quarter!$B32,CALCULATION_quarterly_data!$C:$C,Quarter!$C32)</f>
        <v>0</v>
      </c>
      <c r="K32" s="69">
        <f>SUMIFS(CALCULATION_quarterly_data!K:K,CALCULATION_quarterly_data!$A:$A,Quarter!$A32,CALCULATION_quarterly_data!$P:$P,Quarter!$B32,CALCULATION_quarterly_data!$C:$C,Quarter!$C32)</f>
        <v>0</v>
      </c>
      <c r="L32" s="69">
        <f>SUMIFS(CALCULATION_quarterly_data!L:L,CALCULATION_quarterly_data!$A:$A,Quarter!$A32,CALCULATION_quarterly_data!$P:$P,Quarter!$B32,CALCULATION_quarterly_data!$C:$C,Quarter!$C32)</f>
        <v>0</v>
      </c>
      <c r="M32" s="69">
        <f>SUMIFS(CALCULATION_quarterly_data!M:M,CALCULATION_quarterly_data!$A:$A,Quarter!$A32,CALCULATION_quarterly_data!$P:$P,Quarter!$B32,CALCULATION_quarterly_data!$C:$C,Quarter!$C32)</f>
        <v>0.02</v>
      </c>
      <c r="N32" s="70">
        <f>SUMIFS(CALCULATION_quarterly_data!N:N,CALCULATION_quarterly_data!$A:$A,Quarter!$A32,CALCULATION_quarterly_data!$P:$P,Quarter!$B32,CALCULATION_quarterly_data!$C:$C,Quarter!$C32)</f>
        <v>0.02</v>
      </c>
      <c r="O32" s="77">
        <f>SUMIFS(CALCULATION_quarterly_data!O:O,CALCULATION_quarterly_data!$A:$A,Quarter!$A32,CALCULATION_quarterly_data!$P:$P,Quarter!$B32,CALCULATION_quarterly_data!$C:$C,Quarter!$C32)</f>
        <v>1212.75</v>
      </c>
    </row>
    <row r="33" spans="1:15" s="14" customFormat="1" ht="15.5">
      <c r="A33" s="64">
        <v>2018</v>
      </c>
      <c r="B33" s="73">
        <v>2</v>
      </c>
      <c r="C33" s="59" t="s">
        <v>42</v>
      </c>
      <c r="D33" s="69">
        <f>SUMIFS(CALCULATION_quarterly_data!D:D,CALCULATION_quarterly_data!$A:$A,Quarter!$A33,CALCULATION_quarterly_data!$P:$P,Quarter!$B33,CALCULATION_quarterly_data!$C:$C,Quarter!$C33)</f>
        <v>4950.58</v>
      </c>
      <c r="E33" s="69">
        <f>SUMIFS(CALCULATION_quarterly_data!E:E,CALCULATION_quarterly_data!$A:$A,Quarter!$A33,CALCULATION_quarterly_data!$P:$P,Quarter!$B33,CALCULATION_quarterly_data!$C:$C,Quarter!$C33)</f>
        <v>260.40999999999997</v>
      </c>
      <c r="F33" s="70">
        <f>SUMIFS(CALCULATION_quarterly_data!F:F,CALCULATION_quarterly_data!$A:$A,Quarter!$A33,CALCULATION_quarterly_data!$P:$P,Quarter!$B33,CALCULATION_quarterly_data!$C:$C,Quarter!$C33)</f>
        <v>5210.99</v>
      </c>
      <c r="G33" s="69">
        <f>SUMIFS(CALCULATION_quarterly_data!G:G,CALCULATION_quarterly_data!$A:$A,Quarter!$A33,CALCULATION_quarterly_data!$P:$P,Quarter!$B33,CALCULATION_quarterly_data!$C:$C,Quarter!$C33)</f>
        <v>45.7</v>
      </c>
      <c r="H33" s="69">
        <f>SUMIFS(CALCULATION_quarterly_data!H:H,CALCULATION_quarterly_data!$A:$A,Quarter!$A33,CALCULATION_quarterly_data!$P:$P,Quarter!$B33,CALCULATION_quarterly_data!$C:$C,Quarter!$C33)</f>
        <v>730.43000000000006</v>
      </c>
      <c r="I33" s="69">
        <f>SUMIFS(CALCULATION_quarterly_data!I:I,CALCULATION_quarterly_data!$A:$A,Quarter!$A33,CALCULATION_quarterly_data!$P:$P,Quarter!$B33,CALCULATION_quarterly_data!$C:$C,Quarter!$C33)</f>
        <v>0</v>
      </c>
      <c r="J33" s="69">
        <f>SUMIFS(CALCULATION_quarterly_data!J:J,CALCULATION_quarterly_data!$A:$A,Quarter!$A33,CALCULATION_quarterly_data!$P:$P,Quarter!$B33,CALCULATION_quarterly_data!$C:$C,Quarter!$C33)</f>
        <v>7.95</v>
      </c>
      <c r="K33" s="69">
        <f>SUMIFS(CALCULATION_quarterly_data!K:K,CALCULATION_quarterly_data!$A:$A,Quarter!$A33,CALCULATION_quarterly_data!$P:$P,Quarter!$B33,CALCULATION_quarterly_data!$C:$C,Quarter!$C33)</f>
        <v>1</v>
      </c>
      <c r="L33" s="69">
        <f>SUMIFS(CALCULATION_quarterly_data!L:L,CALCULATION_quarterly_data!$A:$A,Quarter!$A33,CALCULATION_quarterly_data!$P:$P,Quarter!$B33,CALCULATION_quarterly_data!$C:$C,Quarter!$C33)</f>
        <v>204.24</v>
      </c>
      <c r="M33" s="69">
        <f>SUMIFS(CALCULATION_quarterly_data!M:M,CALCULATION_quarterly_data!$A:$A,Quarter!$A33,CALCULATION_quarterly_data!$P:$P,Quarter!$B33,CALCULATION_quarterly_data!$C:$C,Quarter!$C33)</f>
        <v>501.62</v>
      </c>
      <c r="N33" s="70">
        <f>SUMIFS(CALCULATION_quarterly_data!N:N,CALCULATION_quarterly_data!$A:$A,Quarter!$A33,CALCULATION_quarterly_data!$P:$P,Quarter!$B33,CALCULATION_quarterly_data!$C:$C,Quarter!$C33)</f>
        <v>1490.94</v>
      </c>
      <c r="O33" s="77">
        <f>SUMIFS(CALCULATION_quarterly_data!O:O,CALCULATION_quarterly_data!$A:$A,Quarter!$A33,CALCULATION_quarterly_data!$P:$P,Quarter!$B33,CALCULATION_quarterly_data!$C:$C,Quarter!$C33)</f>
        <v>6701.93</v>
      </c>
    </row>
    <row r="34" spans="1:15" s="14" customFormat="1" ht="15.5">
      <c r="A34" s="64">
        <v>2018</v>
      </c>
      <c r="B34" s="73">
        <v>2</v>
      </c>
      <c r="C34" s="59" t="s">
        <v>43</v>
      </c>
      <c r="D34" s="69">
        <f>SUMIFS(CALCULATION_quarterly_data!D:D,CALCULATION_quarterly_data!$A:$A,Quarter!$A34,CALCULATION_quarterly_data!$P:$P,Quarter!$B34,CALCULATION_quarterly_data!$C:$C,Quarter!$C34)</f>
        <v>468.61</v>
      </c>
      <c r="E34" s="69">
        <f>SUMIFS(CALCULATION_quarterly_data!E:E,CALCULATION_quarterly_data!$A:$A,Quarter!$A34,CALCULATION_quarterly_data!$P:$P,Quarter!$B34,CALCULATION_quarterly_data!$C:$C,Quarter!$C34)</f>
        <v>0</v>
      </c>
      <c r="F34" s="70">
        <f>SUMIFS(CALCULATION_quarterly_data!F:F,CALCULATION_quarterly_data!$A:$A,Quarter!$A34,CALCULATION_quarterly_data!$P:$P,Quarter!$B34,CALCULATION_quarterly_data!$C:$C,Quarter!$C34)</f>
        <v>468.61</v>
      </c>
      <c r="G34" s="69">
        <f>SUMIFS(CALCULATION_quarterly_data!G:G,CALCULATION_quarterly_data!$A:$A,Quarter!$A34,CALCULATION_quarterly_data!$P:$P,Quarter!$B34,CALCULATION_quarterly_data!$C:$C,Quarter!$C34)</f>
        <v>0</v>
      </c>
      <c r="H34" s="69">
        <f>SUMIFS(CALCULATION_quarterly_data!H:H,CALCULATION_quarterly_data!$A:$A,Quarter!$A34,CALCULATION_quarterly_data!$P:$P,Quarter!$B34,CALCULATION_quarterly_data!$C:$C,Quarter!$C34)</f>
        <v>0</v>
      </c>
      <c r="I34" s="69">
        <f>SUMIFS(CALCULATION_quarterly_data!I:I,CALCULATION_quarterly_data!$A:$A,Quarter!$A34,CALCULATION_quarterly_data!$P:$P,Quarter!$B34,CALCULATION_quarterly_data!$C:$C,Quarter!$C34)</f>
        <v>0</v>
      </c>
      <c r="J34" s="69">
        <f>SUMIFS(CALCULATION_quarterly_data!J:J,CALCULATION_quarterly_data!$A:$A,Quarter!$A34,CALCULATION_quarterly_data!$P:$P,Quarter!$B34,CALCULATION_quarterly_data!$C:$C,Quarter!$C34)</f>
        <v>0</v>
      </c>
      <c r="K34" s="69">
        <f>SUMIFS(CALCULATION_quarterly_data!K:K,CALCULATION_quarterly_data!$A:$A,Quarter!$A34,CALCULATION_quarterly_data!$P:$P,Quarter!$B34,CALCULATION_quarterly_data!$C:$C,Quarter!$C34)</f>
        <v>0</v>
      </c>
      <c r="L34" s="69">
        <f>SUMIFS(CALCULATION_quarterly_data!L:L,CALCULATION_quarterly_data!$A:$A,Quarter!$A34,CALCULATION_quarterly_data!$P:$P,Quarter!$B34,CALCULATION_quarterly_data!$C:$C,Quarter!$C34)</f>
        <v>0</v>
      </c>
      <c r="M34" s="69">
        <f>SUMIFS(CALCULATION_quarterly_data!M:M,CALCULATION_quarterly_data!$A:$A,Quarter!$A34,CALCULATION_quarterly_data!$P:$P,Quarter!$B34,CALCULATION_quarterly_data!$C:$C,Quarter!$C34)</f>
        <v>39.25</v>
      </c>
      <c r="N34" s="70">
        <f>SUMIFS(CALCULATION_quarterly_data!N:N,CALCULATION_quarterly_data!$A:$A,Quarter!$A34,CALCULATION_quarterly_data!$P:$P,Quarter!$B34,CALCULATION_quarterly_data!$C:$C,Quarter!$C34)</f>
        <v>39.25</v>
      </c>
      <c r="O34" s="77">
        <f>SUMIFS(CALCULATION_quarterly_data!O:O,CALCULATION_quarterly_data!$A:$A,Quarter!$A34,CALCULATION_quarterly_data!$P:$P,Quarter!$B34,CALCULATION_quarterly_data!$C:$C,Quarter!$C34)</f>
        <v>507.86</v>
      </c>
    </row>
    <row r="35" spans="1:15" s="14" customFormat="1" ht="15.5">
      <c r="A35" s="64">
        <v>2018</v>
      </c>
      <c r="B35" s="73">
        <v>2</v>
      </c>
      <c r="C35" s="59" t="s">
        <v>94</v>
      </c>
      <c r="D35" s="69">
        <f>SUMIFS(CALCULATION_quarterly_data!D:D,CALCULATION_quarterly_data!$A:$A,Quarter!$A35,CALCULATION_quarterly_data!$P:$P,Quarter!$B35,CALCULATION_quarterly_data!$C:$C,Quarter!$C35)</f>
        <v>0</v>
      </c>
      <c r="E35" s="69">
        <f>SUMIFS(CALCULATION_quarterly_data!E:E,CALCULATION_quarterly_data!$A:$A,Quarter!$A35,CALCULATION_quarterly_data!$P:$P,Quarter!$B35,CALCULATION_quarterly_data!$C:$C,Quarter!$C35)</f>
        <v>13.89</v>
      </c>
      <c r="F35" s="70">
        <f>SUMIFS(CALCULATION_quarterly_data!F:F,CALCULATION_quarterly_data!$A:$A,Quarter!$A35,CALCULATION_quarterly_data!$P:$P,Quarter!$B35,CALCULATION_quarterly_data!$C:$C,Quarter!$C35)</f>
        <v>13.89</v>
      </c>
      <c r="G35" s="69">
        <f>SUMIFS(CALCULATION_quarterly_data!G:G,CALCULATION_quarterly_data!$A:$A,Quarter!$A35,CALCULATION_quarterly_data!$P:$P,Quarter!$B35,CALCULATION_quarterly_data!$C:$C,Quarter!$C35)</f>
        <v>3.37</v>
      </c>
      <c r="H35" s="69">
        <f>SUMIFS(CALCULATION_quarterly_data!H:H,CALCULATION_quarterly_data!$A:$A,Quarter!$A35,CALCULATION_quarterly_data!$P:$P,Quarter!$B35,CALCULATION_quarterly_data!$C:$C,Quarter!$C35)</f>
        <v>122.12</v>
      </c>
      <c r="I35" s="69">
        <f>SUMIFS(CALCULATION_quarterly_data!I:I,CALCULATION_quarterly_data!$A:$A,Quarter!$A35,CALCULATION_quarterly_data!$P:$P,Quarter!$B35,CALCULATION_quarterly_data!$C:$C,Quarter!$C35)</f>
        <v>0</v>
      </c>
      <c r="J35" s="69">
        <f>SUMIFS(CALCULATION_quarterly_data!J:J,CALCULATION_quarterly_data!$A:$A,Quarter!$A35,CALCULATION_quarterly_data!$P:$P,Quarter!$B35,CALCULATION_quarterly_data!$C:$C,Quarter!$C35)</f>
        <v>0</v>
      </c>
      <c r="K35" s="69">
        <f>SUMIFS(CALCULATION_quarterly_data!K:K,CALCULATION_quarterly_data!$A:$A,Quarter!$A35,CALCULATION_quarterly_data!$P:$P,Quarter!$B35,CALCULATION_quarterly_data!$C:$C,Quarter!$C35)</f>
        <v>0</v>
      </c>
      <c r="L35" s="69">
        <f>SUMIFS(CALCULATION_quarterly_data!L:L,CALCULATION_quarterly_data!$A:$A,Quarter!$A35,CALCULATION_quarterly_data!$P:$P,Quarter!$B35,CALCULATION_quarterly_data!$C:$C,Quarter!$C35)</f>
        <v>111.34</v>
      </c>
      <c r="M35" s="69">
        <f>SUMIFS(CALCULATION_quarterly_data!M:M,CALCULATION_quarterly_data!$A:$A,Quarter!$A35,CALCULATION_quarterly_data!$P:$P,Quarter!$B35,CALCULATION_quarterly_data!$C:$C,Quarter!$C35)</f>
        <v>6.77</v>
      </c>
      <c r="N35" s="70">
        <f>SUMIFS(CALCULATION_quarterly_data!N:N,CALCULATION_quarterly_data!$A:$A,Quarter!$A35,CALCULATION_quarterly_data!$P:$P,Quarter!$B35,CALCULATION_quarterly_data!$C:$C,Quarter!$C35)</f>
        <v>243.59999999999997</v>
      </c>
      <c r="O35" s="77">
        <f>SUMIFS(CALCULATION_quarterly_data!O:O,CALCULATION_quarterly_data!$A:$A,Quarter!$A35,CALCULATION_quarterly_data!$P:$P,Quarter!$B35,CALCULATION_quarterly_data!$C:$C,Quarter!$C35)</f>
        <v>257.49</v>
      </c>
    </row>
    <row r="36" spans="1:15" s="14" customFormat="1" ht="15.5">
      <c r="A36" s="64">
        <v>2018</v>
      </c>
      <c r="B36" s="73">
        <v>2</v>
      </c>
      <c r="C36" s="59" t="s">
        <v>71</v>
      </c>
      <c r="D36" s="69">
        <f>SUMIFS(CALCULATION_quarterly_data!D:D,CALCULATION_quarterly_data!$A:$A,Quarter!$A36,CALCULATION_quarterly_data!$P:$P,Quarter!$B36,CALCULATION_quarterly_data!$C:$C,Quarter!$C36)</f>
        <v>243.29999999999998</v>
      </c>
      <c r="E36" s="69">
        <f>SUMIFS(CALCULATION_quarterly_data!E:E,CALCULATION_quarterly_data!$A:$A,Quarter!$A36,CALCULATION_quarterly_data!$P:$P,Quarter!$B36,CALCULATION_quarterly_data!$C:$C,Quarter!$C36)</f>
        <v>16.02</v>
      </c>
      <c r="F36" s="70">
        <f>SUMIFS(CALCULATION_quarterly_data!F:F,CALCULATION_quarterly_data!$A:$A,Quarter!$A36,CALCULATION_quarterly_data!$P:$P,Quarter!$B36,CALCULATION_quarterly_data!$C:$C,Quarter!$C36)</f>
        <v>259.32</v>
      </c>
      <c r="G36" s="69">
        <f>SUMIFS(CALCULATION_quarterly_data!G:G,CALCULATION_quarterly_data!$A:$A,Quarter!$A36,CALCULATION_quarterly_data!$P:$P,Quarter!$B36,CALCULATION_quarterly_data!$C:$C,Quarter!$C36)</f>
        <v>21.78</v>
      </c>
      <c r="H36" s="69">
        <f>SUMIFS(CALCULATION_quarterly_data!H:H,CALCULATION_quarterly_data!$A:$A,Quarter!$A36,CALCULATION_quarterly_data!$P:$P,Quarter!$B36,CALCULATION_quarterly_data!$C:$C,Quarter!$C36)</f>
        <v>0</v>
      </c>
      <c r="I36" s="69">
        <f>SUMIFS(CALCULATION_quarterly_data!I:I,CALCULATION_quarterly_data!$A:$A,Quarter!$A36,CALCULATION_quarterly_data!$P:$P,Quarter!$B36,CALCULATION_quarterly_data!$C:$C,Quarter!$C36)</f>
        <v>0</v>
      </c>
      <c r="J36" s="69">
        <f>SUMIFS(CALCULATION_quarterly_data!J:J,CALCULATION_quarterly_data!$A:$A,Quarter!$A36,CALCULATION_quarterly_data!$P:$P,Quarter!$B36,CALCULATION_quarterly_data!$C:$C,Quarter!$C36)</f>
        <v>0</v>
      </c>
      <c r="K36" s="69">
        <f>SUMIFS(CALCULATION_quarterly_data!K:K,CALCULATION_quarterly_data!$A:$A,Quarter!$A36,CALCULATION_quarterly_data!$P:$P,Quarter!$B36,CALCULATION_quarterly_data!$C:$C,Quarter!$C36)</f>
        <v>0</v>
      </c>
      <c r="L36" s="69">
        <f>SUMIFS(CALCULATION_quarterly_data!L:L,CALCULATION_quarterly_data!$A:$A,Quarter!$A36,CALCULATION_quarterly_data!$P:$P,Quarter!$B36,CALCULATION_quarterly_data!$C:$C,Quarter!$C36)</f>
        <v>0</v>
      </c>
      <c r="M36" s="69">
        <f>SUMIFS(CALCULATION_quarterly_data!M:M,CALCULATION_quarterly_data!$A:$A,Quarter!$A36,CALCULATION_quarterly_data!$P:$P,Quarter!$B36,CALCULATION_quarterly_data!$C:$C,Quarter!$C36)</f>
        <v>211.19</v>
      </c>
      <c r="N36" s="70">
        <f>SUMIFS(CALCULATION_quarterly_data!N:N,CALCULATION_quarterly_data!$A:$A,Quarter!$A36,CALCULATION_quarterly_data!$P:$P,Quarter!$B36,CALCULATION_quarterly_data!$C:$C,Quarter!$C36)</f>
        <v>232.97</v>
      </c>
      <c r="O36" s="77">
        <f>SUMIFS(CALCULATION_quarterly_data!O:O,CALCULATION_quarterly_data!$A:$A,Quarter!$A36,CALCULATION_quarterly_data!$P:$P,Quarter!$B36,CALCULATION_quarterly_data!$C:$C,Quarter!$C36)</f>
        <v>492.29</v>
      </c>
    </row>
    <row r="37" spans="1:15" s="14" customFormat="1" ht="15.5">
      <c r="A37" s="64">
        <v>2018</v>
      </c>
      <c r="B37" s="73">
        <v>2</v>
      </c>
      <c r="C37" s="59" t="s">
        <v>45</v>
      </c>
      <c r="D37" s="69">
        <f>SUMIFS(CALCULATION_quarterly_data!D:D,CALCULATION_quarterly_data!$A:$A,Quarter!$A37,CALCULATION_quarterly_data!$P:$P,Quarter!$B37,CALCULATION_quarterly_data!$C:$C,Quarter!$C37)</f>
        <v>125.42</v>
      </c>
      <c r="E37" s="69">
        <f>SUMIFS(CALCULATION_quarterly_data!E:E,CALCULATION_quarterly_data!$A:$A,Quarter!$A37,CALCULATION_quarterly_data!$P:$P,Quarter!$B37,CALCULATION_quarterly_data!$C:$C,Quarter!$C37)</f>
        <v>18.350000000000001</v>
      </c>
      <c r="F37" s="70">
        <f>SUMIFS(CALCULATION_quarterly_data!F:F,CALCULATION_quarterly_data!$A:$A,Quarter!$A37,CALCULATION_quarterly_data!$P:$P,Quarter!$B37,CALCULATION_quarterly_data!$C:$C,Quarter!$C37)</f>
        <v>143.78</v>
      </c>
      <c r="G37" s="69">
        <f>SUMIFS(CALCULATION_quarterly_data!G:G,CALCULATION_quarterly_data!$A:$A,Quarter!$A37,CALCULATION_quarterly_data!$P:$P,Quarter!$B37,CALCULATION_quarterly_data!$C:$C,Quarter!$C37)</f>
        <v>0</v>
      </c>
      <c r="H37" s="69">
        <f>SUMIFS(CALCULATION_quarterly_data!H:H,CALCULATION_quarterly_data!$A:$A,Quarter!$A37,CALCULATION_quarterly_data!$P:$P,Quarter!$B37,CALCULATION_quarterly_data!$C:$C,Quarter!$C37)</f>
        <v>0</v>
      </c>
      <c r="I37" s="69">
        <f>SUMIFS(CALCULATION_quarterly_data!I:I,CALCULATION_quarterly_data!$A:$A,Quarter!$A37,CALCULATION_quarterly_data!$P:$P,Quarter!$B37,CALCULATION_quarterly_data!$C:$C,Quarter!$C37)</f>
        <v>13.95</v>
      </c>
      <c r="J37" s="69">
        <f>SUMIFS(CALCULATION_quarterly_data!J:J,CALCULATION_quarterly_data!$A:$A,Quarter!$A37,CALCULATION_quarterly_data!$P:$P,Quarter!$B37,CALCULATION_quarterly_data!$C:$C,Quarter!$C37)</f>
        <v>0</v>
      </c>
      <c r="K37" s="69">
        <f>SUMIFS(CALCULATION_quarterly_data!K:K,CALCULATION_quarterly_data!$A:$A,Quarter!$A37,CALCULATION_quarterly_data!$P:$P,Quarter!$B37,CALCULATION_quarterly_data!$C:$C,Quarter!$C37)</f>
        <v>0</v>
      </c>
      <c r="L37" s="69">
        <f>SUMIFS(CALCULATION_quarterly_data!L:L,CALCULATION_quarterly_data!$A:$A,Quarter!$A37,CALCULATION_quarterly_data!$P:$P,Quarter!$B37,CALCULATION_quarterly_data!$C:$C,Quarter!$C37)</f>
        <v>0</v>
      </c>
      <c r="M37" s="69">
        <f>SUMIFS(CALCULATION_quarterly_data!M:M,CALCULATION_quarterly_data!$A:$A,Quarter!$A37,CALCULATION_quarterly_data!$P:$P,Quarter!$B37,CALCULATION_quarterly_data!$C:$C,Quarter!$C37)</f>
        <v>5.22</v>
      </c>
      <c r="N37" s="70">
        <f>SUMIFS(CALCULATION_quarterly_data!N:N,CALCULATION_quarterly_data!$A:$A,Quarter!$A37,CALCULATION_quarterly_data!$P:$P,Quarter!$B37,CALCULATION_quarterly_data!$C:$C,Quarter!$C37)</f>
        <v>19.169999999999998</v>
      </c>
      <c r="O37" s="77">
        <f>SUMIFS(CALCULATION_quarterly_data!O:O,CALCULATION_quarterly_data!$A:$A,Quarter!$A37,CALCULATION_quarterly_data!$P:$P,Quarter!$B37,CALCULATION_quarterly_data!$C:$C,Quarter!$C37)</f>
        <v>162.95000000000002</v>
      </c>
    </row>
    <row r="38" spans="1:15" s="14" customFormat="1" ht="15.5">
      <c r="A38" s="64">
        <v>2018</v>
      </c>
      <c r="B38" s="73">
        <v>2</v>
      </c>
      <c r="C38" s="59" t="s">
        <v>46</v>
      </c>
      <c r="D38" s="69">
        <f>SUMIFS(CALCULATION_quarterly_data!D:D,CALCULATION_quarterly_data!$A:$A,Quarter!$A38,CALCULATION_quarterly_data!$P:$P,Quarter!$B38,CALCULATION_quarterly_data!$C:$C,Quarter!$C38)</f>
        <v>331.27</v>
      </c>
      <c r="E38" s="69">
        <f>SUMIFS(CALCULATION_quarterly_data!E:E,CALCULATION_quarterly_data!$A:$A,Quarter!$A38,CALCULATION_quarterly_data!$P:$P,Quarter!$B38,CALCULATION_quarterly_data!$C:$C,Quarter!$C38)</f>
        <v>0</v>
      </c>
      <c r="F38" s="70">
        <f>SUMIFS(CALCULATION_quarterly_data!F:F,CALCULATION_quarterly_data!$A:$A,Quarter!$A38,CALCULATION_quarterly_data!$P:$P,Quarter!$B38,CALCULATION_quarterly_data!$C:$C,Quarter!$C38)</f>
        <v>331.27</v>
      </c>
      <c r="G38" s="69">
        <f>SUMIFS(CALCULATION_quarterly_data!G:G,CALCULATION_quarterly_data!$A:$A,Quarter!$A38,CALCULATION_quarterly_data!$P:$P,Quarter!$B38,CALCULATION_quarterly_data!$C:$C,Quarter!$C38)</f>
        <v>0</v>
      </c>
      <c r="H38" s="69">
        <f>SUMIFS(CALCULATION_quarterly_data!H:H,CALCULATION_quarterly_data!$A:$A,Quarter!$A38,CALCULATION_quarterly_data!$P:$P,Quarter!$B38,CALCULATION_quarterly_data!$C:$C,Quarter!$C38)</f>
        <v>1088.6000000000001</v>
      </c>
      <c r="I38" s="69">
        <f>SUMIFS(CALCULATION_quarterly_data!I:I,CALCULATION_quarterly_data!$A:$A,Quarter!$A38,CALCULATION_quarterly_data!$P:$P,Quarter!$B38,CALCULATION_quarterly_data!$C:$C,Quarter!$C38)</f>
        <v>0</v>
      </c>
      <c r="J38" s="69">
        <f>SUMIFS(CALCULATION_quarterly_data!J:J,CALCULATION_quarterly_data!$A:$A,Quarter!$A38,CALCULATION_quarterly_data!$P:$P,Quarter!$B38,CALCULATION_quarterly_data!$C:$C,Quarter!$C38)</f>
        <v>0</v>
      </c>
      <c r="K38" s="69">
        <f>SUMIFS(CALCULATION_quarterly_data!K:K,CALCULATION_quarterly_data!$A:$A,Quarter!$A38,CALCULATION_quarterly_data!$P:$P,Quarter!$B38,CALCULATION_quarterly_data!$C:$C,Quarter!$C38)</f>
        <v>0</v>
      </c>
      <c r="L38" s="69">
        <f>SUMIFS(CALCULATION_quarterly_data!L:L,CALCULATION_quarterly_data!$A:$A,Quarter!$A38,CALCULATION_quarterly_data!$P:$P,Quarter!$B38,CALCULATION_quarterly_data!$C:$C,Quarter!$C38)</f>
        <v>0</v>
      </c>
      <c r="M38" s="69">
        <f>SUMIFS(CALCULATION_quarterly_data!M:M,CALCULATION_quarterly_data!$A:$A,Quarter!$A38,CALCULATION_quarterly_data!$P:$P,Quarter!$B38,CALCULATION_quarterly_data!$C:$C,Quarter!$C38)</f>
        <v>12.879999999999999</v>
      </c>
      <c r="N38" s="70">
        <f>SUMIFS(CALCULATION_quarterly_data!N:N,CALCULATION_quarterly_data!$A:$A,Quarter!$A38,CALCULATION_quarterly_data!$P:$P,Quarter!$B38,CALCULATION_quarterly_data!$C:$C,Quarter!$C38)</f>
        <v>1101.48</v>
      </c>
      <c r="O38" s="77">
        <f>SUMIFS(CALCULATION_quarterly_data!O:O,CALCULATION_quarterly_data!$A:$A,Quarter!$A38,CALCULATION_quarterly_data!$P:$P,Quarter!$B38,CALCULATION_quarterly_data!$C:$C,Quarter!$C38)</f>
        <v>1432.75</v>
      </c>
    </row>
    <row r="39" spans="1:15" s="14" customFormat="1" ht="15.5">
      <c r="A39" s="64">
        <v>2018</v>
      </c>
      <c r="B39" s="73">
        <v>2</v>
      </c>
      <c r="C39" s="59" t="s">
        <v>44</v>
      </c>
      <c r="D39" s="69">
        <f>SUMIFS(CALCULATION_quarterly_data!D:D,CALCULATION_quarterly_data!$A:$A,Quarter!$A39,CALCULATION_quarterly_data!$P:$P,Quarter!$B39,CALCULATION_quarterly_data!$C:$C,Quarter!$C39)</f>
        <v>0</v>
      </c>
      <c r="E39" s="69">
        <f>SUMIFS(CALCULATION_quarterly_data!E:E,CALCULATION_quarterly_data!$A:$A,Quarter!$A39,CALCULATION_quarterly_data!$P:$P,Quarter!$B39,CALCULATION_quarterly_data!$C:$C,Quarter!$C39)</f>
        <v>0</v>
      </c>
      <c r="F39" s="70">
        <f>SUMIFS(CALCULATION_quarterly_data!F:F,CALCULATION_quarterly_data!$A:$A,Quarter!$A39,CALCULATION_quarterly_data!$P:$P,Quarter!$B39,CALCULATION_quarterly_data!$C:$C,Quarter!$C39)</f>
        <v>0</v>
      </c>
      <c r="G39" s="69">
        <f>SUMIFS(CALCULATION_quarterly_data!G:G,CALCULATION_quarterly_data!$A:$A,Quarter!$A39,CALCULATION_quarterly_data!$P:$P,Quarter!$B39,CALCULATION_quarterly_data!$C:$C,Quarter!$C39)</f>
        <v>0</v>
      </c>
      <c r="H39" s="69">
        <f>SUMIFS(CALCULATION_quarterly_data!H:H,CALCULATION_quarterly_data!$A:$A,Quarter!$A39,CALCULATION_quarterly_data!$P:$P,Quarter!$B39,CALCULATION_quarterly_data!$C:$C,Quarter!$C39)</f>
        <v>0</v>
      </c>
      <c r="I39" s="69">
        <f>SUMIFS(CALCULATION_quarterly_data!I:I,CALCULATION_quarterly_data!$A:$A,Quarter!$A39,CALCULATION_quarterly_data!$P:$P,Quarter!$B39,CALCULATION_quarterly_data!$C:$C,Quarter!$C39)</f>
        <v>0</v>
      </c>
      <c r="J39" s="69">
        <f>SUMIFS(CALCULATION_quarterly_data!J:J,CALCULATION_quarterly_data!$A:$A,Quarter!$A39,CALCULATION_quarterly_data!$P:$P,Quarter!$B39,CALCULATION_quarterly_data!$C:$C,Quarter!$C39)</f>
        <v>0</v>
      </c>
      <c r="K39" s="69">
        <f>SUMIFS(CALCULATION_quarterly_data!K:K,CALCULATION_quarterly_data!$A:$A,Quarter!$A39,CALCULATION_quarterly_data!$P:$P,Quarter!$B39,CALCULATION_quarterly_data!$C:$C,Quarter!$C39)</f>
        <v>0</v>
      </c>
      <c r="L39" s="69">
        <f>SUMIFS(CALCULATION_quarterly_data!L:L,CALCULATION_quarterly_data!$A:$A,Quarter!$A39,CALCULATION_quarterly_data!$P:$P,Quarter!$B39,CALCULATION_quarterly_data!$C:$C,Quarter!$C39)</f>
        <v>0</v>
      </c>
      <c r="M39" s="69">
        <f>SUMIFS(CALCULATION_quarterly_data!M:M,CALCULATION_quarterly_data!$A:$A,Quarter!$A39,CALCULATION_quarterly_data!$P:$P,Quarter!$B39,CALCULATION_quarterly_data!$C:$C,Quarter!$C39)</f>
        <v>1.61</v>
      </c>
      <c r="N39" s="70">
        <f>SUMIFS(CALCULATION_quarterly_data!N:N,CALCULATION_quarterly_data!$A:$A,Quarter!$A39,CALCULATION_quarterly_data!$P:$P,Quarter!$B39,CALCULATION_quarterly_data!$C:$C,Quarter!$C39)</f>
        <v>1.61</v>
      </c>
      <c r="O39" s="77">
        <f>SUMIFS(CALCULATION_quarterly_data!O:O,CALCULATION_quarterly_data!$A:$A,Quarter!$A39,CALCULATION_quarterly_data!$P:$P,Quarter!$B39,CALCULATION_quarterly_data!$C:$C,Quarter!$C39)</f>
        <v>1.61</v>
      </c>
    </row>
    <row r="40" spans="1:15" s="14" customFormat="1" ht="15.5">
      <c r="A40" s="64">
        <v>2018</v>
      </c>
      <c r="B40" s="73">
        <v>2</v>
      </c>
      <c r="C40" s="59" t="s">
        <v>62</v>
      </c>
      <c r="D40" s="69">
        <f>SUMIFS(CALCULATION_quarterly_data!D:D,CALCULATION_quarterly_data!$A:$A,Quarter!$A40,CALCULATION_quarterly_data!$P:$P,Quarter!$B40,CALCULATION_quarterly_data!$C:$C,Quarter!$C40)</f>
        <v>104.34</v>
      </c>
      <c r="E40" s="69">
        <f>SUMIFS(CALCULATION_quarterly_data!E:E,CALCULATION_quarterly_data!$A:$A,Quarter!$A40,CALCULATION_quarterly_data!$P:$P,Quarter!$B40,CALCULATION_quarterly_data!$C:$C,Quarter!$C40)</f>
        <v>0</v>
      </c>
      <c r="F40" s="70">
        <f>SUMIFS(CALCULATION_quarterly_data!F:F,CALCULATION_quarterly_data!$A:$A,Quarter!$A40,CALCULATION_quarterly_data!$P:$P,Quarter!$B40,CALCULATION_quarterly_data!$C:$C,Quarter!$C40)</f>
        <v>104.34</v>
      </c>
      <c r="G40" s="69">
        <f>SUMIFS(CALCULATION_quarterly_data!G:G,CALCULATION_quarterly_data!$A:$A,Quarter!$A40,CALCULATION_quarterly_data!$P:$P,Quarter!$B40,CALCULATION_quarterly_data!$C:$C,Quarter!$C40)</f>
        <v>117.35</v>
      </c>
      <c r="H40" s="69">
        <f>SUMIFS(CALCULATION_quarterly_data!H:H,CALCULATION_quarterly_data!$A:$A,Quarter!$A40,CALCULATION_quarterly_data!$P:$P,Quarter!$B40,CALCULATION_quarterly_data!$C:$C,Quarter!$C40)</f>
        <v>158.44</v>
      </c>
      <c r="I40" s="69">
        <f>SUMIFS(CALCULATION_quarterly_data!I:I,CALCULATION_quarterly_data!$A:$A,Quarter!$A40,CALCULATION_quarterly_data!$P:$P,Quarter!$B40,CALCULATION_quarterly_data!$C:$C,Quarter!$C40)</f>
        <v>0</v>
      </c>
      <c r="J40" s="69">
        <f>SUMIFS(CALCULATION_quarterly_data!J:J,CALCULATION_quarterly_data!$A:$A,Quarter!$A40,CALCULATION_quarterly_data!$P:$P,Quarter!$B40,CALCULATION_quarterly_data!$C:$C,Quarter!$C40)</f>
        <v>0</v>
      </c>
      <c r="K40" s="69">
        <f>SUMIFS(CALCULATION_quarterly_data!K:K,CALCULATION_quarterly_data!$A:$A,Quarter!$A40,CALCULATION_quarterly_data!$P:$P,Quarter!$B40,CALCULATION_quarterly_data!$C:$C,Quarter!$C40)</f>
        <v>0</v>
      </c>
      <c r="L40" s="69">
        <f>SUMIFS(CALCULATION_quarterly_data!L:L,CALCULATION_quarterly_data!$A:$A,Quarter!$A40,CALCULATION_quarterly_data!$P:$P,Quarter!$B40,CALCULATION_quarterly_data!$C:$C,Quarter!$C40)</f>
        <v>0</v>
      </c>
      <c r="M40" s="69">
        <f>SUMIFS(CALCULATION_quarterly_data!M:M,CALCULATION_quarterly_data!$A:$A,Quarter!$A40,CALCULATION_quarterly_data!$P:$P,Quarter!$B40,CALCULATION_quarterly_data!$C:$C,Quarter!$C40)</f>
        <v>95.27</v>
      </c>
      <c r="N40" s="70">
        <f>SUMIFS(CALCULATION_quarterly_data!N:N,CALCULATION_quarterly_data!$A:$A,Quarter!$A40,CALCULATION_quarterly_data!$P:$P,Quarter!$B40,CALCULATION_quarterly_data!$C:$C,Quarter!$C40)</f>
        <v>371.09000000000003</v>
      </c>
      <c r="O40" s="77">
        <f>SUMIFS(CALCULATION_quarterly_data!O:O,CALCULATION_quarterly_data!$A:$A,Quarter!$A40,CALCULATION_quarterly_data!$P:$P,Quarter!$B40,CALCULATION_quarterly_data!$C:$C,Quarter!$C40)</f>
        <v>475.41</v>
      </c>
    </row>
    <row r="41" spans="1:15" s="14" customFormat="1" ht="15.5">
      <c r="A41" s="62">
        <v>2018</v>
      </c>
      <c r="B41" s="74">
        <v>2</v>
      </c>
      <c r="C41" s="60" t="s">
        <v>93</v>
      </c>
      <c r="D41" s="72">
        <f>SUMIFS(CALCULATION_quarterly_data!D:D,CALCULATION_quarterly_data!$A:$A,Quarter!$A41,CALCULATION_quarterly_data!$P:$P,Quarter!$B41,CALCULATION_quarterly_data!$C:$C,Quarter!$C41)</f>
        <v>10900.93</v>
      </c>
      <c r="E41" s="72">
        <f>SUMIFS(CALCULATION_quarterly_data!E:E,CALCULATION_quarterly_data!$A:$A,Quarter!$A41,CALCULATION_quarterly_data!$P:$P,Quarter!$B41,CALCULATION_quarterly_data!$C:$C,Quarter!$C41)</f>
        <v>475.59999999999997</v>
      </c>
      <c r="F41" s="71">
        <f>SUMIFS(CALCULATION_quarterly_data!F:F,CALCULATION_quarterly_data!$A:$A,Quarter!$A41,CALCULATION_quarterly_data!$P:$P,Quarter!$B41,CALCULATION_quarterly_data!$C:$C,Quarter!$C41)</f>
        <v>11376.54</v>
      </c>
      <c r="G41" s="72">
        <f>SUMIFS(CALCULATION_quarterly_data!G:G,CALCULATION_quarterly_data!$A:$A,Quarter!$A41,CALCULATION_quarterly_data!$P:$P,Quarter!$B41,CALCULATION_quarterly_data!$C:$C,Quarter!$C41)</f>
        <v>255.36</v>
      </c>
      <c r="H41" s="72">
        <f>SUMIFS(CALCULATION_quarterly_data!H:H,CALCULATION_quarterly_data!$A:$A,Quarter!$A41,CALCULATION_quarterly_data!$P:$P,Quarter!$B41,CALCULATION_quarterly_data!$C:$C,Quarter!$C41)</f>
        <v>2706.9300000000003</v>
      </c>
      <c r="I41" s="72">
        <f>SUMIFS(CALCULATION_quarterly_data!I:I,CALCULATION_quarterly_data!$A:$A,Quarter!$A41,CALCULATION_quarterly_data!$P:$P,Quarter!$B41,CALCULATION_quarterly_data!$C:$C,Quarter!$C41)</f>
        <v>367.55</v>
      </c>
      <c r="J41" s="72">
        <f>SUMIFS(CALCULATION_quarterly_data!J:J,CALCULATION_quarterly_data!$A:$A,Quarter!$A41,CALCULATION_quarterly_data!$P:$P,Quarter!$B41,CALCULATION_quarterly_data!$C:$C,Quarter!$C41)</f>
        <v>8.370000000000001</v>
      </c>
      <c r="K41" s="72">
        <f>SUMIFS(CALCULATION_quarterly_data!K:K,CALCULATION_quarterly_data!$A:$A,Quarter!$A41,CALCULATION_quarterly_data!$P:$P,Quarter!$B41,CALCULATION_quarterly_data!$C:$C,Quarter!$C41)</f>
        <v>210.51</v>
      </c>
      <c r="L41" s="72">
        <f>SUMIFS(CALCULATION_quarterly_data!L:L,CALCULATION_quarterly_data!$A:$A,Quarter!$A41,CALCULATION_quarterly_data!$P:$P,Quarter!$B41,CALCULATION_quarterly_data!$C:$C,Quarter!$C41)</f>
        <v>687.1</v>
      </c>
      <c r="M41" s="72">
        <f>SUMIFS(CALCULATION_quarterly_data!M:M,CALCULATION_quarterly_data!$A:$A,Quarter!$A41,CALCULATION_quarterly_data!$P:$P,Quarter!$B41,CALCULATION_quarterly_data!$C:$C,Quarter!$C41)</f>
        <v>1353.94</v>
      </c>
      <c r="N41" s="71">
        <f>SUMIFS(CALCULATION_quarterly_data!N:N,CALCULATION_quarterly_data!$A:$A,Quarter!$A41,CALCULATION_quarterly_data!$P:$P,Quarter!$B41,CALCULATION_quarterly_data!$C:$C,Quarter!$C41)</f>
        <v>5589.75</v>
      </c>
      <c r="O41" s="72">
        <f>SUMIFS(CALCULATION_quarterly_data!O:O,CALCULATION_quarterly_data!$A:$A,Quarter!$A41,CALCULATION_quarterly_data!$P:$P,Quarter!$B41,CALCULATION_quarterly_data!$C:$C,Quarter!$C41)</f>
        <v>16966.27</v>
      </c>
    </row>
    <row r="42" spans="1:15" s="14" customFormat="1" ht="15.5">
      <c r="A42" s="63">
        <v>2018</v>
      </c>
      <c r="B42" s="73">
        <v>3</v>
      </c>
      <c r="C42" s="58" t="s">
        <v>37</v>
      </c>
      <c r="D42" s="66">
        <f>SUMIFS(CALCULATION_quarterly_data!D:D,CALCULATION_quarterly_data!$A:$A,Quarter!$A42,CALCULATION_quarterly_data!$P:$P,Quarter!$B42,CALCULATION_quarterly_data!$C:$C,Quarter!$C42)</f>
        <v>142.41999999999999</v>
      </c>
      <c r="E42" s="66">
        <f>SUMIFS(CALCULATION_quarterly_data!E:E,CALCULATION_quarterly_data!$A:$A,Quarter!$A42,CALCULATION_quarterly_data!$P:$P,Quarter!$B42,CALCULATION_quarterly_data!$C:$C,Quarter!$C42)</f>
        <v>67.62</v>
      </c>
      <c r="F42" s="67">
        <f>SUMIFS(CALCULATION_quarterly_data!F:F,CALCULATION_quarterly_data!$A:$A,Quarter!$A42,CALCULATION_quarterly_data!$P:$P,Quarter!$B42,CALCULATION_quarterly_data!$C:$C,Quarter!$C42)</f>
        <v>210.04000000000002</v>
      </c>
      <c r="G42" s="66">
        <f>SUMIFS(CALCULATION_quarterly_data!G:G,CALCULATION_quarterly_data!$A:$A,Quarter!$A42,CALCULATION_quarterly_data!$P:$P,Quarter!$B42,CALCULATION_quarterly_data!$C:$C,Quarter!$C42)</f>
        <v>7.83</v>
      </c>
      <c r="H42" s="66">
        <f>SUMIFS(CALCULATION_quarterly_data!H:H,CALCULATION_quarterly_data!$A:$A,Quarter!$A42,CALCULATION_quarterly_data!$P:$P,Quarter!$B42,CALCULATION_quarterly_data!$C:$C,Quarter!$C42)</f>
        <v>233.26999999999998</v>
      </c>
      <c r="I42" s="66">
        <f>SUMIFS(CALCULATION_quarterly_data!I:I,CALCULATION_quarterly_data!$A:$A,Quarter!$A42,CALCULATION_quarterly_data!$P:$P,Quarter!$B42,CALCULATION_quarterly_data!$C:$C,Quarter!$C42)</f>
        <v>0</v>
      </c>
      <c r="J42" s="66">
        <f>SUMIFS(CALCULATION_quarterly_data!J:J,CALCULATION_quarterly_data!$A:$A,Quarter!$A42,CALCULATION_quarterly_data!$P:$P,Quarter!$B42,CALCULATION_quarterly_data!$C:$C,Quarter!$C42)</f>
        <v>0</v>
      </c>
      <c r="K42" s="66">
        <f>SUMIFS(CALCULATION_quarterly_data!K:K,CALCULATION_quarterly_data!$A:$A,Quarter!$A42,CALCULATION_quarterly_data!$P:$P,Quarter!$B42,CALCULATION_quarterly_data!$C:$C,Quarter!$C42)</f>
        <v>11.6</v>
      </c>
      <c r="L42" s="66">
        <f>SUMIFS(CALCULATION_quarterly_data!L:L,CALCULATION_quarterly_data!$A:$A,Quarter!$A42,CALCULATION_quarterly_data!$P:$P,Quarter!$B42,CALCULATION_quarterly_data!$C:$C,Quarter!$C42)</f>
        <v>290.94</v>
      </c>
      <c r="M42" s="66">
        <f>SUMIFS(CALCULATION_quarterly_data!M:M,CALCULATION_quarterly_data!$A:$A,Quarter!$A42,CALCULATION_quarterly_data!$P:$P,Quarter!$B42,CALCULATION_quarterly_data!$C:$C,Quarter!$C42)</f>
        <v>195.66</v>
      </c>
      <c r="N42" s="67">
        <f>SUMIFS(CALCULATION_quarterly_data!N:N,CALCULATION_quarterly_data!$A:$A,Quarter!$A42,CALCULATION_quarterly_data!$P:$P,Quarter!$B42,CALCULATION_quarterly_data!$C:$C,Quarter!$C42)</f>
        <v>739.29</v>
      </c>
      <c r="O42" s="76">
        <f>SUMIFS(CALCULATION_quarterly_data!O:O,CALCULATION_quarterly_data!$A:$A,Quarter!$A42,CALCULATION_quarterly_data!$P:$P,Quarter!$B42,CALCULATION_quarterly_data!$C:$C,Quarter!$C42)</f>
        <v>949.32999999999993</v>
      </c>
    </row>
    <row r="43" spans="1:15" s="14" customFormat="1" ht="15.5">
      <c r="A43" s="64">
        <v>2018</v>
      </c>
      <c r="B43" s="73">
        <v>3</v>
      </c>
      <c r="C43" s="59" t="s">
        <v>38</v>
      </c>
      <c r="D43" s="69">
        <f>SUMIFS(CALCULATION_quarterly_data!D:D,CALCULATION_quarterly_data!$A:$A,Quarter!$A43,CALCULATION_quarterly_data!$P:$P,Quarter!$B43,CALCULATION_quarterly_data!$C:$C,Quarter!$C43)</f>
        <v>73.09</v>
      </c>
      <c r="E43" s="69">
        <f>SUMIFS(CALCULATION_quarterly_data!E:E,CALCULATION_quarterly_data!$A:$A,Quarter!$A43,CALCULATION_quarterly_data!$P:$P,Quarter!$B43,CALCULATION_quarterly_data!$C:$C,Quarter!$C43)</f>
        <v>0</v>
      </c>
      <c r="F43" s="70">
        <f>SUMIFS(CALCULATION_quarterly_data!F:F,CALCULATION_quarterly_data!$A:$A,Quarter!$A43,CALCULATION_quarterly_data!$P:$P,Quarter!$B43,CALCULATION_quarterly_data!$C:$C,Quarter!$C43)</f>
        <v>73.09</v>
      </c>
      <c r="G43" s="69">
        <f>SUMIFS(CALCULATION_quarterly_data!G:G,CALCULATION_quarterly_data!$A:$A,Quarter!$A43,CALCULATION_quarterly_data!$P:$P,Quarter!$B43,CALCULATION_quarterly_data!$C:$C,Quarter!$C43)</f>
        <v>0</v>
      </c>
      <c r="H43" s="69">
        <f>SUMIFS(CALCULATION_quarterly_data!H:H,CALCULATION_quarterly_data!$A:$A,Quarter!$A43,CALCULATION_quarterly_data!$P:$P,Quarter!$B43,CALCULATION_quarterly_data!$C:$C,Quarter!$C43)</f>
        <v>128.72999999999999</v>
      </c>
      <c r="I43" s="69">
        <f>SUMIFS(CALCULATION_quarterly_data!I:I,CALCULATION_quarterly_data!$A:$A,Quarter!$A43,CALCULATION_quarterly_data!$P:$P,Quarter!$B43,CALCULATION_quarterly_data!$C:$C,Quarter!$C43)</f>
        <v>0</v>
      </c>
      <c r="J43" s="69">
        <f>SUMIFS(CALCULATION_quarterly_data!J:J,CALCULATION_quarterly_data!$A:$A,Quarter!$A43,CALCULATION_quarterly_data!$P:$P,Quarter!$B43,CALCULATION_quarterly_data!$C:$C,Quarter!$C43)</f>
        <v>0</v>
      </c>
      <c r="K43" s="69">
        <f>SUMIFS(CALCULATION_quarterly_data!K:K,CALCULATION_quarterly_data!$A:$A,Quarter!$A43,CALCULATION_quarterly_data!$P:$P,Quarter!$B43,CALCULATION_quarterly_data!$C:$C,Quarter!$C43)</f>
        <v>0</v>
      </c>
      <c r="L43" s="69">
        <f>SUMIFS(CALCULATION_quarterly_data!L:L,CALCULATION_quarterly_data!$A:$A,Quarter!$A43,CALCULATION_quarterly_data!$P:$P,Quarter!$B43,CALCULATION_quarterly_data!$C:$C,Quarter!$C43)</f>
        <v>0.18</v>
      </c>
      <c r="M43" s="69">
        <f>SUMIFS(CALCULATION_quarterly_data!M:M,CALCULATION_quarterly_data!$A:$A,Quarter!$A43,CALCULATION_quarterly_data!$P:$P,Quarter!$B43,CALCULATION_quarterly_data!$C:$C,Quarter!$C43)</f>
        <v>0</v>
      </c>
      <c r="N43" s="70">
        <f>SUMIFS(CALCULATION_quarterly_data!N:N,CALCULATION_quarterly_data!$A:$A,Quarter!$A43,CALCULATION_quarterly_data!$P:$P,Quarter!$B43,CALCULATION_quarterly_data!$C:$C,Quarter!$C43)</f>
        <v>128.91</v>
      </c>
      <c r="O43" s="77">
        <f>SUMIFS(CALCULATION_quarterly_data!O:O,CALCULATION_quarterly_data!$A:$A,Quarter!$A43,CALCULATION_quarterly_data!$P:$P,Quarter!$B43,CALCULATION_quarterly_data!$C:$C,Quarter!$C43)</f>
        <v>202</v>
      </c>
    </row>
    <row r="44" spans="1:15" s="14" customFormat="1" ht="15.5">
      <c r="A44" s="64">
        <v>2018</v>
      </c>
      <c r="B44" s="73">
        <v>3</v>
      </c>
      <c r="C44" s="59" t="s">
        <v>72</v>
      </c>
      <c r="D44" s="69">
        <f>SUMIFS(CALCULATION_quarterly_data!D:D,CALCULATION_quarterly_data!$A:$A,Quarter!$A44,CALCULATION_quarterly_data!$P:$P,Quarter!$B44,CALCULATION_quarterly_data!$C:$C,Quarter!$C44)</f>
        <v>1623.1</v>
      </c>
      <c r="E44" s="69">
        <f>SUMIFS(CALCULATION_quarterly_data!E:E,CALCULATION_quarterly_data!$A:$A,Quarter!$A44,CALCULATION_quarterly_data!$P:$P,Quarter!$B44,CALCULATION_quarterly_data!$C:$C,Quarter!$C44)</f>
        <v>0</v>
      </c>
      <c r="F44" s="70">
        <f>SUMIFS(CALCULATION_quarterly_data!F:F,CALCULATION_quarterly_data!$A:$A,Quarter!$A44,CALCULATION_quarterly_data!$P:$P,Quarter!$B44,CALCULATION_quarterly_data!$C:$C,Quarter!$C44)</f>
        <v>1623.1</v>
      </c>
      <c r="G44" s="69">
        <f>SUMIFS(CALCULATION_quarterly_data!G:G,CALCULATION_quarterly_data!$A:$A,Quarter!$A44,CALCULATION_quarterly_data!$P:$P,Quarter!$B44,CALCULATION_quarterly_data!$C:$C,Quarter!$C44)</f>
        <v>0</v>
      </c>
      <c r="H44" s="69">
        <f>SUMIFS(CALCULATION_quarterly_data!H:H,CALCULATION_quarterly_data!$A:$A,Quarter!$A44,CALCULATION_quarterly_data!$P:$P,Quarter!$B44,CALCULATION_quarterly_data!$C:$C,Quarter!$C44)</f>
        <v>42.44</v>
      </c>
      <c r="I44" s="69">
        <f>SUMIFS(CALCULATION_quarterly_data!I:I,CALCULATION_quarterly_data!$A:$A,Quarter!$A44,CALCULATION_quarterly_data!$P:$P,Quarter!$B44,CALCULATION_quarterly_data!$C:$C,Quarter!$C44)</f>
        <v>0</v>
      </c>
      <c r="J44" s="69">
        <f>SUMIFS(CALCULATION_quarterly_data!J:J,CALCULATION_quarterly_data!$A:$A,Quarter!$A44,CALCULATION_quarterly_data!$P:$P,Quarter!$B44,CALCULATION_quarterly_data!$C:$C,Quarter!$C44)</f>
        <v>0</v>
      </c>
      <c r="K44" s="69">
        <f>SUMIFS(CALCULATION_quarterly_data!K:K,CALCULATION_quarterly_data!$A:$A,Quarter!$A44,CALCULATION_quarterly_data!$P:$P,Quarter!$B44,CALCULATION_quarterly_data!$C:$C,Quarter!$C44)</f>
        <v>0</v>
      </c>
      <c r="L44" s="69">
        <f>SUMIFS(CALCULATION_quarterly_data!L:L,CALCULATION_quarterly_data!$A:$A,Quarter!$A44,CALCULATION_quarterly_data!$P:$P,Quarter!$B44,CALCULATION_quarterly_data!$C:$C,Quarter!$C44)</f>
        <v>0</v>
      </c>
      <c r="M44" s="69">
        <f>SUMIFS(CALCULATION_quarterly_data!M:M,CALCULATION_quarterly_data!$A:$A,Quarter!$A44,CALCULATION_quarterly_data!$P:$P,Quarter!$B44,CALCULATION_quarterly_data!$C:$C,Quarter!$C44)</f>
        <v>45.93</v>
      </c>
      <c r="N44" s="70">
        <f>SUMIFS(CALCULATION_quarterly_data!N:N,CALCULATION_quarterly_data!$A:$A,Quarter!$A44,CALCULATION_quarterly_data!$P:$P,Quarter!$B44,CALCULATION_quarterly_data!$C:$C,Quarter!$C44)</f>
        <v>88.36</v>
      </c>
      <c r="O44" s="77">
        <f>SUMIFS(CALCULATION_quarterly_data!O:O,CALCULATION_quarterly_data!$A:$A,Quarter!$A44,CALCULATION_quarterly_data!$P:$P,Quarter!$B44,CALCULATION_quarterly_data!$C:$C,Quarter!$C44)</f>
        <v>1711.46</v>
      </c>
    </row>
    <row r="45" spans="1:15" s="14" customFormat="1" ht="15.5">
      <c r="A45" s="64">
        <v>2018</v>
      </c>
      <c r="B45" s="73">
        <v>3</v>
      </c>
      <c r="C45" s="59" t="s">
        <v>39</v>
      </c>
      <c r="D45" s="69">
        <f>SUMIFS(CALCULATION_quarterly_data!D:D,CALCULATION_quarterly_data!$A:$A,Quarter!$A45,CALCULATION_quarterly_data!$P:$P,Quarter!$B45,CALCULATION_quarterly_data!$C:$C,Quarter!$C45)</f>
        <v>60.46</v>
      </c>
      <c r="E45" s="69">
        <f>SUMIFS(CALCULATION_quarterly_data!E:E,CALCULATION_quarterly_data!$A:$A,Quarter!$A45,CALCULATION_quarterly_data!$P:$P,Quarter!$B45,CALCULATION_quarterly_data!$C:$C,Quarter!$C45)</f>
        <v>0</v>
      </c>
      <c r="F45" s="70">
        <f>SUMIFS(CALCULATION_quarterly_data!F:F,CALCULATION_quarterly_data!$A:$A,Quarter!$A45,CALCULATION_quarterly_data!$P:$P,Quarter!$B45,CALCULATION_quarterly_data!$C:$C,Quarter!$C45)</f>
        <v>60.46</v>
      </c>
      <c r="G45" s="69">
        <f>SUMIFS(CALCULATION_quarterly_data!G:G,CALCULATION_quarterly_data!$A:$A,Quarter!$A45,CALCULATION_quarterly_data!$P:$P,Quarter!$B45,CALCULATION_quarterly_data!$C:$C,Quarter!$C45)</f>
        <v>0</v>
      </c>
      <c r="H45" s="69">
        <f>SUMIFS(CALCULATION_quarterly_data!H:H,CALCULATION_quarterly_data!$A:$A,Quarter!$A45,CALCULATION_quarterly_data!$P:$P,Quarter!$B45,CALCULATION_quarterly_data!$C:$C,Quarter!$C45)</f>
        <v>3.71</v>
      </c>
      <c r="I45" s="69">
        <f>SUMIFS(CALCULATION_quarterly_data!I:I,CALCULATION_quarterly_data!$A:$A,Quarter!$A45,CALCULATION_quarterly_data!$P:$P,Quarter!$B45,CALCULATION_quarterly_data!$C:$C,Quarter!$C45)</f>
        <v>32.97</v>
      </c>
      <c r="J45" s="69">
        <f>SUMIFS(CALCULATION_quarterly_data!J:J,CALCULATION_quarterly_data!$A:$A,Quarter!$A45,CALCULATION_quarterly_data!$P:$P,Quarter!$B45,CALCULATION_quarterly_data!$C:$C,Quarter!$C45)</f>
        <v>0</v>
      </c>
      <c r="K45" s="69">
        <f>SUMIFS(CALCULATION_quarterly_data!K:K,CALCULATION_quarterly_data!$A:$A,Quarter!$A45,CALCULATION_quarterly_data!$P:$P,Quarter!$B45,CALCULATION_quarterly_data!$C:$C,Quarter!$C45)</f>
        <v>0</v>
      </c>
      <c r="L45" s="69">
        <f>SUMIFS(CALCULATION_quarterly_data!L:L,CALCULATION_quarterly_data!$A:$A,Quarter!$A45,CALCULATION_quarterly_data!$P:$P,Quarter!$B45,CALCULATION_quarterly_data!$C:$C,Quarter!$C45)</f>
        <v>6.33</v>
      </c>
      <c r="M45" s="69">
        <f>SUMIFS(CALCULATION_quarterly_data!M:M,CALCULATION_quarterly_data!$A:$A,Quarter!$A45,CALCULATION_quarterly_data!$P:$P,Quarter!$B45,CALCULATION_quarterly_data!$C:$C,Quarter!$C45)</f>
        <v>2.77</v>
      </c>
      <c r="N45" s="70">
        <f>SUMIFS(CALCULATION_quarterly_data!N:N,CALCULATION_quarterly_data!$A:$A,Quarter!$A45,CALCULATION_quarterly_data!$P:$P,Quarter!$B45,CALCULATION_quarterly_data!$C:$C,Quarter!$C45)</f>
        <v>45.769999999999996</v>
      </c>
      <c r="O45" s="77">
        <f>SUMIFS(CALCULATION_quarterly_data!O:O,CALCULATION_quarterly_data!$A:$A,Quarter!$A45,CALCULATION_quarterly_data!$P:$P,Quarter!$B45,CALCULATION_quarterly_data!$C:$C,Quarter!$C45)</f>
        <v>106.24000000000001</v>
      </c>
    </row>
    <row r="46" spans="1:15" s="14" customFormat="1" ht="15.5">
      <c r="A46" s="64">
        <v>2018</v>
      </c>
      <c r="B46" s="73">
        <v>3</v>
      </c>
      <c r="C46" s="59" t="s">
        <v>40</v>
      </c>
      <c r="D46" s="69">
        <f>SUMIFS(CALCULATION_quarterly_data!D:D,CALCULATION_quarterly_data!$A:$A,Quarter!$A46,CALCULATION_quarterly_data!$P:$P,Quarter!$B46,CALCULATION_quarterly_data!$C:$C,Quarter!$C46)</f>
        <v>390.49</v>
      </c>
      <c r="E46" s="69">
        <f>SUMIFS(CALCULATION_quarterly_data!E:E,CALCULATION_quarterly_data!$A:$A,Quarter!$A46,CALCULATION_quarterly_data!$P:$P,Quarter!$B46,CALCULATION_quarterly_data!$C:$C,Quarter!$C46)</f>
        <v>7.93</v>
      </c>
      <c r="F46" s="70">
        <f>SUMIFS(CALCULATION_quarterly_data!F:F,CALCULATION_quarterly_data!$A:$A,Quarter!$A46,CALCULATION_quarterly_data!$P:$P,Quarter!$B46,CALCULATION_quarterly_data!$C:$C,Quarter!$C46)</f>
        <v>398.41999999999996</v>
      </c>
      <c r="G46" s="69">
        <f>SUMIFS(CALCULATION_quarterly_data!G:G,CALCULATION_quarterly_data!$A:$A,Quarter!$A46,CALCULATION_quarterly_data!$P:$P,Quarter!$B46,CALCULATION_quarterly_data!$C:$C,Quarter!$C46)</f>
        <v>17.829999999999998</v>
      </c>
      <c r="H46" s="69">
        <f>SUMIFS(CALCULATION_quarterly_data!H:H,CALCULATION_quarterly_data!$A:$A,Quarter!$A46,CALCULATION_quarterly_data!$P:$P,Quarter!$B46,CALCULATION_quarterly_data!$C:$C,Quarter!$C46)</f>
        <v>24.369999999999997</v>
      </c>
      <c r="I46" s="69">
        <f>SUMIFS(CALCULATION_quarterly_data!I:I,CALCULATION_quarterly_data!$A:$A,Quarter!$A46,CALCULATION_quarterly_data!$P:$P,Quarter!$B46,CALCULATION_quarterly_data!$C:$C,Quarter!$C46)</f>
        <v>0</v>
      </c>
      <c r="J46" s="69">
        <f>SUMIFS(CALCULATION_quarterly_data!J:J,CALCULATION_quarterly_data!$A:$A,Quarter!$A46,CALCULATION_quarterly_data!$P:$P,Quarter!$B46,CALCULATION_quarterly_data!$C:$C,Quarter!$C46)</f>
        <v>0</v>
      </c>
      <c r="K46" s="69">
        <f>SUMIFS(CALCULATION_quarterly_data!K:K,CALCULATION_quarterly_data!$A:$A,Quarter!$A46,CALCULATION_quarterly_data!$P:$P,Quarter!$B46,CALCULATION_quarterly_data!$C:$C,Quarter!$C46)</f>
        <v>21.96</v>
      </c>
      <c r="L46" s="69">
        <f>SUMIFS(CALCULATION_quarterly_data!L:L,CALCULATION_quarterly_data!$A:$A,Quarter!$A46,CALCULATION_quarterly_data!$P:$P,Quarter!$B46,CALCULATION_quarterly_data!$C:$C,Quarter!$C46)</f>
        <v>7.46</v>
      </c>
      <c r="M46" s="69">
        <f>SUMIFS(CALCULATION_quarterly_data!M:M,CALCULATION_quarterly_data!$A:$A,Quarter!$A46,CALCULATION_quarterly_data!$P:$P,Quarter!$B46,CALCULATION_quarterly_data!$C:$C,Quarter!$C46)</f>
        <v>92.759999999999991</v>
      </c>
      <c r="N46" s="70">
        <f>SUMIFS(CALCULATION_quarterly_data!N:N,CALCULATION_quarterly_data!$A:$A,Quarter!$A46,CALCULATION_quarterly_data!$P:$P,Quarter!$B46,CALCULATION_quarterly_data!$C:$C,Quarter!$C46)</f>
        <v>164.38</v>
      </c>
      <c r="O46" s="77">
        <f>SUMIFS(CALCULATION_quarterly_data!O:O,CALCULATION_quarterly_data!$A:$A,Quarter!$A46,CALCULATION_quarterly_data!$P:$P,Quarter!$B46,CALCULATION_quarterly_data!$C:$C,Quarter!$C46)</f>
        <v>562.79</v>
      </c>
    </row>
    <row r="47" spans="1:15" s="14" customFormat="1" ht="15.5">
      <c r="A47" s="64">
        <v>2018</v>
      </c>
      <c r="B47" s="73">
        <v>3</v>
      </c>
      <c r="C47" s="59" t="s">
        <v>41</v>
      </c>
      <c r="D47" s="69">
        <f>SUMIFS(CALCULATION_quarterly_data!D:D,CALCULATION_quarterly_data!$A:$A,Quarter!$A47,CALCULATION_quarterly_data!$P:$P,Quarter!$B47,CALCULATION_quarterly_data!$C:$C,Quarter!$C47)</f>
        <v>1012.8799999999999</v>
      </c>
      <c r="E47" s="69">
        <f>SUMIFS(CALCULATION_quarterly_data!E:E,CALCULATION_quarterly_data!$A:$A,Quarter!$A47,CALCULATION_quarterly_data!$P:$P,Quarter!$B47,CALCULATION_quarterly_data!$C:$C,Quarter!$C47)</f>
        <v>0</v>
      </c>
      <c r="F47" s="70">
        <f>SUMIFS(CALCULATION_quarterly_data!F:F,CALCULATION_quarterly_data!$A:$A,Quarter!$A47,CALCULATION_quarterly_data!$P:$P,Quarter!$B47,CALCULATION_quarterly_data!$C:$C,Quarter!$C47)</f>
        <v>1012.8799999999999</v>
      </c>
      <c r="G47" s="69">
        <f>SUMIFS(CALCULATION_quarterly_data!G:G,CALCULATION_quarterly_data!$A:$A,Quarter!$A47,CALCULATION_quarterly_data!$P:$P,Quarter!$B47,CALCULATION_quarterly_data!$C:$C,Quarter!$C47)</f>
        <v>0</v>
      </c>
      <c r="H47" s="69">
        <f>SUMIFS(CALCULATION_quarterly_data!H:H,CALCULATION_quarterly_data!$A:$A,Quarter!$A47,CALCULATION_quarterly_data!$P:$P,Quarter!$B47,CALCULATION_quarterly_data!$C:$C,Quarter!$C47)</f>
        <v>0</v>
      </c>
      <c r="I47" s="69">
        <f>SUMIFS(CALCULATION_quarterly_data!I:I,CALCULATION_quarterly_data!$A:$A,Quarter!$A47,CALCULATION_quarterly_data!$P:$P,Quarter!$B47,CALCULATION_quarterly_data!$C:$C,Quarter!$C47)</f>
        <v>0</v>
      </c>
      <c r="J47" s="69">
        <f>SUMIFS(CALCULATION_quarterly_data!J:J,CALCULATION_quarterly_data!$A:$A,Quarter!$A47,CALCULATION_quarterly_data!$P:$P,Quarter!$B47,CALCULATION_quarterly_data!$C:$C,Quarter!$C47)</f>
        <v>0</v>
      </c>
      <c r="K47" s="69">
        <f>SUMIFS(CALCULATION_quarterly_data!K:K,CALCULATION_quarterly_data!$A:$A,Quarter!$A47,CALCULATION_quarterly_data!$P:$P,Quarter!$B47,CALCULATION_quarterly_data!$C:$C,Quarter!$C47)</f>
        <v>21.97</v>
      </c>
      <c r="L47" s="69">
        <f>SUMIFS(CALCULATION_quarterly_data!L:L,CALCULATION_quarterly_data!$A:$A,Quarter!$A47,CALCULATION_quarterly_data!$P:$P,Quarter!$B47,CALCULATION_quarterly_data!$C:$C,Quarter!$C47)</f>
        <v>0</v>
      </c>
      <c r="M47" s="69">
        <f>SUMIFS(CALCULATION_quarterly_data!M:M,CALCULATION_quarterly_data!$A:$A,Quarter!$A47,CALCULATION_quarterly_data!$P:$P,Quarter!$B47,CALCULATION_quarterly_data!$C:$C,Quarter!$C47)</f>
        <v>18.95</v>
      </c>
      <c r="N47" s="70">
        <f>SUMIFS(CALCULATION_quarterly_data!N:N,CALCULATION_quarterly_data!$A:$A,Quarter!$A47,CALCULATION_quarterly_data!$P:$P,Quarter!$B47,CALCULATION_quarterly_data!$C:$C,Quarter!$C47)</f>
        <v>40.92</v>
      </c>
      <c r="O47" s="77">
        <f>SUMIFS(CALCULATION_quarterly_data!O:O,CALCULATION_quarterly_data!$A:$A,Quarter!$A47,CALCULATION_quarterly_data!$P:$P,Quarter!$B47,CALCULATION_quarterly_data!$C:$C,Quarter!$C47)</f>
        <v>1053.8</v>
      </c>
    </row>
    <row r="48" spans="1:15" s="14" customFormat="1" ht="15.5">
      <c r="A48" s="64">
        <v>2018</v>
      </c>
      <c r="B48" s="73">
        <v>3</v>
      </c>
      <c r="C48" s="59" t="s">
        <v>70</v>
      </c>
      <c r="D48" s="69">
        <f>SUMIFS(CALCULATION_quarterly_data!D:D,CALCULATION_quarterly_data!$A:$A,Quarter!$A48,CALCULATION_quarterly_data!$P:$P,Quarter!$B48,CALCULATION_quarterly_data!$C:$C,Quarter!$C48)</f>
        <v>76.429999999999993</v>
      </c>
      <c r="E48" s="69">
        <f>SUMIFS(CALCULATION_quarterly_data!E:E,CALCULATION_quarterly_data!$A:$A,Quarter!$A48,CALCULATION_quarterly_data!$P:$P,Quarter!$B48,CALCULATION_quarterly_data!$C:$C,Quarter!$C48)</f>
        <v>0</v>
      </c>
      <c r="F48" s="70">
        <f>SUMIFS(CALCULATION_quarterly_data!F:F,CALCULATION_quarterly_data!$A:$A,Quarter!$A48,CALCULATION_quarterly_data!$P:$P,Quarter!$B48,CALCULATION_quarterly_data!$C:$C,Quarter!$C48)</f>
        <v>76.429999999999993</v>
      </c>
      <c r="G48" s="69">
        <f>SUMIFS(CALCULATION_quarterly_data!G:G,CALCULATION_quarterly_data!$A:$A,Quarter!$A48,CALCULATION_quarterly_data!$P:$P,Quarter!$B48,CALCULATION_quarterly_data!$C:$C,Quarter!$C48)</f>
        <v>23.590000000000003</v>
      </c>
      <c r="H48" s="69">
        <f>SUMIFS(CALCULATION_quarterly_data!H:H,CALCULATION_quarterly_data!$A:$A,Quarter!$A48,CALCULATION_quarterly_data!$P:$P,Quarter!$B48,CALCULATION_quarterly_data!$C:$C,Quarter!$C48)</f>
        <v>67.89</v>
      </c>
      <c r="I48" s="69">
        <f>SUMIFS(CALCULATION_quarterly_data!I:I,CALCULATION_quarterly_data!$A:$A,Quarter!$A48,CALCULATION_quarterly_data!$P:$P,Quarter!$B48,CALCULATION_quarterly_data!$C:$C,Quarter!$C48)</f>
        <v>352.7</v>
      </c>
      <c r="J48" s="69">
        <f>SUMIFS(CALCULATION_quarterly_data!J:J,CALCULATION_quarterly_data!$A:$A,Quarter!$A48,CALCULATION_quarterly_data!$P:$P,Quarter!$B48,CALCULATION_quarterly_data!$C:$C,Quarter!$C48)</f>
        <v>16.309999999999999</v>
      </c>
      <c r="K48" s="69">
        <f>SUMIFS(CALCULATION_quarterly_data!K:K,CALCULATION_quarterly_data!$A:$A,Quarter!$A48,CALCULATION_quarterly_data!$P:$P,Quarter!$B48,CALCULATION_quarterly_data!$C:$C,Quarter!$C48)</f>
        <v>313.57</v>
      </c>
      <c r="L48" s="69">
        <f>SUMIFS(CALCULATION_quarterly_data!L:L,CALCULATION_quarterly_data!$A:$A,Quarter!$A48,CALCULATION_quarterly_data!$P:$P,Quarter!$B48,CALCULATION_quarterly_data!$C:$C,Quarter!$C48)</f>
        <v>51.18</v>
      </c>
      <c r="M48" s="69">
        <f>SUMIFS(CALCULATION_quarterly_data!M:M,CALCULATION_quarterly_data!$A:$A,Quarter!$A48,CALCULATION_quarterly_data!$P:$P,Quarter!$B48,CALCULATION_quarterly_data!$C:$C,Quarter!$C48)</f>
        <v>37.619999999999997</v>
      </c>
      <c r="N48" s="70">
        <f>SUMIFS(CALCULATION_quarterly_data!N:N,CALCULATION_quarterly_data!$A:$A,Quarter!$A48,CALCULATION_quarterly_data!$P:$P,Quarter!$B48,CALCULATION_quarterly_data!$C:$C,Quarter!$C48)</f>
        <v>862.84</v>
      </c>
      <c r="O48" s="77">
        <f>SUMIFS(CALCULATION_quarterly_data!O:O,CALCULATION_quarterly_data!$A:$A,Quarter!$A48,CALCULATION_quarterly_data!$P:$P,Quarter!$B48,CALCULATION_quarterly_data!$C:$C,Quarter!$C48)</f>
        <v>939.26</v>
      </c>
    </row>
    <row r="49" spans="1:15" s="14" customFormat="1" ht="15.5">
      <c r="A49" s="64">
        <v>2018</v>
      </c>
      <c r="B49" s="73">
        <v>3</v>
      </c>
      <c r="C49" s="59" t="s">
        <v>74</v>
      </c>
      <c r="D49" s="69">
        <f>SUMIFS(CALCULATION_quarterly_data!D:D,CALCULATION_quarterly_data!$A:$A,Quarter!$A49,CALCULATION_quarterly_data!$P:$P,Quarter!$B49,CALCULATION_quarterly_data!$C:$C,Quarter!$C49)</f>
        <v>141.83000000000001</v>
      </c>
      <c r="E49" s="69">
        <f>SUMIFS(CALCULATION_quarterly_data!E:E,CALCULATION_quarterly_data!$A:$A,Quarter!$A49,CALCULATION_quarterly_data!$P:$P,Quarter!$B49,CALCULATION_quarterly_data!$C:$C,Quarter!$C49)</f>
        <v>0</v>
      </c>
      <c r="F49" s="70">
        <f>SUMIFS(CALCULATION_quarterly_data!F:F,CALCULATION_quarterly_data!$A:$A,Quarter!$A49,CALCULATION_quarterly_data!$P:$P,Quarter!$B49,CALCULATION_quarterly_data!$C:$C,Quarter!$C49)</f>
        <v>141.83000000000001</v>
      </c>
      <c r="G49" s="69">
        <f>SUMIFS(CALCULATION_quarterly_data!G:G,CALCULATION_quarterly_data!$A:$A,Quarter!$A49,CALCULATION_quarterly_data!$P:$P,Quarter!$B49,CALCULATION_quarterly_data!$C:$C,Quarter!$C49)</f>
        <v>0</v>
      </c>
      <c r="H49" s="69">
        <f>SUMIFS(CALCULATION_quarterly_data!H:H,CALCULATION_quarterly_data!$A:$A,Quarter!$A49,CALCULATION_quarterly_data!$P:$P,Quarter!$B49,CALCULATION_quarterly_data!$C:$C,Quarter!$C49)</f>
        <v>0</v>
      </c>
      <c r="I49" s="69">
        <f>SUMIFS(CALCULATION_quarterly_data!I:I,CALCULATION_quarterly_data!$A:$A,Quarter!$A49,CALCULATION_quarterly_data!$P:$P,Quarter!$B49,CALCULATION_quarterly_data!$C:$C,Quarter!$C49)</f>
        <v>0</v>
      </c>
      <c r="J49" s="69">
        <f>SUMIFS(CALCULATION_quarterly_data!J:J,CALCULATION_quarterly_data!$A:$A,Quarter!$A49,CALCULATION_quarterly_data!$P:$P,Quarter!$B49,CALCULATION_quarterly_data!$C:$C,Quarter!$C49)</f>
        <v>0</v>
      </c>
      <c r="K49" s="69">
        <f>SUMIFS(CALCULATION_quarterly_data!K:K,CALCULATION_quarterly_data!$A:$A,Quarter!$A49,CALCULATION_quarterly_data!$P:$P,Quarter!$B49,CALCULATION_quarterly_data!$C:$C,Quarter!$C49)</f>
        <v>0</v>
      </c>
      <c r="L49" s="69">
        <f>SUMIFS(CALCULATION_quarterly_data!L:L,CALCULATION_quarterly_data!$A:$A,Quarter!$A49,CALCULATION_quarterly_data!$P:$P,Quarter!$B49,CALCULATION_quarterly_data!$C:$C,Quarter!$C49)</f>
        <v>0</v>
      </c>
      <c r="M49" s="69">
        <f>SUMIFS(CALCULATION_quarterly_data!M:M,CALCULATION_quarterly_data!$A:$A,Quarter!$A49,CALCULATION_quarterly_data!$P:$P,Quarter!$B49,CALCULATION_quarterly_data!$C:$C,Quarter!$C49)</f>
        <v>19.78</v>
      </c>
      <c r="N49" s="70">
        <f>SUMIFS(CALCULATION_quarterly_data!N:N,CALCULATION_quarterly_data!$A:$A,Quarter!$A49,CALCULATION_quarterly_data!$P:$P,Quarter!$B49,CALCULATION_quarterly_data!$C:$C,Quarter!$C49)</f>
        <v>19.78</v>
      </c>
      <c r="O49" s="77">
        <f>SUMIFS(CALCULATION_quarterly_data!O:O,CALCULATION_quarterly_data!$A:$A,Quarter!$A49,CALCULATION_quarterly_data!$P:$P,Quarter!$B49,CALCULATION_quarterly_data!$C:$C,Quarter!$C49)</f>
        <v>161.61999999999998</v>
      </c>
    </row>
    <row r="50" spans="1:15" s="14" customFormat="1" ht="15.5">
      <c r="A50" s="64">
        <v>2018</v>
      </c>
      <c r="B50" s="73">
        <v>3</v>
      </c>
      <c r="C50" s="59" t="s">
        <v>73</v>
      </c>
      <c r="D50" s="69">
        <f>SUMIFS(CALCULATION_quarterly_data!D:D,CALCULATION_quarterly_data!$A:$A,Quarter!$A50,CALCULATION_quarterly_data!$P:$P,Quarter!$B50,CALCULATION_quarterly_data!$C:$C,Quarter!$C50)</f>
        <v>1357.67</v>
      </c>
      <c r="E50" s="69">
        <f>SUMIFS(CALCULATION_quarterly_data!E:E,CALCULATION_quarterly_data!$A:$A,Quarter!$A50,CALCULATION_quarterly_data!$P:$P,Quarter!$B50,CALCULATION_quarterly_data!$C:$C,Quarter!$C50)</f>
        <v>0</v>
      </c>
      <c r="F50" s="70">
        <f>SUMIFS(CALCULATION_quarterly_data!F:F,CALCULATION_quarterly_data!$A:$A,Quarter!$A50,CALCULATION_quarterly_data!$P:$P,Quarter!$B50,CALCULATION_quarterly_data!$C:$C,Quarter!$C50)</f>
        <v>1357.67</v>
      </c>
      <c r="G50" s="69">
        <f>SUMIFS(CALCULATION_quarterly_data!G:G,CALCULATION_quarterly_data!$A:$A,Quarter!$A50,CALCULATION_quarterly_data!$P:$P,Quarter!$B50,CALCULATION_quarterly_data!$C:$C,Quarter!$C50)</f>
        <v>0</v>
      </c>
      <c r="H50" s="69">
        <f>SUMIFS(CALCULATION_quarterly_data!H:H,CALCULATION_quarterly_data!$A:$A,Quarter!$A50,CALCULATION_quarterly_data!$P:$P,Quarter!$B50,CALCULATION_quarterly_data!$C:$C,Quarter!$C50)</f>
        <v>0</v>
      </c>
      <c r="I50" s="69">
        <f>SUMIFS(CALCULATION_quarterly_data!I:I,CALCULATION_quarterly_data!$A:$A,Quarter!$A50,CALCULATION_quarterly_data!$P:$P,Quarter!$B50,CALCULATION_quarterly_data!$C:$C,Quarter!$C50)</f>
        <v>0</v>
      </c>
      <c r="J50" s="69">
        <f>SUMIFS(CALCULATION_quarterly_data!J:J,CALCULATION_quarterly_data!$A:$A,Quarter!$A50,CALCULATION_quarterly_data!$P:$P,Quarter!$B50,CALCULATION_quarterly_data!$C:$C,Quarter!$C50)</f>
        <v>0</v>
      </c>
      <c r="K50" s="69">
        <f>SUMIFS(CALCULATION_quarterly_data!K:K,CALCULATION_quarterly_data!$A:$A,Quarter!$A50,CALCULATION_quarterly_data!$P:$P,Quarter!$B50,CALCULATION_quarterly_data!$C:$C,Quarter!$C50)</f>
        <v>0</v>
      </c>
      <c r="L50" s="69">
        <f>SUMIFS(CALCULATION_quarterly_data!L:L,CALCULATION_quarterly_data!$A:$A,Quarter!$A50,CALCULATION_quarterly_data!$P:$P,Quarter!$B50,CALCULATION_quarterly_data!$C:$C,Quarter!$C50)</f>
        <v>0</v>
      </c>
      <c r="M50" s="69">
        <f>SUMIFS(CALCULATION_quarterly_data!M:M,CALCULATION_quarterly_data!$A:$A,Quarter!$A50,CALCULATION_quarterly_data!$P:$P,Quarter!$B50,CALCULATION_quarterly_data!$C:$C,Quarter!$C50)</f>
        <v>0.05</v>
      </c>
      <c r="N50" s="70">
        <f>SUMIFS(CALCULATION_quarterly_data!N:N,CALCULATION_quarterly_data!$A:$A,Quarter!$A50,CALCULATION_quarterly_data!$P:$P,Quarter!$B50,CALCULATION_quarterly_data!$C:$C,Quarter!$C50)</f>
        <v>0.05</v>
      </c>
      <c r="O50" s="77">
        <f>SUMIFS(CALCULATION_quarterly_data!O:O,CALCULATION_quarterly_data!$A:$A,Quarter!$A50,CALCULATION_quarterly_data!$P:$P,Quarter!$B50,CALCULATION_quarterly_data!$C:$C,Quarter!$C50)</f>
        <v>1357.72</v>
      </c>
    </row>
    <row r="51" spans="1:15" s="14" customFormat="1" ht="15.5">
      <c r="A51" s="64">
        <v>2018</v>
      </c>
      <c r="B51" s="73">
        <v>3</v>
      </c>
      <c r="C51" s="59" t="s">
        <v>42</v>
      </c>
      <c r="D51" s="69">
        <f>SUMIFS(CALCULATION_quarterly_data!D:D,CALCULATION_quarterly_data!$A:$A,Quarter!$A51,CALCULATION_quarterly_data!$P:$P,Quarter!$B51,CALCULATION_quarterly_data!$C:$C,Quarter!$C51)</f>
        <v>3640.71</v>
      </c>
      <c r="E51" s="69">
        <f>SUMIFS(CALCULATION_quarterly_data!E:E,CALCULATION_quarterly_data!$A:$A,Quarter!$A51,CALCULATION_quarterly_data!$P:$P,Quarter!$B51,CALCULATION_quarterly_data!$C:$C,Quarter!$C51)</f>
        <v>279.48</v>
      </c>
      <c r="F51" s="70">
        <f>SUMIFS(CALCULATION_quarterly_data!F:F,CALCULATION_quarterly_data!$A:$A,Quarter!$A51,CALCULATION_quarterly_data!$P:$P,Quarter!$B51,CALCULATION_quarterly_data!$C:$C,Quarter!$C51)</f>
        <v>3920.19</v>
      </c>
      <c r="G51" s="69">
        <f>SUMIFS(CALCULATION_quarterly_data!G:G,CALCULATION_quarterly_data!$A:$A,Quarter!$A51,CALCULATION_quarterly_data!$P:$P,Quarter!$B51,CALCULATION_quarterly_data!$C:$C,Quarter!$C51)</f>
        <v>53.16</v>
      </c>
      <c r="H51" s="69">
        <f>SUMIFS(CALCULATION_quarterly_data!H:H,CALCULATION_quarterly_data!$A:$A,Quarter!$A51,CALCULATION_quarterly_data!$P:$P,Quarter!$B51,CALCULATION_quarterly_data!$C:$C,Quarter!$C51)</f>
        <v>724.25</v>
      </c>
      <c r="I51" s="69">
        <f>SUMIFS(CALCULATION_quarterly_data!I:I,CALCULATION_quarterly_data!$A:$A,Quarter!$A51,CALCULATION_quarterly_data!$P:$P,Quarter!$B51,CALCULATION_quarterly_data!$C:$C,Quarter!$C51)</f>
        <v>0</v>
      </c>
      <c r="J51" s="69">
        <f>SUMIFS(CALCULATION_quarterly_data!J:J,CALCULATION_quarterly_data!$A:$A,Quarter!$A51,CALCULATION_quarterly_data!$P:$P,Quarter!$B51,CALCULATION_quarterly_data!$C:$C,Quarter!$C51)</f>
        <v>8.9600000000000009</v>
      </c>
      <c r="K51" s="69">
        <f>SUMIFS(CALCULATION_quarterly_data!K:K,CALCULATION_quarterly_data!$A:$A,Quarter!$A51,CALCULATION_quarterly_data!$P:$P,Quarter!$B51,CALCULATION_quarterly_data!$C:$C,Quarter!$C51)</f>
        <v>0</v>
      </c>
      <c r="L51" s="69">
        <f>SUMIFS(CALCULATION_quarterly_data!L:L,CALCULATION_quarterly_data!$A:$A,Quarter!$A51,CALCULATION_quarterly_data!$P:$P,Quarter!$B51,CALCULATION_quarterly_data!$C:$C,Quarter!$C51)</f>
        <v>229.00000000000003</v>
      </c>
      <c r="M51" s="69">
        <f>SUMIFS(CALCULATION_quarterly_data!M:M,CALCULATION_quarterly_data!$A:$A,Quarter!$A51,CALCULATION_quarterly_data!$P:$P,Quarter!$B51,CALCULATION_quarterly_data!$C:$C,Quarter!$C51)</f>
        <v>585.09</v>
      </c>
      <c r="N51" s="70">
        <f>SUMIFS(CALCULATION_quarterly_data!N:N,CALCULATION_quarterly_data!$A:$A,Quarter!$A51,CALCULATION_quarterly_data!$P:$P,Quarter!$B51,CALCULATION_quarterly_data!$C:$C,Quarter!$C51)</f>
        <v>1600.48</v>
      </c>
      <c r="O51" s="77">
        <f>SUMIFS(CALCULATION_quarterly_data!O:O,CALCULATION_quarterly_data!$A:$A,Quarter!$A51,CALCULATION_quarterly_data!$P:$P,Quarter!$B51,CALCULATION_quarterly_data!$C:$C,Quarter!$C51)</f>
        <v>5520.66</v>
      </c>
    </row>
    <row r="52" spans="1:15" s="14" customFormat="1" ht="15.5">
      <c r="A52" s="64">
        <v>2018</v>
      </c>
      <c r="B52" s="73">
        <v>3</v>
      </c>
      <c r="C52" s="59" t="s">
        <v>43</v>
      </c>
      <c r="D52" s="69">
        <f>SUMIFS(CALCULATION_quarterly_data!D:D,CALCULATION_quarterly_data!$A:$A,Quarter!$A52,CALCULATION_quarterly_data!$P:$P,Quarter!$B52,CALCULATION_quarterly_data!$C:$C,Quarter!$C52)</f>
        <v>303.45999999999998</v>
      </c>
      <c r="E52" s="69">
        <f>SUMIFS(CALCULATION_quarterly_data!E:E,CALCULATION_quarterly_data!$A:$A,Quarter!$A52,CALCULATION_quarterly_data!$P:$P,Quarter!$B52,CALCULATION_quarterly_data!$C:$C,Quarter!$C52)</f>
        <v>0</v>
      </c>
      <c r="F52" s="70">
        <f>SUMIFS(CALCULATION_quarterly_data!F:F,CALCULATION_quarterly_data!$A:$A,Quarter!$A52,CALCULATION_quarterly_data!$P:$P,Quarter!$B52,CALCULATION_quarterly_data!$C:$C,Quarter!$C52)</f>
        <v>303.45999999999998</v>
      </c>
      <c r="G52" s="69">
        <f>SUMIFS(CALCULATION_quarterly_data!G:G,CALCULATION_quarterly_data!$A:$A,Quarter!$A52,CALCULATION_quarterly_data!$P:$P,Quarter!$B52,CALCULATION_quarterly_data!$C:$C,Quarter!$C52)</f>
        <v>0</v>
      </c>
      <c r="H52" s="69">
        <f>SUMIFS(CALCULATION_quarterly_data!H:H,CALCULATION_quarterly_data!$A:$A,Quarter!$A52,CALCULATION_quarterly_data!$P:$P,Quarter!$B52,CALCULATION_quarterly_data!$C:$C,Quarter!$C52)</f>
        <v>0</v>
      </c>
      <c r="I52" s="69">
        <f>SUMIFS(CALCULATION_quarterly_data!I:I,CALCULATION_quarterly_data!$A:$A,Quarter!$A52,CALCULATION_quarterly_data!$P:$P,Quarter!$B52,CALCULATION_quarterly_data!$C:$C,Quarter!$C52)</f>
        <v>0</v>
      </c>
      <c r="J52" s="69">
        <f>SUMIFS(CALCULATION_quarterly_data!J:J,CALCULATION_quarterly_data!$A:$A,Quarter!$A52,CALCULATION_quarterly_data!$P:$P,Quarter!$B52,CALCULATION_quarterly_data!$C:$C,Quarter!$C52)</f>
        <v>0</v>
      </c>
      <c r="K52" s="69">
        <f>SUMIFS(CALCULATION_quarterly_data!K:K,CALCULATION_quarterly_data!$A:$A,Quarter!$A52,CALCULATION_quarterly_data!$P:$P,Quarter!$B52,CALCULATION_quarterly_data!$C:$C,Quarter!$C52)</f>
        <v>0</v>
      </c>
      <c r="L52" s="69">
        <f>SUMIFS(CALCULATION_quarterly_data!L:L,CALCULATION_quarterly_data!$A:$A,Quarter!$A52,CALCULATION_quarterly_data!$P:$P,Quarter!$B52,CALCULATION_quarterly_data!$C:$C,Quarter!$C52)</f>
        <v>0</v>
      </c>
      <c r="M52" s="69">
        <f>SUMIFS(CALCULATION_quarterly_data!M:M,CALCULATION_quarterly_data!$A:$A,Quarter!$A52,CALCULATION_quarterly_data!$P:$P,Quarter!$B52,CALCULATION_quarterly_data!$C:$C,Quarter!$C52)</f>
        <v>13.610000000000001</v>
      </c>
      <c r="N52" s="70">
        <f>SUMIFS(CALCULATION_quarterly_data!N:N,CALCULATION_quarterly_data!$A:$A,Quarter!$A52,CALCULATION_quarterly_data!$P:$P,Quarter!$B52,CALCULATION_quarterly_data!$C:$C,Quarter!$C52)</f>
        <v>13.610000000000001</v>
      </c>
      <c r="O52" s="77">
        <f>SUMIFS(CALCULATION_quarterly_data!O:O,CALCULATION_quarterly_data!$A:$A,Quarter!$A52,CALCULATION_quarterly_data!$P:$P,Quarter!$B52,CALCULATION_quarterly_data!$C:$C,Quarter!$C52)</f>
        <v>317.07</v>
      </c>
    </row>
    <row r="53" spans="1:15" s="14" customFormat="1" ht="15.5">
      <c r="A53" s="64">
        <v>2018</v>
      </c>
      <c r="B53" s="73">
        <v>3</v>
      </c>
      <c r="C53" s="59" t="s">
        <v>94</v>
      </c>
      <c r="D53" s="69">
        <f>SUMIFS(CALCULATION_quarterly_data!D:D,CALCULATION_quarterly_data!$A:$A,Quarter!$A53,CALCULATION_quarterly_data!$P:$P,Quarter!$B53,CALCULATION_quarterly_data!$C:$C,Quarter!$C53)</f>
        <v>0</v>
      </c>
      <c r="E53" s="69">
        <f>SUMIFS(CALCULATION_quarterly_data!E:E,CALCULATION_quarterly_data!$A:$A,Quarter!$A53,CALCULATION_quarterly_data!$P:$P,Quarter!$B53,CALCULATION_quarterly_data!$C:$C,Quarter!$C53)</f>
        <v>0</v>
      </c>
      <c r="F53" s="70">
        <f>SUMIFS(CALCULATION_quarterly_data!F:F,CALCULATION_quarterly_data!$A:$A,Quarter!$A53,CALCULATION_quarterly_data!$P:$P,Quarter!$B53,CALCULATION_quarterly_data!$C:$C,Quarter!$C53)</f>
        <v>0</v>
      </c>
      <c r="G53" s="69">
        <f>SUMIFS(CALCULATION_quarterly_data!G:G,CALCULATION_quarterly_data!$A:$A,Quarter!$A53,CALCULATION_quarterly_data!$P:$P,Quarter!$B53,CALCULATION_quarterly_data!$C:$C,Quarter!$C53)</f>
        <v>4.24</v>
      </c>
      <c r="H53" s="69">
        <f>SUMIFS(CALCULATION_quarterly_data!H:H,CALCULATION_quarterly_data!$A:$A,Quarter!$A53,CALCULATION_quarterly_data!$P:$P,Quarter!$B53,CALCULATION_quarterly_data!$C:$C,Quarter!$C53)</f>
        <v>359.53</v>
      </c>
      <c r="I53" s="69">
        <f>SUMIFS(CALCULATION_quarterly_data!I:I,CALCULATION_quarterly_data!$A:$A,Quarter!$A53,CALCULATION_quarterly_data!$P:$P,Quarter!$B53,CALCULATION_quarterly_data!$C:$C,Quarter!$C53)</f>
        <v>0</v>
      </c>
      <c r="J53" s="69">
        <f>SUMIFS(CALCULATION_quarterly_data!J:J,CALCULATION_quarterly_data!$A:$A,Quarter!$A53,CALCULATION_quarterly_data!$P:$P,Quarter!$B53,CALCULATION_quarterly_data!$C:$C,Quarter!$C53)</f>
        <v>0</v>
      </c>
      <c r="K53" s="69">
        <f>SUMIFS(CALCULATION_quarterly_data!K:K,CALCULATION_quarterly_data!$A:$A,Quarter!$A53,CALCULATION_quarterly_data!$P:$P,Quarter!$B53,CALCULATION_quarterly_data!$C:$C,Quarter!$C53)</f>
        <v>0</v>
      </c>
      <c r="L53" s="69">
        <f>SUMIFS(CALCULATION_quarterly_data!L:L,CALCULATION_quarterly_data!$A:$A,Quarter!$A53,CALCULATION_quarterly_data!$P:$P,Quarter!$B53,CALCULATION_quarterly_data!$C:$C,Quarter!$C53)</f>
        <v>73.17</v>
      </c>
      <c r="M53" s="69">
        <f>SUMIFS(CALCULATION_quarterly_data!M:M,CALCULATION_quarterly_data!$A:$A,Quarter!$A53,CALCULATION_quarterly_data!$P:$P,Quarter!$B53,CALCULATION_quarterly_data!$C:$C,Quarter!$C53)</f>
        <v>15.370000000000001</v>
      </c>
      <c r="N53" s="70">
        <f>SUMIFS(CALCULATION_quarterly_data!N:N,CALCULATION_quarterly_data!$A:$A,Quarter!$A53,CALCULATION_quarterly_data!$P:$P,Quarter!$B53,CALCULATION_quarterly_data!$C:$C,Quarter!$C53)</f>
        <v>452.29</v>
      </c>
      <c r="O53" s="77">
        <f>SUMIFS(CALCULATION_quarterly_data!O:O,CALCULATION_quarterly_data!$A:$A,Quarter!$A53,CALCULATION_quarterly_data!$P:$P,Quarter!$B53,CALCULATION_quarterly_data!$C:$C,Quarter!$C53)</f>
        <v>452.29</v>
      </c>
    </row>
    <row r="54" spans="1:15" s="14" customFormat="1" ht="15.5">
      <c r="A54" s="64">
        <v>2018</v>
      </c>
      <c r="B54" s="73">
        <v>3</v>
      </c>
      <c r="C54" s="59" t="s">
        <v>71</v>
      </c>
      <c r="D54" s="69">
        <f>SUMIFS(CALCULATION_quarterly_data!D:D,CALCULATION_quarterly_data!$A:$A,Quarter!$A54,CALCULATION_quarterly_data!$P:$P,Quarter!$B54,CALCULATION_quarterly_data!$C:$C,Quarter!$C54)</f>
        <v>97.100000000000009</v>
      </c>
      <c r="E54" s="69">
        <f>SUMIFS(CALCULATION_quarterly_data!E:E,CALCULATION_quarterly_data!$A:$A,Quarter!$A54,CALCULATION_quarterly_data!$P:$P,Quarter!$B54,CALCULATION_quarterly_data!$C:$C,Quarter!$C54)</f>
        <v>37.81</v>
      </c>
      <c r="F54" s="70">
        <f>SUMIFS(CALCULATION_quarterly_data!F:F,CALCULATION_quarterly_data!$A:$A,Quarter!$A54,CALCULATION_quarterly_data!$P:$P,Quarter!$B54,CALCULATION_quarterly_data!$C:$C,Quarter!$C54)</f>
        <v>134.91</v>
      </c>
      <c r="G54" s="69">
        <f>SUMIFS(CALCULATION_quarterly_data!G:G,CALCULATION_quarterly_data!$A:$A,Quarter!$A54,CALCULATION_quarterly_data!$P:$P,Quarter!$B54,CALCULATION_quarterly_data!$C:$C,Quarter!$C54)</f>
        <v>3.5300000000000002</v>
      </c>
      <c r="H54" s="69">
        <f>SUMIFS(CALCULATION_quarterly_data!H:H,CALCULATION_quarterly_data!$A:$A,Quarter!$A54,CALCULATION_quarterly_data!$P:$P,Quarter!$B54,CALCULATION_quarterly_data!$C:$C,Quarter!$C54)</f>
        <v>0</v>
      </c>
      <c r="I54" s="69">
        <f>SUMIFS(CALCULATION_quarterly_data!I:I,CALCULATION_quarterly_data!$A:$A,Quarter!$A54,CALCULATION_quarterly_data!$P:$P,Quarter!$B54,CALCULATION_quarterly_data!$C:$C,Quarter!$C54)</f>
        <v>0</v>
      </c>
      <c r="J54" s="69">
        <f>SUMIFS(CALCULATION_quarterly_data!J:J,CALCULATION_quarterly_data!$A:$A,Quarter!$A54,CALCULATION_quarterly_data!$P:$P,Quarter!$B54,CALCULATION_quarterly_data!$C:$C,Quarter!$C54)</f>
        <v>0</v>
      </c>
      <c r="K54" s="69">
        <f>SUMIFS(CALCULATION_quarterly_data!K:K,CALCULATION_quarterly_data!$A:$A,Quarter!$A54,CALCULATION_quarterly_data!$P:$P,Quarter!$B54,CALCULATION_quarterly_data!$C:$C,Quarter!$C54)</f>
        <v>0</v>
      </c>
      <c r="L54" s="69">
        <f>SUMIFS(CALCULATION_quarterly_data!L:L,CALCULATION_quarterly_data!$A:$A,Quarter!$A54,CALCULATION_quarterly_data!$P:$P,Quarter!$B54,CALCULATION_quarterly_data!$C:$C,Quarter!$C54)</f>
        <v>0</v>
      </c>
      <c r="M54" s="69">
        <f>SUMIFS(CALCULATION_quarterly_data!M:M,CALCULATION_quarterly_data!$A:$A,Quarter!$A54,CALCULATION_quarterly_data!$P:$P,Quarter!$B54,CALCULATION_quarterly_data!$C:$C,Quarter!$C54)</f>
        <v>161.74</v>
      </c>
      <c r="N54" s="70">
        <f>SUMIFS(CALCULATION_quarterly_data!N:N,CALCULATION_quarterly_data!$A:$A,Quarter!$A54,CALCULATION_quarterly_data!$P:$P,Quarter!$B54,CALCULATION_quarterly_data!$C:$C,Quarter!$C54)</f>
        <v>165.27</v>
      </c>
      <c r="O54" s="77">
        <f>SUMIFS(CALCULATION_quarterly_data!O:O,CALCULATION_quarterly_data!$A:$A,Quarter!$A54,CALCULATION_quarterly_data!$P:$P,Quarter!$B54,CALCULATION_quarterly_data!$C:$C,Quarter!$C54)</f>
        <v>300.17999999999995</v>
      </c>
    </row>
    <row r="55" spans="1:15" s="14" customFormat="1" ht="15.5">
      <c r="A55" s="64">
        <v>2018</v>
      </c>
      <c r="B55" s="73">
        <v>3</v>
      </c>
      <c r="C55" s="59" t="s">
        <v>45</v>
      </c>
      <c r="D55" s="69">
        <f>SUMIFS(CALCULATION_quarterly_data!D:D,CALCULATION_quarterly_data!$A:$A,Quarter!$A55,CALCULATION_quarterly_data!$P:$P,Quarter!$B55,CALCULATION_quarterly_data!$C:$C,Quarter!$C55)</f>
        <v>200.22</v>
      </c>
      <c r="E55" s="69">
        <f>SUMIFS(CALCULATION_quarterly_data!E:E,CALCULATION_quarterly_data!$A:$A,Quarter!$A55,CALCULATION_quarterly_data!$P:$P,Quarter!$B55,CALCULATION_quarterly_data!$C:$C,Quarter!$C55)</f>
        <v>0</v>
      </c>
      <c r="F55" s="70">
        <f>SUMIFS(CALCULATION_quarterly_data!F:F,CALCULATION_quarterly_data!$A:$A,Quarter!$A55,CALCULATION_quarterly_data!$P:$P,Quarter!$B55,CALCULATION_quarterly_data!$C:$C,Quarter!$C55)</f>
        <v>200.22</v>
      </c>
      <c r="G55" s="69">
        <f>SUMIFS(CALCULATION_quarterly_data!G:G,CALCULATION_quarterly_data!$A:$A,Quarter!$A55,CALCULATION_quarterly_data!$P:$P,Quarter!$B55,CALCULATION_quarterly_data!$C:$C,Quarter!$C55)</f>
        <v>0</v>
      </c>
      <c r="H55" s="69">
        <f>SUMIFS(CALCULATION_quarterly_data!H:H,CALCULATION_quarterly_data!$A:$A,Quarter!$A55,CALCULATION_quarterly_data!$P:$P,Quarter!$B55,CALCULATION_quarterly_data!$C:$C,Quarter!$C55)</f>
        <v>10.89</v>
      </c>
      <c r="I55" s="69">
        <f>SUMIFS(CALCULATION_quarterly_data!I:I,CALCULATION_quarterly_data!$A:$A,Quarter!$A55,CALCULATION_quarterly_data!$P:$P,Quarter!$B55,CALCULATION_quarterly_data!$C:$C,Quarter!$C55)</f>
        <v>30.869999999999997</v>
      </c>
      <c r="J55" s="69">
        <f>SUMIFS(CALCULATION_quarterly_data!J:J,CALCULATION_quarterly_data!$A:$A,Quarter!$A55,CALCULATION_quarterly_data!$P:$P,Quarter!$B55,CALCULATION_quarterly_data!$C:$C,Quarter!$C55)</f>
        <v>0</v>
      </c>
      <c r="K55" s="69">
        <f>SUMIFS(CALCULATION_quarterly_data!K:K,CALCULATION_quarterly_data!$A:$A,Quarter!$A55,CALCULATION_quarterly_data!$P:$P,Quarter!$B55,CALCULATION_quarterly_data!$C:$C,Quarter!$C55)</f>
        <v>0</v>
      </c>
      <c r="L55" s="69">
        <f>SUMIFS(CALCULATION_quarterly_data!L:L,CALCULATION_quarterly_data!$A:$A,Quarter!$A55,CALCULATION_quarterly_data!$P:$P,Quarter!$B55,CALCULATION_quarterly_data!$C:$C,Quarter!$C55)</f>
        <v>0</v>
      </c>
      <c r="M55" s="69">
        <f>SUMIFS(CALCULATION_quarterly_data!M:M,CALCULATION_quarterly_data!$A:$A,Quarter!$A55,CALCULATION_quarterly_data!$P:$P,Quarter!$B55,CALCULATION_quarterly_data!$C:$C,Quarter!$C55)</f>
        <v>4.2</v>
      </c>
      <c r="N55" s="70">
        <f>SUMIFS(CALCULATION_quarterly_data!N:N,CALCULATION_quarterly_data!$A:$A,Quarter!$A55,CALCULATION_quarterly_data!$P:$P,Quarter!$B55,CALCULATION_quarterly_data!$C:$C,Quarter!$C55)</f>
        <v>45.96</v>
      </c>
      <c r="O55" s="77">
        <f>SUMIFS(CALCULATION_quarterly_data!O:O,CALCULATION_quarterly_data!$A:$A,Quarter!$A55,CALCULATION_quarterly_data!$P:$P,Quarter!$B55,CALCULATION_quarterly_data!$C:$C,Quarter!$C55)</f>
        <v>246.19</v>
      </c>
    </row>
    <row r="56" spans="1:15" s="14" customFormat="1" ht="15.5">
      <c r="A56" s="64">
        <v>2018</v>
      </c>
      <c r="B56" s="73">
        <v>3</v>
      </c>
      <c r="C56" s="59" t="s">
        <v>46</v>
      </c>
      <c r="D56" s="69">
        <f>SUMIFS(CALCULATION_quarterly_data!D:D,CALCULATION_quarterly_data!$A:$A,Quarter!$A56,CALCULATION_quarterly_data!$P:$P,Quarter!$B56,CALCULATION_quarterly_data!$C:$C,Quarter!$C56)</f>
        <v>360.44</v>
      </c>
      <c r="E56" s="69">
        <f>SUMIFS(CALCULATION_quarterly_data!E:E,CALCULATION_quarterly_data!$A:$A,Quarter!$A56,CALCULATION_quarterly_data!$P:$P,Quarter!$B56,CALCULATION_quarterly_data!$C:$C,Quarter!$C56)</f>
        <v>16.239999999999998</v>
      </c>
      <c r="F56" s="70">
        <f>SUMIFS(CALCULATION_quarterly_data!F:F,CALCULATION_quarterly_data!$A:$A,Quarter!$A56,CALCULATION_quarterly_data!$P:$P,Quarter!$B56,CALCULATION_quarterly_data!$C:$C,Quarter!$C56)</f>
        <v>376.69</v>
      </c>
      <c r="G56" s="69">
        <f>SUMIFS(CALCULATION_quarterly_data!G:G,CALCULATION_quarterly_data!$A:$A,Quarter!$A56,CALCULATION_quarterly_data!$P:$P,Quarter!$B56,CALCULATION_quarterly_data!$C:$C,Quarter!$C56)</f>
        <v>0</v>
      </c>
      <c r="H56" s="69">
        <f>SUMIFS(CALCULATION_quarterly_data!H:H,CALCULATION_quarterly_data!$A:$A,Quarter!$A56,CALCULATION_quarterly_data!$P:$P,Quarter!$B56,CALCULATION_quarterly_data!$C:$C,Quarter!$C56)</f>
        <v>1127.57</v>
      </c>
      <c r="I56" s="69">
        <f>SUMIFS(CALCULATION_quarterly_data!I:I,CALCULATION_quarterly_data!$A:$A,Quarter!$A56,CALCULATION_quarterly_data!$P:$P,Quarter!$B56,CALCULATION_quarterly_data!$C:$C,Quarter!$C56)</f>
        <v>0</v>
      </c>
      <c r="J56" s="69">
        <f>SUMIFS(CALCULATION_quarterly_data!J:J,CALCULATION_quarterly_data!$A:$A,Quarter!$A56,CALCULATION_quarterly_data!$P:$P,Quarter!$B56,CALCULATION_quarterly_data!$C:$C,Quarter!$C56)</f>
        <v>0</v>
      </c>
      <c r="K56" s="69">
        <f>SUMIFS(CALCULATION_quarterly_data!K:K,CALCULATION_quarterly_data!$A:$A,Quarter!$A56,CALCULATION_quarterly_data!$P:$P,Quarter!$B56,CALCULATION_quarterly_data!$C:$C,Quarter!$C56)</f>
        <v>0</v>
      </c>
      <c r="L56" s="69">
        <f>SUMIFS(CALCULATION_quarterly_data!L:L,CALCULATION_quarterly_data!$A:$A,Quarter!$A56,CALCULATION_quarterly_data!$P:$P,Quarter!$B56,CALCULATION_quarterly_data!$C:$C,Quarter!$C56)</f>
        <v>0.26</v>
      </c>
      <c r="M56" s="69">
        <f>SUMIFS(CALCULATION_quarterly_data!M:M,CALCULATION_quarterly_data!$A:$A,Quarter!$A56,CALCULATION_quarterly_data!$P:$P,Quarter!$B56,CALCULATION_quarterly_data!$C:$C,Quarter!$C56)</f>
        <v>54.94</v>
      </c>
      <c r="N56" s="70">
        <f>SUMIFS(CALCULATION_quarterly_data!N:N,CALCULATION_quarterly_data!$A:$A,Quarter!$A56,CALCULATION_quarterly_data!$P:$P,Quarter!$B56,CALCULATION_quarterly_data!$C:$C,Quarter!$C56)</f>
        <v>1182.77</v>
      </c>
      <c r="O56" s="77">
        <f>SUMIFS(CALCULATION_quarterly_data!O:O,CALCULATION_quarterly_data!$A:$A,Quarter!$A56,CALCULATION_quarterly_data!$P:$P,Quarter!$B56,CALCULATION_quarterly_data!$C:$C,Quarter!$C56)</f>
        <v>1559.45</v>
      </c>
    </row>
    <row r="57" spans="1:15" s="14" customFormat="1" ht="15.5">
      <c r="A57" s="64">
        <v>2018</v>
      </c>
      <c r="B57" s="73">
        <v>3</v>
      </c>
      <c r="C57" s="59" t="s">
        <v>44</v>
      </c>
      <c r="D57" s="69">
        <f>SUMIFS(CALCULATION_quarterly_data!D:D,CALCULATION_quarterly_data!$A:$A,Quarter!$A57,CALCULATION_quarterly_data!$P:$P,Quarter!$B57,CALCULATION_quarterly_data!$C:$C,Quarter!$C57)</f>
        <v>0</v>
      </c>
      <c r="E57" s="69">
        <f>SUMIFS(CALCULATION_quarterly_data!E:E,CALCULATION_quarterly_data!$A:$A,Quarter!$A57,CALCULATION_quarterly_data!$P:$P,Quarter!$B57,CALCULATION_quarterly_data!$C:$C,Quarter!$C57)</f>
        <v>0</v>
      </c>
      <c r="F57" s="70">
        <f>SUMIFS(CALCULATION_quarterly_data!F:F,CALCULATION_quarterly_data!$A:$A,Quarter!$A57,CALCULATION_quarterly_data!$P:$P,Quarter!$B57,CALCULATION_quarterly_data!$C:$C,Quarter!$C57)</f>
        <v>0</v>
      </c>
      <c r="G57" s="69">
        <f>SUMIFS(CALCULATION_quarterly_data!G:G,CALCULATION_quarterly_data!$A:$A,Quarter!$A57,CALCULATION_quarterly_data!$P:$P,Quarter!$B57,CALCULATION_quarterly_data!$C:$C,Quarter!$C57)</f>
        <v>0</v>
      </c>
      <c r="H57" s="69">
        <f>SUMIFS(CALCULATION_quarterly_data!H:H,CALCULATION_quarterly_data!$A:$A,Quarter!$A57,CALCULATION_quarterly_data!$P:$P,Quarter!$B57,CALCULATION_quarterly_data!$C:$C,Quarter!$C57)</f>
        <v>0</v>
      </c>
      <c r="I57" s="69">
        <f>SUMIFS(CALCULATION_quarterly_data!I:I,CALCULATION_quarterly_data!$A:$A,Quarter!$A57,CALCULATION_quarterly_data!$P:$P,Quarter!$B57,CALCULATION_quarterly_data!$C:$C,Quarter!$C57)</f>
        <v>0</v>
      </c>
      <c r="J57" s="69">
        <f>SUMIFS(CALCULATION_quarterly_data!J:J,CALCULATION_quarterly_data!$A:$A,Quarter!$A57,CALCULATION_quarterly_data!$P:$P,Quarter!$B57,CALCULATION_quarterly_data!$C:$C,Quarter!$C57)</f>
        <v>0</v>
      </c>
      <c r="K57" s="69">
        <f>SUMIFS(CALCULATION_quarterly_data!K:K,CALCULATION_quarterly_data!$A:$A,Quarter!$A57,CALCULATION_quarterly_data!$P:$P,Quarter!$B57,CALCULATION_quarterly_data!$C:$C,Quarter!$C57)</f>
        <v>0</v>
      </c>
      <c r="L57" s="69">
        <f>SUMIFS(CALCULATION_quarterly_data!L:L,CALCULATION_quarterly_data!$A:$A,Quarter!$A57,CALCULATION_quarterly_data!$P:$P,Quarter!$B57,CALCULATION_quarterly_data!$C:$C,Quarter!$C57)</f>
        <v>0</v>
      </c>
      <c r="M57" s="69">
        <f>SUMIFS(CALCULATION_quarterly_data!M:M,CALCULATION_quarterly_data!$A:$A,Quarter!$A57,CALCULATION_quarterly_data!$P:$P,Quarter!$B57,CALCULATION_quarterly_data!$C:$C,Quarter!$C57)</f>
        <v>0.02</v>
      </c>
      <c r="N57" s="70">
        <f>SUMIFS(CALCULATION_quarterly_data!N:N,CALCULATION_quarterly_data!$A:$A,Quarter!$A57,CALCULATION_quarterly_data!$P:$P,Quarter!$B57,CALCULATION_quarterly_data!$C:$C,Quarter!$C57)</f>
        <v>0.02</v>
      </c>
      <c r="O57" s="77">
        <f>SUMIFS(CALCULATION_quarterly_data!O:O,CALCULATION_quarterly_data!$A:$A,Quarter!$A57,CALCULATION_quarterly_data!$P:$P,Quarter!$B57,CALCULATION_quarterly_data!$C:$C,Quarter!$C57)</f>
        <v>0.02</v>
      </c>
    </row>
    <row r="58" spans="1:15" s="14" customFormat="1" ht="15.5">
      <c r="A58" s="64">
        <v>2018</v>
      </c>
      <c r="B58" s="73">
        <v>3</v>
      </c>
      <c r="C58" s="59" t="s">
        <v>62</v>
      </c>
      <c r="D58" s="69">
        <f>SUMIFS(CALCULATION_quarterly_data!D:D,CALCULATION_quarterly_data!$A:$A,Quarter!$A58,CALCULATION_quarterly_data!$P:$P,Quarter!$B58,CALCULATION_quarterly_data!$C:$C,Quarter!$C58)</f>
        <v>186.01</v>
      </c>
      <c r="E58" s="69">
        <f>SUMIFS(CALCULATION_quarterly_data!E:E,CALCULATION_quarterly_data!$A:$A,Quarter!$A58,CALCULATION_quarterly_data!$P:$P,Quarter!$B58,CALCULATION_quarterly_data!$C:$C,Quarter!$C58)</f>
        <v>37.659999999999997</v>
      </c>
      <c r="F58" s="70">
        <f>SUMIFS(CALCULATION_quarterly_data!F:F,CALCULATION_quarterly_data!$A:$A,Quarter!$A58,CALCULATION_quarterly_data!$P:$P,Quarter!$B58,CALCULATION_quarterly_data!$C:$C,Quarter!$C58)</f>
        <v>223.66</v>
      </c>
      <c r="G58" s="69">
        <f>SUMIFS(CALCULATION_quarterly_data!G:G,CALCULATION_quarterly_data!$A:$A,Quarter!$A58,CALCULATION_quarterly_data!$P:$P,Quarter!$B58,CALCULATION_quarterly_data!$C:$C,Quarter!$C58)</f>
        <v>116.72</v>
      </c>
      <c r="H58" s="69">
        <f>SUMIFS(CALCULATION_quarterly_data!H:H,CALCULATION_quarterly_data!$A:$A,Quarter!$A58,CALCULATION_quarterly_data!$P:$P,Quarter!$B58,CALCULATION_quarterly_data!$C:$C,Quarter!$C58)</f>
        <v>147.94999999999999</v>
      </c>
      <c r="I58" s="69">
        <f>SUMIFS(CALCULATION_quarterly_data!I:I,CALCULATION_quarterly_data!$A:$A,Quarter!$A58,CALCULATION_quarterly_data!$P:$P,Quarter!$B58,CALCULATION_quarterly_data!$C:$C,Quarter!$C58)</f>
        <v>0</v>
      </c>
      <c r="J58" s="69">
        <f>SUMIFS(CALCULATION_quarterly_data!J:J,CALCULATION_quarterly_data!$A:$A,Quarter!$A58,CALCULATION_quarterly_data!$P:$P,Quarter!$B58,CALCULATION_quarterly_data!$C:$C,Quarter!$C58)</f>
        <v>0</v>
      </c>
      <c r="K58" s="69">
        <f>SUMIFS(CALCULATION_quarterly_data!K:K,CALCULATION_quarterly_data!$A:$A,Quarter!$A58,CALCULATION_quarterly_data!$P:$P,Quarter!$B58,CALCULATION_quarterly_data!$C:$C,Quarter!$C58)</f>
        <v>0.77</v>
      </c>
      <c r="L58" s="69">
        <f>SUMIFS(CALCULATION_quarterly_data!L:L,CALCULATION_quarterly_data!$A:$A,Quarter!$A58,CALCULATION_quarterly_data!$P:$P,Quarter!$B58,CALCULATION_quarterly_data!$C:$C,Quarter!$C58)</f>
        <v>37.840000000000003</v>
      </c>
      <c r="M58" s="69">
        <f>SUMIFS(CALCULATION_quarterly_data!M:M,CALCULATION_quarterly_data!$A:$A,Quarter!$A58,CALCULATION_quarterly_data!$P:$P,Quarter!$B58,CALCULATION_quarterly_data!$C:$C,Quarter!$C58)</f>
        <v>87.21</v>
      </c>
      <c r="N58" s="70">
        <f>SUMIFS(CALCULATION_quarterly_data!N:N,CALCULATION_quarterly_data!$A:$A,Quarter!$A58,CALCULATION_quarterly_data!$P:$P,Quarter!$B58,CALCULATION_quarterly_data!$C:$C,Quarter!$C58)</f>
        <v>390.48</v>
      </c>
      <c r="O58" s="77">
        <f>SUMIFS(CALCULATION_quarterly_data!O:O,CALCULATION_quarterly_data!$A:$A,Quarter!$A58,CALCULATION_quarterly_data!$P:$P,Quarter!$B58,CALCULATION_quarterly_data!$C:$C,Quarter!$C58)</f>
        <v>614.13</v>
      </c>
    </row>
    <row r="59" spans="1:15" s="14" customFormat="1" ht="15.5">
      <c r="A59" s="62">
        <v>2018</v>
      </c>
      <c r="B59" s="74">
        <v>3</v>
      </c>
      <c r="C59" s="60" t="s">
        <v>93</v>
      </c>
      <c r="D59" s="72">
        <f>SUMIFS(CALCULATION_quarterly_data!D:D,CALCULATION_quarterly_data!$A:$A,Quarter!$A59,CALCULATION_quarterly_data!$P:$P,Quarter!$B59,CALCULATION_quarterly_data!$C:$C,Quarter!$C59)</f>
        <v>9666.2900000000009</v>
      </c>
      <c r="E59" s="72">
        <f>SUMIFS(CALCULATION_quarterly_data!E:E,CALCULATION_quarterly_data!$A:$A,Quarter!$A59,CALCULATION_quarterly_data!$P:$P,Quarter!$B59,CALCULATION_quarterly_data!$C:$C,Quarter!$C59)</f>
        <v>446.75</v>
      </c>
      <c r="F59" s="71">
        <f>SUMIFS(CALCULATION_quarterly_data!F:F,CALCULATION_quarterly_data!$A:$A,Quarter!$A59,CALCULATION_quarterly_data!$P:$P,Quarter!$B59,CALCULATION_quarterly_data!$C:$C,Quarter!$C59)</f>
        <v>10113.040000000001</v>
      </c>
      <c r="G59" s="72">
        <f>SUMIFS(CALCULATION_quarterly_data!G:G,CALCULATION_quarterly_data!$A:$A,Quarter!$A59,CALCULATION_quarterly_data!$P:$P,Quarter!$B59,CALCULATION_quarterly_data!$C:$C,Quarter!$C59)</f>
        <v>226.89</v>
      </c>
      <c r="H59" s="72">
        <f>SUMIFS(CALCULATION_quarterly_data!H:H,CALCULATION_quarterly_data!$A:$A,Quarter!$A59,CALCULATION_quarterly_data!$P:$P,Quarter!$B59,CALCULATION_quarterly_data!$C:$C,Quarter!$C59)</f>
        <v>2870.57</v>
      </c>
      <c r="I59" s="72">
        <f>SUMIFS(CALCULATION_quarterly_data!I:I,CALCULATION_quarterly_data!$A:$A,Quarter!$A59,CALCULATION_quarterly_data!$P:$P,Quarter!$B59,CALCULATION_quarterly_data!$C:$C,Quarter!$C59)</f>
        <v>416.53999999999996</v>
      </c>
      <c r="J59" s="72">
        <f>SUMIFS(CALCULATION_quarterly_data!J:J,CALCULATION_quarterly_data!$A:$A,Quarter!$A59,CALCULATION_quarterly_data!$P:$P,Quarter!$B59,CALCULATION_quarterly_data!$C:$C,Quarter!$C59)</f>
        <v>25.27</v>
      </c>
      <c r="K59" s="72">
        <f>SUMIFS(CALCULATION_quarterly_data!K:K,CALCULATION_quarterly_data!$A:$A,Quarter!$A59,CALCULATION_quarterly_data!$P:$P,Quarter!$B59,CALCULATION_quarterly_data!$C:$C,Quarter!$C59)</f>
        <v>369.88</v>
      </c>
      <c r="L59" s="72">
        <f>SUMIFS(CALCULATION_quarterly_data!L:L,CALCULATION_quarterly_data!$A:$A,Quarter!$A59,CALCULATION_quarterly_data!$P:$P,Quarter!$B59,CALCULATION_quarterly_data!$C:$C,Quarter!$C59)</f>
        <v>696.36</v>
      </c>
      <c r="M59" s="72">
        <f>SUMIFS(CALCULATION_quarterly_data!M:M,CALCULATION_quarterly_data!$A:$A,Quarter!$A59,CALCULATION_quarterly_data!$P:$P,Quarter!$B59,CALCULATION_quarterly_data!$C:$C,Quarter!$C59)</f>
        <v>1335.6799999999998</v>
      </c>
      <c r="N59" s="71">
        <f>SUMIFS(CALCULATION_quarterly_data!N:N,CALCULATION_quarterly_data!$A:$A,Quarter!$A59,CALCULATION_quarterly_data!$P:$P,Quarter!$B59,CALCULATION_quarterly_data!$C:$C,Quarter!$C59)</f>
        <v>5941.2</v>
      </c>
      <c r="O59" s="72">
        <f>SUMIFS(CALCULATION_quarterly_data!O:O,CALCULATION_quarterly_data!$A:$A,Quarter!$A59,CALCULATION_quarterly_data!$P:$P,Quarter!$B59,CALCULATION_quarterly_data!$C:$C,Quarter!$C59)</f>
        <v>16054.239999999998</v>
      </c>
    </row>
    <row r="60" spans="1:15" s="14" customFormat="1" ht="15.5">
      <c r="A60" s="63">
        <v>2018</v>
      </c>
      <c r="B60" s="73">
        <v>4</v>
      </c>
      <c r="C60" s="58" t="s">
        <v>37</v>
      </c>
      <c r="D60" s="66">
        <f>SUMIFS(CALCULATION_quarterly_data!D:D,CALCULATION_quarterly_data!$A:$A,Quarter!$A60,CALCULATION_quarterly_data!$P:$P,Quarter!$B60,CALCULATION_quarterly_data!$C:$C,Quarter!$C60)</f>
        <v>66.42</v>
      </c>
      <c r="E60" s="66">
        <f>SUMIFS(CALCULATION_quarterly_data!E:E,CALCULATION_quarterly_data!$A:$A,Quarter!$A60,CALCULATION_quarterly_data!$P:$P,Quarter!$B60,CALCULATION_quarterly_data!$C:$C,Quarter!$C60)</f>
        <v>86.339999999999989</v>
      </c>
      <c r="F60" s="67">
        <f>SUMIFS(CALCULATION_quarterly_data!F:F,CALCULATION_quarterly_data!$A:$A,Quarter!$A60,CALCULATION_quarterly_data!$P:$P,Quarter!$B60,CALCULATION_quarterly_data!$C:$C,Quarter!$C60)</f>
        <v>152.77000000000001</v>
      </c>
      <c r="G60" s="66">
        <f>SUMIFS(CALCULATION_quarterly_data!G:G,CALCULATION_quarterly_data!$A:$A,Quarter!$A60,CALCULATION_quarterly_data!$P:$P,Quarter!$B60,CALCULATION_quarterly_data!$C:$C,Quarter!$C60)</f>
        <v>13.170000000000002</v>
      </c>
      <c r="H60" s="66">
        <f>SUMIFS(CALCULATION_quarterly_data!H:H,CALCULATION_quarterly_data!$A:$A,Quarter!$A60,CALCULATION_quarterly_data!$P:$P,Quarter!$B60,CALCULATION_quarterly_data!$C:$C,Quarter!$C60)</f>
        <v>164.16</v>
      </c>
      <c r="I60" s="66">
        <f>SUMIFS(CALCULATION_quarterly_data!I:I,CALCULATION_quarterly_data!$A:$A,Quarter!$A60,CALCULATION_quarterly_data!$P:$P,Quarter!$B60,CALCULATION_quarterly_data!$C:$C,Quarter!$C60)</f>
        <v>0</v>
      </c>
      <c r="J60" s="66">
        <f>SUMIFS(CALCULATION_quarterly_data!J:J,CALCULATION_quarterly_data!$A:$A,Quarter!$A60,CALCULATION_quarterly_data!$P:$P,Quarter!$B60,CALCULATION_quarterly_data!$C:$C,Quarter!$C60)</f>
        <v>0</v>
      </c>
      <c r="K60" s="66">
        <f>SUMIFS(CALCULATION_quarterly_data!K:K,CALCULATION_quarterly_data!$A:$A,Quarter!$A60,CALCULATION_quarterly_data!$P:$P,Quarter!$B60,CALCULATION_quarterly_data!$C:$C,Quarter!$C60)</f>
        <v>0</v>
      </c>
      <c r="L60" s="66">
        <f>SUMIFS(CALCULATION_quarterly_data!L:L,CALCULATION_quarterly_data!$A:$A,Quarter!$A60,CALCULATION_quarterly_data!$P:$P,Quarter!$B60,CALCULATION_quarterly_data!$C:$C,Quarter!$C60)</f>
        <v>246.22000000000003</v>
      </c>
      <c r="M60" s="66">
        <f>SUMIFS(CALCULATION_quarterly_data!M:M,CALCULATION_quarterly_data!$A:$A,Quarter!$A60,CALCULATION_quarterly_data!$P:$P,Quarter!$B60,CALCULATION_quarterly_data!$C:$C,Quarter!$C60)</f>
        <v>248.54</v>
      </c>
      <c r="N60" s="67">
        <f>SUMIFS(CALCULATION_quarterly_data!N:N,CALCULATION_quarterly_data!$A:$A,Quarter!$A60,CALCULATION_quarterly_data!$P:$P,Quarter!$B60,CALCULATION_quarterly_data!$C:$C,Quarter!$C60)</f>
        <v>672.09</v>
      </c>
      <c r="O60" s="76">
        <f>SUMIFS(CALCULATION_quarterly_data!O:O,CALCULATION_quarterly_data!$A:$A,Quarter!$A60,CALCULATION_quarterly_data!$P:$P,Quarter!$B60,CALCULATION_quarterly_data!$C:$C,Quarter!$C60)</f>
        <v>824.85</v>
      </c>
    </row>
    <row r="61" spans="1:15" s="14" customFormat="1" ht="15.5">
      <c r="A61" s="64">
        <v>2018</v>
      </c>
      <c r="B61" s="73">
        <v>4</v>
      </c>
      <c r="C61" s="59" t="s">
        <v>38</v>
      </c>
      <c r="D61" s="69">
        <f>SUMIFS(CALCULATION_quarterly_data!D:D,CALCULATION_quarterly_data!$A:$A,Quarter!$A61,CALCULATION_quarterly_data!$P:$P,Quarter!$B61,CALCULATION_quarterly_data!$C:$C,Quarter!$C61)</f>
        <v>0</v>
      </c>
      <c r="E61" s="69">
        <f>SUMIFS(CALCULATION_quarterly_data!E:E,CALCULATION_quarterly_data!$A:$A,Quarter!$A61,CALCULATION_quarterly_data!$P:$P,Quarter!$B61,CALCULATION_quarterly_data!$C:$C,Quarter!$C61)</f>
        <v>0</v>
      </c>
      <c r="F61" s="70">
        <f>SUMIFS(CALCULATION_quarterly_data!F:F,CALCULATION_quarterly_data!$A:$A,Quarter!$A61,CALCULATION_quarterly_data!$P:$P,Quarter!$B61,CALCULATION_quarterly_data!$C:$C,Quarter!$C61)</f>
        <v>0</v>
      </c>
      <c r="G61" s="69">
        <f>SUMIFS(CALCULATION_quarterly_data!G:G,CALCULATION_quarterly_data!$A:$A,Quarter!$A61,CALCULATION_quarterly_data!$P:$P,Quarter!$B61,CALCULATION_quarterly_data!$C:$C,Quarter!$C61)</f>
        <v>0</v>
      </c>
      <c r="H61" s="69">
        <f>SUMIFS(CALCULATION_quarterly_data!H:H,CALCULATION_quarterly_data!$A:$A,Quarter!$A61,CALCULATION_quarterly_data!$P:$P,Quarter!$B61,CALCULATION_quarterly_data!$C:$C,Quarter!$C61)</f>
        <v>86.37</v>
      </c>
      <c r="I61" s="69">
        <f>SUMIFS(CALCULATION_quarterly_data!I:I,CALCULATION_quarterly_data!$A:$A,Quarter!$A61,CALCULATION_quarterly_data!$P:$P,Quarter!$B61,CALCULATION_quarterly_data!$C:$C,Quarter!$C61)</f>
        <v>0</v>
      </c>
      <c r="J61" s="69">
        <f>SUMIFS(CALCULATION_quarterly_data!J:J,CALCULATION_quarterly_data!$A:$A,Quarter!$A61,CALCULATION_quarterly_data!$P:$P,Quarter!$B61,CALCULATION_quarterly_data!$C:$C,Quarter!$C61)</f>
        <v>0</v>
      </c>
      <c r="K61" s="69">
        <f>SUMIFS(CALCULATION_quarterly_data!K:K,CALCULATION_quarterly_data!$A:$A,Quarter!$A61,CALCULATION_quarterly_data!$P:$P,Quarter!$B61,CALCULATION_quarterly_data!$C:$C,Quarter!$C61)</f>
        <v>0</v>
      </c>
      <c r="L61" s="69">
        <f>SUMIFS(CALCULATION_quarterly_data!L:L,CALCULATION_quarterly_data!$A:$A,Quarter!$A61,CALCULATION_quarterly_data!$P:$P,Quarter!$B61,CALCULATION_quarterly_data!$C:$C,Quarter!$C61)</f>
        <v>0</v>
      </c>
      <c r="M61" s="69">
        <f>SUMIFS(CALCULATION_quarterly_data!M:M,CALCULATION_quarterly_data!$A:$A,Quarter!$A61,CALCULATION_quarterly_data!$P:$P,Quarter!$B61,CALCULATION_quarterly_data!$C:$C,Quarter!$C61)</f>
        <v>0</v>
      </c>
      <c r="N61" s="70">
        <f>SUMIFS(CALCULATION_quarterly_data!N:N,CALCULATION_quarterly_data!$A:$A,Quarter!$A61,CALCULATION_quarterly_data!$P:$P,Quarter!$B61,CALCULATION_quarterly_data!$C:$C,Quarter!$C61)</f>
        <v>86.37</v>
      </c>
      <c r="O61" s="77">
        <f>SUMIFS(CALCULATION_quarterly_data!O:O,CALCULATION_quarterly_data!$A:$A,Quarter!$A61,CALCULATION_quarterly_data!$P:$P,Quarter!$B61,CALCULATION_quarterly_data!$C:$C,Quarter!$C61)</f>
        <v>86.37</v>
      </c>
    </row>
    <row r="62" spans="1:15" s="14" customFormat="1" ht="15.5">
      <c r="A62" s="64">
        <v>2018</v>
      </c>
      <c r="B62" s="73">
        <v>4</v>
      </c>
      <c r="C62" s="59" t="s">
        <v>72</v>
      </c>
      <c r="D62" s="69">
        <f>SUMIFS(CALCULATION_quarterly_data!D:D,CALCULATION_quarterly_data!$A:$A,Quarter!$A62,CALCULATION_quarterly_data!$P:$P,Quarter!$B62,CALCULATION_quarterly_data!$C:$C,Quarter!$C62)</f>
        <v>2351.33</v>
      </c>
      <c r="E62" s="69">
        <f>SUMIFS(CALCULATION_quarterly_data!E:E,CALCULATION_quarterly_data!$A:$A,Quarter!$A62,CALCULATION_quarterly_data!$P:$P,Quarter!$B62,CALCULATION_quarterly_data!$C:$C,Quarter!$C62)</f>
        <v>0</v>
      </c>
      <c r="F62" s="70">
        <f>SUMIFS(CALCULATION_quarterly_data!F:F,CALCULATION_quarterly_data!$A:$A,Quarter!$A62,CALCULATION_quarterly_data!$P:$P,Quarter!$B62,CALCULATION_quarterly_data!$C:$C,Quarter!$C62)</f>
        <v>2351.33</v>
      </c>
      <c r="G62" s="69">
        <f>SUMIFS(CALCULATION_quarterly_data!G:G,CALCULATION_quarterly_data!$A:$A,Quarter!$A62,CALCULATION_quarterly_data!$P:$P,Quarter!$B62,CALCULATION_quarterly_data!$C:$C,Quarter!$C62)</f>
        <v>0</v>
      </c>
      <c r="H62" s="69">
        <f>SUMIFS(CALCULATION_quarterly_data!H:H,CALCULATION_quarterly_data!$A:$A,Quarter!$A62,CALCULATION_quarterly_data!$P:$P,Quarter!$B62,CALCULATION_quarterly_data!$C:$C,Quarter!$C62)</f>
        <v>40.31</v>
      </c>
      <c r="I62" s="69">
        <f>SUMIFS(CALCULATION_quarterly_data!I:I,CALCULATION_quarterly_data!$A:$A,Quarter!$A62,CALCULATION_quarterly_data!$P:$P,Quarter!$B62,CALCULATION_quarterly_data!$C:$C,Quarter!$C62)</f>
        <v>0</v>
      </c>
      <c r="J62" s="69">
        <f>SUMIFS(CALCULATION_quarterly_data!J:J,CALCULATION_quarterly_data!$A:$A,Quarter!$A62,CALCULATION_quarterly_data!$P:$P,Quarter!$B62,CALCULATION_quarterly_data!$C:$C,Quarter!$C62)</f>
        <v>0</v>
      </c>
      <c r="K62" s="69">
        <f>SUMIFS(CALCULATION_quarterly_data!K:K,CALCULATION_quarterly_data!$A:$A,Quarter!$A62,CALCULATION_quarterly_data!$P:$P,Quarter!$B62,CALCULATION_quarterly_data!$C:$C,Quarter!$C62)</f>
        <v>0</v>
      </c>
      <c r="L62" s="69">
        <f>SUMIFS(CALCULATION_quarterly_data!L:L,CALCULATION_quarterly_data!$A:$A,Quarter!$A62,CALCULATION_quarterly_data!$P:$P,Quarter!$B62,CALCULATION_quarterly_data!$C:$C,Quarter!$C62)</f>
        <v>0</v>
      </c>
      <c r="M62" s="69">
        <f>SUMIFS(CALCULATION_quarterly_data!M:M,CALCULATION_quarterly_data!$A:$A,Quarter!$A62,CALCULATION_quarterly_data!$P:$P,Quarter!$B62,CALCULATION_quarterly_data!$C:$C,Quarter!$C62)</f>
        <v>52.79</v>
      </c>
      <c r="N62" s="70">
        <f>SUMIFS(CALCULATION_quarterly_data!N:N,CALCULATION_quarterly_data!$A:$A,Quarter!$A62,CALCULATION_quarterly_data!$P:$P,Quarter!$B62,CALCULATION_quarterly_data!$C:$C,Quarter!$C62)</f>
        <v>93.1</v>
      </c>
      <c r="O62" s="77">
        <f>SUMIFS(CALCULATION_quarterly_data!O:O,CALCULATION_quarterly_data!$A:$A,Quarter!$A62,CALCULATION_quarterly_data!$P:$P,Quarter!$B62,CALCULATION_quarterly_data!$C:$C,Quarter!$C62)</f>
        <v>2444.42</v>
      </c>
    </row>
    <row r="63" spans="1:15" s="14" customFormat="1" ht="15.5">
      <c r="A63" s="64">
        <v>2018</v>
      </c>
      <c r="B63" s="73">
        <v>4</v>
      </c>
      <c r="C63" s="59" t="s">
        <v>39</v>
      </c>
      <c r="D63" s="69">
        <f>SUMIFS(CALCULATION_quarterly_data!D:D,CALCULATION_quarterly_data!$A:$A,Quarter!$A63,CALCULATION_quarterly_data!$P:$P,Quarter!$B63,CALCULATION_quarterly_data!$C:$C,Quarter!$C63)</f>
        <v>872.31999999999994</v>
      </c>
      <c r="E63" s="69">
        <f>SUMIFS(CALCULATION_quarterly_data!E:E,CALCULATION_quarterly_data!$A:$A,Quarter!$A63,CALCULATION_quarterly_data!$P:$P,Quarter!$B63,CALCULATION_quarterly_data!$C:$C,Quarter!$C63)</f>
        <v>0</v>
      </c>
      <c r="F63" s="70">
        <f>SUMIFS(CALCULATION_quarterly_data!F:F,CALCULATION_quarterly_data!$A:$A,Quarter!$A63,CALCULATION_quarterly_data!$P:$P,Quarter!$B63,CALCULATION_quarterly_data!$C:$C,Quarter!$C63)</f>
        <v>872.31999999999994</v>
      </c>
      <c r="G63" s="69">
        <f>SUMIFS(CALCULATION_quarterly_data!G:G,CALCULATION_quarterly_data!$A:$A,Quarter!$A63,CALCULATION_quarterly_data!$P:$P,Quarter!$B63,CALCULATION_quarterly_data!$C:$C,Quarter!$C63)</f>
        <v>0</v>
      </c>
      <c r="H63" s="69">
        <f>SUMIFS(CALCULATION_quarterly_data!H:H,CALCULATION_quarterly_data!$A:$A,Quarter!$A63,CALCULATION_quarterly_data!$P:$P,Quarter!$B63,CALCULATION_quarterly_data!$C:$C,Quarter!$C63)</f>
        <v>3.68</v>
      </c>
      <c r="I63" s="69">
        <f>SUMIFS(CALCULATION_quarterly_data!I:I,CALCULATION_quarterly_data!$A:$A,Quarter!$A63,CALCULATION_quarterly_data!$P:$P,Quarter!$B63,CALCULATION_quarterly_data!$C:$C,Quarter!$C63)</f>
        <v>0</v>
      </c>
      <c r="J63" s="69">
        <f>SUMIFS(CALCULATION_quarterly_data!J:J,CALCULATION_quarterly_data!$A:$A,Quarter!$A63,CALCULATION_quarterly_data!$P:$P,Quarter!$B63,CALCULATION_quarterly_data!$C:$C,Quarter!$C63)</f>
        <v>0</v>
      </c>
      <c r="K63" s="69">
        <f>SUMIFS(CALCULATION_quarterly_data!K:K,CALCULATION_quarterly_data!$A:$A,Quarter!$A63,CALCULATION_quarterly_data!$P:$P,Quarter!$B63,CALCULATION_quarterly_data!$C:$C,Quarter!$C63)</f>
        <v>0</v>
      </c>
      <c r="L63" s="69">
        <f>SUMIFS(CALCULATION_quarterly_data!L:L,CALCULATION_quarterly_data!$A:$A,Quarter!$A63,CALCULATION_quarterly_data!$P:$P,Quarter!$B63,CALCULATION_quarterly_data!$C:$C,Quarter!$C63)</f>
        <v>19.66</v>
      </c>
      <c r="M63" s="69">
        <f>SUMIFS(CALCULATION_quarterly_data!M:M,CALCULATION_quarterly_data!$A:$A,Quarter!$A63,CALCULATION_quarterly_data!$P:$P,Quarter!$B63,CALCULATION_quarterly_data!$C:$C,Quarter!$C63)</f>
        <v>0.37</v>
      </c>
      <c r="N63" s="70">
        <f>SUMIFS(CALCULATION_quarterly_data!N:N,CALCULATION_quarterly_data!$A:$A,Quarter!$A63,CALCULATION_quarterly_data!$P:$P,Quarter!$B63,CALCULATION_quarterly_data!$C:$C,Quarter!$C63)</f>
        <v>23.72</v>
      </c>
      <c r="O63" s="77">
        <f>SUMIFS(CALCULATION_quarterly_data!O:O,CALCULATION_quarterly_data!$A:$A,Quarter!$A63,CALCULATION_quarterly_data!$P:$P,Quarter!$B63,CALCULATION_quarterly_data!$C:$C,Quarter!$C63)</f>
        <v>896.03</v>
      </c>
    </row>
    <row r="64" spans="1:15" s="14" customFormat="1" ht="15.5">
      <c r="A64" s="64">
        <v>2018</v>
      </c>
      <c r="B64" s="73">
        <v>4</v>
      </c>
      <c r="C64" s="59" t="s">
        <v>40</v>
      </c>
      <c r="D64" s="69">
        <f>SUMIFS(CALCULATION_quarterly_data!D:D,CALCULATION_quarterly_data!$A:$A,Quarter!$A64,CALCULATION_quarterly_data!$P:$P,Quarter!$B64,CALCULATION_quarterly_data!$C:$C,Quarter!$C64)</f>
        <v>193.60000000000002</v>
      </c>
      <c r="E64" s="69">
        <f>SUMIFS(CALCULATION_quarterly_data!E:E,CALCULATION_quarterly_data!$A:$A,Quarter!$A64,CALCULATION_quarterly_data!$P:$P,Quarter!$B64,CALCULATION_quarterly_data!$C:$C,Quarter!$C64)</f>
        <v>17.84</v>
      </c>
      <c r="F64" s="70">
        <f>SUMIFS(CALCULATION_quarterly_data!F:F,CALCULATION_quarterly_data!$A:$A,Quarter!$A64,CALCULATION_quarterly_data!$P:$P,Quarter!$B64,CALCULATION_quarterly_data!$C:$C,Quarter!$C64)</f>
        <v>211.45</v>
      </c>
      <c r="G64" s="69">
        <f>SUMIFS(CALCULATION_quarterly_data!G:G,CALCULATION_quarterly_data!$A:$A,Quarter!$A64,CALCULATION_quarterly_data!$P:$P,Quarter!$B64,CALCULATION_quarterly_data!$C:$C,Quarter!$C64)</f>
        <v>24.2</v>
      </c>
      <c r="H64" s="69">
        <f>SUMIFS(CALCULATION_quarterly_data!H:H,CALCULATION_quarterly_data!$A:$A,Quarter!$A64,CALCULATION_quarterly_data!$P:$P,Quarter!$B64,CALCULATION_quarterly_data!$C:$C,Quarter!$C64)</f>
        <v>0</v>
      </c>
      <c r="I64" s="69">
        <f>SUMIFS(CALCULATION_quarterly_data!I:I,CALCULATION_quarterly_data!$A:$A,Quarter!$A64,CALCULATION_quarterly_data!$P:$P,Quarter!$B64,CALCULATION_quarterly_data!$C:$C,Quarter!$C64)</f>
        <v>0</v>
      </c>
      <c r="J64" s="69">
        <f>SUMIFS(CALCULATION_quarterly_data!J:J,CALCULATION_quarterly_data!$A:$A,Quarter!$A64,CALCULATION_quarterly_data!$P:$P,Quarter!$B64,CALCULATION_quarterly_data!$C:$C,Quarter!$C64)</f>
        <v>0</v>
      </c>
      <c r="K64" s="69">
        <f>SUMIFS(CALCULATION_quarterly_data!K:K,CALCULATION_quarterly_data!$A:$A,Quarter!$A64,CALCULATION_quarterly_data!$P:$P,Quarter!$B64,CALCULATION_quarterly_data!$C:$C,Quarter!$C64)</f>
        <v>29.78</v>
      </c>
      <c r="L64" s="69">
        <f>SUMIFS(CALCULATION_quarterly_data!L:L,CALCULATION_quarterly_data!$A:$A,Quarter!$A64,CALCULATION_quarterly_data!$P:$P,Quarter!$B64,CALCULATION_quarterly_data!$C:$C,Quarter!$C64)</f>
        <v>43.989999999999995</v>
      </c>
      <c r="M64" s="69">
        <f>SUMIFS(CALCULATION_quarterly_data!M:M,CALCULATION_quarterly_data!$A:$A,Quarter!$A64,CALCULATION_quarterly_data!$P:$P,Quarter!$B64,CALCULATION_quarterly_data!$C:$C,Quarter!$C64)</f>
        <v>80.27000000000001</v>
      </c>
      <c r="N64" s="70">
        <f>SUMIFS(CALCULATION_quarterly_data!N:N,CALCULATION_quarterly_data!$A:$A,Quarter!$A64,CALCULATION_quarterly_data!$P:$P,Quarter!$B64,CALCULATION_quarterly_data!$C:$C,Quarter!$C64)</f>
        <v>178.23</v>
      </c>
      <c r="O64" s="77">
        <f>SUMIFS(CALCULATION_quarterly_data!O:O,CALCULATION_quarterly_data!$A:$A,Quarter!$A64,CALCULATION_quarterly_data!$P:$P,Quarter!$B64,CALCULATION_quarterly_data!$C:$C,Quarter!$C64)</f>
        <v>389.68</v>
      </c>
    </row>
    <row r="65" spans="1:15" s="14" customFormat="1" ht="15.5">
      <c r="A65" s="64">
        <v>2018</v>
      </c>
      <c r="B65" s="73">
        <v>4</v>
      </c>
      <c r="C65" s="59" t="s">
        <v>41</v>
      </c>
      <c r="D65" s="69">
        <f>SUMIFS(CALCULATION_quarterly_data!D:D,CALCULATION_quarterly_data!$A:$A,Quarter!$A65,CALCULATION_quarterly_data!$P:$P,Quarter!$B65,CALCULATION_quarterly_data!$C:$C,Quarter!$C65)</f>
        <v>1325.31</v>
      </c>
      <c r="E65" s="69">
        <f>SUMIFS(CALCULATION_quarterly_data!E:E,CALCULATION_quarterly_data!$A:$A,Quarter!$A65,CALCULATION_quarterly_data!$P:$P,Quarter!$B65,CALCULATION_quarterly_data!$C:$C,Quarter!$C65)</f>
        <v>0</v>
      </c>
      <c r="F65" s="70">
        <f>SUMIFS(CALCULATION_quarterly_data!F:F,CALCULATION_quarterly_data!$A:$A,Quarter!$A65,CALCULATION_quarterly_data!$P:$P,Quarter!$B65,CALCULATION_quarterly_data!$C:$C,Quarter!$C65)</f>
        <v>1325.31</v>
      </c>
      <c r="G65" s="69">
        <f>SUMIFS(CALCULATION_quarterly_data!G:G,CALCULATION_quarterly_data!$A:$A,Quarter!$A65,CALCULATION_quarterly_data!$P:$P,Quarter!$B65,CALCULATION_quarterly_data!$C:$C,Quarter!$C65)</f>
        <v>6.23</v>
      </c>
      <c r="H65" s="69">
        <f>SUMIFS(CALCULATION_quarterly_data!H:H,CALCULATION_quarterly_data!$A:$A,Quarter!$A65,CALCULATION_quarterly_data!$P:$P,Quarter!$B65,CALCULATION_quarterly_data!$C:$C,Quarter!$C65)</f>
        <v>9.8800000000000008</v>
      </c>
      <c r="I65" s="69">
        <f>SUMIFS(CALCULATION_quarterly_data!I:I,CALCULATION_quarterly_data!$A:$A,Quarter!$A65,CALCULATION_quarterly_data!$P:$P,Quarter!$B65,CALCULATION_quarterly_data!$C:$C,Quarter!$C65)</f>
        <v>0</v>
      </c>
      <c r="J65" s="69">
        <f>SUMIFS(CALCULATION_quarterly_data!J:J,CALCULATION_quarterly_data!$A:$A,Quarter!$A65,CALCULATION_quarterly_data!$P:$P,Quarter!$B65,CALCULATION_quarterly_data!$C:$C,Quarter!$C65)</f>
        <v>0</v>
      </c>
      <c r="K65" s="69">
        <f>SUMIFS(CALCULATION_quarterly_data!K:K,CALCULATION_quarterly_data!$A:$A,Quarter!$A65,CALCULATION_quarterly_data!$P:$P,Quarter!$B65,CALCULATION_quarterly_data!$C:$C,Quarter!$C65)</f>
        <v>32.049999999999997</v>
      </c>
      <c r="L65" s="69">
        <f>SUMIFS(CALCULATION_quarterly_data!L:L,CALCULATION_quarterly_data!$A:$A,Quarter!$A65,CALCULATION_quarterly_data!$P:$P,Quarter!$B65,CALCULATION_quarterly_data!$C:$C,Quarter!$C65)</f>
        <v>0</v>
      </c>
      <c r="M65" s="69">
        <f>SUMIFS(CALCULATION_quarterly_data!M:M,CALCULATION_quarterly_data!$A:$A,Quarter!$A65,CALCULATION_quarterly_data!$P:$P,Quarter!$B65,CALCULATION_quarterly_data!$C:$C,Quarter!$C65)</f>
        <v>28.21</v>
      </c>
      <c r="N65" s="70">
        <f>SUMIFS(CALCULATION_quarterly_data!N:N,CALCULATION_quarterly_data!$A:$A,Quarter!$A65,CALCULATION_quarterly_data!$P:$P,Quarter!$B65,CALCULATION_quarterly_data!$C:$C,Quarter!$C65)</f>
        <v>76.37</v>
      </c>
      <c r="O65" s="77">
        <f>SUMIFS(CALCULATION_quarterly_data!O:O,CALCULATION_quarterly_data!$A:$A,Quarter!$A65,CALCULATION_quarterly_data!$P:$P,Quarter!$B65,CALCULATION_quarterly_data!$C:$C,Quarter!$C65)</f>
        <v>1401.68</v>
      </c>
    </row>
    <row r="66" spans="1:15" s="14" customFormat="1" ht="15.5">
      <c r="A66" s="64">
        <v>2018</v>
      </c>
      <c r="B66" s="73">
        <v>4</v>
      </c>
      <c r="C66" s="59" t="s">
        <v>70</v>
      </c>
      <c r="D66" s="69">
        <f>SUMIFS(CALCULATION_quarterly_data!D:D,CALCULATION_quarterly_data!$A:$A,Quarter!$A66,CALCULATION_quarterly_data!$P:$P,Quarter!$B66,CALCULATION_quarterly_data!$C:$C,Quarter!$C66)</f>
        <v>103.6</v>
      </c>
      <c r="E66" s="69">
        <f>SUMIFS(CALCULATION_quarterly_data!E:E,CALCULATION_quarterly_data!$A:$A,Quarter!$A66,CALCULATION_quarterly_data!$P:$P,Quarter!$B66,CALCULATION_quarterly_data!$C:$C,Quarter!$C66)</f>
        <v>0</v>
      </c>
      <c r="F66" s="70">
        <f>SUMIFS(CALCULATION_quarterly_data!F:F,CALCULATION_quarterly_data!$A:$A,Quarter!$A66,CALCULATION_quarterly_data!$P:$P,Quarter!$B66,CALCULATION_quarterly_data!$C:$C,Quarter!$C66)</f>
        <v>103.6</v>
      </c>
      <c r="G66" s="69">
        <f>SUMIFS(CALCULATION_quarterly_data!G:G,CALCULATION_quarterly_data!$A:$A,Quarter!$A66,CALCULATION_quarterly_data!$P:$P,Quarter!$B66,CALCULATION_quarterly_data!$C:$C,Quarter!$C66)</f>
        <v>9.25</v>
      </c>
      <c r="H66" s="69">
        <f>SUMIFS(CALCULATION_quarterly_data!H:H,CALCULATION_quarterly_data!$A:$A,Quarter!$A66,CALCULATION_quarterly_data!$P:$P,Quarter!$B66,CALCULATION_quarterly_data!$C:$C,Quarter!$C66)</f>
        <v>72.77</v>
      </c>
      <c r="I66" s="69">
        <f>SUMIFS(CALCULATION_quarterly_data!I:I,CALCULATION_quarterly_data!$A:$A,Quarter!$A66,CALCULATION_quarterly_data!$P:$P,Quarter!$B66,CALCULATION_quarterly_data!$C:$C,Quarter!$C66)</f>
        <v>426.75</v>
      </c>
      <c r="J66" s="69">
        <f>SUMIFS(CALCULATION_quarterly_data!J:J,CALCULATION_quarterly_data!$A:$A,Quarter!$A66,CALCULATION_quarterly_data!$P:$P,Quarter!$B66,CALCULATION_quarterly_data!$C:$C,Quarter!$C66)</f>
        <v>1.6700000000000002</v>
      </c>
      <c r="K66" s="69">
        <f>SUMIFS(CALCULATION_quarterly_data!K:K,CALCULATION_quarterly_data!$A:$A,Quarter!$A66,CALCULATION_quarterly_data!$P:$P,Quarter!$B66,CALCULATION_quarterly_data!$C:$C,Quarter!$C66)</f>
        <v>366.01</v>
      </c>
      <c r="L66" s="69">
        <f>SUMIFS(CALCULATION_quarterly_data!L:L,CALCULATION_quarterly_data!$A:$A,Quarter!$A66,CALCULATION_quarterly_data!$P:$P,Quarter!$B66,CALCULATION_quarterly_data!$C:$C,Quarter!$C66)</f>
        <v>48.3</v>
      </c>
      <c r="M66" s="69">
        <f>SUMIFS(CALCULATION_quarterly_data!M:M,CALCULATION_quarterly_data!$A:$A,Quarter!$A66,CALCULATION_quarterly_data!$P:$P,Quarter!$B66,CALCULATION_quarterly_data!$C:$C,Quarter!$C66)</f>
        <v>43.61</v>
      </c>
      <c r="N66" s="70">
        <f>SUMIFS(CALCULATION_quarterly_data!N:N,CALCULATION_quarterly_data!$A:$A,Quarter!$A66,CALCULATION_quarterly_data!$P:$P,Quarter!$B66,CALCULATION_quarterly_data!$C:$C,Quarter!$C66)</f>
        <v>968.3599999999999</v>
      </c>
      <c r="O66" s="77">
        <f>SUMIFS(CALCULATION_quarterly_data!O:O,CALCULATION_quarterly_data!$A:$A,Quarter!$A66,CALCULATION_quarterly_data!$P:$P,Quarter!$B66,CALCULATION_quarterly_data!$C:$C,Quarter!$C66)</f>
        <v>1071.97</v>
      </c>
    </row>
    <row r="67" spans="1:15" s="14" customFormat="1" ht="15.5">
      <c r="A67" s="64">
        <v>2018</v>
      </c>
      <c r="B67" s="73">
        <v>4</v>
      </c>
      <c r="C67" s="59" t="s">
        <v>74</v>
      </c>
      <c r="D67" s="69">
        <f>SUMIFS(CALCULATION_quarterly_data!D:D,CALCULATION_quarterly_data!$A:$A,Quarter!$A67,CALCULATION_quarterly_data!$P:$P,Quarter!$B67,CALCULATION_quarterly_data!$C:$C,Quarter!$C67)</f>
        <v>124.25</v>
      </c>
      <c r="E67" s="69">
        <f>SUMIFS(CALCULATION_quarterly_data!E:E,CALCULATION_quarterly_data!$A:$A,Quarter!$A67,CALCULATION_quarterly_data!$P:$P,Quarter!$B67,CALCULATION_quarterly_data!$C:$C,Quarter!$C67)</f>
        <v>50.39</v>
      </c>
      <c r="F67" s="70">
        <f>SUMIFS(CALCULATION_quarterly_data!F:F,CALCULATION_quarterly_data!$A:$A,Quarter!$A67,CALCULATION_quarterly_data!$P:$P,Quarter!$B67,CALCULATION_quarterly_data!$C:$C,Quarter!$C67)</f>
        <v>174.64</v>
      </c>
      <c r="G67" s="69">
        <f>SUMIFS(CALCULATION_quarterly_data!G:G,CALCULATION_quarterly_data!$A:$A,Quarter!$A67,CALCULATION_quarterly_data!$P:$P,Quarter!$B67,CALCULATION_quarterly_data!$C:$C,Quarter!$C67)</f>
        <v>0</v>
      </c>
      <c r="H67" s="69">
        <f>SUMIFS(CALCULATION_quarterly_data!H:H,CALCULATION_quarterly_data!$A:$A,Quarter!$A67,CALCULATION_quarterly_data!$P:$P,Quarter!$B67,CALCULATION_quarterly_data!$C:$C,Quarter!$C67)</f>
        <v>0</v>
      </c>
      <c r="I67" s="69">
        <f>SUMIFS(CALCULATION_quarterly_data!I:I,CALCULATION_quarterly_data!$A:$A,Quarter!$A67,CALCULATION_quarterly_data!$P:$P,Quarter!$B67,CALCULATION_quarterly_data!$C:$C,Quarter!$C67)</f>
        <v>0</v>
      </c>
      <c r="J67" s="69">
        <f>SUMIFS(CALCULATION_quarterly_data!J:J,CALCULATION_quarterly_data!$A:$A,Quarter!$A67,CALCULATION_quarterly_data!$P:$P,Quarter!$B67,CALCULATION_quarterly_data!$C:$C,Quarter!$C67)</f>
        <v>0</v>
      </c>
      <c r="K67" s="69">
        <f>SUMIFS(CALCULATION_quarterly_data!K:K,CALCULATION_quarterly_data!$A:$A,Quarter!$A67,CALCULATION_quarterly_data!$P:$P,Quarter!$B67,CALCULATION_quarterly_data!$C:$C,Quarter!$C67)</f>
        <v>0</v>
      </c>
      <c r="L67" s="69">
        <f>SUMIFS(CALCULATION_quarterly_data!L:L,CALCULATION_quarterly_data!$A:$A,Quarter!$A67,CALCULATION_quarterly_data!$P:$P,Quarter!$B67,CALCULATION_quarterly_data!$C:$C,Quarter!$C67)</f>
        <v>0</v>
      </c>
      <c r="M67" s="69">
        <f>SUMIFS(CALCULATION_quarterly_data!M:M,CALCULATION_quarterly_data!$A:$A,Quarter!$A67,CALCULATION_quarterly_data!$P:$P,Quarter!$B67,CALCULATION_quarterly_data!$C:$C,Quarter!$C67)</f>
        <v>41.65</v>
      </c>
      <c r="N67" s="70">
        <f>SUMIFS(CALCULATION_quarterly_data!N:N,CALCULATION_quarterly_data!$A:$A,Quarter!$A67,CALCULATION_quarterly_data!$P:$P,Quarter!$B67,CALCULATION_quarterly_data!$C:$C,Quarter!$C67)</f>
        <v>41.65</v>
      </c>
      <c r="O67" s="77">
        <f>SUMIFS(CALCULATION_quarterly_data!O:O,CALCULATION_quarterly_data!$A:$A,Quarter!$A67,CALCULATION_quarterly_data!$P:$P,Quarter!$B67,CALCULATION_quarterly_data!$C:$C,Quarter!$C67)</f>
        <v>216.3</v>
      </c>
    </row>
    <row r="68" spans="1:15" s="14" customFormat="1" ht="15.5">
      <c r="A68" s="64">
        <v>2018</v>
      </c>
      <c r="B68" s="73">
        <v>4</v>
      </c>
      <c r="C68" s="59" t="s">
        <v>73</v>
      </c>
      <c r="D68" s="69">
        <f>SUMIFS(CALCULATION_quarterly_data!D:D,CALCULATION_quarterly_data!$A:$A,Quarter!$A68,CALCULATION_quarterly_data!$P:$P,Quarter!$B68,CALCULATION_quarterly_data!$C:$C,Quarter!$C68)</f>
        <v>330.39</v>
      </c>
      <c r="E68" s="69">
        <f>SUMIFS(CALCULATION_quarterly_data!E:E,CALCULATION_quarterly_data!$A:$A,Quarter!$A68,CALCULATION_quarterly_data!$P:$P,Quarter!$B68,CALCULATION_quarterly_data!$C:$C,Quarter!$C68)</f>
        <v>0</v>
      </c>
      <c r="F68" s="70">
        <f>SUMIFS(CALCULATION_quarterly_data!F:F,CALCULATION_quarterly_data!$A:$A,Quarter!$A68,CALCULATION_quarterly_data!$P:$P,Quarter!$B68,CALCULATION_quarterly_data!$C:$C,Quarter!$C68)</f>
        <v>330.39</v>
      </c>
      <c r="G68" s="69">
        <f>SUMIFS(CALCULATION_quarterly_data!G:G,CALCULATION_quarterly_data!$A:$A,Quarter!$A68,CALCULATION_quarterly_data!$P:$P,Quarter!$B68,CALCULATION_quarterly_data!$C:$C,Quarter!$C68)</f>
        <v>0</v>
      </c>
      <c r="H68" s="69">
        <f>SUMIFS(CALCULATION_quarterly_data!H:H,CALCULATION_quarterly_data!$A:$A,Quarter!$A68,CALCULATION_quarterly_data!$P:$P,Quarter!$B68,CALCULATION_quarterly_data!$C:$C,Quarter!$C68)</f>
        <v>0</v>
      </c>
      <c r="I68" s="69">
        <f>SUMIFS(CALCULATION_quarterly_data!I:I,CALCULATION_quarterly_data!$A:$A,Quarter!$A68,CALCULATION_quarterly_data!$P:$P,Quarter!$B68,CALCULATION_quarterly_data!$C:$C,Quarter!$C68)</f>
        <v>0</v>
      </c>
      <c r="J68" s="69">
        <f>SUMIFS(CALCULATION_quarterly_data!J:J,CALCULATION_quarterly_data!$A:$A,Quarter!$A68,CALCULATION_quarterly_data!$P:$P,Quarter!$B68,CALCULATION_quarterly_data!$C:$C,Quarter!$C68)</f>
        <v>0</v>
      </c>
      <c r="K68" s="69">
        <f>SUMIFS(CALCULATION_quarterly_data!K:K,CALCULATION_quarterly_data!$A:$A,Quarter!$A68,CALCULATION_quarterly_data!$P:$P,Quarter!$B68,CALCULATION_quarterly_data!$C:$C,Quarter!$C68)</f>
        <v>0</v>
      </c>
      <c r="L68" s="69">
        <f>SUMIFS(CALCULATION_quarterly_data!L:L,CALCULATION_quarterly_data!$A:$A,Quarter!$A68,CALCULATION_quarterly_data!$P:$P,Quarter!$B68,CALCULATION_quarterly_data!$C:$C,Quarter!$C68)</f>
        <v>0</v>
      </c>
      <c r="M68" s="69">
        <f>SUMIFS(CALCULATION_quarterly_data!M:M,CALCULATION_quarterly_data!$A:$A,Quarter!$A68,CALCULATION_quarterly_data!$P:$P,Quarter!$B68,CALCULATION_quarterly_data!$C:$C,Quarter!$C68)</f>
        <v>0</v>
      </c>
      <c r="N68" s="70">
        <f>SUMIFS(CALCULATION_quarterly_data!N:N,CALCULATION_quarterly_data!$A:$A,Quarter!$A68,CALCULATION_quarterly_data!$P:$P,Quarter!$B68,CALCULATION_quarterly_data!$C:$C,Quarter!$C68)</f>
        <v>0</v>
      </c>
      <c r="O68" s="77">
        <f>SUMIFS(CALCULATION_quarterly_data!O:O,CALCULATION_quarterly_data!$A:$A,Quarter!$A68,CALCULATION_quarterly_data!$P:$P,Quarter!$B68,CALCULATION_quarterly_data!$C:$C,Quarter!$C68)</f>
        <v>330.39</v>
      </c>
    </row>
    <row r="69" spans="1:15" s="14" customFormat="1" ht="15.5">
      <c r="A69" s="64">
        <v>2018</v>
      </c>
      <c r="B69" s="73">
        <v>4</v>
      </c>
      <c r="C69" s="59" t="s">
        <v>42</v>
      </c>
      <c r="D69" s="69">
        <f>SUMIFS(CALCULATION_quarterly_data!D:D,CALCULATION_quarterly_data!$A:$A,Quarter!$A69,CALCULATION_quarterly_data!$P:$P,Quarter!$B69,CALCULATION_quarterly_data!$C:$C,Quarter!$C69)</f>
        <v>4228.12</v>
      </c>
      <c r="E69" s="69">
        <f>SUMIFS(CALCULATION_quarterly_data!E:E,CALCULATION_quarterly_data!$A:$A,Quarter!$A69,CALCULATION_quarterly_data!$P:$P,Quarter!$B69,CALCULATION_quarterly_data!$C:$C,Quarter!$C69)</f>
        <v>212.74</v>
      </c>
      <c r="F69" s="70">
        <f>SUMIFS(CALCULATION_quarterly_data!F:F,CALCULATION_quarterly_data!$A:$A,Quarter!$A69,CALCULATION_quarterly_data!$P:$P,Quarter!$B69,CALCULATION_quarterly_data!$C:$C,Quarter!$C69)</f>
        <v>4440.8599999999997</v>
      </c>
      <c r="G69" s="69">
        <f>SUMIFS(CALCULATION_quarterly_data!G:G,CALCULATION_quarterly_data!$A:$A,Quarter!$A69,CALCULATION_quarterly_data!$P:$P,Quarter!$B69,CALCULATION_quarterly_data!$C:$C,Quarter!$C69)</f>
        <v>59.38</v>
      </c>
      <c r="H69" s="69">
        <f>SUMIFS(CALCULATION_quarterly_data!H:H,CALCULATION_quarterly_data!$A:$A,Quarter!$A69,CALCULATION_quarterly_data!$P:$P,Quarter!$B69,CALCULATION_quarterly_data!$C:$C,Quarter!$C69)</f>
        <v>766.93999999999994</v>
      </c>
      <c r="I69" s="69">
        <f>SUMIFS(CALCULATION_quarterly_data!I:I,CALCULATION_quarterly_data!$A:$A,Quarter!$A69,CALCULATION_quarterly_data!$P:$P,Quarter!$B69,CALCULATION_quarterly_data!$C:$C,Quarter!$C69)</f>
        <v>0</v>
      </c>
      <c r="J69" s="69">
        <f>SUMIFS(CALCULATION_quarterly_data!J:J,CALCULATION_quarterly_data!$A:$A,Quarter!$A69,CALCULATION_quarterly_data!$P:$P,Quarter!$B69,CALCULATION_quarterly_data!$C:$C,Quarter!$C69)</f>
        <v>0</v>
      </c>
      <c r="K69" s="69">
        <f>SUMIFS(CALCULATION_quarterly_data!K:K,CALCULATION_quarterly_data!$A:$A,Quarter!$A69,CALCULATION_quarterly_data!$P:$P,Quarter!$B69,CALCULATION_quarterly_data!$C:$C,Quarter!$C69)</f>
        <v>5.61</v>
      </c>
      <c r="L69" s="69">
        <f>SUMIFS(CALCULATION_quarterly_data!L:L,CALCULATION_quarterly_data!$A:$A,Quarter!$A69,CALCULATION_quarterly_data!$P:$P,Quarter!$B69,CALCULATION_quarterly_data!$C:$C,Quarter!$C69)</f>
        <v>97.860000000000014</v>
      </c>
      <c r="M69" s="69">
        <f>SUMIFS(CALCULATION_quarterly_data!M:M,CALCULATION_quarterly_data!$A:$A,Quarter!$A69,CALCULATION_quarterly_data!$P:$P,Quarter!$B69,CALCULATION_quarterly_data!$C:$C,Quarter!$C69)</f>
        <v>520.77</v>
      </c>
      <c r="N69" s="70">
        <f>SUMIFS(CALCULATION_quarterly_data!N:N,CALCULATION_quarterly_data!$A:$A,Quarter!$A69,CALCULATION_quarterly_data!$P:$P,Quarter!$B69,CALCULATION_quarterly_data!$C:$C,Quarter!$C69)</f>
        <v>1450.5699999999997</v>
      </c>
      <c r="O69" s="77">
        <f>SUMIFS(CALCULATION_quarterly_data!O:O,CALCULATION_quarterly_data!$A:$A,Quarter!$A69,CALCULATION_quarterly_data!$P:$P,Quarter!$B69,CALCULATION_quarterly_data!$C:$C,Quarter!$C69)</f>
        <v>5891.42</v>
      </c>
    </row>
    <row r="70" spans="1:15" s="14" customFormat="1" ht="15.5">
      <c r="A70" s="64">
        <v>2018</v>
      </c>
      <c r="B70" s="73">
        <v>4</v>
      </c>
      <c r="C70" s="59" t="s">
        <v>43</v>
      </c>
      <c r="D70" s="69">
        <f>SUMIFS(CALCULATION_quarterly_data!D:D,CALCULATION_quarterly_data!$A:$A,Quarter!$A70,CALCULATION_quarterly_data!$P:$P,Quarter!$B70,CALCULATION_quarterly_data!$C:$C,Quarter!$C70)</f>
        <v>650.16</v>
      </c>
      <c r="E70" s="69">
        <f>SUMIFS(CALCULATION_quarterly_data!E:E,CALCULATION_quarterly_data!$A:$A,Quarter!$A70,CALCULATION_quarterly_data!$P:$P,Quarter!$B70,CALCULATION_quarterly_data!$C:$C,Quarter!$C70)</f>
        <v>0</v>
      </c>
      <c r="F70" s="70">
        <f>SUMIFS(CALCULATION_quarterly_data!F:F,CALCULATION_quarterly_data!$A:$A,Quarter!$A70,CALCULATION_quarterly_data!$P:$P,Quarter!$B70,CALCULATION_quarterly_data!$C:$C,Quarter!$C70)</f>
        <v>650.16</v>
      </c>
      <c r="G70" s="69">
        <f>SUMIFS(CALCULATION_quarterly_data!G:G,CALCULATION_quarterly_data!$A:$A,Quarter!$A70,CALCULATION_quarterly_data!$P:$P,Quarter!$B70,CALCULATION_quarterly_data!$C:$C,Quarter!$C70)</f>
        <v>1.8</v>
      </c>
      <c r="H70" s="69">
        <f>SUMIFS(CALCULATION_quarterly_data!H:H,CALCULATION_quarterly_data!$A:$A,Quarter!$A70,CALCULATION_quarterly_data!$P:$P,Quarter!$B70,CALCULATION_quarterly_data!$C:$C,Quarter!$C70)</f>
        <v>12.43</v>
      </c>
      <c r="I70" s="69">
        <f>SUMIFS(CALCULATION_quarterly_data!I:I,CALCULATION_quarterly_data!$A:$A,Quarter!$A70,CALCULATION_quarterly_data!$P:$P,Quarter!$B70,CALCULATION_quarterly_data!$C:$C,Quarter!$C70)</f>
        <v>13.6</v>
      </c>
      <c r="J70" s="69">
        <f>SUMIFS(CALCULATION_quarterly_data!J:J,CALCULATION_quarterly_data!$A:$A,Quarter!$A70,CALCULATION_quarterly_data!$P:$P,Quarter!$B70,CALCULATION_quarterly_data!$C:$C,Quarter!$C70)</f>
        <v>0</v>
      </c>
      <c r="K70" s="69">
        <f>SUMIFS(CALCULATION_quarterly_data!K:K,CALCULATION_quarterly_data!$A:$A,Quarter!$A70,CALCULATION_quarterly_data!$P:$P,Quarter!$B70,CALCULATION_quarterly_data!$C:$C,Quarter!$C70)</f>
        <v>0</v>
      </c>
      <c r="L70" s="69">
        <f>SUMIFS(CALCULATION_quarterly_data!L:L,CALCULATION_quarterly_data!$A:$A,Quarter!$A70,CALCULATION_quarterly_data!$P:$P,Quarter!$B70,CALCULATION_quarterly_data!$C:$C,Quarter!$C70)</f>
        <v>0</v>
      </c>
      <c r="M70" s="69">
        <f>SUMIFS(CALCULATION_quarterly_data!M:M,CALCULATION_quarterly_data!$A:$A,Quarter!$A70,CALCULATION_quarterly_data!$P:$P,Quarter!$B70,CALCULATION_quarterly_data!$C:$C,Quarter!$C70)</f>
        <v>10.33</v>
      </c>
      <c r="N70" s="70">
        <f>SUMIFS(CALCULATION_quarterly_data!N:N,CALCULATION_quarterly_data!$A:$A,Quarter!$A70,CALCULATION_quarterly_data!$P:$P,Quarter!$B70,CALCULATION_quarterly_data!$C:$C,Quarter!$C70)</f>
        <v>38.159999999999997</v>
      </c>
      <c r="O70" s="77">
        <f>SUMIFS(CALCULATION_quarterly_data!O:O,CALCULATION_quarterly_data!$A:$A,Quarter!$A70,CALCULATION_quarterly_data!$P:$P,Quarter!$B70,CALCULATION_quarterly_data!$C:$C,Quarter!$C70)</f>
        <v>688.31999999999994</v>
      </c>
    </row>
    <row r="71" spans="1:15" s="14" customFormat="1" ht="15.5">
      <c r="A71" s="64">
        <v>2018</v>
      </c>
      <c r="B71" s="73">
        <v>4</v>
      </c>
      <c r="C71" s="59" t="s">
        <v>94</v>
      </c>
      <c r="D71" s="69">
        <f>SUMIFS(CALCULATION_quarterly_data!D:D,CALCULATION_quarterly_data!$A:$A,Quarter!$A71,CALCULATION_quarterly_data!$P:$P,Quarter!$B71,CALCULATION_quarterly_data!$C:$C,Quarter!$C71)</f>
        <v>0</v>
      </c>
      <c r="E71" s="69">
        <f>SUMIFS(CALCULATION_quarterly_data!E:E,CALCULATION_quarterly_data!$A:$A,Quarter!$A71,CALCULATION_quarterly_data!$P:$P,Quarter!$B71,CALCULATION_quarterly_data!$C:$C,Quarter!$C71)</f>
        <v>0</v>
      </c>
      <c r="F71" s="70">
        <f>SUMIFS(CALCULATION_quarterly_data!F:F,CALCULATION_quarterly_data!$A:$A,Quarter!$A71,CALCULATION_quarterly_data!$P:$P,Quarter!$B71,CALCULATION_quarterly_data!$C:$C,Quarter!$C71)</f>
        <v>0</v>
      </c>
      <c r="G71" s="69">
        <f>SUMIFS(CALCULATION_quarterly_data!G:G,CALCULATION_quarterly_data!$A:$A,Quarter!$A71,CALCULATION_quarterly_data!$P:$P,Quarter!$B71,CALCULATION_quarterly_data!$C:$C,Quarter!$C71)</f>
        <v>0</v>
      </c>
      <c r="H71" s="69">
        <f>SUMIFS(CALCULATION_quarterly_data!H:H,CALCULATION_quarterly_data!$A:$A,Quarter!$A71,CALCULATION_quarterly_data!$P:$P,Quarter!$B71,CALCULATION_quarterly_data!$C:$C,Quarter!$C71)</f>
        <v>460.58000000000004</v>
      </c>
      <c r="I71" s="69">
        <f>SUMIFS(CALCULATION_quarterly_data!I:I,CALCULATION_quarterly_data!$A:$A,Quarter!$A71,CALCULATION_quarterly_data!$P:$P,Quarter!$B71,CALCULATION_quarterly_data!$C:$C,Quarter!$C71)</f>
        <v>0</v>
      </c>
      <c r="J71" s="69">
        <f>SUMIFS(CALCULATION_quarterly_data!J:J,CALCULATION_quarterly_data!$A:$A,Quarter!$A71,CALCULATION_quarterly_data!$P:$P,Quarter!$B71,CALCULATION_quarterly_data!$C:$C,Quarter!$C71)</f>
        <v>0</v>
      </c>
      <c r="K71" s="69">
        <f>SUMIFS(CALCULATION_quarterly_data!K:K,CALCULATION_quarterly_data!$A:$A,Quarter!$A71,CALCULATION_quarterly_data!$P:$P,Quarter!$B71,CALCULATION_quarterly_data!$C:$C,Quarter!$C71)</f>
        <v>0</v>
      </c>
      <c r="L71" s="69">
        <f>SUMIFS(CALCULATION_quarterly_data!L:L,CALCULATION_quarterly_data!$A:$A,Quarter!$A71,CALCULATION_quarterly_data!$P:$P,Quarter!$B71,CALCULATION_quarterly_data!$C:$C,Quarter!$C71)</f>
        <v>95.78</v>
      </c>
      <c r="M71" s="69">
        <f>SUMIFS(CALCULATION_quarterly_data!M:M,CALCULATION_quarterly_data!$A:$A,Quarter!$A71,CALCULATION_quarterly_data!$P:$P,Quarter!$B71,CALCULATION_quarterly_data!$C:$C,Quarter!$C71)</f>
        <v>7.99</v>
      </c>
      <c r="N71" s="70">
        <f>SUMIFS(CALCULATION_quarterly_data!N:N,CALCULATION_quarterly_data!$A:$A,Quarter!$A71,CALCULATION_quarterly_data!$P:$P,Quarter!$B71,CALCULATION_quarterly_data!$C:$C,Quarter!$C71)</f>
        <v>564.35</v>
      </c>
      <c r="O71" s="77">
        <f>SUMIFS(CALCULATION_quarterly_data!O:O,CALCULATION_quarterly_data!$A:$A,Quarter!$A71,CALCULATION_quarterly_data!$P:$P,Quarter!$B71,CALCULATION_quarterly_data!$C:$C,Quarter!$C71)</f>
        <v>564.35</v>
      </c>
    </row>
    <row r="72" spans="1:15" s="14" customFormat="1" ht="15.5">
      <c r="A72" s="64">
        <v>2018</v>
      </c>
      <c r="B72" s="73">
        <v>4</v>
      </c>
      <c r="C72" s="59" t="s">
        <v>71</v>
      </c>
      <c r="D72" s="69">
        <f>SUMIFS(CALCULATION_quarterly_data!D:D,CALCULATION_quarterly_data!$A:$A,Quarter!$A72,CALCULATION_quarterly_data!$P:$P,Quarter!$B72,CALCULATION_quarterly_data!$C:$C,Quarter!$C72)</f>
        <v>320.19</v>
      </c>
      <c r="E72" s="69">
        <f>SUMIFS(CALCULATION_quarterly_data!E:E,CALCULATION_quarterly_data!$A:$A,Quarter!$A72,CALCULATION_quarterly_data!$P:$P,Quarter!$B72,CALCULATION_quarterly_data!$C:$C,Quarter!$C72)</f>
        <v>18.78</v>
      </c>
      <c r="F72" s="70">
        <f>SUMIFS(CALCULATION_quarterly_data!F:F,CALCULATION_quarterly_data!$A:$A,Quarter!$A72,CALCULATION_quarterly_data!$P:$P,Quarter!$B72,CALCULATION_quarterly_data!$C:$C,Quarter!$C72)</f>
        <v>338.97</v>
      </c>
      <c r="G72" s="69">
        <f>SUMIFS(CALCULATION_quarterly_data!G:G,CALCULATION_quarterly_data!$A:$A,Quarter!$A72,CALCULATION_quarterly_data!$P:$P,Quarter!$B72,CALCULATION_quarterly_data!$C:$C,Quarter!$C72)</f>
        <v>4.82</v>
      </c>
      <c r="H72" s="69">
        <f>SUMIFS(CALCULATION_quarterly_data!H:H,CALCULATION_quarterly_data!$A:$A,Quarter!$A72,CALCULATION_quarterly_data!$P:$P,Quarter!$B72,CALCULATION_quarterly_data!$C:$C,Quarter!$C72)</f>
        <v>0</v>
      </c>
      <c r="I72" s="69">
        <f>SUMIFS(CALCULATION_quarterly_data!I:I,CALCULATION_quarterly_data!$A:$A,Quarter!$A72,CALCULATION_quarterly_data!$P:$P,Quarter!$B72,CALCULATION_quarterly_data!$C:$C,Quarter!$C72)</f>
        <v>0</v>
      </c>
      <c r="J72" s="69">
        <f>SUMIFS(CALCULATION_quarterly_data!J:J,CALCULATION_quarterly_data!$A:$A,Quarter!$A72,CALCULATION_quarterly_data!$P:$P,Quarter!$B72,CALCULATION_quarterly_data!$C:$C,Quarter!$C72)</f>
        <v>0</v>
      </c>
      <c r="K72" s="69">
        <f>SUMIFS(CALCULATION_quarterly_data!K:K,CALCULATION_quarterly_data!$A:$A,Quarter!$A72,CALCULATION_quarterly_data!$P:$P,Quarter!$B72,CALCULATION_quarterly_data!$C:$C,Quarter!$C72)</f>
        <v>0</v>
      </c>
      <c r="L72" s="69">
        <f>SUMIFS(CALCULATION_quarterly_data!L:L,CALCULATION_quarterly_data!$A:$A,Quarter!$A72,CALCULATION_quarterly_data!$P:$P,Quarter!$B72,CALCULATION_quarterly_data!$C:$C,Quarter!$C72)</f>
        <v>44.120000000000005</v>
      </c>
      <c r="M72" s="69">
        <f>SUMIFS(CALCULATION_quarterly_data!M:M,CALCULATION_quarterly_data!$A:$A,Quarter!$A72,CALCULATION_quarterly_data!$P:$P,Quarter!$B72,CALCULATION_quarterly_data!$C:$C,Quarter!$C72)</f>
        <v>61.03</v>
      </c>
      <c r="N72" s="70">
        <f>SUMIFS(CALCULATION_quarterly_data!N:N,CALCULATION_quarterly_data!$A:$A,Quarter!$A72,CALCULATION_quarterly_data!$P:$P,Quarter!$B72,CALCULATION_quarterly_data!$C:$C,Quarter!$C72)</f>
        <v>109.96</v>
      </c>
      <c r="O72" s="77">
        <f>SUMIFS(CALCULATION_quarterly_data!O:O,CALCULATION_quarterly_data!$A:$A,Quarter!$A72,CALCULATION_quarterly_data!$P:$P,Quarter!$B72,CALCULATION_quarterly_data!$C:$C,Quarter!$C72)</f>
        <v>448.93</v>
      </c>
    </row>
    <row r="73" spans="1:15" s="14" customFormat="1" ht="15.5">
      <c r="A73" s="64">
        <v>2018</v>
      </c>
      <c r="B73" s="73">
        <v>4</v>
      </c>
      <c r="C73" s="59" t="s">
        <v>45</v>
      </c>
      <c r="D73" s="69">
        <f>SUMIFS(CALCULATION_quarterly_data!D:D,CALCULATION_quarterly_data!$A:$A,Quarter!$A73,CALCULATION_quarterly_data!$P:$P,Quarter!$B73,CALCULATION_quarterly_data!$C:$C,Quarter!$C73)</f>
        <v>4.8899999999999997</v>
      </c>
      <c r="E73" s="69">
        <f>SUMIFS(CALCULATION_quarterly_data!E:E,CALCULATION_quarterly_data!$A:$A,Quarter!$A73,CALCULATION_quarterly_data!$P:$P,Quarter!$B73,CALCULATION_quarterly_data!$C:$C,Quarter!$C73)</f>
        <v>14.79</v>
      </c>
      <c r="F73" s="70">
        <f>SUMIFS(CALCULATION_quarterly_data!F:F,CALCULATION_quarterly_data!$A:$A,Quarter!$A73,CALCULATION_quarterly_data!$P:$P,Quarter!$B73,CALCULATION_quarterly_data!$C:$C,Quarter!$C73)</f>
        <v>19.68</v>
      </c>
      <c r="G73" s="69">
        <f>SUMIFS(CALCULATION_quarterly_data!G:G,CALCULATION_quarterly_data!$A:$A,Quarter!$A73,CALCULATION_quarterly_data!$P:$P,Quarter!$B73,CALCULATION_quarterly_data!$C:$C,Quarter!$C73)</f>
        <v>0</v>
      </c>
      <c r="H73" s="69">
        <f>SUMIFS(CALCULATION_quarterly_data!H:H,CALCULATION_quarterly_data!$A:$A,Quarter!$A73,CALCULATION_quarterly_data!$P:$P,Quarter!$B73,CALCULATION_quarterly_data!$C:$C,Quarter!$C73)</f>
        <v>0</v>
      </c>
      <c r="I73" s="69">
        <f>SUMIFS(CALCULATION_quarterly_data!I:I,CALCULATION_quarterly_data!$A:$A,Quarter!$A73,CALCULATION_quarterly_data!$P:$P,Quarter!$B73,CALCULATION_quarterly_data!$C:$C,Quarter!$C73)</f>
        <v>0</v>
      </c>
      <c r="J73" s="69">
        <f>SUMIFS(CALCULATION_quarterly_data!J:J,CALCULATION_quarterly_data!$A:$A,Quarter!$A73,CALCULATION_quarterly_data!$P:$P,Quarter!$B73,CALCULATION_quarterly_data!$C:$C,Quarter!$C73)</f>
        <v>0</v>
      </c>
      <c r="K73" s="69">
        <f>SUMIFS(CALCULATION_quarterly_data!K:K,CALCULATION_quarterly_data!$A:$A,Quarter!$A73,CALCULATION_quarterly_data!$P:$P,Quarter!$B73,CALCULATION_quarterly_data!$C:$C,Quarter!$C73)</f>
        <v>0</v>
      </c>
      <c r="L73" s="69">
        <f>SUMIFS(CALCULATION_quarterly_data!L:L,CALCULATION_quarterly_data!$A:$A,Quarter!$A73,CALCULATION_quarterly_data!$P:$P,Quarter!$B73,CALCULATION_quarterly_data!$C:$C,Quarter!$C73)</f>
        <v>4.4000000000000004</v>
      </c>
      <c r="M73" s="69">
        <f>SUMIFS(CALCULATION_quarterly_data!M:M,CALCULATION_quarterly_data!$A:$A,Quarter!$A73,CALCULATION_quarterly_data!$P:$P,Quarter!$B73,CALCULATION_quarterly_data!$C:$C,Quarter!$C73)</f>
        <v>13.780000000000001</v>
      </c>
      <c r="N73" s="70">
        <f>SUMIFS(CALCULATION_quarterly_data!N:N,CALCULATION_quarterly_data!$A:$A,Quarter!$A73,CALCULATION_quarterly_data!$P:$P,Quarter!$B73,CALCULATION_quarterly_data!$C:$C,Quarter!$C73)</f>
        <v>18.170000000000002</v>
      </c>
      <c r="O73" s="77">
        <f>SUMIFS(CALCULATION_quarterly_data!O:O,CALCULATION_quarterly_data!$A:$A,Quarter!$A73,CALCULATION_quarterly_data!$P:$P,Quarter!$B73,CALCULATION_quarterly_data!$C:$C,Quarter!$C73)</f>
        <v>37.85</v>
      </c>
    </row>
    <row r="74" spans="1:15" s="14" customFormat="1" ht="15.5">
      <c r="A74" s="64">
        <v>2018</v>
      </c>
      <c r="B74" s="73">
        <v>4</v>
      </c>
      <c r="C74" s="59" t="s">
        <v>46</v>
      </c>
      <c r="D74" s="69">
        <f>SUMIFS(CALCULATION_quarterly_data!D:D,CALCULATION_quarterly_data!$A:$A,Quarter!$A74,CALCULATION_quarterly_data!$P:$P,Quarter!$B74,CALCULATION_quarterly_data!$C:$C,Quarter!$C74)</f>
        <v>316.04999999999995</v>
      </c>
      <c r="E74" s="69">
        <f>SUMIFS(CALCULATION_quarterly_data!E:E,CALCULATION_quarterly_data!$A:$A,Quarter!$A74,CALCULATION_quarterly_data!$P:$P,Quarter!$B74,CALCULATION_quarterly_data!$C:$C,Quarter!$C74)</f>
        <v>310.28000000000003</v>
      </c>
      <c r="F74" s="70">
        <f>SUMIFS(CALCULATION_quarterly_data!F:F,CALCULATION_quarterly_data!$A:$A,Quarter!$A74,CALCULATION_quarterly_data!$P:$P,Quarter!$B74,CALCULATION_quarterly_data!$C:$C,Quarter!$C74)</f>
        <v>626.34999999999991</v>
      </c>
      <c r="G74" s="69">
        <f>SUMIFS(CALCULATION_quarterly_data!G:G,CALCULATION_quarterly_data!$A:$A,Quarter!$A74,CALCULATION_quarterly_data!$P:$P,Quarter!$B74,CALCULATION_quarterly_data!$C:$C,Quarter!$C74)</f>
        <v>0</v>
      </c>
      <c r="H74" s="69">
        <f>SUMIFS(CALCULATION_quarterly_data!H:H,CALCULATION_quarterly_data!$A:$A,Quarter!$A74,CALCULATION_quarterly_data!$P:$P,Quarter!$B74,CALCULATION_quarterly_data!$C:$C,Quarter!$C74)</f>
        <v>579.45000000000005</v>
      </c>
      <c r="I74" s="69">
        <f>SUMIFS(CALCULATION_quarterly_data!I:I,CALCULATION_quarterly_data!$A:$A,Quarter!$A74,CALCULATION_quarterly_data!$P:$P,Quarter!$B74,CALCULATION_quarterly_data!$C:$C,Quarter!$C74)</f>
        <v>0</v>
      </c>
      <c r="J74" s="69">
        <f>SUMIFS(CALCULATION_quarterly_data!J:J,CALCULATION_quarterly_data!$A:$A,Quarter!$A74,CALCULATION_quarterly_data!$P:$P,Quarter!$B74,CALCULATION_quarterly_data!$C:$C,Quarter!$C74)</f>
        <v>0</v>
      </c>
      <c r="K74" s="69">
        <f>SUMIFS(CALCULATION_quarterly_data!K:K,CALCULATION_quarterly_data!$A:$A,Quarter!$A74,CALCULATION_quarterly_data!$P:$P,Quarter!$B74,CALCULATION_quarterly_data!$C:$C,Quarter!$C74)</f>
        <v>0</v>
      </c>
      <c r="L74" s="69">
        <f>SUMIFS(CALCULATION_quarterly_data!L:L,CALCULATION_quarterly_data!$A:$A,Quarter!$A74,CALCULATION_quarterly_data!$P:$P,Quarter!$B74,CALCULATION_quarterly_data!$C:$C,Quarter!$C74)</f>
        <v>0</v>
      </c>
      <c r="M74" s="69">
        <f>SUMIFS(CALCULATION_quarterly_data!M:M,CALCULATION_quarterly_data!$A:$A,Quarter!$A74,CALCULATION_quarterly_data!$P:$P,Quarter!$B74,CALCULATION_quarterly_data!$C:$C,Quarter!$C74)</f>
        <v>55.709999999999994</v>
      </c>
      <c r="N74" s="70">
        <f>SUMIFS(CALCULATION_quarterly_data!N:N,CALCULATION_quarterly_data!$A:$A,Quarter!$A74,CALCULATION_quarterly_data!$P:$P,Quarter!$B74,CALCULATION_quarterly_data!$C:$C,Quarter!$C74)</f>
        <v>635.16999999999996</v>
      </c>
      <c r="O74" s="77">
        <f>SUMIFS(CALCULATION_quarterly_data!O:O,CALCULATION_quarterly_data!$A:$A,Quarter!$A74,CALCULATION_quarterly_data!$P:$P,Quarter!$B74,CALCULATION_quarterly_data!$C:$C,Quarter!$C74)</f>
        <v>1261.49</v>
      </c>
    </row>
    <row r="75" spans="1:15" s="14" customFormat="1" ht="15.5">
      <c r="A75" s="64">
        <v>2018</v>
      </c>
      <c r="B75" s="73">
        <v>4</v>
      </c>
      <c r="C75" s="59" t="s">
        <v>44</v>
      </c>
      <c r="D75" s="69">
        <f>SUMIFS(CALCULATION_quarterly_data!D:D,CALCULATION_quarterly_data!$A:$A,Quarter!$A75,CALCULATION_quarterly_data!$P:$P,Quarter!$B75,CALCULATION_quarterly_data!$C:$C,Quarter!$C75)</f>
        <v>0</v>
      </c>
      <c r="E75" s="69">
        <f>SUMIFS(CALCULATION_quarterly_data!E:E,CALCULATION_quarterly_data!$A:$A,Quarter!$A75,CALCULATION_quarterly_data!$P:$P,Quarter!$B75,CALCULATION_quarterly_data!$C:$C,Quarter!$C75)</f>
        <v>0</v>
      </c>
      <c r="F75" s="70">
        <f>SUMIFS(CALCULATION_quarterly_data!F:F,CALCULATION_quarterly_data!$A:$A,Quarter!$A75,CALCULATION_quarterly_data!$P:$P,Quarter!$B75,CALCULATION_quarterly_data!$C:$C,Quarter!$C75)</f>
        <v>0</v>
      </c>
      <c r="G75" s="69">
        <f>SUMIFS(CALCULATION_quarterly_data!G:G,CALCULATION_quarterly_data!$A:$A,Quarter!$A75,CALCULATION_quarterly_data!$P:$P,Quarter!$B75,CALCULATION_quarterly_data!$C:$C,Quarter!$C75)</f>
        <v>0</v>
      </c>
      <c r="H75" s="69">
        <f>SUMIFS(CALCULATION_quarterly_data!H:H,CALCULATION_quarterly_data!$A:$A,Quarter!$A75,CALCULATION_quarterly_data!$P:$P,Quarter!$B75,CALCULATION_quarterly_data!$C:$C,Quarter!$C75)</f>
        <v>0</v>
      </c>
      <c r="I75" s="69">
        <f>SUMIFS(CALCULATION_quarterly_data!I:I,CALCULATION_quarterly_data!$A:$A,Quarter!$A75,CALCULATION_quarterly_data!$P:$P,Quarter!$B75,CALCULATION_quarterly_data!$C:$C,Quarter!$C75)</f>
        <v>0</v>
      </c>
      <c r="J75" s="69">
        <f>SUMIFS(CALCULATION_quarterly_data!J:J,CALCULATION_quarterly_data!$A:$A,Quarter!$A75,CALCULATION_quarterly_data!$P:$P,Quarter!$B75,CALCULATION_quarterly_data!$C:$C,Quarter!$C75)</f>
        <v>0</v>
      </c>
      <c r="K75" s="69">
        <f>SUMIFS(CALCULATION_quarterly_data!K:K,CALCULATION_quarterly_data!$A:$A,Quarter!$A75,CALCULATION_quarterly_data!$P:$P,Quarter!$B75,CALCULATION_quarterly_data!$C:$C,Quarter!$C75)</f>
        <v>0</v>
      </c>
      <c r="L75" s="69">
        <f>SUMIFS(CALCULATION_quarterly_data!L:L,CALCULATION_quarterly_data!$A:$A,Quarter!$A75,CALCULATION_quarterly_data!$P:$P,Quarter!$B75,CALCULATION_quarterly_data!$C:$C,Quarter!$C75)</f>
        <v>0</v>
      </c>
      <c r="M75" s="69">
        <f>SUMIFS(CALCULATION_quarterly_data!M:M,CALCULATION_quarterly_data!$A:$A,Quarter!$A75,CALCULATION_quarterly_data!$P:$P,Quarter!$B75,CALCULATION_quarterly_data!$C:$C,Quarter!$C75)</f>
        <v>3.13</v>
      </c>
      <c r="N75" s="70">
        <f>SUMIFS(CALCULATION_quarterly_data!N:N,CALCULATION_quarterly_data!$A:$A,Quarter!$A75,CALCULATION_quarterly_data!$P:$P,Quarter!$B75,CALCULATION_quarterly_data!$C:$C,Quarter!$C75)</f>
        <v>3.13</v>
      </c>
      <c r="O75" s="77">
        <f>SUMIFS(CALCULATION_quarterly_data!O:O,CALCULATION_quarterly_data!$A:$A,Quarter!$A75,CALCULATION_quarterly_data!$P:$P,Quarter!$B75,CALCULATION_quarterly_data!$C:$C,Quarter!$C75)</f>
        <v>3.13</v>
      </c>
    </row>
    <row r="76" spans="1:15" s="14" customFormat="1" ht="15.5">
      <c r="A76" s="64">
        <v>2018</v>
      </c>
      <c r="B76" s="73">
        <v>4</v>
      </c>
      <c r="C76" s="59" t="s">
        <v>62</v>
      </c>
      <c r="D76" s="69">
        <f>SUMIFS(CALCULATION_quarterly_data!D:D,CALCULATION_quarterly_data!$A:$A,Quarter!$A76,CALCULATION_quarterly_data!$P:$P,Quarter!$B76,CALCULATION_quarterly_data!$C:$C,Quarter!$C76)</f>
        <v>502.36</v>
      </c>
      <c r="E76" s="69">
        <f>SUMIFS(CALCULATION_quarterly_data!E:E,CALCULATION_quarterly_data!$A:$A,Quarter!$A76,CALCULATION_quarterly_data!$P:$P,Quarter!$B76,CALCULATION_quarterly_data!$C:$C,Quarter!$C76)</f>
        <v>50.180000000000007</v>
      </c>
      <c r="F76" s="70">
        <f>SUMIFS(CALCULATION_quarterly_data!F:F,CALCULATION_quarterly_data!$A:$A,Quarter!$A76,CALCULATION_quarterly_data!$P:$P,Quarter!$B76,CALCULATION_quarterly_data!$C:$C,Quarter!$C76)</f>
        <v>552.54</v>
      </c>
      <c r="G76" s="69">
        <f>SUMIFS(CALCULATION_quarterly_data!G:G,CALCULATION_quarterly_data!$A:$A,Quarter!$A76,CALCULATION_quarterly_data!$P:$P,Quarter!$B76,CALCULATION_quarterly_data!$C:$C,Quarter!$C76)</f>
        <v>37.730000000000004</v>
      </c>
      <c r="H76" s="69">
        <f>SUMIFS(CALCULATION_quarterly_data!H:H,CALCULATION_quarterly_data!$A:$A,Quarter!$A76,CALCULATION_quarterly_data!$P:$P,Quarter!$B76,CALCULATION_quarterly_data!$C:$C,Quarter!$C76)</f>
        <v>256.34999999999997</v>
      </c>
      <c r="I76" s="69">
        <f>SUMIFS(CALCULATION_quarterly_data!I:I,CALCULATION_quarterly_data!$A:$A,Quarter!$A76,CALCULATION_quarterly_data!$P:$P,Quarter!$B76,CALCULATION_quarterly_data!$C:$C,Quarter!$C76)</f>
        <v>0.68</v>
      </c>
      <c r="J76" s="69">
        <f>SUMIFS(CALCULATION_quarterly_data!J:J,CALCULATION_quarterly_data!$A:$A,Quarter!$A76,CALCULATION_quarterly_data!$P:$P,Quarter!$B76,CALCULATION_quarterly_data!$C:$C,Quarter!$C76)</f>
        <v>0</v>
      </c>
      <c r="K76" s="69">
        <f>SUMIFS(CALCULATION_quarterly_data!K:K,CALCULATION_quarterly_data!$A:$A,Quarter!$A76,CALCULATION_quarterly_data!$P:$P,Quarter!$B76,CALCULATION_quarterly_data!$C:$C,Quarter!$C76)</f>
        <v>2.8899999999999997</v>
      </c>
      <c r="L76" s="69">
        <f>SUMIFS(CALCULATION_quarterly_data!L:L,CALCULATION_quarterly_data!$A:$A,Quarter!$A76,CALCULATION_quarterly_data!$P:$P,Quarter!$B76,CALCULATION_quarterly_data!$C:$C,Quarter!$C76)</f>
        <v>33.26</v>
      </c>
      <c r="M76" s="69">
        <f>SUMIFS(CALCULATION_quarterly_data!M:M,CALCULATION_quarterly_data!$A:$A,Quarter!$A76,CALCULATION_quarterly_data!$P:$P,Quarter!$B76,CALCULATION_quarterly_data!$C:$C,Quarter!$C76)</f>
        <v>142.26</v>
      </c>
      <c r="N76" s="70">
        <f>SUMIFS(CALCULATION_quarterly_data!N:N,CALCULATION_quarterly_data!$A:$A,Quarter!$A76,CALCULATION_quarterly_data!$P:$P,Quarter!$B76,CALCULATION_quarterly_data!$C:$C,Quarter!$C76)</f>
        <v>473.15</v>
      </c>
      <c r="O76" s="77">
        <f>SUMIFS(CALCULATION_quarterly_data!O:O,CALCULATION_quarterly_data!$A:$A,Quarter!$A76,CALCULATION_quarterly_data!$P:$P,Quarter!$B76,CALCULATION_quarterly_data!$C:$C,Quarter!$C76)</f>
        <v>1025.69</v>
      </c>
    </row>
    <row r="77" spans="1:15" s="14" customFormat="1" ht="15.5">
      <c r="A77" s="62">
        <v>2018</v>
      </c>
      <c r="B77" s="74">
        <v>4</v>
      </c>
      <c r="C77" s="60" t="s">
        <v>93</v>
      </c>
      <c r="D77" s="72">
        <f>SUMIFS(CALCULATION_quarterly_data!D:D,CALCULATION_quarterly_data!$A:$A,Quarter!$A77,CALCULATION_quarterly_data!$P:$P,Quarter!$B77,CALCULATION_quarterly_data!$C:$C,Quarter!$C77)</f>
        <v>11388.990000000002</v>
      </c>
      <c r="E77" s="72">
        <f>SUMIFS(CALCULATION_quarterly_data!E:E,CALCULATION_quarterly_data!$A:$A,Quarter!$A77,CALCULATION_quarterly_data!$P:$P,Quarter!$B77,CALCULATION_quarterly_data!$C:$C,Quarter!$C77)</f>
        <v>761.34999999999991</v>
      </c>
      <c r="F77" s="71">
        <f>SUMIFS(CALCULATION_quarterly_data!F:F,CALCULATION_quarterly_data!$A:$A,Quarter!$A77,CALCULATION_quarterly_data!$P:$P,Quarter!$B77,CALCULATION_quarterly_data!$C:$C,Quarter!$C77)</f>
        <v>12150.33</v>
      </c>
      <c r="G77" s="72">
        <f>SUMIFS(CALCULATION_quarterly_data!G:G,CALCULATION_quarterly_data!$A:$A,Quarter!$A77,CALCULATION_quarterly_data!$P:$P,Quarter!$B77,CALCULATION_quarterly_data!$C:$C,Quarter!$C77)</f>
        <v>156.57</v>
      </c>
      <c r="H77" s="72">
        <f>SUMIFS(CALCULATION_quarterly_data!H:H,CALCULATION_quarterly_data!$A:$A,Quarter!$A77,CALCULATION_quarterly_data!$P:$P,Quarter!$B77,CALCULATION_quarterly_data!$C:$C,Quarter!$C77)</f>
        <v>2452.9299999999998</v>
      </c>
      <c r="I77" s="72">
        <f>SUMIFS(CALCULATION_quarterly_data!I:I,CALCULATION_quarterly_data!$A:$A,Quarter!$A77,CALCULATION_quarterly_data!$P:$P,Quarter!$B77,CALCULATION_quarterly_data!$C:$C,Quarter!$C77)</f>
        <v>441.03000000000003</v>
      </c>
      <c r="J77" s="72">
        <f>SUMIFS(CALCULATION_quarterly_data!J:J,CALCULATION_quarterly_data!$A:$A,Quarter!$A77,CALCULATION_quarterly_data!$P:$P,Quarter!$B77,CALCULATION_quarterly_data!$C:$C,Quarter!$C77)</f>
        <v>1.6700000000000002</v>
      </c>
      <c r="K77" s="72">
        <f>SUMIFS(CALCULATION_quarterly_data!K:K,CALCULATION_quarterly_data!$A:$A,Quarter!$A77,CALCULATION_quarterly_data!$P:$P,Quarter!$B77,CALCULATION_quarterly_data!$C:$C,Quarter!$C77)</f>
        <v>436.35</v>
      </c>
      <c r="L77" s="72">
        <f>SUMIFS(CALCULATION_quarterly_data!L:L,CALCULATION_quarterly_data!$A:$A,Quarter!$A77,CALCULATION_quarterly_data!$P:$P,Quarter!$B77,CALCULATION_quarterly_data!$C:$C,Quarter!$C77)</f>
        <v>633.58999999999992</v>
      </c>
      <c r="M77" s="72">
        <f>SUMIFS(CALCULATION_quarterly_data!M:M,CALCULATION_quarterly_data!$A:$A,Quarter!$A77,CALCULATION_quarterly_data!$P:$P,Quarter!$B77,CALCULATION_quarterly_data!$C:$C,Quarter!$C77)</f>
        <v>1310.4299999999998</v>
      </c>
      <c r="N77" s="71">
        <f>SUMIFS(CALCULATION_quarterly_data!N:N,CALCULATION_quarterly_data!$A:$A,Quarter!$A77,CALCULATION_quarterly_data!$P:$P,Quarter!$B77,CALCULATION_quarterly_data!$C:$C,Quarter!$C77)</f>
        <v>5432.55</v>
      </c>
      <c r="O77" s="72">
        <f>SUMIFS(CALCULATION_quarterly_data!O:O,CALCULATION_quarterly_data!$A:$A,Quarter!$A77,CALCULATION_quarterly_data!$P:$P,Quarter!$B77,CALCULATION_quarterly_data!$C:$C,Quarter!$C77)</f>
        <v>17582.89</v>
      </c>
    </row>
    <row r="78" spans="1:15" s="14" customFormat="1" ht="15.5">
      <c r="A78" s="63">
        <v>2019</v>
      </c>
      <c r="B78" s="73">
        <v>1</v>
      </c>
      <c r="C78" s="58" t="s">
        <v>37</v>
      </c>
      <c r="D78" s="66">
        <f>SUMIFS(CALCULATION_quarterly_data!D:D,CALCULATION_quarterly_data!$A:$A,Quarter!$A78,CALCULATION_quarterly_data!$P:$P,Quarter!$B78,CALCULATION_quarterly_data!$C:$C,Quarter!$C78)</f>
        <v>63.650000000000006</v>
      </c>
      <c r="E78" s="66">
        <f>SUMIFS(CALCULATION_quarterly_data!E:E,CALCULATION_quarterly_data!$A:$A,Quarter!$A78,CALCULATION_quarterly_data!$P:$P,Quarter!$B78,CALCULATION_quarterly_data!$C:$C,Quarter!$C78)</f>
        <v>98.49</v>
      </c>
      <c r="F78" s="67">
        <f>SUMIFS(CALCULATION_quarterly_data!F:F,CALCULATION_quarterly_data!$A:$A,Quarter!$A78,CALCULATION_quarterly_data!$P:$P,Quarter!$B78,CALCULATION_quarterly_data!$C:$C,Quarter!$C78)</f>
        <v>162.14000000000001</v>
      </c>
      <c r="G78" s="66">
        <f>SUMIFS(CALCULATION_quarterly_data!G:G,CALCULATION_quarterly_data!$A:$A,Quarter!$A78,CALCULATION_quarterly_data!$P:$P,Quarter!$B78,CALCULATION_quarterly_data!$C:$C,Quarter!$C78)</f>
        <v>17.63</v>
      </c>
      <c r="H78" s="66">
        <f>SUMIFS(CALCULATION_quarterly_data!H:H,CALCULATION_quarterly_data!$A:$A,Quarter!$A78,CALCULATION_quarterly_data!$P:$P,Quarter!$B78,CALCULATION_quarterly_data!$C:$C,Quarter!$C78)</f>
        <v>274.48</v>
      </c>
      <c r="I78" s="66">
        <f>SUMIFS(CALCULATION_quarterly_data!I:I,CALCULATION_quarterly_data!$A:$A,Quarter!$A78,CALCULATION_quarterly_data!$P:$P,Quarter!$B78,CALCULATION_quarterly_data!$C:$C,Quarter!$C78)</f>
        <v>0</v>
      </c>
      <c r="J78" s="66">
        <f>SUMIFS(CALCULATION_quarterly_data!J:J,CALCULATION_quarterly_data!$A:$A,Quarter!$A78,CALCULATION_quarterly_data!$P:$P,Quarter!$B78,CALCULATION_quarterly_data!$C:$C,Quarter!$C78)</f>
        <v>0</v>
      </c>
      <c r="K78" s="66">
        <f>SUMIFS(CALCULATION_quarterly_data!K:K,CALCULATION_quarterly_data!$A:$A,Quarter!$A78,CALCULATION_quarterly_data!$P:$P,Quarter!$B78,CALCULATION_quarterly_data!$C:$C,Quarter!$C78)</f>
        <v>24.05</v>
      </c>
      <c r="L78" s="66">
        <f>SUMIFS(CALCULATION_quarterly_data!L:L,CALCULATION_quarterly_data!$A:$A,Quarter!$A78,CALCULATION_quarterly_data!$P:$P,Quarter!$B78,CALCULATION_quarterly_data!$C:$C,Quarter!$C78)</f>
        <v>184.86</v>
      </c>
      <c r="M78" s="66">
        <f>SUMIFS(CALCULATION_quarterly_data!M:M,CALCULATION_quarterly_data!$A:$A,Quarter!$A78,CALCULATION_quarterly_data!$P:$P,Quarter!$B78,CALCULATION_quarterly_data!$C:$C,Quarter!$C78)</f>
        <v>331.03</v>
      </c>
      <c r="N78" s="67">
        <f>SUMIFS(CALCULATION_quarterly_data!N:N,CALCULATION_quarterly_data!$A:$A,Quarter!$A78,CALCULATION_quarterly_data!$P:$P,Quarter!$B78,CALCULATION_quarterly_data!$C:$C,Quarter!$C78)</f>
        <v>832.05</v>
      </c>
      <c r="O78" s="76">
        <f>SUMIFS(CALCULATION_quarterly_data!O:O,CALCULATION_quarterly_data!$A:$A,Quarter!$A78,CALCULATION_quarterly_data!$P:$P,Quarter!$B78,CALCULATION_quarterly_data!$C:$C,Quarter!$C78)</f>
        <v>994.19</v>
      </c>
    </row>
    <row r="79" spans="1:15" s="14" customFormat="1" ht="15.5">
      <c r="A79" s="64">
        <v>2019</v>
      </c>
      <c r="B79" s="73">
        <v>1</v>
      </c>
      <c r="C79" s="59" t="s">
        <v>38</v>
      </c>
      <c r="D79" s="69">
        <f>SUMIFS(CALCULATION_quarterly_data!D:D,CALCULATION_quarterly_data!$A:$A,Quarter!$A79,CALCULATION_quarterly_data!$P:$P,Quarter!$B79,CALCULATION_quarterly_data!$C:$C,Quarter!$C79)</f>
        <v>94.17</v>
      </c>
      <c r="E79" s="69">
        <f>SUMIFS(CALCULATION_quarterly_data!E:E,CALCULATION_quarterly_data!$A:$A,Quarter!$A79,CALCULATION_quarterly_data!$P:$P,Quarter!$B79,CALCULATION_quarterly_data!$C:$C,Quarter!$C79)</f>
        <v>0</v>
      </c>
      <c r="F79" s="70">
        <f>SUMIFS(CALCULATION_quarterly_data!F:F,CALCULATION_quarterly_data!$A:$A,Quarter!$A79,CALCULATION_quarterly_data!$P:$P,Quarter!$B79,CALCULATION_quarterly_data!$C:$C,Quarter!$C79)</f>
        <v>94.17</v>
      </c>
      <c r="G79" s="69">
        <f>SUMIFS(CALCULATION_quarterly_data!G:G,CALCULATION_quarterly_data!$A:$A,Quarter!$A79,CALCULATION_quarterly_data!$P:$P,Quarter!$B79,CALCULATION_quarterly_data!$C:$C,Quarter!$C79)</f>
        <v>0</v>
      </c>
      <c r="H79" s="69">
        <f>SUMIFS(CALCULATION_quarterly_data!H:H,CALCULATION_quarterly_data!$A:$A,Quarter!$A79,CALCULATION_quarterly_data!$P:$P,Quarter!$B79,CALCULATION_quarterly_data!$C:$C,Quarter!$C79)</f>
        <v>73.63</v>
      </c>
      <c r="I79" s="69">
        <f>SUMIFS(CALCULATION_quarterly_data!I:I,CALCULATION_quarterly_data!$A:$A,Quarter!$A79,CALCULATION_quarterly_data!$P:$P,Quarter!$B79,CALCULATION_quarterly_data!$C:$C,Quarter!$C79)</f>
        <v>0</v>
      </c>
      <c r="J79" s="69">
        <f>SUMIFS(CALCULATION_quarterly_data!J:J,CALCULATION_quarterly_data!$A:$A,Quarter!$A79,CALCULATION_quarterly_data!$P:$P,Quarter!$B79,CALCULATION_quarterly_data!$C:$C,Quarter!$C79)</f>
        <v>0</v>
      </c>
      <c r="K79" s="69">
        <f>SUMIFS(CALCULATION_quarterly_data!K:K,CALCULATION_quarterly_data!$A:$A,Quarter!$A79,CALCULATION_quarterly_data!$P:$P,Quarter!$B79,CALCULATION_quarterly_data!$C:$C,Quarter!$C79)</f>
        <v>0</v>
      </c>
      <c r="L79" s="69">
        <f>SUMIFS(CALCULATION_quarterly_data!L:L,CALCULATION_quarterly_data!$A:$A,Quarter!$A79,CALCULATION_quarterly_data!$P:$P,Quarter!$B79,CALCULATION_quarterly_data!$C:$C,Quarter!$C79)</f>
        <v>0</v>
      </c>
      <c r="M79" s="69">
        <f>SUMIFS(CALCULATION_quarterly_data!M:M,CALCULATION_quarterly_data!$A:$A,Quarter!$A79,CALCULATION_quarterly_data!$P:$P,Quarter!$B79,CALCULATION_quarterly_data!$C:$C,Quarter!$C79)</f>
        <v>0</v>
      </c>
      <c r="N79" s="70">
        <f>SUMIFS(CALCULATION_quarterly_data!N:N,CALCULATION_quarterly_data!$A:$A,Quarter!$A79,CALCULATION_quarterly_data!$P:$P,Quarter!$B79,CALCULATION_quarterly_data!$C:$C,Quarter!$C79)</f>
        <v>73.63</v>
      </c>
      <c r="O79" s="77">
        <f>SUMIFS(CALCULATION_quarterly_data!O:O,CALCULATION_quarterly_data!$A:$A,Quarter!$A79,CALCULATION_quarterly_data!$P:$P,Quarter!$B79,CALCULATION_quarterly_data!$C:$C,Quarter!$C79)</f>
        <v>167.8</v>
      </c>
    </row>
    <row r="80" spans="1:15" s="14" customFormat="1" ht="15.5">
      <c r="A80" s="64">
        <v>2019</v>
      </c>
      <c r="B80" s="73">
        <v>1</v>
      </c>
      <c r="C80" s="59" t="s">
        <v>72</v>
      </c>
      <c r="D80" s="69">
        <f>SUMIFS(CALCULATION_quarterly_data!D:D,CALCULATION_quarterly_data!$A:$A,Quarter!$A80,CALCULATION_quarterly_data!$P:$P,Quarter!$B80,CALCULATION_quarterly_data!$C:$C,Quarter!$C80)</f>
        <v>2643.91</v>
      </c>
      <c r="E80" s="69">
        <f>SUMIFS(CALCULATION_quarterly_data!E:E,CALCULATION_quarterly_data!$A:$A,Quarter!$A80,CALCULATION_quarterly_data!$P:$P,Quarter!$B80,CALCULATION_quarterly_data!$C:$C,Quarter!$C80)</f>
        <v>0</v>
      </c>
      <c r="F80" s="70">
        <f>SUMIFS(CALCULATION_quarterly_data!F:F,CALCULATION_quarterly_data!$A:$A,Quarter!$A80,CALCULATION_quarterly_data!$P:$P,Quarter!$B80,CALCULATION_quarterly_data!$C:$C,Quarter!$C80)</f>
        <v>2643.91</v>
      </c>
      <c r="G80" s="69">
        <f>SUMIFS(CALCULATION_quarterly_data!G:G,CALCULATION_quarterly_data!$A:$A,Quarter!$A80,CALCULATION_quarterly_data!$P:$P,Quarter!$B80,CALCULATION_quarterly_data!$C:$C,Quarter!$C80)</f>
        <v>0</v>
      </c>
      <c r="H80" s="69">
        <f>SUMIFS(CALCULATION_quarterly_data!H:H,CALCULATION_quarterly_data!$A:$A,Quarter!$A80,CALCULATION_quarterly_data!$P:$P,Quarter!$B80,CALCULATION_quarterly_data!$C:$C,Quarter!$C80)</f>
        <v>0</v>
      </c>
      <c r="I80" s="69">
        <f>SUMIFS(CALCULATION_quarterly_data!I:I,CALCULATION_quarterly_data!$A:$A,Quarter!$A80,CALCULATION_quarterly_data!$P:$P,Quarter!$B80,CALCULATION_quarterly_data!$C:$C,Quarter!$C80)</f>
        <v>0</v>
      </c>
      <c r="J80" s="69">
        <f>SUMIFS(CALCULATION_quarterly_data!J:J,CALCULATION_quarterly_data!$A:$A,Quarter!$A80,CALCULATION_quarterly_data!$P:$P,Quarter!$B80,CALCULATION_quarterly_data!$C:$C,Quarter!$C80)</f>
        <v>0</v>
      </c>
      <c r="K80" s="69">
        <f>SUMIFS(CALCULATION_quarterly_data!K:K,CALCULATION_quarterly_data!$A:$A,Quarter!$A80,CALCULATION_quarterly_data!$P:$P,Quarter!$B80,CALCULATION_quarterly_data!$C:$C,Quarter!$C80)</f>
        <v>0</v>
      </c>
      <c r="L80" s="69">
        <f>SUMIFS(CALCULATION_quarterly_data!L:L,CALCULATION_quarterly_data!$A:$A,Quarter!$A80,CALCULATION_quarterly_data!$P:$P,Quarter!$B80,CALCULATION_quarterly_data!$C:$C,Quarter!$C80)</f>
        <v>0</v>
      </c>
      <c r="M80" s="69">
        <f>SUMIFS(CALCULATION_quarterly_data!M:M,CALCULATION_quarterly_data!$A:$A,Quarter!$A80,CALCULATION_quarterly_data!$P:$P,Quarter!$B80,CALCULATION_quarterly_data!$C:$C,Quarter!$C80)</f>
        <v>0</v>
      </c>
      <c r="N80" s="70">
        <f>SUMIFS(CALCULATION_quarterly_data!N:N,CALCULATION_quarterly_data!$A:$A,Quarter!$A80,CALCULATION_quarterly_data!$P:$P,Quarter!$B80,CALCULATION_quarterly_data!$C:$C,Quarter!$C80)</f>
        <v>0</v>
      </c>
      <c r="O80" s="77">
        <f>SUMIFS(CALCULATION_quarterly_data!O:O,CALCULATION_quarterly_data!$A:$A,Quarter!$A80,CALCULATION_quarterly_data!$P:$P,Quarter!$B80,CALCULATION_quarterly_data!$C:$C,Quarter!$C80)</f>
        <v>2643.91</v>
      </c>
    </row>
    <row r="81" spans="1:15" s="14" customFormat="1" ht="15.5">
      <c r="A81" s="64">
        <v>2019</v>
      </c>
      <c r="B81" s="73">
        <v>1</v>
      </c>
      <c r="C81" s="59" t="s">
        <v>39</v>
      </c>
      <c r="D81" s="69">
        <f>SUMIFS(CALCULATION_quarterly_data!D:D,CALCULATION_quarterly_data!$A:$A,Quarter!$A81,CALCULATION_quarterly_data!$P:$P,Quarter!$B81,CALCULATION_quarterly_data!$C:$C,Quarter!$C81)</f>
        <v>191.04000000000002</v>
      </c>
      <c r="E81" s="69">
        <f>SUMIFS(CALCULATION_quarterly_data!E:E,CALCULATION_quarterly_data!$A:$A,Quarter!$A81,CALCULATION_quarterly_data!$P:$P,Quarter!$B81,CALCULATION_quarterly_data!$C:$C,Quarter!$C81)</f>
        <v>0</v>
      </c>
      <c r="F81" s="70">
        <f>SUMIFS(CALCULATION_quarterly_data!F:F,CALCULATION_quarterly_data!$A:$A,Quarter!$A81,CALCULATION_quarterly_data!$P:$P,Quarter!$B81,CALCULATION_quarterly_data!$C:$C,Quarter!$C81)</f>
        <v>191.04000000000002</v>
      </c>
      <c r="G81" s="69">
        <f>SUMIFS(CALCULATION_quarterly_data!G:G,CALCULATION_quarterly_data!$A:$A,Quarter!$A81,CALCULATION_quarterly_data!$P:$P,Quarter!$B81,CALCULATION_quarterly_data!$C:$C,Quarter!$C81)</f>
        <v>0</v>
      </c>
      <c r="H81" s="69">
        <f>SUMIFS(CALCULATION_quarterly_data!H:H,CALCULATION_quarterly_data!$A:$A,Quarter!$A81,CALCULATION_quarterly_data!$P:$P,Quarter!$B81,CALCULATION_quarterly_data!$C:$C,Quarter!$C81)</f>
        <v>9.2800000000000011</v>
      </c>
      <c r="I81" s="69">
        <f>SUMIFS(CALCULATION_quarterly_data!I:I,CALCULATION_quarterly_data!$A:$A,Quarter!$A81,CALCULATION_quarterly_data!$P:$P,Quarter!$B81,CALCULATION_quarterly_data!$C:$C,Quarter!$C81)</f>
        <v>0</v>
      </c>
      <c r="J81" s="69">
        <f>SUMIFS(CALCULATION_quarterly_data!J:J,CALCULATION_quarterly_data!$A:$A,Quarter!$A81,CALCULATION_quarterly_data!$P:$P,Quarter!$B81,CALCULATION_quarterly_data!$C:$C,Quarter!$C81)</f>
        <v>0</v>
      </c>
      <c r="K81" s="69">
        <f>SUMIFS(CALCULATION_quarterly_data!K:K,CALCULATION_quarterly_data!$A:$A,Quarter!$A81,CALCULATION_quarterly_data!$P:$P,Quarter!$B81,CALCULATION_quarterly_data!$C:$C,Quarter!$C81)</f>
        <v>0</v>
      </c>
      <c r="L81" s="69">
        <f>SUMIFS(CALCULATION_quarterly_data!L:L,CALCULATION_quarterly_data!$A:$A,Quarter!$A81,CALCULATION_quarterly_data!$P:$P,Quarter!$B81,CALCULATION_quarterly_data!$C:$C,Quarter!$C81)</f>
        <v>13.1</v>
      </c>
      <c r="M81" s="69">
        <f>SUMIFS(CALCULATION_quarterly_data!M:M,CALCULATION_quarterly_data!$A:$A,Quarter!$A81,CALCULATION_quarterly_data!$P:$P,Quarter!$B81,CALCULATION_quarterly_data!$C:$C,Quarter!$C81)</f>
        <v>0.53</v>
      </c>
      <c r="N81" s="70">
        <f>SUMIFS(CALCULATION_quarterly_data!N:N,CALCULATION_quarterly_data!$A:$A,Quarter!$A81,CALCULATION_quarterly_data!$P:$P,Quarter!$B81,CALCULATION_quarterly_data!$C:$C,Quarter!$C81)</f>
        <v>22.91</v>
      </c>
      <c r="O81" s="77">
        <f>SUMIFS(CALCULATION_quarterly_data!O:O,CALCULATION_quarterly_data!$A:$A,Quarter!$A81,CALCULATION_quarterly_data!$P:$P,Quarter!$B81,CALCULATION_quarterly_data!$C:$C,Quarter!$C81)</f>
        <v>213.95</v>
      </c>
    </row>
    <row r="82" spans="1:15" s="14" customFormat="1" ht="15.5">
      <c r="A82" s="64">
        <v>2019</v>
      </c>
      <c r="B82" s="73">
        <v>1</v>
      </c>
      <c r="C82" s="59" t="s">
        <v>40</v>
      </c>
      <c r="D82" s="69">
        <f>SUMIFS(CALCULATION_quarterly_data!D:D,CALCULATION_quarterly_data!$A:$A,Quarter!$A82,CALCULATION_quarterly_data!$P:$P,Quarter!$B82,CALCULATION_quarterly_data!$C:$C,Quarter!$C82)</f>
        <v>211.26</v>
      </c>
      <c r="E82" s="69">
        <f>SUMIFS(CALCULATION_quarterly_data!E:E,CALCULATION_quarterly_data!$A:$A,Quarter!$A82,CALCULATION_quarterly_data!$P:$P,Quarter!$B82,CALCULATION_quarterly_data!$C:$C,Quarter!$C82)</f>
        <v>0</v>
      </c>
      <c r="F82" s="70">
        <f>SUMIFS(CALCULATION_quarterly_data!F:F,CALCULATION_quarterly_data!$A:$A,Quarter!$A82,CALCULATION_quarterly_data!$P:$P,Quarter!$B82,CALCULATION_quarterly_data!$C:$C,Quarter!$C82)</f>
        <v>211.26</v>
      </c>
      <c r="G82" s="69">
        <f>SUMIFS(CALCULATION_quarterly_data!G:G,CALCULATION_quarterly_data!$A:$A,Quarter!$A82,CALCULATION_quarterly_data!$P:$P,Quarter!$B82,CALCULATION_quarterly_data!$C:$C,Quarter!$C82)</f>
        <v>22.79</v>
      </c>
      <c r="H82" s="69">
        <f>SUMIFS(CALCULATION_quarterly_data!H:H,CALCULATION_quarterly_data!$A:$A,Quarter!$A82,CALCULATION_quarterly_data!$P:$P,Quarter!$B82,CALCULATION_quarterly_data!$C:$C,Quarter!$C82)</f>
        <v>9.82</v>
      </c>
      <c r="I82" s="69">
        <f>SUMIFS(CALCULATION_quarterly_data!I:I,CALCULATION_quarterly_data!$A:$A,Quarter!$A82,CALCULATION_quarterly_data!$P:$P,Quarter!$B82,CALCULATION_quarterly_data!$C:$C,Quarter!$C82)</f>
        <v>0</v>
      </c>
      <c r="J82" s="69">
        <f>SUMIFS(CALCULATION_quarterly_data!J:J,CALCULATION_quarterly_data!$A:$A,Quarter!$A82,CALCULATION_quarterly_data!$P:$P,Quarter!$B82,CALCULATION_quarterly_data!$C:$C,Quarter!$C82)</f>
        <v>0</v>
      </c>
      <c r="K82" s="69">
        <f>SUMIFS(CALCULATION_quarterly_data!K:K,CALCULATION_quarterly_data!$A:$A,Quarter!$A82,CALCULATION_quarterly_data!$P:$P,Quarter!$B82,CALCULATION_quarterly_data!$C:$C,Quarter!$C82)</f>
        <v>44.78</v>
      </c>
      <c r="L82" s="69">
        <f>SUMIFS(CALCULATION_quarterly_data!L:L,CALCULATION_quarterly_data!$A:$A,Quarter!$A82,CALCULATION_quarterly_data!$P:$P,Quarter!$B82,CALCULATION_quarterly_data!$C:$C,Quarter!$C82)</f>
        <v>11.37</v>
      </c>
      <c r="M82" s="69">
        <f>SUMIFS(CALCULATION_quarterly_data!M:M,CALCULATION_quarterly_data!$A:$A,Quarter!$A82,CALCULATION_quarterly_data!$P:$P,Quarter!$B82,CALCULATION_quarterly_data!$C:$C,Quarter!$C82)</f>
        <v>76.33</v>
      </c>
      <c r="N82" s="70">
        <f>SUMIFS(CALCULATION_quarterly_data!N:N,CALCULATION_quarterly_data!$A:$A,Quarter!$A82,CALCULATION_quarterly_data!$P:$P,Quarter!$B82,CALCULATION_quarterly_data!$C:$C,Quarter!$C82)</f>
        <v>165.1</v>
      </c>
      <c r="O82" s="77">
        <f>SUMIFS(CALCULATION_quarterly_data!O:O,CALCULATION_quarterly_data!$A:$A,Quarter!$A82,CALCULATION_quarterly_data!$P:$P,Quarter!$B82,CALCULATION_quarterly_data!$C:$C,Quarter!$C82)</f>
        <v>376.35</v>
      </c>
    </row>
    <row r="83" spans="1:15" s="14" customFormat="1" ht="15.5">
      <c r="A83" s="64">
        <v>2019</v>
      </c>
      <c r="B83" s="73">
        <v>1</v>
      </c>
      <c r="C83" s="59" t="s">
        <v>41</v>
      </c>
      <c r="D83" s="69">
        <f>SUMIFS(CALCULATION_quarterly_data!D:D,CALCULATION_quarterly_data!$A:$A,Quarter!$A83,CALCULATION_quarterly_data!$P:$P,Quarter!$B83,CALCULATION_quarterly_data!$C:$C,Quarter!$C83)</f>
        <v>1369.59</v>
      </c>
      <c r="E83" s="69">
        <f>SUMIFS(CALCULATION_quarterly_data!E:E,CALCULATION_quarterly_data!$A:$A,Quarter!$A83,CALCULATION_quarterly_data!$P:$P,Quarter!$B83,CALCULATION_quarterly_data!$C:$C,Quarter!$C83)</f>
        <v>0</v>
      </c>
      <c r="F83" s="70">
        <f>SUMIFS(CALCULATION_quarterly_data!F:F,CALCULATION_quarterly_data!$A:$A,Quarter!$A83,CALCULATION_quarterly_data!$P:$P,Quarter!$B83,CALCULATION_quarterly_data!$C:$C,Quarter!$C83)</f>
        <v>1369.59</v>
      </c>
      <c r="G83" s="69">
        <f>SUMIFS(CALCULATION_quarterly_data!G:G,CALCULATION_quarterly_data!$A:$A,Quarter!$A83,CALCULATION_quarterly_data!$P:$P,Quarter!$B83,CALCULATION_quarterly_data!$C:$C,Quarter!$C83)</f>
        <v>4.55</v>
      </c>
      <c r="H83" s="69">
        <f>SUMIFS(CALCULATION_quarterly_data!H:H,CALCULATION_quarterly_data!$A:$A,Quarter!$A83,CALCULATION_quarterly_data!$P:$P,Quarter!$B83,CALCULATION_quarterly_data!$C:$C,Quarter!$C83)</f>
        <v>0</v>
      </c>
      <c r="I83" s="69">
        <f>SUMIFS(CALCULATION_quarterly_data!I:I,CALCULATION_quarterly_data!$A:$A,Quarter!$A83,CALCULATION_quarterly_data!$P:$P,Quarter!$B83,CALCULATION_quarterly_data!$C:$C,Quarter!$C83)</f>
        <v>0</v>
      </c>
      <c r="J83" s="69">
        <f>SUMIFS(CALCULATION_quarterly_data!J:J,CALCULATION_quarterly_data!$A:$A,Quarter!$A83,CALCULATION_quarterly_data!$P:$P,Quarter!$B83,CALCULATION_quarterly_data!$C:$C,Quarter!$C83)</f>
        <v>0</v>
      </c>
      <c r="K83" s="69">
        <f>SUMIFS(CALCULATION_quarterly_data!K:K,CALCULATION_quarterly_data!$A:$A,Quarter!$A83,CALCULATION_quarterly_data!$P:$P,Quarter!$B83,CALCULATION_quarterly_data!$C:$C,Quarter!$C83)</f>
        <v>0</v>
      </c>
      <c r="L83" s="69">
        <f>SUMIFS(CALCULATION_quarterly_data!L:L,CALCULATION_quarterly_data!$A:$A,Quarter!$A83,CALCULATION_quarterly_data!$P:$P,Quarter!$B83,CALCULATION_quarterly_data!$C:$C,Quarter!$C83)</f>
        <v>32.56</v>
      </c>
      <c r="M83" s="69">
        <f>SUMIFS(CALCULATION_quarterly_data!M:M,CALCULATION_quarterly_data!$A:$A,Quarter!$A83,CALCULATION_quarterly_data!$P:$P,Quarter!$B83,CALCULATION_quarterly_data!$C:$C,Quarter!$C83)</f>
        <v>22.259999999999998</v>
      </c>
      <c r="N83" s="70">
        <f>SUMIFS(CALCULATION_quarterly_data!N:N,CALCULATION_quarterly_data!$A:$A,Quarter!$A83,CALCULATION_quarterly_data!$P:$P,Quarter!$B83,CALCULATION_quarterly_data!$C:$C,Quarter!$C83)</f>
        <v>59.37</v>
      </c>
      <c r="O83" s="77">
        <f>SUMIFS(CALCULATION_quarterly_data!O:O,CALCULATION_quarterly_data!$A:$A,Quarter!$A83,CALCULATION_quarterly_data!$P:$P,Quarter!$B83,CALCULATION_quarterly_data!$C:$C,Quarter!$C83)</f>
        <v>1428.97</v>
      </c>
    </row>
    <row r="84" spans="1:15" s="14" customFormat="1" ht="15.5">
      <c r="A84" s="64">
        <v>2019</v>
      </c>
      <c r="B84" s="73">
        <v>1</v>
      </c>
      <c r="C84" s="59" t="s">
        <v>70</v>
      </c>
      <c r="D84" s="69">
        <f>SUMIFS(CALCULATION_quarterly_data!D:D,CALCULATION_quarterly_data!$A:$A,Quarter!$A84,CALCULATION_quarterly_data!$P:$P,Quarter!$B84,CALCULATION_quarterly_data!$C:$C,Quarter!$C84)</f>
        <v>3.05</v>
      </c>
      <c r="E84" s="69">
        <f>SUMIFS(CALCULATION_quarterly_data!E:E,CALCULATION_quarterly_data!$A:$A,Quarter!$A84,CALCULATION_quarterly_data!$P:$P,Quarter!$B84,CALCULATION_quarterly_data!$C:$C,Quarter!$C84)</f>
        <v>0</v>
      </c>
      <c r="F84" s="70">
        <f>SUMIFS(CALCULATION_quarterly_data!F:F,CALCULATION_quarterly_data!$A:$A,Quarter!$A84,CALCULATION_quarterly_data!$P:$P,Quarter!$B84,CALCULATION_quarterly_data!$C:$C,Quarter!$C84)</f>
        <v>3.05</v>
      </c>
      <c r="G84" s="69">
        <f>SUMIFS(CALCULATION_quarterly_data!G:G,CALCULATION_quarterly_data!$A:$A,Quarter!$A84,CALCULATION_quarterly_data!$P:$P,Quarter!$B84,CALCULATION_quarterly_data!$C:$C,Quarter!$C84)</f>
        <v>13.16</v>
      </c>
      <c r="H84" s="69">
        <f>SUMIFS(CALCULATION_quarterly_data!H:H,CALCULATION_quarterly_data!$A:$A,Quarter!$A84,CALCULATION_quarterly_data!$P:$P,Quarter!$B84,CALCULATION_quarterly_data!$C:$C,Quarter!$C84)</f>
        <v>96.09</v>
      </c>
      <c r="I84" s="69">
        <f>SUMIFS(CALCULATION_quarterly_data!I:I,CALCULATION_quarterly_data!$A:$A,Quarter!$A84,CALCULATION_quarterly_data!$P:$P,Quarter!$B84,CALCULATION_quarterly_data!$C:$C,Quarter!$C84)</f>
        <v>312.47000000000003</v>
      </c>
      <c r="J84" s="69">
        <f>SUMIFS(CALCULATION_quarterly_data!J:J,CALCULATION_quarterly_data!$A:$A,Quarter!$A84,CALCULATION_quarterly_data!$P:$P,Quarter!$B84,CALCULATION_quarterly_data!$C:$C,Quarter!$C84)</f>
        <v>1.83</v>
      </c>
      <c r="K84" s="69">
        <f>SUMIFS(CALCULATION_quarterly_data!K:K,CALCULATION_quarterly_data!$A:$A,Quarter!$A84,CALCULATION_quarterly_data!$P:$P,Quarter!$B84,CALCULATION_quarterly_data!$C:$C,Quarter!$C84)</f>
        <v>232.01999999999998</v>
      </c>
      <c r="L84" s="69">
        <f>SUMIFS(CALCULATION_quarterly_data!L:L,CALCULATION_quarterly_data!$A:$A,Quarter!$A84,CALCULATION_quarterly_data!$P:$P,Quarter!$B84,CALCULATION_quarterly_data!$C:$C,Quarter!$C84)</f>
        <v>42.61</v>
      </c>
      <c r="M84" s="69">
        <f>SUMIFS(CALCULATION_quarterly_data!M:M,CALCULATION_quarterly_data!$A:$A,Quarter!$A84,CALCULATION_quarterly_data!$P:$P,Quarter!$B84,CALCULATION_quarterly_data!$C:$C,Quarter!$C84)</f>
        <v>44.17</v>
      </c>
      <c r="N84" s="70">
        <f>SUMIFS(CALCULATION_quarterly_data!N:N,CALCULATION_quarterly_data!$A:$A,Quarter!$A84,CALCULATION_quarterly_data!$P:$P,Quarter!$B84,CALCULATION_quarterly_data!$C:$C,Quarter!$C84)</f>
        <v>742.34</v>
      </c>
      <c r="O84" s="77">
        <f>SUMIFS(CALCULATION_quarterly_data!O:O,CALCULATION_quarterly_data!$A:$A,Quarter!$A84,CALCULATION_quarterly_data!$P:$P,Quarter!$B84,CALCULATION_quarterly_data!$C:$C,Quarter!$C84)</f>
        <v>745.39</v>
      </c>
    </row>
    <row r="85" spans="1:15" s="14" customFormat="1" ht="15.5">
      <c r="A85" s="64">
        <v>2019</v>
      </c>
      <c r="B85" s="73">
        <v>1</v>
      </c>
      <c r="C85" s="59" t="s">
        <v>74</v>
      </c>
      <c r="D85" s="69">
        <f>SUMIFS(CALCULATION_quarterly_data!D:D,CALCULATION_quarterly_data!$A:$A,Quarter!$A85,CALCULATION_quarterly_data!$P:$P,Quarter!$B85,CALCULATION_quarterly_data!$C:$C,Quarter!$C85)</f>
        <v>107.44</v>
      </c>
      <c r="E85" s="69">
        <f>SUMIFS(CALCULATION_quarterly_data!E:E,CALCULATION_quarterly_data!$A:$A,Quarter!$A85,CALCULATION_quarterly_data!$P:$P,Quarter!$B85,CALCULATION_quarterly_data!$C:$C,Quarter!$C85)</f>
        <v>4.96</v>
      </c>
      <c r="F85" s="70">
        <f>SUMIFS(CALCULATION_quarterly_data!F:F,CALCULATION_quarterly_data!$A:$A,Quarter!$A85,CALCULATION_quarterly_data!$P:$P,Quarter!$B85,CALCULATION_quarterly_data!$C:$C,Quarter!$C85)</f>
        <v>112.4</v>
      </c>
      <c r="G85" s="69">
        <f>SUMIFS(CALCULATION_quarterly_data!G:G,CALCULATION_quarterly_data!$A:$A,Quarter!$A85,CALCULATION_quarterly_data!$P:$P,Quarter!$B85,CALCULATION_quarterly_data!$C:$C,Quarter!$C85)</f>
        <v>0</v>
      </c>
      <c r="H85" s="69">
        <f>SUMIFS(CALCULATION_quarterly_data!H:H,CALCULATION_quarterly_data!$A:$A,Quarter!$A85,CALCULATION_quarterly_data!$P:$P,Quarter!$B85,CALCULATION_quarterly_data!$C:$C,Quarter!$C85)</f>
        <v>0</v>
      </c>
      <c r="I85" s="69">
        <f>SUMIFS(CALCULATION_quarterly_data!I:I,CALCULATION_quarterly_data!$A:$A,Quarter!$A85,CALCULATION_quarterly_data!$P:$P,Quarter!$B85,CALCULATION_quarterly_data!$C:$C,Quarter!$C85)</f>
        <v>0</v>
      </c>
      <c r="J85" s="69">
        <f>SUMIFS(CALCULATION_quarterly_data!J:J,CALCULATION_quarterly_data!$A:$A,Quarter!$A85,CALCULATION_quarterly_data!$P:$P,Quarter!$B85,CALCULATION_quarterly_data!$C:$C,Quarter!$C85)</f>
        <v>0</v>
      </c>
      <c r="K85" s="69">
        <f>SUMIFS(CALCULATION_quarterly_data!K:K,CALCULATION_quarterly_data!$A:$A,Quarter!$A85,CALCULATION_quarterly_data!$P:$P,Quarter!$B85,CALCULATION_quarterly_data!$C:$C,Quarter!$C85)</f>
        <v>0</v>
      </c>
      <c r="L85" s="69">
        <f>SUMIFS(CALCULATION_quarterly_data!L:L,CALCULATION_quarterly_data!$A:$A,Quarter!$A85,CALCULATION_quarterly_data!$P:$P,Quarter!$B85,CALCULATION_quarterly_data!$C:$C,Quarter!$C85)</f>
        <v>0</v>
      </c>
      <c r="M85" s="69">
        <f>SUMIFS(CALCULATION_quarterly_data!M:M,CALCULATION_quarterly_data!$A:$A,Quarter!$A85,CALCULATION_quarterly_data!$P:$P,Quarter!$B85,CALCULATION_quarterly_data!$C:$C,Quarter!$C85)</f>
        <v>28.4</v>
      </c>
      <c r="N85" s="70">
        <f>SUMIFS(CALCULATION_quarterly_data!N:N,CALCULATION_quarterly_data!$A:$A,Quarter!$A85,CALCULATION_quarterly_data!$P:$P,Quarter!$B85,CALCULATION_quarterly_data!$C:$C,Quarter!$C85)</f>
        <v>28.4</v>
      </c>
      <c r="O85" s="77">
        <f>SUMIFS(CALCULATION_quarterly_data!O:O,CALCULATION_quarterly_data!$A:$A,Quarter!$A85,CALCULATION_quarterly_data!$P:$P,Quarter!$B85,CALCULATION_quarterly_data!$C:$C,Quarter!$C85)</f>
        <v>140.79999999999998</v>
      </c>
    </row>
    <row r="86" spans="1:15" s="14" customFormat="1" ht="15.5">
      <c r="A86" s="64">
        <v>2019</v>
      </c>
      <c r="B86" s="73">
        <v>1</v>
      </c>
      <c r="C86" s="59" t="s">
        <v>73</v>
      </c>
      <c r="D86" s="69">
        <f>SUMIFS(CALCULATION_quarterly_data!D:D,CALCULATION_quarterly_data!$A:$A,Quarter!$A86,CALCULATION_quarterly_data!$P:$P,Quarter!$B86,CALCULATION_quarterly_data!$C:$C,Quarter!$C86)</f>
        <v>0</v>
      </c>
      <c r="E86" s="69">
        <f>SUMIFS(CALCULATION_quarterly_data!E:E,CALCULATION_quarterly_data!$A:$A,Quarter!$A86,CALCULATION_quarterly_data!$P:$P,Quarter!$B86,CALCULATION_quarterly_data!$C:$C,Quarter!$C86)</f>
        <v>0</v>
      </c>
      <c r="F86" s="70">
        <f>SUMIFS(CALCULATION_quarterly_data!F:F,CALCULATION_quarterly_data!$A:$A,Quarter!$A86,CALCULATION_quarterly_data!$P:$P,Quarter!$B86,CALCULATION_quarterly_data!$C:$C,Quarter!$C86)</f>
        <v>0</v>
      </c>
      <c r="G86" s="69">
        <f>SUMIFS(CALCULATION_quarterly_data!G:G,CALCULATION_quarterly_data!$A:$A,Quarter!$A86,CALCULATION_quarterly_data!$P:$P,Quarter!$B86,CALCULATION_quarterly_data!$C:$C,Quarter!$C86)</f>
        <v>0</v>
      </c>
      <c r="H86" s="69">
        <f>SUMIFS(CALCULATION_quarterly_data!H:H,CALCULATION_quarterly_data!$A:$A,Quarter!$A86,CALCULATION_quarterly_data!$P:$P,Quarter!$B86,CALCULATION_quarterly_data!$C:$C,Quarter!$C86)</f>
        <v>0</v>
      </c>
      <c r="I86" s="69">
        <f>SUMIFS(CALCULATION_quarterly_data!I:I,CALCULATION_quarterly_data!$A:$A,Quarter!$A86,CALCULATION_quarterly_data!$P:$P,Quarter!$B86,CALCULATION_quarterly_data!$C:$C,Quarter!$C86)</f>
        <v>0</v>
      </c>
      <c r="J86" s="69">
        <f>SUMIFS(CALCULATION_quarterly_data!J:J,CALCULATION_quarterly_data!$A:$A,Quarter!$A86,CALCULATION_quarterly_data!$P:$P,Quarter!$B86,CALCULATION_quarterly_data!$C:$C,Quarter!$C86)</f>
        <v>0</v>
      </c>
      <c r="K86" s="69">
        <f>SUMIFS(CALCULATION_quarterly_data!K:K,CALCULATION_quarterly_data!$A:$A,Quarter!$A86,CALCULATION_quarterly_data!$P:$P,Quarter!$B86,CALCULATION_quarterly_data!$C:$C,Quarter!$C86)</f>
        <v>0</v>
      </c>
      <c r="L86" s="69">
        <f>SUMIFS(CALCULATION_quarterly_data!L:L,CALCULATION_quarterly_data!$A:$A,Quarter!$A86,CALCULATION_quarterly_data!$P:$P,Quarter!$B86,CALCULATION_quarterly_data!$C:$C,Quarter!$C86)</f>
        <v>0</v>
      </c>
      <c r="M86" s="69">
        <f>SUMIFS(CALCULATION_quarterly_data!M:M,CALCULATION_quarterly_data!$A:$A,Quarter!$A86,CALCULATION_quarterly_data!$P:$P,Quarter!$B86,CALCULATION_quarterly_data!$C:$C,Quarter!$C86)</f>
        <v>0</v>
      </c>
      <c r="N86" s="70">
        <f>SUMIFS(CALCULATION_quarterly_data!N:N,CALCULATION_quarterly_data!$A:$A,Quarter!$A86,CALCULATION_quarterly_data!$P:$P,Quarter!$B86,CALCULATION_quarterly_data!$C:$C,Quarter!$C86)</f>
        <v>0</v>
      </c>
      <c r="O86" s="77">
        <f>SUMIFS(CALCULATION_quarterly_data!O:O,CALCULATION_quarterly_data!$A:$A,Quarter!$A86,CALCULATION_quarterly_data!$P:$P,Quarter!$B86,CALCULATION_quarterly_data!$C:$C,Quarter!$C86)</f>
        <v>0</v>
      </c>
    </row>
    <row r="87" spans="1:15" s="14" customFormat="1" ht="15.5">
      <c r="A87" s="64">
        <v>2019</v>
      </c>
      <c r="B87" s="73">
        <v>1</v>
      </c>
      <c r="C87" s="59" t="s">
        <v>42</v>
      </c>
      <c r="D87" s="69">
        <f>SUMIFS(CALCULATION_quarterly_data!D:D,CALCULATION_quarterly_data!$A:$A,Quarter!$A87,CALCULATION_quarterly_data!$P:$P,Quarter!$B87,CALCULATION_quarterly_data!$C:$C,Quarter!$C87)</f>
        <v>4228.49</v>
      </c>
      <c r="E87" s="69">
        <f>SUMIFS(CALCULATION_quarterly_data!E:E,CALCULATION_quarterly_data!$A:$A,Quarter!$A87,CALCULATION_quarterly_data!$P:$P,Quarter!$B87,CALCULATION_quarterly_data!$C:$C,Quarter!$C87)</f>
        <v>186.15</v>
      </c>
      <c r="F87" s="70">
        <f>SUMIFS(CALCULATION_quarterly_data!F:F,CALCULATION_quarterly_data!$A:$A,Quarter!$A87,CALCULATION_quarterly_data!$P:$P,Quarter!$B87,CALCULATION_quarterly_data!$C:$C,Quarter!$C87)</f>
        <v>4414.6399999999994</v>
      </c>
      <c r="G87" s="69">
        <f>SUMIFS(CALCULATION_quarterly_data!G:G,CALCULATION_quarterly_data!$A:$A,Quarter!$A87,CALCULATION_quarterly_data!$P:$P,Quarter!$B87,CALCULATION_quarterly_data!$C:$C,Quarter!$C87)</f>
        <v>58.33</v>
      </c>
      <c r="H87" s="69">
        <f>SUMIFS(CALCULATION_quarterly_data!H:H,CALCULATION_quarterly_data!$A:$A,Quarter!$A87,CALCULATION_quarterly_data!$P:$P,Quarter!$B87,CALCULATION_quarterly_data!$C:$C,Quarter!$C87)</f>
        <v>981.15</v>
      </c>
      <c r="I87" s="69">
        <f>SUMIFS(CALCULATION_quarterly_data!I:I,CALCULATION_quarterly_data!$A:$A,Quarter!$A87,CALCULATION_quarterly_data!$P:$P,Quarter!$B87,CALCULATION_quarterly_data!$C:$C,Quarter!$C87)</f>
        <v>0</v>
      </c>
      <c r="J87" s="69">
        <f>SUMIFS(CALCULATION_quarterly_data!J:J,CALCULATION_quarterly_data!$A:$A,Quarter!$A87,CALCULATION_quarterly_data!$P:$P,Quarter!$B87,CALCULATION_quarterly_data!$C:$C,Quarter!$C87)</f>
        <v>0</v>
      </c>
      <c r="K87" s="69">
        <f>SUMIFS(CALCULATION_quarterly_data!K:K,CALCULATION_quarterly_data!$A:$A,Quarter!$A87,CALCULATION_quarterly_data!$P:$P,Quarter!$B87,CALCULATION_quarterly_data!$C:$C,Quarter!$C87)</f>
        <v>0</v>
      </c>
      <c r="L87" s="69">
        <f>SUMIFS(CALCULATION_quarterly_data!L:L,CALCULATION_quarterly_data!$A:$A,Quarter!$A87,CALCULATION_quarterly_data!$P:$P,Quarter!$B87,CALCULATION_quarterly_data!$C:$C,Quarter!$C87)</f>
        <v>298.28000000000003</v>
      </c>
      <c r="M87" s="69">
        <f>SUMIFS(CALCULATION_quarterly_data!M:M,CALCULATION_quarterly_data!$A:$A,Quarter!$A87,CALCULATION_quarterly_data!$P:$P,Quarter!$B87,CALCULATION_quarterly_data!$C:$C,Quarter!$C87)</f>
        <v>594.21</v>
      </c>
      <c r="N87" s="70">
        <f>SUMIFS(CALCULATION_quarterly_data!N:N,CALCULATION_quarterly_data!$A:$A,Quarter!$A87,CALCULATION_quarterly_data!$P:$P,Quarter!$B87,CALCULATION_quarterly_data!$C:$C,Quarter!$C87)</f>
        <v>1931.9699999999998</v>
      </c>
      <c r="O87" s="77">
        <f>SUMIFS(CALCULATION_quarterly_data!O:O,CALCULATION_quarterly_data!$A:$A,Quarter!$A87,CALCULATION_quarterly_data!$P:$P,Quarter!$B87,CALCULATION_quarterly_data!$C:$C,Quarter!$C87)</f>
        <v>6346.6100000000006</v>
      </c>
    </row>
    <row r="88" spans="1:15" s="14" customFormat="1" ht="15.5">
      <c r="A88" s="64">
        <v>2019</v>
      </c>
      <c r="B88" s="73">
        <v>1</v>
      </c>
      <c r="C88" s="59" t="s">
        <v>43</v>
      </c>
      <c r="D88" s="69">
        <f>SUMIFS(CALCULATION_quarterly_data!D:D,CALCULATION_quarterly_data!$A:$A,Quarter!$A88,CALCULATION_quarterly_data!$P:$P,Quarter!$B88,CALCULATION_quarterly_data!$C:$C,Quarter!$C88)</f>
        <v>432.95000000000005</v>
      </c>
      <c r="E88" s="69">
        <f>SUMIFS(CALCULATION_quarterly_data!E:E,CALCULATION_quarterly_data!$A:$A,Quarter!$A88,CALCULATION_quarterly_data!$P:$P,Quarter!$B88,CALCULATION_quarterly_data!$C:$C,Quarter!$C88)</f>
        <v>0</v>
      </c>
      <c r="F88" s="70">
        <f>SUMIFS(CALCULATION_quarterly_data!F:F,CALCULATION_quarterly_data!$A:$A,Quarter!$A88,CALCULATION_quarterly_data!$P:$P,Quarter!$B88,CALCULATION_quarterly_data!$C:$C,Quarter!$C88)</f>
        <v>432.95000000000005</v>
      </c>
      <c r="G88" s="69">
        <f>SUMIFS(CALCULATION_quarterly_data!G:G,CALCULATION_quarterly_data!$A:$A,Quarter!$A88,CALCULATION_quarterly_data!$P:$P,Quarter!$B88,CALCULATION_quarterly_data!$C:$C,Quarter!$C88)</f>
        <v>0</v>
      </c>
      <c r="H88" s="69">
        <f>SUMIFS(CALCULATION_quarterly_data!H:H,CALCULATION_quarterly_data!$A:$A,Quarter!$A88,CALCULATION_quarterly_data!$P:$P,Quarter!$B88,CALCULATION_quarterly_data!$C:$C,Quarter!$C88)</f>
        <v>0</v>
      </c>
      <c r="I88" s="69">
        <f>SUMIFS(CALCULATION_quarterly_data!I:I,CALCULATION_quarterly_data!$A:$A,Quarter!$A88,CALCULATION_quarterly_data!$P:$P,Quarter!$B88,CALCULATION_quarterly_data!$C:$C,Quarter!$C88)</f>
        <v>0</v>
      </c>
      <c r="J88" s="69">
        <f>SUMIFS(CALCULATION_quarterly_data!J:J,CALCULATION_quarterly_data!$A:$A,Quarter!$A88,CALCULATION_quarterly_data!$P:$P,Quarter!$B88,CALCULATION_quarterly_data!$C:$C,Quarter!$C88)</f>
        <v>0</v>
      </c>
      <c r="K88" s="69">
        <f>SUMIFS(CALCULATION_quarterly_data!K:K,CALCULATION_quarterly_data!$A:$A,Quarter!$A88,CALCULATION_quarterly_data!$P:$P,Quarter!$B88,CALCULATION_quarterly_data!$C:$C,Quarter!$C88)</f>
        <v>0</v>
      </c>
      <c r="L88" s="69">
        <f>SUMIFS(CALCULATION_quarterly_data!L:L,CALCULATION_quarterly_data!$A:$A,Quarter!$A88,CALCULATION_quarterly_data!$P:$P,Quarter!$B88,CALCULATION_quarterly_data!$C:$C,Quarter!$C88)</f>
        <v>0</v>
      </c>
      <c r="M88" s="69">
        <f>SUMIFS(CALCULATION_quarterly_data!M:M,CALCULATION_quarterly_data!$A:$A,Quarter!$A88,CALCULATION_quarterly_data!$P:$P,Quarter!$B88,CALCULATION_quarterly_data!$C:$C,Quarter!$C88)</f>
        <v>9.06</v>
      </c>
      <c r="N88" s="70">
        <f>SUMIFS(CALCULATION_quarterly_data!N:N,CALCULATION_quarterly_data!$A:$A,Quarter!$A88,CALCULATION_quarterly_data!$P:$P,Quarter!$B88,CALCULATION_quarterly_data!$C:$C,Quarter!$C88)</f>
        <v>9.06</v>
      </c>
      <c r="O88" s="77">
        <f>SUMIFS(CALCULATION_quarterly_data!O:O,CALCULATION_quarterly_data!$A:$A,Quarter!$A88,CALCULATION_quarterly_data!$P:$P,Quarter!$B88,CALCULATION_quarterly_data!$C:$C,Quarter!$C88)</f>
        <v>442</v>
      </c>
    </row>
    <row r="89" spans="1:15" s="14" customFormat="1" ht="15.5">
      <c r="A89" s="64">
        <v>2019</v>
      </c>
      <c r="B89" s="73">
        <v>1</v>
      </c>
      <c r="C89" s="59" t="s">
        <v>94</v>
      </c>
      <c r="D89" s="69">
        <f>SUMIFS(CALCULATION_quarterly_data!D:D,CALCULATION_quarterly_data!$A:$A,Quarter!$A89,CALCULATION_quarterly_data!$P:$P,Quarter!$B89,CALCULATION_quarterly_data!$C:$C,Quarter!$C89)</f>
        <v>0</v>
      </c>
      <c r="E89" s="69">
        <f>SUMIFS(CALCULATION_quarterly_data!E:E,CALCULATION_quarterly_data!$A:$A,Quarter!$A89,CALCULATION_quarterly_data!$P:$P,Quarter!$B89,CALCULATION_quarterly_data!$C:$C,Quarter!$C89)</f>
        <v>0</v>
      </c>
      <c r="F89" s="70">
        <f>SUMIFS(CALCULATION_quarterly_data!F:F,CALCULATION_quarterly_data!$A:$A,Quarter!$A89,CALCULATION_quarterly_data!$P:$P,Quarter!$B89,CALCULATION_quarterly_data!$C:$C,Quarter!$C89)</f>
        <v>0</v>
      </c>
      <c r="G89" s="69">
        <f>SUMIFS(CALCULATION_quarterly_data!G:G,CALCULATION_quarterly_data!$A:$A,Quarter!$A89,CALCULATION_quarterly_data!$P:$P,Quarter!$B89,CALCULATION_quarterly_data!$C:$C,Quarter!$C89)</f>
        <v>9.7100000000000009</v>
      </c>
      <c r="H89" s="69">
        <f>SUMIFS(CALCULATION_quarterly_data!H:H,CALCULATION_quarterly_data!$A:$A,Quarter!$A89,CALCULATION_quarterly_data!$P:$P,Quarter!$B89,CALCULATION_quarterly_data!$C:$C,Quarter!$C89)</f>
        <v>225.60000000000002</v>
      </c>
      <c r="I89" s="69">
        <f>SUMIFS(CALCULATION_quarterly_data!I:I,CALCULATION_quarterly_data!$A:$A,Quarter!$A89,CALCULATION_quarterly_data!$P:$P,Quarter!$B89,CALCULATION_quarterly_data!$C:$C,Quarter!$C89)</f>
        <v>0</v>
      </c>
      <c r="J89" s="69">
        <f>SUMIFS(CALCULATION_quarterly_data!J:J,CALCULATION_quarterly_data!$A:$A,Quarter!$A89,CALCULATION_quarterly_data!$P:$P,Quarter!$B89,CALCULATION_quarterly_data!$C:$C,Quarter!$C89)</f>
        <v>0</v>
      </c>
      <c r="K89" s="69">
        <f>SUMIFS(CALCULATION_quarterly_data!K:K,CALCULATION_quarterly_data!$A:$A,Quarter!$A89,CALCULATION_quarterly_data!$P:$P,Quarter!$B89,CALCULATION_quarterly_data!$C:$C,Quarter!$C89)</f>
        <v>0</v>
      </c>
      <c r="L89" s="69">
        <f>SUMIFS(CALCULATION_quarterly_data!L:L,CALCULATION_quarterly_data!$A:$A,Quarter!$A89,CALCULATION_quarterly_data!$P:$P,Quarter!$B89,CALCULATION_quarterly_data!$C:$C,Quarter!$C89)</f>
        <v>64</v>
      </c>
      <c r="M89" s="69">
        <f>SUMIFS(CALCULATION_quarterly_data!M:M,CALCULATION_quarterly_data!$A:$A,Quarter!$A89,CALCULATION_quarterly_data!$P:$P,Quarter!$B89,CALCULATION_quarterly_data!$C:$C,Quarter!$C89)</f>
        <v>0</v>
      </c>
      <c r="N89" s="70">
        <f>SUMIFS(CALCULATION_quarterly_data!N:N,CALCULATION_quarterly_data!$A:$A,Quarter!$A89,CALCULATION_quarterly_data!$P:$P,Quarter!$B89,CALCULATION_quarterly_data!$C:$C,Quarter!$C89)</f>
        <v>299.3</v>
      </c>
      <c r="O89" s="77">
        <f>SUMIFS(CALCULATION_quarterly_data!O:O,CALCULATION_quarterly_data!$A:$A,Quarter!$A89,CALCULATION_quarterly_data!$P:$P,Quarter!$B89,CALCULATION_quarterly_data!$C:$C,Quarter!$C89)</f>
        <v>299.3</v>
      </c>
    </row>
    <row r="90" spans="1:15" s="14" customFormat="1" ht="15.5">
      <c r="A90" s="64">
        <v>2019</v>
      </c>
      <c r="B90" s="73">
        <v>1</v>
      </c>
      <c r="C90" s="59" t="s">
        <v>71</v>
      </c>
      <c r="D90" s="69">
        <f>SUMIFS(CALCULATION_quarterly_data!D:D,CALCULATION_quarterly_data!$A:$A,Quarter!$A90,CALCULATION_quarterly_data!$P:$P,Quarter!$B90,CALCULATION_quarterly_data!$C:$C,Quarter!$C90)</f>
        <v>352.23</v>
      </c>
      <c r="E90" s="69">
        <f>SUMIFS(CALCULATION_quarterly_data!E:E,CALCULATION_quarterly_data!$A:$A,Quarter!$A90,CALCULATION_quarterly_data!$P:$P,Quarter!$B90,CALCULATION_quarterly_data!$C:$C,Quarter!$C90)</f>
        <v>37.11</v>
      </c>
      <c r="F90" s="70">
        <f>SUMIFS(CALCULATION_quarterly_data!F:F,CALCULATION_quarterly_data!$A:$A,Quarter!$A90,CALCULATION_quarterly_data!$P:$P,Quarter!$B90,CALCULATION_quarterly_data!$C:$C,Quarter!$C90)</f>
        <v>389.33000000000004</v>
      </c>
      <c r="G90" s="69">
        <f>SUMIFS(CALCULATION_quarterly_data!G:G,CALCULATION_quarterly_data!$A:$A,Quarter!$A90,CALCULATION_quarterly_data!$P:$P,Quarter!$B90,CALCULATION_quarterly_data!$C:$C,Quarter!$C90)</f>
        <v>0</v>
      </c>
      <c r="H90" s="69">
        <f>SUMIFS(CALCULATION_quarterly_data!H:H,CALCULATION_quarterly_data!$A:$A,Quarter!$A90,CALCULATION_quarterly_data!$P:$P,Quarter!$B90,CALCULATION_quarterly_data!$C:$C,Quarter!$C90)</f>
        <v>0</v>
      </c>
      <c r="I90" s="69">
        <f>SUMIFS(CALCULATION_quarterly_data!I:I,CALCULATION_quarterly_data!$A:$A,Quarter!$A90,CALCULATION_quarterly_data!$P:$P,Quarter!$B90,CALCULATION_quarterly_data!$C:$C,Quarter!$C90)</f>
        <v>0</v>
      </c>
      <c r="J90" s="69">
        <f>SUMIFS(CALCULATION_quarterly_data!J:J,CALCULATION_quarterly_data!$A:$A,Quarter!$A90,CALCULATION_quarterly_data!$P:$P,Quarter!$B90,CALCULATION_quarterly_data!$C:$C,Quarter!$C90)</f>
        <v>0</v>
      </c>
      <c r="K90" s="69">
        <f>SUMIFS(CALCULATION_quarterly_data!K:K,CALCULATION_quarterly_data!$A:$A,Quarter!$A90,CALCULATION_quarterly_data!$P:$P,Quarter!$B90,CALCULATION_quarterly_data!$C:$C,Quarter!$C90)</f>
        <v>0</v>
      </c>
      <c r="L90" s="69">
        <f>SUMIFS(CALCULATION_quarterly_data!L:L,CALCULATION_quarterly_data!$A:$A,Quarter!$A90,CALCULATION_quarterly_data!$P:$P,Quarter!$B90,CALCULATION_quarterly_data!$C:$C,Quarter!$C90)</f>
        <v>20.27</v>
      </c>
      <c r="M90" s="69">
        <f>SUMIFS(CALCULATION_quarterly_data!M:M,CALCULATION_quarterly_data!$A:$A,Quarter!$A90,CALCULATION_quarterly_data!$P:$P,Quarter!$B90,CALCULATION_quarterly_data!$C:$C,Quarter!$C90)</f>
        <v>97.56</v>
      </c>
      <c r="N90" s="70">
        <f>SUMIFS(CALCULATION_quarterly_data!N:N,CALCULATION_quarterly_data!$A:$A,Quarter!$A90,CALCULATION_quarterly_data!$P:$P,Quarter!$B90,CALCULATION_quarterly_data!$C:$C,Quarter!$C90)</f>
        <v>117.83</v>
      </c>
      <c r="O90" s="77">
        <f>SUMIFS(CALCULATION_quarterly_data!O:O,CALCULATION_quarterly_data!$A:$A,Quarter!$A90,CALCULATION_quarterly_data!$P:$P,Quarter!$B90,CALCULATION_quarterly_data!$C:$C,Quarter!$C90)</f>
        <v>507.16</v>
      </c>
    </row>
    <row r="91" spans="1:15" s="14" customFormat="1" ht="15.5">
      <c r="A91" s="64">
        <v>2019</v>
      </c>
      <c r="B91" s="73">
        <v>1</v>
      </c>
      <c r="C91" s="59" t="s">
        <v>45</v>
      </c>
      <c r="D91" s="69">
        <f>SUMIFS(CALCULATION_quarterly_data!D:D,CALCULATION_quarterly_data!$A:$A,Quarter!$A91,CALCULATION_quarterly_data!$P:$P,Quarter!$B91,CALCULATION_quarterly_data!$C:$C,Quarter!$C91)</f>
        <v>291.84000000000003</v>
      </c>
      <c r="E91" s="69">
        <f>SUMIFS(CALCULATION_quarterly_data!E:E,CALCULATION_quarterly_data!$A:$A,Quarter!$A91,CALCULATION_quarterly_data!$P:$P,Quarter!$B91,CALCULATION_quarterly_data!$C:$C,Quarter!$C91)</f>
        <v>0</v>
      </c>
      <c r="F91" s="70">
        <f>SUMIFS(CALCULATION_quarterly_data!F:F,CALCULATION_quarterly_data!$A:$A,Quarter!$A91,CALCULATION_quarterly_data!$P:$P,Quarter!$B91,CALCULATION_quarterly_data!$C:$C,Quarter!$C91)</f>
        <v>291.84000000000003</v>
      </c>
      <c r="G91" s="69">
        <f>SUMIFS(CALCULATION_quarterly_data!G:G,CALCULATION_quarterly_data!$A:$A,Quarter!$A91,CALCULATION_quarterly_data!$P:$P,Quarter!$B91,CALCULATION_quarterly_data!$C:$C,Quarter!$C91)</f>
        <v>0</v>
      </c>
      <c r="H91" s="69">
        <f>SUMIFS(CALCULATION_quarterly_data!H:H,CALCULATION_quarterly_data!$A:$A,Quarter!$A91,CALCULATION_quarterly_data!$P:$P,Quarter!$B91,CALCULATION_quarterly_data!$C:$C,Quarter!$C91)</f>
        <v>0</v>
      </c>
      <c r="I91" s="69">
        <f>SUMIFS(CALCULATION_quarterly_data!I:I,CALCULATION_quarterly_data!$A:$A,Quarter!$A91,CALCULATION_quarterly_data!$P:$P,Quarter!$B91,CALCULATION_quarterly_data!$C:$C,Quarter!$C91)</f>
        <v>0</v>
      </c>
      <c r="J91" s="69">
        <f>SUMIFS(CALCULATION_quarterly_data!J:J,CALCULATION_quarterly_data!$A:$A,Quarter!$A91,CALCULATION_quarterly_data!$P:$P,Quarter!$B91,CALCULATION_quarterly_data!$C:$C,Quarter!$C91)</f>
        <v>0</v>
      </c>
      <c r="K91" s="69">
        <f>SUMIFS(CALCULATION_quarterly_data!K:K,CALCULATION_quarterly_data!$A:$A,Quarter!$A91,CALCULATION_quarterly_data!$P:$P,Quarter!$B91,CALCULATION_quarterly_data!$C:$C,Quarter!$C91)</f>
        <v>0</v>
      </c>
      <c r="L91" s="69">
        <f>SUMIFS(CALCULATION_quarterly_data!L:L,CALCULATION_quarterly_data!$A:$A,Quarter!$A91,CALCULATION_quarterly_data!$P:$P,Quarter!$B91,CALCULATION_quarterly_data!$C:$C,Quarter!$C91)</f>
        <v>0</v>
      </c>
      <c r="M91" s="69">
        <f>SUMIFS(CALCULATION_quarterly_data!M:M,CALCULATION_quarterly_data!$A:$A,Quarter!$A91,CALCULATION_quarterly_data!$P:$P,Quarter!$B91,CALCULATION_quarterly_data!$C:$C,Quarter!$C91)</f>
        <v>9.5</v>
      </c>
      <c r="N91" s="70">
        <f>SUMIFS(CALCULATION_quarterly_data!N:N,CALCULATION_quarterly_data!$A:$A,Quarter!$A91,CALCULATION_quarterly_data!$P:$P,Quarter!$B91,CALCULATION_quarterly_data!$C:$C,Quarter!$C91)</f>
        <v>9.5</v>
      </c>
      <c r="O91" s="77">
        <f>SUMIFS(CALCULATION_quarterly_data!O:O,CALCULATION_quarterly_data!$A:$A,Quarter!$A91,CALCULATION_quarterly_data!$P:$P,Quarter!$B91,CALCULATION_quarterly_data!$C:$C,Quarter!$C91)</f>
        <v>301.34000000000003</v>
      </c>
    </row>
    <row r="92" spans="1:15" s="14" customFormat="1" ht="15.5">
      <c r="A92" s="64">
        <v>2019</v>
      </c>
      <c r="B92" s="73">
        <v>1</v>
      </c>
      <c r="C92" s="59" t="s">
        <v>46</v>
      </c>
      <c r="D92" s="69">
        <f>SUMIFS(CALCULATION_quarterly_data!D:D,CALCULATION_quarterly_data!$A:$A,Quarter!$A92,CALCULATION_quarterly_data!$P:$P,Quarter!$B92,CALCULATION_quarterly_data!$C:$C,Quarter!$C92)</f>
        <v>170.06</v>
      </c>
      <c r="E92" s="69">
        <f>SUMIFS(CALCULATION_quarterly_data!E:E,CALCULATION_quarterly_data!$A:$A,Quarter!$A92,CALCULATION_quarterly_data!$P:$P,Quarter!$B92,CALCULATION_quarterly_data!$C:$C,Quarter!$C92)</f>
        <v>0</v>
      </c>
      <c r="F92" s="70">
        <f>SUMIFS(CALCULATION_quarterly_data!F:F,CALCULATION_quarterly_data!$A:$A,Quarter!$A92,CALCULATION_quarterly_data!$P:$P,Quarter!$B92,CALCULATION_quarterly_data!$C:$C,Quarter!$C92)</f>
        <v>170.06</v>
      </c>
      <c r="G92" s="69">
        <f>SUMIFS(CALCULATION_quarterly_data!G:G,CALCULATION_quarterly_data!$A:$A,Quarter!$A92,CALCULATION_quarterly_data!$P:$P,Quarter!$B92,CALCULATION_quarterly_data!$C:$C,Quarter!$C92)</f>
        <v>0</v>
      </c>
      <c r="H92" s="69">
        <f>SUMIFS(CALCULATION_quarterly_data!H:H,CALCULATION_quarterly_data!$A:$A,Quarter!$A92,CALCULATION_quarterly_data!$P:$P,Quarter!$B92,CALCULATION_quarterly_data!$C:$C,Quarter!$C92)</f>
        <v>671.52</v>
      </c>
      <c r="I92" s="69">
        <f>SUMIFS(CALCULATION_quarterly_data!I:I,CALCULATION_quarterly_data!$A:$A,Quarter!$A92,CALCULATION_quarterly_data!$P:$P,Quarter!$B92,CALCULATION_quarterly_data!$C:$C,Quarter!$C92)</f>
        <v>0</v>
      </c>
      <c r="J92" s="69">
        <f>SUMIFS(CALCULATION_quarterly_data!J:J,CALCULATION_quarterly_data!$A:$A,Quarter!$A92,CALCULATION_quarterly_data!$P:$P,Quarter!$B92,CALCULATION_quarterly_data!$C:$C,Quarter!$C92)</f>
        <v>0</v>
      </c>
      <c r="K92" s="69">
        <f>SUMIFS(CALCULATION_quarterly_data!K:K,CALCULATION_quarterly_data!$A:$A,Quarter!$A92,CALCULATION_quarterly_data!$P:$P,Quarter!$B92,CALCULATION_quarterly_data!$C:$C,Quarter!$C92)</f>
        <v>0</v>
      </c>
      <c r="L92" s="69">
        <f>SUMIFS(CALCULATION_quarterly_data!L:L,CALCULATION_quarterly_data!$A:$A,Quarter!$A92,CALCULATION_quarterly_data!$P:$P,Quarter!$B92,CALCULATION_quarterly_data!$C:$C,Quarter!$C92)</f>
        <v>0.13</v>
      </c>
      <c r="M92" s="69">
        <f>SUMIFS(CALCULATION_quarterly_data!M:M,CALCULATION_quarterly_data!$A:$A,Quarter!$A92,CALCULATION_quarterly_data!$P:$P,Quarter!$B92,CALCULATION_quarterly_data!$C:$C,Quarter!$C92)</f>
        <v>51.89</v>
      </c>
      <c r="N92" s="70">
        <f>SUMIFS(CALCULATION_quarterly_data!N:N,CALCULATION_quarterly_data!$A:$A,Quarter!$A92,CALCULATION_quarterly_data!$P:$P,Quarter!$B92,CALCULATION_quarterly_data!$C:$C,Quarter!$C92)</f>
        <v>723.55</v>
      </c>
      <c r="O92" s="77">
        <f>SUMIFS(CALCULATION_quarterly_data!O:O,CALCULATION_quarterly_data!$A:$A,Quarter!$A92,CALCULATION_quarterly_data!$P:$P,Quarter!$B92,CALCULATION_quarterly_data!$C:$C,Quarter!$C92)</f>
        <v>893.61999999999989</v>
      </c>
    </row>
    <row r="93" spans="1:15" s="14" customFormat="1" ht="15.5">
      <c r="A93" s="64">
        <v>2019</v>
      </c>
      <c r="B93" s="73">
        <v>1</v>
      </c>
      <c r="C93" s="59" t="s">
        <v>44</v>
      </c>
      <c r="D93" s="69">
        <f>SUMIFS(CALCULATION_quarterly_data!D:D,CALCULATION_quarterly_data!$A:$A,Quarter!$A93,CALCULATION_quarterly_data!$P:$P,Quarter!$B93,CALCULATION_quarterly_data!$C:$C,Quarter!$C93)</f>
        <v>0</v>
      </c>
      <c r="E93" s="69">
        <f>SUMIFS(CALCULATION_quarterly_data!E:E,CALCULATION_quarterly_data!$A:$A,Quarter!$A93,CALCULATION_quarterly_data!$P:$P,Quarter!$B93,CALCULATION_quarterly_data!$C:$C,Quarter!$C93)</f>
        <v>0</v>
      </c>
      <c r="F93" s="70">
        <f>SUMIFS(CALCULATION_quarterly_data!F:F,CALCULATION_quarterly_data!$A:$A,Quarter!$A93,CALCULATION_quarterly_data!$P:$P,Quarter!$B93,CALCULATION_quarterly_data!$C:$C,Quarter!$C93)</f>
        <v>0</v>
      </c>
      <c r="G93" s="69">
        <f>SUMIFS(CALCULATION_quarterly_data!G:G,CALCULATION_quarterly_data!$A:$A,Quarter!$A93,CALCULATION_quarterly_data!$P:$P,Quarter!$B93,CALCULATION_quarterly_data!$C:$C,Quarter!$C93)</f>
        <v>0</v>
      </c>
      <c r="H93" s="69">
        <f>SUMIFS(CALCULATION_quarterly_data!H:H,CALCULATION_quarterly_data!$A:$A,Quarter!$A93,CALCULATION_quarterly_data!$P:$P,Quarter!$B93,CALCULATION_quarterly_data!$C:$C,Quarter!$C93)</f>
        <v>0</v>
      </c>
      <c r="I93" s="69">
        <f>SUMIFS(CALCULATION_quarterly_data!I:I,CALCULATION_quarterly_data!$A:$A,Quarter!$A93,CALCULATION_quarterly_data!$P:$P,Quarter!$B93,CALCULATION_quarterly_data!$C:$C,Quarter!$C93)</f>
        <v>0</v>
      </c>
      <c r="J93" s="69">
        <f>SUMIFS(CALCULATION_quarterly_data!J:J,CALCULATION_quarterly_data!$A:$A,Quarter!$A93,CALCULATION_quarterly_data!$P:$P,Quarter!$B93,CALCULATION_quarterly_data!$C:$C,Quarter!$C93)</f>
        <v>0</v>
      </c>
      <c r="K93" s="69">
        <f>SUMIFS(CALCULATION_quarterly_data!K:K,CALCULATION_quarterly_data!$A:$A,Quarter!$A93,CALCULATION_quarterly_data!$P:$P,Quarter!$B93,CALCULATION_quarterly_data!$C:$C,Quarter!$C93)</f>
        <v>0</v>
      </c>
      <c r="L93" s="69">
        <f>SUMIFS(CALCULATION_quarterly_data!L:L,CALCULATION_quarterly_data!$A:$A,Quarter!$A93,CALCULATION_quarterly_data!$P:$P,Quarter!$B93,CALCULATION_quarterly_data!$C:$C,Quarter!$C93)</f>
        <v>0</v>
      </c>
      <c r="M93" s="69">
        <f>SUMIFS(CALCULATION_quarterly_data!M:M,CALCULATION_quarterly_data!$A:$A,Quarter!$A93,CALCULATION_quarterly_data!$P:$P,Quarter!$B93,CALCULATION_quarterly_data!$C:$C,Quarter!$C93)</f>
        <v>0.03</v>
      </c>
      <c r="N93" s="70">
        <f>SUMIFS(CALCULATION_quarterly_data!N:N,CALCULATION_quarterly_data!$A:$A,Quarter!$A93,CALCULATION_quarterly_data!$P:$P,Quarter!$B93,CALCULATION_quarterly_data!$C:$C,Quarter!$C93)</f>
        <v>0.03</v>
      </c>
      <c r="O93" s="77">
        <f>SUMIFS(CALCULATION_quarterly_data!O:O,CALCULATION_quarterly_data!$A:$A,Quarter!$A93,CALCULATION_quarterly_data!$P:$P,Quarter!$B93,CALCULATION_quarterly_data!$C:$C,Quarter!$C93)</f>
        <v>0.03</v>
      </c>
    </row>
    <row r="94" spans="1:15" s="14" customFormat="1" ht="15.5">
      <c r="A94" s="64">
        <v>2019</v>
      </c>
      <c r="B94" s="73">
        <v>1</v>
      </c>
      <c r="C94" s="59" t="s">
        <v>62</v>
      </c>
      <c r="D94" s="69">
        <f>SUMIFS(CALCULATION_quarterly_data!D:D,CALCULATION_quarterly_data!$A:$A,Quarter!$A94,CALCULATION_quarterly_data!$P:$P,Quarter!$B94,CALCULATION_quarterly_data!$C:$C,Quarter!$C94)</f>
        <v>700.58</v>
      </c>
      <c r="E94" s="69">
        <f>SUMIFS(CALCULATION_quarterly_data!E:E,CALCULATION_quarterly_data!$A:$A,Quarter!$A94,CALCULATION_quarterly_data!$P:$P,Quarter!$B94,CALCULATION_quarterly_data!$C:$C,Quarter!$C94)</f>
        <v>0</v>
      </c>
      <c r="F94" s="70">
        <f>SUMIFS(CALCULATION_quarterly_data!F:F,CALCULATION_quarterly_data!$A:$A,Quarter!$A94,CALCULATION_quarterly_data!$P:$P,Quarter!$B94,CALCULATION_quarterly_data!$C:$C,Quarter!$C94)</f>
        <v>700.58</v>
      </c>
      <c r="G94" s="69">
        <f>SUMIFS(CALCULATION_quarterly_data!G:G,CALCULATION_quarterly_data!$A:$A,Quarter!$A94,CALCULATION_quarterly_data!$P:$P,Quarter!$B94,CALCULATION_quarterly_data!$C:$C,Quarter!$C94)</f>
        <v>57.449999999999996</v>
      </c>
      <c r="H94" s="69">
        <f>SUMIFS(CALCULATION_quarterly_data!H:H,CALCULATION_quarterly_data!$A:$A,Quarter!$A94,CALCULATION_quarterly_data!$P:$P,Quarter!$B94,CALCULATION_quarterly_data!$C:$C,Quarter!$C94)</f>
        <v>116.57</v>
      </c>
      <c r="I94" s="69">
        <f>SUMIFS(CALCULATION_quarterly_data!I:I,CALCULATION_quarterly_data!$A:$A,Quarter!$A94,CALCULATION_quarterly_data!$P:$P,Quarter!$B94,CALCULATION_quarterly_data!$C:$C,Quarter!$C94)</f>
        <v>0</v>
      </c>
      <c r="J94" s="69">
        <f>SUMIFS(CALCULATION_quarterly_data!J:J,CALCULATION_quarterly_data!$A:$A,Quarter!$A94,CALCULATION_quarterly_data!$P:$P,Quarter!$B94,CALCULATION_quarterly_data!$C:$C,Quarter!$C94)</f>
        <v>0</v>
      </c>
      <c r="K94" s="69">
        <f>SUMIFS(CALCULATION_quarterly_data!K:K,CALCULATION_quarterly_data!$A:$A,Quarter!$A94,CALCULATION_quarterly_data!$P:$P,Quarter!$B94,CALCULATION_quarterly_data!$C:$C,Quarter!$C94)</f>
        <v>0</v>
      </c>
      <c r="L94" s="69">
        <f>SUMIFS(CALCULATION_quarterly_data!L:L,CALCULATION_quarterly_data!$A:$A,Quarter!$A94,CALCULATION_quarterly_data!$P:$P,Quarter!$B94,CALCULATION_quarterly_data!$C:$C,Quarter!$C94)</f>
        <v>32.51</v>
      </c>
      <c r="M94" s="69">
        <f>SUMIFS(CALCULATION_quarterly_data!M:M,CALCULATION_quarterly_data!$A:$A,Quarter!$A94,CALCULATION_quarterly_data!$P:$P,Quarter!$B94,CALCULATION_quarterly_data!$C:$C,Quarter!$C94)</f>
        <v>57.77</v>
      </c>
      <c r="N94" s="70">
        <f>SUMIFS(CALCULATION_quarterly_data!N:N,CALCULATION_quarterly_data!$A:$A,Quarter!$A94,CALCULATION_quarterly_data!$P:$P,Quarter!$B94,CALCULATION_quarterly_data!$C:$C,Quarter!$C94)</f>
        <v>264.27999999999997</v>
      </c>
      <c r="O94" s="77">
        <f>SUMIFS(CALCULATION_quarterly_data!O:O,CALCULATION_quarterly_data!$A:$A,Quarter!$A94,CALCULATION_quarterly_data!$P:$P,Quarter!$B94,CALCULATION_quarterly_data!$C:$C,Quarter!$C94)</f>
        <v>964.8599999999999</v>
      </c>
    </row>
    <row r="95" spans="1:15" s="14" customFormat="1" ht="15.5">
      <c r="A95" s="62">
        <v>2019</v>
      </c>
      <c r="B95" s="74">
        <v>1</v>
      </c>
      <c r="C95" s="60" t="s">
        <v>93</v>
      </c>
      <c r="D95" s="72">
        <f>SUMIFS(CALCULATION_quarterly_data!D:D,CALCULATION_quarterly_data!$A:$A,Quarter!$A95,CALCULATION_quarterly_data!$P:$P,Quarter!$B95,CALCULATION_quarterly_data!$C:$C,Quarter!$C95)</f>
        <v>10860.25</v>
      </c>
      <c r="E95" s="72">
        <f>SUMIFS(CALCULATION_quarterly_data!E:E,CALCULATION_quarterly_data!$A:$A,Quarter!$A95,CALCULATION_quarterly_data!$P:$P,Quarter!$B95,CALCULATION_quarterly_data!$C:$C,Quarter!$C95)</f>
        <v>326.69</v>
      </c>
      <c r="F95" s="71">
        <f>SUMIFS(CALCULATION_quarterly_data!F:F,CALCULATION_quarterly_data!$A:$A,Quarter!$A95,CALCULATION_quarterly_data!$P:$P,Quarter!$B95,CALCULATION_quarterly_data!$C:$C,Quarter!$C95)</f>
        <v>11186.95</v>
      </c>
      <c r="G95" s="72">
        <f>SUMIFS(CALCULATION_quarterly_data!G:G,CALCULATION_quarterly_data!$A:$A,Quarter!$A95,CALCULATION_quarterly_data!$P:$P,Quarter!$B95,CALCULATION_quarterly_data!$C:$C,Quarter!$C95)</f>
        <v>183.6</v>
      </c>
      <c r="H95" s="72">
        <f>SUMIFS(CALCULATION_quarterly_data!H:H,CALCULATION_quarterly_data!$A:$A,Quarter!$A95,CALCULATION_quarterly_data!$P:$P,Quarter!$B95,CALCULATION_quarterly_data!$C:$C,Quarter!$C95)</f>
        <v>2458.1099999999997</v>
      </c>
      <c r="I95" s="72">
        <f>SUMIFS(CALCULATION_quarterly_data!I:I,CALCULATION_quarterly_data!$A:$A,Quarter!$A95,CALCULATION_quarterly_data!$P:$P,Quarter!$B95,CALCULATION_quarterly_data!$C:$C,Quarter!$C95)</f>
        <v>312.47000000000003</v>
      </c>
      <c r="J95" s="72">
        <f>SUMIFS(CALCULATION_quarterly_data!J:J,CALCULATION_quarterly_data!$A:$A,Quarter!$A95,CALCULATION_quarterly_data!$P:$P,Quarter!$B95,CALCULATION_quarterly_data!$C:$C,Quarter!$C95)</f>
        <v>1.83</v>
      </c>
      <c r="K95" s="72">
        <f>SUMIFS(CALCULATION_quarterly_data!K:K,CALCULATION_quarterly_data!$A:$A,Quarter!$A95,CALCULATION_quarterly_data!$P:$P,Quarter!$B95,CALCULATION_quarterly_data!$C:$C,Quarter!$C95)</f>
        <v>300.86</v>
      </c>
      <c r="L95" s="72">
        <f>SUMIFS(CALCULATION_quarterly_data!L:L,CALCULATION_quarterly_data!$A:$A,Quarter!$A95,CALCULATION_quarterly_data!$P:$P,Quarter!$B95,CALCULATION_quarterly_data!$C:$C,Quarter!$C95)</f>
        <v>699.70999999999992</v>
      </c>
      <c r="M95" s="72">
        <f>SUMIFS(CALCULATION_quarterly_data!M:M,CALCULATION_quarterly_data!$A:$A,Quarter!$A95,CALCULATION_quarterly_data!$P:$P,Quarter!$B95,CALCULATION_quarterly_data!$C:$C,Quarter!$C95)</f>
        <v>1322.75</v>
      </c>
      <c r="N95" s="71">
        <f>SUMIFS(CALCULATION_quarterly_data!N:N,CALCULATION_quarterly_data!$A:$A,Quarter!$A95,CALCULATION_quarterly_data!$P:$P,Quarter!$B95,CALCULATION_quarterly_data!$C:$C,Quarter!$C95)</f>
        <v>5279.3200000000006</v>
      </c>
      <c r="O95" s="72">
        <f>SUMIFS(CALCULATION_quarterly_data!O:O,CALCULATION_quarterly_data!$A:$A,Quarter!$A95,CALCULATION_quarterly_data!$P:$P,Quarter!$B95,CALCULATION_quarterly_data!$C:$C,Quarter!$C95)</f>
        <v>16466.27</v>
      </c>
    </row>
    <row r="96" spans="1:15" s="14" customFormat="1" ht="15.5">
      <c r="A96" s="63">
        <v>2019</v>
      </c>
      <c r="B96" s="73">
        <v>2</v>
      </c>
      <c r="C96" s="58" t="s">
        <v>37</v>
      </c>
      <c r="D96" s="66">
        <f>SUMIFS(CALCULATION_quarterly_data!D:D,CALCULATION_quarterly_data!$A:$A,Quarter!$A96,CALCULATION_quarterly_data!$P:$P,Quarter!$B96,CALCULATION_quarterly_data!$C:$C,Quarter!$C96)</f>
        <v>136.99</v>
      </c>
      <c r="E96" s="66">
        <f>SUMIFS(CALCULATION_quarterly_data!E:E,CALCULATION_quarterly_data!$A:$A,Quarter!$A96,CALCULATION_quarterly_data!$P:$P,Quarter!$B96,CALCULATION_quarterly_data!$C:$C,Quarter!$C96)</f>
        <v>154.88999999999999</v>
      </c>
      <c r="F96" s="67">
        <f>SUMIFS(CALCULATION_quarterly_data!F:F,CALCULATION_quarterly_data!$A:$A,Quarter!$A96,CALCULATION_quarterly_data!$P:$P,Quarter!$B96,CALCULATION_quarterly_data!$C:$C,Quarter!$C96)</f>
        <v>291.88</v>
      </c>
      <c r="G96" s="66">
        <f>SUMIFS(CALCULATION_quarterly_data!G:G,CALCULATION_quarterly_data!$A:$A,Quarter!$A96,CALCULATION_quarterly_data!$P:$P,Quarter!$B96,CALCULATION_quarterly_data!$C:$C,Quarter!$C96)</f>
        <v>20.55</v>
      </c>
      <c r="H96" s="66">
        <f>SUMIFS(CALCULATION_quarterly_data!H:H,CALCULATION_quarterly_data!$A:$A,Quarter!$A96,CALCULATION_quarterly_data!$P:$P,Quarter!$B96,CALCULATION_quarterly_data!$C:$C,Quarter!$C96)</f>
        <v>287</v>
      </c>
      <c r="I96" s="66">
        <f>SUMIFS(CALCULATION_quarterly_data!I:I,CALCULATION_quarterly_data!$A:$A,Quarter!$A96,CALCULATION_quarterly_data!$P:$P,Quarter!$B96,CALCULATION_quarterly_data!$C:$C,Quarter!$C96)</f>
        <v>0</v>
      </c>
      <c r="J96" s="66">
        <f>SUMIFS(CALCULATION_quarterly_data!J:J,CALCULATION_quarterly_data!$A:$A,Quarter!$A96,CALCULATION_quarterly_data!$P:$P,Quarter!$B96,CALCULATION_quarterly_data!$C:$C,Quarter!$C96)</f>
        <v>0</v>
      </c>
      <c r="K96" s="66">
        <f>SUMIFS(CALCULATION_quarterly_data!K:K,CALCULATION_quarterly_data!$A:$A,Quarter!$A96,CALCULATION_quarterly_data!$P:$P,Quarter!$B96,CALCULATION_quarterly_data!$C:$C,Quarter!$C96)</f>
        <v>0</v>
      </c>
      <c r="L96" s="66">
        <f>SUMIFS(CALCULATION_quarterly_data!L:L,CALCULATION_quarterly_data!$A:$A,Quarter!$A96,CALCULATION_quarterly_data!$P:$P,Quarter!$B96,CALCULATION_quarterly_data!$C:$C,Quarter!$C96)</f>
        <v>173.72</v>
      </c>
      <c r="M96" s="66">
        <f>SUMIFS(CALCULATION_quarterly_data!M:M,CALCULATION_quarterly_data!$A:$A,Quarter!$A96,CALCULATION_quarterly_data!$P:$P,Quarter!$B96,CALCULATION_quarterly_data!$C:$C,Quarter!$C96)</f>
        <v>188.04</v>
      </c>
      <c r="N96" s="67">
        <f>SUMIFS(CALCULATION_quarterly_data!N:N,CALCULATION_quarterly_data!$A:$A,Quarter!$A96,CALCULATION_quarterly_data!$P:$P,Quarter!$B96,CALCULATION_quarterly_data!$C:$C,Quarter!$C96)</f>
        <v>669.3</v>
      </c>
      <c r="O96" s="76">
        <f>SUMIFS(CALCULATION_quarterly_data!O:O,CALCULATION_quarterly_data!$A:$A,Quarter!$A96,CALCULATION_quarterly_data!$P:$P,Quarter!$B96,CALCULATION_quarterly_data!$C:$C,Quarter!$C96)</f>
        <v>961.17000000000007</v>
      </c>
    </row>
    <row r="97" spans="1:15" s="14" customFormat="1" ht="15.5">
      <c r="A97" s="64">
        <v>2019</v>
      </c>
      <c r="B97" s="73">
        <v>2</v>
      </c>
      <c r="C97" s="59" t="s">
        <v>38</v>
      </c>
      <c r="D97" s="69">
        <f>SUMIFS(CALCULATION_quarterly_data!D:D,CALCULATION_quarterly_data!$A:$A,Quarter!$A97,CALCULATION_quarterly_data!$P:$P,Quarter!$B97,CALCULATION_quarterly_data!$C:$C,Quarter!$C97)</f>
        <v>0</v>
      </c>
      <c r="E97" s="69">
        <f>SUMIFS(CALCULATION_quarterly_data!E:E,CALCULATION_quarterly_data!$A:$A,Quarter!$A97,CALCULATION_quarterly_data!$P:$P,Quarter!$B97,CALCULATION_quarterly_data!$C:$C,Quarter!$C97)</f>
        <v>0</v>
      </c>
      <c r="F97" s="70">
        <f>SUMIFS(CALCULATION_quarterly_data!F:F,CALCULATION_quarterly_data!$A:$A,Quarter!$A97,CALCULATION_quarterly_data!$P:$P,Quarter!$B97,CALCULATION_quarterly_data!$C:$C,Quarter!$C97)</f>
        <v>0</v>
      </c>
      <c r="G97" s="69">
        <f>SUMIFS(CALCULATION_quarterly_data!G:G,CALCULATION_quarterly_data!$A:$A,Quarter!$A97,CALCULATION_quarterly_data!$P:$P,Quarter!$B97,CALCULATION_quarterly_data!$C:$C,Quarter!$C97)</f>
        <v>0</v>
      </c>
      <c r="H97" s="69">
        <f>SUMIFS(CALCULATION_quarterly_data!H:H,CALCULATION_quarterly_data!$A:$A,Quarter!$A97,CALCULATION_quarterly_data!$P:$P,Quarter!$B97,CALCULATION_quarterly_data!$C:$C,Quarter!$C97)</f>
        <v>59.39</v>
      </c>
      <c r="I97" s="69">
        <f>SUMIFS(CALCULATION_quarterly_data!I:I,CALCULATION_quarterly_data!$A:$A,Quarter!$A97,CALCULATION_quarterly_data!$P:$P,Quarter!$B97,CALCULATION_quarterly_data!$C:$C,Quarter!$C97)</f>
        <v>0</v>
      </c>
      <c r="J97" s="69">
        <f>SUMIFS(CALCULATION_quarterly_data!J:J,CALCULATION_quarterly_data!$A:$A,Quarter!$A97,CALCULATION_quarterly_data!$P:$P,Quarter!$B97,CALCULATION_quarterly_data!$C:$C,Quarter!$C97)</f>
        <v>0</v>
      </c>
      <c r="K97" s="69">
        <f>SUMIFS(CALCULATION_quarterly_data!K:K,CALCULATION_quarterly_data!$A:$A,Quarter!$A97,CALCULATION_quarterly_data!$P:$P,Quarter!$B97,CALCULATION_quarterly_data!$C:$C,Quarter!$C97)</f>
        <v>0</v>
      </c>
      <c r="L97" s="69">
        <f>SUMIFS(CALCULATION_quarterly_data!L:L,CALCULATION_quarterly_data!$A:$A,Quarter!$A97,CALCULATION_quarterly_data!$P:$P,Quarter!$B97,CALCULATION_quarterly_data!$C:$C,Quarter!$C97)</f>
        <v>0</v>
      </c>
      <c r="M97" s="69">
        <f>SUMIFS(CALCULATION_quarterly_data!M:M,CALCULATION_quarterly_data!$A:$A,Quarter!$A97,CALCULATION_quarterly_data!$P:$P,Quarter!$B97,CALCULATION_quarterly_data!$C:$C,Quarter!$C97)</f>
        <v>0</v>
      </c>
      <c r="N97" s="70">
        <f>SUMIFS(CALCULATION_quarterly_data!N:N,CALCULATION_quarterly_data!$A:$A,Quarter!$A97,CALCULATION_quarterly_data!$P:$P,Quarter!$B97,CALCULATION_quarterly_data!$C:$C,Quarter!$C97)</f>
        <v>59.39</v>
      </c>
      <c r="O97" s="77">
        <f>SUMIFS(CALCULATION_quarterly_data!O:O,CALCULATION_quarterly_data!$A:$A,Quarter!$A97,CALCULATION_quarterly_data!$P:$P,Quarter!$B97,CALCULATION_quarterly_data!$C:$C,Quarter!$C97)</f>
        <v>59.39</v>
      </c>
    </row>
    <row r="98" spans="1:15" s="14" customFormat="1" ht="15.5">
      <c r="A98" s="64">
        <v>2019</v>
      </c>
      <c r="B98" s="73">
        <v>2</v>
      </c>
      <c r="C98" s="59" t="s">
        <v>72</v>
      </c>
      <c r="D98" s="69">
        <f>SUMIFS(CALCULATION_quarterly_data!D:D,CALCULATION_quarterly_data!$A:$A,Quarter!$A98,CALCULATION_quarterly_data!$P:$P,Quarter!$B98,CALCULATION_quarterly_data!$C:$C,Quarter!$C98)</f>
        <v>2604.2799999999997</v>
      </c>
      <c r="E98" s="69">
        <f>SUMIFS(CALCULATION_quarterly_data!E:E,CALCULATION_quarterly_data!$A:$A,Quarter!$A98,CALCULATION_quarterly_data!$P:$P,Quarter!$B98,CALCULATION_quarterly_data!$C:$C,Quarter!$C98)</f>
        <v>0</v>
      </c>
      <c r="F98" s="70">
        <f>SUMIFS(CALCULATION_quarterly_data!F:F,CALCULATION_quarterly_data!$A:$A,Quarter!$A98,CALCULATION_quarterly_data!$P:$P,Quarter!$B98,CALCULATION_quarterly_data!$C:$C,Quarter!$C98)</f>
        <v>2604.2799999999997</v>
      </c>
      <c r="G98" s="69">
        <f>SUMIFS(CALCULATION_quarterly_data!G:G,CALCULATION_quarterly_data!$A:$A,Quarter!$A98,CALCULATION_quarterly_data!$P:$P,Quarter!$B98,CALCULATION_quarterly_data!$C:$C,Quarter!$C98)</f>
        <v>0</v>
      </c>
      <c r="H98" s="69">
        <f>SUMIFS(CALCULATION_quarterly_data!H:H,CALCULATION_quarterly_data!$A:$A,Quarter!$A98,CALCULATION_quarterly_data!$P:$P,Quarter!$B98,CALCULATION_quarterly_data!$C:$C,Quarter!$C98)</f>
        <v>0</v>
      </c>
      <c r="I98" s="69">
        <f>SUMIFS(CALCULATION_quarterly_data!I:I,CALCULATION_quarterly_data!$A:$A,Quarter!$A98,CALCULATION_quarterly_data!$P:$P,Quarter!$B98,CALCULATION_quarterly_data!$C:$C,Quarter!$C98)</f>
        <v>0</v>
      </c>
      <c r="J98" s="69">
        <f>SUMIFS(CALCULATION_quarterly_data!J:J,CALCULATION_quarterly_data!$A:$A,Quarter!$A98,CALCULATION_quarterly_data!$P:$P,Quarter!$B98,CALCULATION_quarterly_data!$C:$C,Quarter!$C98)</f>
        <v>0</v>
      </c>
      <c r="K98" s="69">
        <f>SUMIFS(CALCULATION_quarterly_data!K:K,CALCULATION_quarterly_data!$A:$A,Quarter!$A98,CALCULATION_quarterly_data!$P:$P,Quarter!$B98,CALCULATION_quarterly_data!$C:$C,Quarter!$C98)</f>
        <v>0</v>
      </c>
      <c r="L98" s="69">
        <f>SUMIFS(CALCULATION_quarterly_data!L:L,CALCULATION_quarterly_data!$A:$A,Quarter!$A98,CALCULATION_quarterly_data!$P:$P,Quarter!$B98,CALCULATION_quarterly_data!$C:$C,Quarter!$C98)</f>
        <v>0</v>
      </c>
      <c r="M98" s="69">
        <f>SUMIFS(CALCULATION_quarterly_data!M:M,CALCULATION_quarterly_data!$A:$A,Quarter!$A98,CALCULATION_quarterly_data!$P:$P,Quarter!$B98,CALCULATION_quarterly_data!$C:$C,Quarter!$C98)</f>
        <v>0</v>
      </c>
      <c r="N98" s="70">
        <f>SUMIFS(CALCULATION_quarterly_data!N:N,CALCULATION_quarterly_data!$A:$A,Quarter!$A98,CALCULATION_quarterly_data!$P:$P,Quarter!$B98,CALCULATION_quarterly_data!$C:$C,Quarter!$C98)</f>
        <v>0</v>
      </c>
      <c r="O98" s="77">
        <f>SUMIFS(CALCULATION_quarterly_data!O:O,CALCULATION_quarterly_data!$A:$A,Quarter!$A98,CALCULATION_quarterly_data!$P:$P,Quarter!$B98,CALCULATION_quarterly_data!$C:$C,Quarter!$C98)</f>
        <v>2604.2799999999997</v>
      </c>
    </row>
    <row r="99" spans="1:15" s="14" customFormat="1" ht="15.5">
      <c r="A99" s="64">
        <v>2019</v>
      </c>
      <c r="B99" s="73">
        <v>2</v>
      </c>
      <c r="C99" s="59" t="s">
        <v>39</v>
      </c>
      <c r="D99" s="69">
        <f>SUMIFS(CALCULATION_quarterly_data!D:D,CALCULATION_quarterly_data!$A:$A,Quarter!$A99,CALCULATION_quarterly_data!$P:$P,Quarter!$B99,CALCULATION_quarterly_data!$C:$C,Quarter!$C99)</f>
        <v>197.21</v>
      </c>
      <c r="E99" s="69">
        <f>SUMIFS(CALCULATION_quarterly_data!E:E,CALCULATION_quarterly_data!$A:$A,Quarter!$A99,CALCULATION_quarterly_data!$P:$P,Quarter!$B99,CALCULATION_quarterly_data!$C:$C,Quarter!$C99)</f>
        <v>0</v>
      </c>
      <c r="F99" s="70">
        <f>SUMIFS(CALCULATION_quarterly_data!F:F,CALCULATION_quarterly_data!$A:$A,Quarter!$A99,CALCULATION_quarterly_data!$P:$P,Quarter!$B99,CALCULATION_quarterly_data!$C:$C,Quarter!$C99)</f>
        <v>197.21</v>
      </c>
      <c r="G99" s="69">
        <f>SUMIFS(CALCULATION_quarterly_data!G:G,CALCULATION_quarterly_data!$A:$A,Quarter!$A99,CALCULATION_quarterly_data!$P:$P,Quarter!$B99,CALCULATION_quarterly_data!$C:$C,Quarter!$C99)</f>
        <v>0</v>
      </c>
      <c r="H99" s="69">
        <f>SUMIFS(CALCULATION_quarterly_data!H:H,CALCULATION_quarterly_data!$A:$A,Quarter!$A99,CALCULATION_quarterly_data!$P:$P,Quarter!$B99,CALCULATION_quarterly_data!$C:$C,Quarter!$C99)</f>
        <v>13.39</v>
      </c>
      <c r="I99" s="69">
        <f>SUMIFS(CALCULATION_quarterly_data!I:I,CALCULATION_quarterly_data!$A:$A,Quarter!$A99,CALCULATION_quarterly_data!$P:$P,Quarter!$B99,CALCULATION_quarterly_data!$C:$C,Quarter!$C99)</f>
        <v>0</v>
      </c>
      <c r="J99" s="69">
        <f>SUMIFS(CALCULATION_quarterly_data!J:J,CALCULATION_quarterly_data!$A:$A,Quarter!$A99,CALCULATION_quarterly_data!$P:$P,Quarter!$B99,CALCULATION_quarterly_data!$C:$C,Quarter!$C99)</f>
        <v>0</v>
      </c>
      <c r="K99" s="69">
        <f>SUMIFS(CALCULATION_quarterly_data!K:K,CALCULATION_quarterly_data!$A:$A,Quarter!$A99,CALCULATION_quarterly_data!$P:$P,Quarter!$B99,CALCULATION_quarterly_data!$C:$C,Quarter!$C99)</f>
        <v>0</v>
      </c>
      <c r="L99" s="69">
        <f>SUMIFS(CALCULATION_quarterly_data!L:L,CALCULATION_quarterly_data!$A:$A,Quarter!$A99,CALCULATION_quarterly_data!$P:$P,Quarter!$B99,CALCULATION_quarterly_data!$C:$C,Quarter!$C99)</f>
        <v>0</v>
      </c>
      <c r="M99" s="69">
        <f>SUMIFS(CALCULATION_quarterly_data!M:M,CALCULATION_quarterly_data!$A:$A,Quarter!$A99,CALCULATION_quarterly_data!$P:$P,Quarter!$B99,CALCULATION_quarterly_data!$C:$C,Quarter!$C99)</f>
        <v>0.15000000000000002</v>
      </c>
      <c r="N99" s="70">
        <f>SUMIFS(CALCULATION_quarterly_data!N:N,CALCULATION_quarterly_data!$A:$A,Quarter!$A99,CALCULATION_quarterly_data!$P:$P,Quarter!$B99,CALCULATION_quarterly_data!$C:$C,Quarter!$C99)</f>
        <v>13.54</v>
      </c>
      <c r="O99" s="77">
        <f>SUMIFS(CALCULATION_quarterly_data!O:O,CALCULATION_quarterly_data!$A:$A,Quarter!$A99,CALCULATION_quarterly_data!$P:$P,Quarter!$B99,CALCULATION_quarterly_data!$C:$C,Quarter!$C99)</f>
        <v>210.75</v>
      </c>
    </row>
    <row r="100" spans="1:15" s="14" customFormat="1" ht="15.5">
      <c r="A100" s="64">
        <v>2019</v>
      </c>
      <c r="B100" s="73">
        <v>2</v>
      </c>
      <c r="C100" s="59" t="s">
        <v>40</v>
      </c>
      <c r="D100" s="69">
        <f>SUMIFS(CALCULATION_quarterly_data!D:D,CALCULATION_quarterly_data!$A:$A,Quarter!$A100,CALCULATION_quarterly_data!$P:$P,Quarter!$B100,CALCULATION_quarterly_data!$C:$C,Quarter!$C100)</f>
        <v>126.21</v>
      </c>
      <c r="E100" s="69">
        <f>SUMIFS(CALCULATION_quarterly_data!E:E,CALCULATION_quarterly_data!$A:$A,Quarter!$A100,CALCULATION_quarterly_data!$P:$P,Quarter!$B100,CALCULATION_quarterly_data!$C:$C,Quarter!$C100)</f>
        <v>0</v>
      </c>
      <c r="F100" s="70">
        <f>SUMIFS(CALCULATION_quarterly_data!F:F,CALCULATION_quarterly_data!$A:$A,Quarter!$A100,CALCULATION_quarterly_data!$P:$P,Quarter!$B100,CALCULATION_quarterly_data!$C:$C,Quarter!$C100)</f>
        <v>126.21</v>
      </c>
      <c r="G100" s="69">
        <f>SUMIFS(CALCULATION_quarterly_data!G:G,CALCULATION_quarterly_data!$A:$A,Quarter!$A100,CALCULATION_quarterly_data!$P:$P,Quarter!$B100,CALCULATION_quarterly_data!$C:$C,Quarter!$C100)</f>
        <v>30.47</v>
      </c>
      <c r="H100" s="69">
        <f>SUMIFS(CALCULATION_quarterly_data!H:H,CALCULATION_quarterly_data!$A:$A,Quarter!$A100,CALCULATION_quarterly_data!$P:$P,Quarter!$B100,CALCULATION_quarterly_data!$C:$C,Quarter!$C100)</f>
        <v>34.5</v>
      </c>
      <c r="I100" s="69">
        <f>SUMIFS(CALCULATION_quarterly_data!I:I,CALCULATION_quarterly_data!$A:$A,Quarter!$A100,CALCULATION_quarterly_data!$P:$P,Quarter!$B100,CALCULATION_quarterly_data!$C:$C,Quarter!$C100)</f>
        <v>0</v>
      </c>
      <c r="J100" s="69">
        <f>SUMIFS(CALCULATION_quarterly_data!J:J,CALCULATION_quarterly_data!$A:$A,Quarter!$A100,CALCULATION_quarterly_data!$P:$P,Quarter!$B100,CALCULATION_quarterly_data!$C:$C,Quarter!$C100)</f>
        <v>0</v>
      </c>
      <c r="K100" s="69">
        <f>SUMIFS(CALCULATION_quarterly_data!K:K,CALCULATION_quarterly_data!$A:$A,Quarter!$A100,CALCULATION_quarterly_data!$P:$P,Quarter!$B100,CALCULATION_quarterly_data!$C:$C,Quarter!$C100)</f>
        <v>0</v>
      </c>
      <c r="L100" s="69">
        <f>SUMIFS(CALCULATION_quarterly_data!L:L,CALCULATION_quarterly_data!$A:$A,Quarter!$A100,CALCULATION_quarterly_data!$P:$P,Quarter!$B100,CALCULATION_quarterly_data!$C:$C,Quarter!$C100)</f>
        <v>8.1999999999999993</v>
      </c>
      <c r="M100" s="69">
        <f>SUMIFS(CALCULATION_quarterly_data!M:M,CALCULATION_quarterly_data!$A:$A,Quarter!$A100,CALCULATION_quarterly_data!$P:$P,Quarter!$B100,CALCULATION_quarterly_data!$C:$C,Quarter!$C100)</f>
        <v>86.15</v>
      </c>
      <c r="N100" s="70">
        <f>SUMIFS(CALCULATION_quarterly_data!N:N,CALCULATION_quarterly_data!$A:$A,Quarter!$A100,CALCULATION_quarterly_data!$P:$P,Quarter!$B100,CALCULATION_quarterly_data!$C:$C,Quarter!$C100)</f>
        <v>159.32</v>
      </c>
      <c r="O100" s="77">
        <f>SUMIFS(CALCULATION_quarterly_data!O:O,CALCULATION_quarterly_data!$A:$A,Quarter!$A100,CALCULATION_quarterly_data!$P:$P,Quarter!$B100,CALCULATION_quarterly_data!$C:$C,Quarter!$C100)</f>
        <v>285.52</v>
      </c>
    </row>
    <row r="101" spans="1:15" s="14" customFormat="1" ht="15.5">
      <c r="A101" s="64">
        <v>2019</v>
      </c>
      <c r="B101" s="73">
        <v>2</v>
      </c>
      <c r="C101" s="59" t="s">
        <v>41</v>
      </c>
      <c r="D101" s="69">
        <f>SUMIFS(CALCULATION_quarterly_data!D:D,CALCULATION_quarterly_data!$A:$A,Quarter!$A101,CALCULATION_quarterly_data!$P:$P,Quarter!$B101,CALCULATION_quarterly_data!$C:$C,Quarter!$C101)</f>
        <v>1829.54</v>
      </c>
      <c r="E101" s="69">
        <f>SUMIFS(CALCULATION_quarterly_data!E:E,CALCULATION_quarterly_data!$A:$A,Quarter!$A101,CALCULATION_quarterly_data!$P:$P,Quarter!$B101,CALCULATION_quarterly_data!$C:$C,Quarter!$C101)</f>
        <v>0</v>
      </c>
      <c r="F101" s="70">
        <f>SUMIFS(CALCULATION_quarterly_data!F:F,CALCULATION_quarterly_data!$A:$A,Quarter!$A101,CALCULATION_quarterly_data!$P:$P,Quarter!$B101,CALCULATION_quarterly_data!$C:$C,Quarter!$C101)</f>
        <v>1829.54</v>
      </c>
      <c r="G101" s="69">
        <f>SUMIFS(CALCULATION_quarterly_data!G:G,CALCULATION_quarterly_data!$A:$A,Quarter!$A101,CALCULATION_quarterly_data!$P:$P,Quarter!$B101,CALCULATION_quarterly_data!$C:$C,Quarter!$C101)</f>
        <v>0</v>
      </c>
      <c r="H101" s="69">
        <f>SUMIFS(CALCULATION_quarterly_data!H:H,CALCULATION_quarterly_data!$A:$A,Quarter!$A101,CALCULATION_quarterly_data!$P:$P,Quarter!$B101,CALCULATION_quarterly_data!$C:$C,Quarter!$C101)</f>
        <v>0</v>
      </c>
      <c r="I101" s="69">
        <f>SUMIFS(CALCULATION_quarterly_data!I:I,CALCULATION_quarterly_data!$A:$A,Quarter!$A101,CALCULATION_quarterly_data!$P:$P,Quarter!$B101,CALCULATION_quarterly_data!$C:$C,Quarter!$C101)</f>
        <v>0</v>
      </c>
      <c r="J101" s="69">
        <f>SUMIFS(CALCULATION_quarterly_data!J:J,CALCULATION_quarterly_data!$A:$A,Quarter!$A101,CALCULATION_quarterly_data!$P:$P,Quarter!$B101,CALCULATION_quarterly_data!$C:$C,Quarter!$C101)</f>
        <v>0</v>
      </c>
      <c r="K101" s="69">
        <f>SUMIFS(CALCULATION_quarterly_data!K:K,CALCULATION_quarterly_data!$A:$A,Quarter!$A101,CALCULATION_quarterly_data!$P:$P,Quarter!$B101,CALCULATION_quarterly_data!$C:$C,Quarter!$C101)</f>
        <v>0</v>
      </c>
      <c r="L101" s="69">
        <f>SUMIFS(CALCULATION_quarterly_data!L:L,CALCULATION_quarterly_data!$A:$A,Quarter!$A101,CALCULATION_quarterly_data!$P:$P,Quarter!$B101,CALCULATION_quarterly_data!$C:$C,Quarter!$C101)</f>
        <v>31.32</v>
      </c>
      <c r="M101" s="69">
        <f>SUMIFS(CALCULATION_quarterly_data!M:M,CALCULATION_quarterly_data!$A:$A,Quarter!$A101,CALCULATION_quarterly_data!$P:$P,Quarter!$B101,CALCULATION_quarterly_data!$C:$C,Quarter!$C101)</f>
        <v>34.53</v>
      </c>
      <c r="N101" s="70">
        <f>SUMIFS(CALCULATION_quarterly_data!N:N,CALCULATION_quarterly_data!$A:$A,Quarter!$A101,CALCULATION_quarterly_data!$P:$P,Quarter!$B101,CALCULATION_quarterly_data!$C:$C,Quarter!$C101)</f>
        <v>65.849999999999994</v>
      </c>
      <c r="O101" s="77">
        <f>SUMIFS(CALCULATION_quarterly_data!O:O,CALCULATION_quarterly_data!$A:$A,Quarter!$A101,CALCULATION_quarterly_data!$P:$P,Quarter!$B101,CALCULATION_quarterly_data!$C:$C,Quarter!$C101)</f>
        <v>1895.37</v>
      </c>
    </row>
    <row r="102" spans="1:15" s="14" customFormat="1" ht="15.5">
      <c r="A102" s="64">
        <v>2019</v>
      </c>
      <c r="B102" s="73">
        <v>2</v>
      </c>
      <c r="C102" s="59" t="s">
        <v>70</v>
      </c>
      <c r="D102" s="69">
        <f>SUMIFS(CALCULATION_quarterly_data!D:D,CALCULATION_quarterly_data!$A:$A,Quarter!$A102,CALCULATION_quarterly_data!$P:$P,Quarter!$B102,CALCULATION_quarterly_data!$C:$C,Quarter!$C102)</f>
        <v>3.37</v>
      </c>
      <c r="E102" s="69">
        <f>SUMIFS(CALCULATION_quarterly_data!E:E,CALCULATION_quarterly_data!$A:$A,Quarter!$A102,CALCULATION_quarterly_data!$P:$P,Quarter!$B102,CALCULATION_quarterly_data!$C:$C,Quarter!$C102)</f>
        <v>0</v>
      </c>
      <c r="F102" s="70">
        <f>SUMIFS(CALCULATION_quarterly_data!F:F,CALCULATION_quarterly_data!$A:$A,Quarter!$A102,CALCULATION_quarterly_data!$P:$P,Quarter!$B102,CALCULATION_quarterly_data!$C:$C,Quarter!$C102)</f>
        <v>3.37</v>
      </c>
      <c r="G102" s="69">
        <f>SUMIFS(CALCULATION_quarterly_data!G:G,CALCULATION_quarterly_data!$A:$A,Quarter!$A102,CALCULATION_quarterly_data!$P:$P,Quarter!$B102,CALCULATION_quarterly_data!$C:$C,Quarter!$C102)</f>
        <v>26.25</v>
      </c>
      <c r="H102" s="69">
        <f>SUMIFS(CALCULATION_quarterly_data!H:H,CALCULATION_quarterly_data!$A:$A,Quarter!$A102,CALCULATION_quarterly_data!$P:$P,Quarter!$B102,CALCULATION_quarterly_data!$C:$C,Quarter!$C102)</f>
        <v>142.25</v>
      </c>
      <c r="I102" s="69">
        <f>SUMIFS(CALCULATION_quarterly_data!I:I,CALCULATION_quarterly_data!$A:$A,Quarter!$A102,CALCULATION_quarterly_data!$P:$P,Quarter!$B102,CALCULATION_quarterly_data!$C:$C,Quarter!$C102)</f>
        <v>231.35</v>
      </c>
      <c r="J102" s="69">
        <f>SUMIFS(CALCULATION_quarterly_data!J:J,CALCULATION_quarterly_data!$A:$A,Quarter!$A102,CALCULATION_quarterly_data!$P:$P,Quarter!$B102,CALCULATION_quarterly_data!$C:$C,Quarter!$C102)</f>
        <v>10.77</v>
      </c>
      <c r="K102" s="69">
        <f>SUMIFS(CALCULATION_quarterly_data!K:K,CALCULATION_quarterly_data!$A:$A,Quarter!$A102,CALCULATION_quarterly_data!$P:$P,Quarter!$B102,CALCULATION_quarterly_data!$C:$C,Quarter!$C102)</f>
        <v>249.76</v>
      </c>
      <c r="L102" s="69">
        <f>SUMIFS(CALCULATION_quarterly_data!L:L,CALCULATION_quarterly_data!$A:$A,Quarter!$A102,CALCULATION_quarterly_data!$P:$P,Quarter!$B102,CALCULATION_quarterly_data!$C:$C,Quarter!$C102)</f>
        <v>50.6</v>
      </c>
      <c r="M102" s="69">
        <f>SUMIFS(CALCULATION_quarterly_data!M:M,CALCULATION_quarterly_data!$A:$A,Quarter!$A102,CALCULATION_quarterly_data!$P:$P,Quarter!$B102,CALCULATION_quarterly_data!$C:$C,Quarter!$C102)</f>
        <v>59.87</v>
      </c>
      <c r="N102" s="70">
        <f>SUMIFS(CALCULATION_quarterly_data!N:N,CALCULATION_quarterly_data!$A:$A,Quarter!$A102,CALCULATION_quarterly_data!$P:$P,Quarter!$B102,CALCULATION_quarterly_data!$C:$C,Quarter!$C102)</f>
        <v>770.83999999999992</v>
      </c>
      <c r="O102" s="77">
        <f>SUMIFS(CALCULATION_quarterly_data!O:O,CALCULATION_quarterly_data!$A:$A,Quarter!$A102,CALCULATION_quarterly_data!$P:$P,Quarter!$B102,CALCULATION_quarterly_data!$C:$C,Quarter!$C102)</f>
        <v>774.21</v>
      </c>
    </row>
    <row r="103" spans="1:15" s="14" customFormat="1" ht="15.5">
      <c r="A103" s="64">
        <v>2019</v>
      </c>
      <c r="B103" s="73">
        <v>2</v>
      </c>
      <c r="C103" s="59" t="s">
        <v>74</v>
      </c>
      <c r="D103" s="69">
        <f>SUMIFS(CALCULATION_quarterly_data!D:D,CALCULATION_quarterly_data!$A:$A,Quarter!$A103,CALCULATION_quarterly_data!$P:$P,Quarter!$B103,CALCULATION_quarterly_data!$C:$C,Quarter!$C103)</f>
        <v>178.2</v>
      </c>
      <c r="E103" s="69">
        <f>SUMIFS(CALCULATION_quarterly_data!E:E,CALCULATION_quarterly_data!$A:$A,Quarter!$A103,CALCULATION_quarterly_data!$P:$P,Quarter!$B103,CALCULATION_quarterly_data!$C:$C,Quarter!$C103)</f>
        <v>9.2100000000000009</v>
      </c>
      <c r="F103" s="70">
        <f>SUMIFS(CALCULATION_quarterly_data!F:F,CALCULATION_quarterly_data!$A:$A,Quarter!$A103,CALCULATION_quarterly_data!$P:$P,Quarter!$B103,CALCULATION_quarterly_data!$C:$C,Quarter!$C103)</f>
        <v>187.41000000000003</v>
      </c>
      <c r="G103" s="69">
        <f>SUMIFS(CALCULATION_quarterly_data!G:G,CALCULATION_quarterly_data!$A:$A,Quarter!$A103,CALCULATION_quarterly_data!$P:$P,Quarter!$B103,CALCULATION_quarterly_data!$C:$C,Quarter!$C103)</f>
        <v>0</v>
      </c>
      <c r="H103" s="69">
        <f>SUMIFS(CALCULATION_quarterly_data!H:H,CALCULATION_quarterly_data!$A:$A,Quarter!$A103,CALCULATION_quarterly_data!$P:$P,Quarter!$B103,CALCULATION_quarterly_data!$C:$C,Quarter!$C103)</f>
        <v>0</v>
      </c>
      <c r="I103" s="69">
        <f>SUMIFS(CALCULATION_quarterly_data!I:I,CALCULATION_quarterly_data!$A:$A,Quarter!$A103,CALCULATION_quarterly_data!$P:$P,Quarter!$B103,CALCULATION_quarterly_data!$C:$C,Quarter!$C103)</f>
        <v>0</v>
      </c>
      <c r="J103" s="69">
        <f>SUMIFS(CALCULATION_quarterly_data!J:J,CALCULATION_quarterly_data!$A:$A,Quarter!$A103,CALCULATION_quarterly_data!$P:$P,Quarter!$B103,CALCULATION_quarterly_data!$C:$C,Quarter!$C103)</f>
        <v>0</v>
      </c>
      <c r="K103" s="69">
        <f>SUMIFS(CALCULATION_quarterly_data!K:K,CALCULATION_quarterly_data!$A:$A,Quarter!$A103,CALCULATION_quarterly_data!$P:$P,Quarter!$B103,CALCULATION_quarterly_data!$C:$C,Quarter!$C103)</f>
        <v>0</v>
      </c>
      <c r="L103" s="69">
        <f>SUMIFS(CALCULATION_quarterly_data!L:L,CALCULATION_quarterly_data!$A:$A,Quarter!$A103,CALCULATION_quarterly_data!$P:$P,Quarter!$B103,CALCULATION_quarterly_data!$C:$C,Quarter!$C103)</f>
        <v>0</v>
      </c>
      <c r="M103" s="69">
        <f>SUMIFS(CALCULATION_quarterly_data!M:M,CALCULATION_quarterly_data!$A:$A,Quarter!$A103,CALCULATION_quarterly_data!$P:$P,Quarter!$B103,CALCULATION_quarterly_data!$C:$C,Quarter!$C103)</f>
        <v>17.25</v>
      </c>
      <c r="N103" s="70">
        <f>SUMIFS(CALCULATION_quarterly_data!N:N,CALCULATION_quarterly_data!$A:$A,Quarter!$A103,CALCULATION_quarterly_data!$P:$P,Quarter!$B103,CALCULATION_quarterly_data!$C:$C,Quarter!$C103)</f>
        <v>17.25</v>
      </c>
      <c r="O103" s="77">
        <f>SUMIFS(CALCULATION_quarterly_data!O:O,CALCULATION_quarterly_data!$A:$A,Quarter!$A103,CALCULATION_quarterly_data!$P:$P,Quarter!$B103,CALCULATION_quarterly_data!$C:$C,Quarter!$C103)</f>
        <v>204.67000000000002</v>
      </c>
    </row>
    <row r="104" spans="1:15" s="14" customFormat="1" ht="15.5">
      <c r="A104" s="64">
        <v>2019</v>
      </c>
      <c r="B104" s="73">
        <v>2</v>
      </c>
      <c r="C104" s="59" t="s">
        <v>73</v>
      </c>
      <c r="D104" s="69">
        <f>SUMIFS(CALCULATION_quarterly_data!D:D,CALCULATION_quarterly_data!$A:$A,Quarter!$A104,CALCULATION_quarterly_data!$P:$P,Quarter!$B104,CALCULATION_quarterly_data!$C:$C,Quarter!$C104)</f>
        <v>263.82</v>
      </c>
      <c r="E104" s="69">
        <f>SUMIFS(CALCULATION_quarterly_data!E:E,CALCULATION_quarterly_data!$A:$A,Quarter!$A104,CALCULATION_quarterly_data!$P:$P,Quarter!$B104,CALCULATION_quarterly_data!$C:$C,Quarter!$C104)</f>
        <v>0</v>
      </c>
      <c r="F104" s="70">
        <f>SUMIFS(CALCULATION_quarterly_data!F:F,CALCULATION_quarterly_data!$A:$A,Quarter!$A104,CALCULATION_quarterly_data!$P:$P,Quarter!$B104,CALCULATION_quarterly_data!$C:$C,Quarter!$C104)</f>
        <v>263.82</v>
      </c>
      <c r="G104" s="69">
        <f>SUMIFS(CALCULATION_quarterly_data!G:G,CALCULATION_quarterly_data!$A:$A,Quarter!$A104,CALCULATION_quarterly_data!$P:$P,Quarter!$B104,CALCULATION_quarterly_data!$C:$C,Quarter!$C104)</f>
        <v>0</v>
      </c>
      <c r="H104" s="69">
        <f>SUMIFS(CALCULATION_quarterly_data!H:H,CALCULATION_quarterly_data!$A:$A,Quarter!$A104,CALCULATION_quarterly_data!$P:$P,Quarter!$B104,CALCULATION_quarterly_data!$C:$C,Quarter!$C104)</f>
        <v>0</v>
      </c>
      <c r="I104" s="69">
        <f>SUMIFS(CALCULATION_quarterly_data!I:I,CALCULATION_quarterly_data!$A:$A,Quarter!$A104,CALCULATION_quarterly_data!$P:$P,Quarter!$B104,CALCULATION_quarterly_data!$C:$C,Quarter!$C104)</f>
        <v>0</v>
      </c>
      <c r="J104" s="69">
        <f>SUMIFS(CALCULATION_quarterly_data!J:J,CALCULATION_quarterly_data!$A:$A,Quarter!$A104,CALCULATION_quarterly_data!$P:$P,Quarter!$B104,CALCULATION_quarterly_data!$C:$C,Quarter!$C104)</f>
        <v>0</v>
      </c>
      <c r="K104" s="69">
        <f>SUMIFS(CALCULATION_quarterly_data!K:K,CALCULATION_quarterly_data!$A:$A,Quarter!$A104,CALCULATION_quarterly_data!$P:$P,Quarter!$B104,CALCULATION_quarterly_data!$C:$C,Quarter!$C104)</f>
        <v>0</v>
      </c>
      <c r="L104" s="69">
        <f>SUMIFS(CALCULATION_quarterly_data!L:L,CALCULATION_quarterly_data!$A:$A,Quarter!$A104,CALCULATION_quarterly_data!$P:$P,Quarter!$B104,CALCULATION_quarterly_data!$C:$C,Quarter!$C104)</f>
        <v>0</v>
      </c>
      <c r="M104" s="69">
        <f>SUMIFS(CALCULATION_quarterly_data!M:M,CALCULATION_quarterly_data!$A:$A,Quarter!$A104,CALCULATION_quarterly_data!$P:$P,Quarter!$B104,CALCULATION_quarterly_data!$C:$C,Quarter!$C104)</f>
        <v>0</v>
      </c>
      <c r="N104" s="70">
        <f>SUMIFS(CALCULATION_quarterly_data!N:N,CALCULATION_quarterly_data!$A:$A,Quarter!$A104,CALCULATION_quarterly_data!$P:$P,Quarter!$B104,CALCULATION_quarterly_data!$C:$C,Quarter!$C104)</f>
        <v>0</v>
      </c>
      <c r="O104" s="77">
        <f>SUMIFS(CALCULATION_quarterly_data!O:O,CALCULATION_quarterly_data!$A:$A,Quarter!$A104,CALCULATION_quarterly_data!$P:$P,Quarter!$B104,CALCULATION_quarterly_data!$C:$C,Quarter!$C104)</f>
        <v>263.82</v>
      </c>
    </row>
    <row r="105" spans="1:15" s="14" customFormat="1" ht="15.5">
      <c r="A105" s="64">
        <v>2019</v>
      </c>
      <c r="B105" s="73">
        <v>2</v>
      </c>
      <c r="C105" s="59" t="s">
        <v>42</v>
      </c>
      <c r="D105" s="69">
        <f>SUMIFS(CALCULATION_quarterly_data!D:D,CALCULATION_quarterly_data!$A:$A,Quarter!$A105,CALCULATION_quarterly_data!$P:$P,Quarter!$B105,CALCULATION_quarterly_data!$C:$C,Quarter!$C105)</f>
        <v>3462.95</v>
      </c>
      <c r="E105" s="69">
        <f>SUMIFS(CALCULATION_quarterly_data!E:E,CALCULATION_quarterly_data!$A:$A,Quarter!$A105,CALCULATION_quarterly_data!$P:$P,Quarter!$B105,CALCULATION_quarterly_data!$C:$C,Quarter!$C105)</f>
        <v>188.15</v>
      </c>
      <c r="F105" s="70">
        <f>SUMIFS(CALCULATION_quarterly_data!F:F,CALCULATION_quarterly_data!$A:$A,Quarter!$A105,CALCULATION_quarterly_data!$P:$P,Quarter!$B105,CALCULATION_quarterly_data!$C:$C,Quarter!$C105)</f>
        <v>3651.1</v>
      </c>
      <c r="G105" s="69">
        <f>SUMIFS(CALCULATION_quarterly_data!G:G,CALCULATION_quarterly_data!$A:$A,Quarter!$A105,CALCULATION_quarterly_data!$P:$P,Quarter!$B105,CALCULATION_quarterly_data!$C:$C,Quarter!$C105)</f>
        <v>39.67</v>
      </c>
      <c r="H105" s="69">
        <f>SUMIFS(CALCULATION_quarterly_data!H:H,CALCULATION_quarterly_data!$A:$A,Quarter!$A105,CALCULATION_quarterly_data!$P:$P,Quarter!$B105,CALCULATION_quarterly_data!$C:$C,Quarter!$C105)</f>
        <v>691.61</v>
      </c>
      <c r="I105" s="69">
        <f>SUMIFS(CALCULATION_quarterly_data!I:I,CALCULATION_quarterly_data!$A:$A,Quarter!$A105,CALCULATION_quarterly_data!$P:$P,Quarter!$B105,CALCULATION_quarterly_data!$C:$C,Quarter!$C105)</f>
        <v>0</v>
      </c>
      <c r="J105" s="69">
        <f>SUMIFS(CALCULATION_quarterly_data!J:J,CALCULATION_quarterly_data!$A:$A,Quarter!$A105,CALCULATION_quarterly_data!$P:$P,Quarter!$B105,CALCULATION_quarterly_data!$C:$C,Quarter!$C105)</f>
        <v>0</v>
      </c>
      <c r="K105" s="69">
        <f>SUMIFS(CALCULATION_quarterly_data!K:K,CALCULATION_quarterly_data!$A:$A,Quarter!$A105,CALCULATION_quarterly_data!$P:$P,Quarter!$B105,CALCULATION_quarterly_data!$C:$C,Quarter!$C105)</f>
        <v>0</v>
      </c>
      <c r="L105" s="69">
        <f>SUMIFS(CALCULATION_quarterly_data!L:L,CALCULATION_quarterly_data!$A:$A,Quarter!$A105,CALCULATION_quarterly_data!$P:$P,Quarter!$B105,CALCULATION_quarterly_data!$C:$C,Quarter!$C105)</f>
        <v>215.98000000000002</v>
      </c>
      <c r="M105" s="69">
        <f>SUMIFS(CALCULATION_quarterly_data!M:M,CALCULATION_quarterly_data!$A:$A,Quarter!$A105,CALCULATION_quarterly_data!$P:$P,Quarter!$B105,CALCULATION_quarterly_data!$C:$C,Quarter!$C105)</f>
        <v>390.36</v>
      </c>
      <c r="N105" s="70">
        <f>SUMIFS(CALCULATION_quarterly_data!N:N,CALCULATION_quarterly_data!$A:$A,Quarter!$A105,CALCULATION_quarterly_data!$P:$P,Quarter!$B105,CALCULATION_quarterly_data!$C:$C,Quarter!$C105)</f>
        <v>1337.6100000000001</v>
      </c>
      <c r="O105" s="77">
        <f>SUMIFS(CALCULATION_quarterly_data!O:O,CALCULATION_quarterly_data!$A:$A,Quarter!$A105,CALCULATION_quarterly_data!$P:$P,Quarter!$B105,CALCULATION_quarterly_data!$C:$C,Quarter!$C105)</f>
        <v>4988.72</v>
      </c>
    </row>
    <row r="106" spans="1:15" s="14" customFormat="1" ht="15.5">
      <c r="A106" s="64">
        <v>2019</v>
      </c>
      <c r="B106" s="73">
        <v>2</v>
      </c>
      <c r="C106" s="59" t="s">
        <v>43</v>
      </c>
      <c r="D106" s="69">
        <f>SUMIFS(CALCULATION_quarterly_data!D:D,CALCULATION_quarterly_data!$A:$A,Quarter!$A106,CALCULATION_quarterly_data!$P:$P,Quarter!$B106,CALCULATION_quarterly_data!$C:$C,Quarter!$C106)</f>
        <v>71.53</v>
      </c>
      <c r="E106" s="69">
        <f>SUMIFS(CALCULATION_quarterly_data!E:E,CALCULATION_quarterly_data!$A:$A,Quarter!$A106,CALCULATION_quarterly_data!$P:$P,Quarter!$B106,CALCULATION_quarterly_data!$C:$C,Quarter!$C106)</f>
        <v>58.28</v>
      </c>
      <c r="F106" s="70">
        <f>SUMIFS(CALCULATION_quarterly_data!F:F,CALCULATION_quarterly_data!$A:$A,Quarter!$A106,CALCULATION_quarterly_data!$P:$P,Quarter!$B106,CALCULATION_quarterly_data!$C:$C,Quarter!$C106)</f>
        <v>129.82</v>
      </c>
      <c r="G106" s="69">
        <f>SUMIFS(CALCULATION_quarterly_data!G:G,CALCULATION_quarterly_data!$A:$A,Quarter!$A106,CALCULATION_quarterly_data!$P:$P,Quarter!$B106,CALCULATION_quarterly_data!$C:$C,Quarter!$C106)</f>
        <v>0</v>
      </c>
      <c r="H106" s="69">
        <f>SUMIFS(CALCULATION_quarterly_data!H:H,CALCULATION_quarterly_data!$A:$A,Quarter!$A106,CALCULATION_quarterly_data!$P:$P,Quarter!$B106,CALCULATION_quarterly_data!$C:$C,Quarter!$C106)</f>
        <v>10.85</v>
      </c>
      <c r="I106" s="69">
        <f>SUMIFS(CALCULATION_quarterly_data!I:I,CALCULATION_quarterly_data!$A:$A,Quarter!$A106,CALCULATION_quarterly_data!$P:$P,Quarter!$B106,CALCULATION_quarterly_data!$C:$C,Quarter!$C106)</f>
        <v>0</v>
      </c>
      <c r="J106" s="69">
        <f>SUMIFS(CALCULATION_quarterly_data!J:J,CALCULATION_quarterly_data!$A:$A,Quarter!$A106,CALCULATION_quarterly_data!$P:$P,Quarter!$B106,CALCULATION_quarterly_data!$C:$C,Quarter!$C106)</f>
        <v>0</v>
      </c>
      <c r="K106" s="69">
        <f>SUMIFS(CALCULATION_quarterly_data!K:K,CALCULATION_quarterly_data!$A:$A,Quarter!$A106,CALCULATION_quarterly_data!$P:$P,Quarter!$B106,CALCULATION_quarterly_data!$C:$C,Quarter!$C106)</f>
        <v>0</v>
      </c>
      <c r="L106" s="69">
        <f>SUMIFS(CALCULATION_quarterly_data!L:L,CALCULATION_quarterly_data!$A:$A,Quarter!$A106,CALCULATION_quarterly_data!$P:$P,Quarter!$B106,CALCULATION_quarterly_data!$C:$C,Quarter!$C106)</f>
        <v>0</v>
      </c>
      <c r="M106" s="69">
        <f>SUMIFS(CALCULATION_quarterly_data!M:M,CALCULATION_quarterly_data!$A:$A,Quarter!$A106,CALCULATION_quarterly_data!$P:$P,Quarter!$B106,CALCULATION_quarterly_data!$C:$C,Quarter!$C106)</f>
        <v>6.9999999999999993E-2</v>
      </c>
      <c r="N106" s="70">
        <f>SUMIFS(CALCULATION_quarterly_data!N:N,CALCULATION_quarterly_data!$A:$A,Quarter!$A106,CALCULATION_quarterly_data!$P:$P,Quarter!$B106,CALCULATION_quarterly_data!$C:$C,Quarter!$C106)</f>
        <v>10.92</v>
      </c>
      <c r="O106" s="77">
        <f>SUMIFS(CALCULATION_quarterly_data!O:O,CALCULATION_quarterly_data!$A:$A,Quarter!$A106,CALCULATION_quarterly_data!$P:$P,Quarter!$B106,CALCULATION_quarterly_data!$C:$C,Quarter!$C106)</f>
        <v>140.73000000000002</v>
      </c>
    </row>
    <row r="107" spans="1:15" s="14" customFormat="1" ht="15.5">
      <c r="A107" s="64">
        <v>2019</v>
      </c>
      <c r="B107" s="73">
        <v>2</v>
      </c>
      <c r="C107" s="59" t="s">
        <v>94</v>
      </c>
      <c r="D107" s="69">
        <f>SUMIFS(CALCULATION_quarterly_data!D:D,CALCULATION_quarterly_data!$A:$A,Quarter!$A107,CALCULATION_quarterly_data!$P:$P,Quarter!$B107,CALCULATION_quarterly_data!$C:$C,Quarter!$C107)</f>
        <v>0</v>
      </c>
      <c r="E107" s="69">
        <f>SUMIFS(CALCULATION_quarterly_data!E:E,CALCULATION_quarterly_data!$A:$A,Quarter!$A107,CALCULATION_quarterly_data!$P:$P,Quarter!$B107,CALCULATION_quarterly_data!$C:$C,Quarter!$C107)</f>
        <v>0</v>
      </c>
      <c r="F107" s="70">
        <f>SUMIFS(CALCULATION_quarterly_data!F:F,CALCULATION_quarterly_data!$A:$A,Quarter!$A107,CALCULATION_quarterly_data!$P:$P,Quarter!$B107,CALCULATION_quarterly_data!$C:$C,Quarter!$C107)</f>
        <v>0</v>
      </c>
      <c r="G107" s="69">
        <f>SUMIFS(CALCULATION_quarterly_data!G:G,CALCULATION_quarterly_data!$A:$A,Quarter!$A107,CALCULATION_quarterly_data!$P:$P,Quarter!$B107,CALCULATION_quarterly_data!$C:$C,Quarter!$C107)</f>
        <v>8.5500000000000007</v>
      </c>
      <c r="H107" s="69">
        <f>SUMIFS(CALCULATION_quarterly_data!H:H,CALCULATION_quarterly_data!$A:$A,Quarter!$A107,CALCULATION_quarterly_data!$P:$P,Quarter!$B107,CALCULATION_quarterly_data!$C:$C,Quarter!$C107)</f>
        <v>326.40000000000003</v>
      </c>
      <c r="I107" s="69">
        <f>SUMIFS(CALCULATION_quarterly_data!I:I,CALCULATION_quarterly_data!$A:$A,Quarter!$A107,CALCULATION_quarterly_data!$P:$P,Quarter!$B107,CALCULATION_quarterly_data!$C:$C,Quarter!$C107)</f>
        <v>0</v>
      </c>
      <c r="J107" s="69">
        <f>SUMIFS(CALCULATION_quarterly_data!J:J,CALCULATION_quarterly_data!$A:$A,Quarter!$A107,CALCULATION_quarterly_data!$P:$P,Quarter!$B107,CALCULATION_quarterly_data!$C:$C,Quarter!$C107)</f>
        <v>0</v>
      </c>
      <c r="K107" s="69">
        <f>SUMIFS(CALCULATION_quarterly_data!K:K,CALCULATION_quarterly_data!$A:$A,Quarter!$A107,CALCULATION_quarterly_data!$P:$P,Quarter!$B107,CALCULATION_quarterly_data!$C:$C,Quarter!$C107)</f>
        <v>0</v>
      </c>
      <c r="L107" s="69">
        <f>SUMIFS(CALCULATION_quarterly_data!L:L,CALCULATION_quarterly_data!$A:$A,Quarter!$A107,CALCULATION_quarterly_data!$P:$P,Quarter!$B107,CALCULATION_quarterly_data!$C:$C,Quarter!$C107)</f>
        <v>31.33</v>
      </c>
      <c r="M107" s="69">
        <f>SUMIFS(CALCULATION_quarterly_data!M:M,CALCULATION_quarterly_data!$A:$A,Quarter!$A107,CALCULATION_quarterly_data!$P:$P,Quarter!$B107,CALCULATION_quarterly_data!$C:$C,Quarter!$C107)</f>
        <v>11.34</v>
      </c>
      <c r="N107" s="70">
        <f>SUMIFS(CALCULATION_quarterly_data!N:N,CALCULATION_quarterly_data!$A:$A,Quarter!$A107,CALCULATION_quarterly_data!$P:$P,Quarter!$B107,CALCULATION_quarterly_data!$C:$C,Quarter!$C107)</f>
        <v>377.62</v>
      </c>
      <c r="O107" s="77">
        <f>SUMIFS(CALCULATION_quarterly_data!O:O,CALCULATION_quarterly_data!$A:$A,Quarter!$A107,CALCULATION_quarterly_data!$P:$P,Quarter!$B107,CALCULATION_quarterly_data!$C:$C,Quarter!$C107)</f>
        <v>377.62</v>
      </c>
    </row>
    <row r="108" spans="1:15" s="14" customFormat="1" ht="15.5">
      <c r="A108" s="64">
        <v>2019</v>
      </c>
      <c r="B108" s="73">
        <v>2</v>
      </c>
      <c r="C108" s="59" t="s">
        <v>71</v>
      </c>
      <c r="D108" s="69">
        <f>SUMIFS(CALCULATION_quarterly_data!D:D,CALCULATION_quarterly_data!$A:$A,Quarter!$A108,CALCULATION_quarterly_data!$P:$P,Quarter!$B108,CALCULATION_quarterly_data!$C:$C,Quarter!$C108)</f>
        <v>88.44</v>
      </c>
      <c r="E108" s="69">
        <f>SUMIFS(CALCULATION_quarterly_data!E:E,CALCULATION_quarterly_data!$A:$A,Quarter!$A108,CALCULATION_quarterly_data!$P:$P,Quarter!$B108,CALCULATION_quarterly_data!$C:$C,Quarter!$C108)</f>
        <v>48.51</v>
      </c>
      <c r="F108" s="70">
        <f>SUMIFS(CALCULATION_quarterly_data!F:F,CALCULATION_quarterly_data!$A:$A,Quarter!$A108,CALCULATION_quarterly_data!$P:$P,Quarter!$B108,CALCULATION_quarterly_data!$C:$C,Quarter!$C108)</f>
        <v>136.94</v>
      </c>
      <c r="G108" s="69">
        <f>SUMIFS(CALCULATION_quarterly_data!G:G,CALCULATION_quarterly_data!$A:$A,Quarter!$A108,CALCULATION_quarterly_data!$P:$P,Quarter!$B108,CALCULATION_quarterly_data!$C:$C,Quarter!$C108)</f>
        <v>8.11</v>
      </c>
      <c r="H108" s="69">
        <f>SUMIFS(CALCULATION_quarterly_data!H:H,CALCULATION_quarterly_data!$A:$A,Quarter!$A108,CALCULATION_quarterly_data!$P:$P,Quarter!$B108,CALCULATION_quarterly_data!$C:$C,Quarter!$C108)</f>
        <v>0</v>
      </c>
      <c r="I108" s="69">
        <f>SUMIFS(CALCULATION_quarterly_data!I:I,CALCULATION_quarterly_data!$A:$A,Quarter!$A108,CALCULATION_quarterly_data!$P:$P,Quarter!$B108,CALCULATION_quarterly_data!$C:$C,Quarter!$C108)</f>
        <v>0</v>
      </c>
      <c r="J108" s="69">
        <f>SUMIFS(CALCULATION_quarterly_data!J:J,CALCULATION_quarterly_data!$A:$A,Quarter!$A108,CALCULATION_quarterly_data!$P:$P,Quarter!$B108,CALCULATION_quarterly_data!$C:$C,Quarter!$C108)</f>
        <v>0</v>
      </c>
      <c r="K108" s="69">
        <f>SUMIFS(CALCULATION_quarterly_data!K:K,CALCULATION_quarterly_data!$A:$A,Quarter!$A108,CALCULATION_quarterly_data!$P:$P,Quarter!$B108,CALCULATION_quarterly_data!$C:$C,Quarter!$C108)</f>
        <v>0</v>
      </c>
      <c r="L108" s="69">
        <f>SUMIFS(CALCULATION_quarterly_data!L:L,CALCULATION_quarterly_data!$A:$A,Quarter!$A108,CALCULATION_quarterly_data!$P:$P,Quarter!$B108,CALCULATION_quarterly_data!$C:$C,Quarter!$C108)</f>
        <v>31.46</v>
      </c>
      <c r="M108" s="69">
        <f>SUMIFS(CALCULATION_quarterly_data!M:M,CALCULATION_quarterly_data!$A:$A,Quarter!$A108,CALCULATION_quarterly_data!$P:$P,Quarter!$B108,CALCULATION_quarterly_data!$C:$C,Quarter!$C108)</f>
        <v>70.78</v>
      </c>
      <c r="N108" s="70">
        <f>SUMIFS(CALCULATION_quarterly_data!N:N,CALCULATION_quarterly_data!$A:$A,Quarter!$A108,CALCULATION_quarterly_data!$P:$P,Quarter!$B108,CALCULATION_quarterly_data!$C:$C,Quarter!$C108)</f>
        <v>110.35</v>
      </c>
      <c r="O108" s="77">
        <f>SUMIFS(CALCULATION_quarterly_data!O:O,CALCULATION_quarterly_data!$A:$A,Quarter!$A108,CALCULATION_quarterly_data!$P:$P,Quarter!$B108,CALCULATION_quarterly_data!$C:$C,Quarter!$C108)</f>
        <v>247.28</v>
      </c>
    </row>
    <row r="109" spans="1:15" s="14" customFormat="1" ht="15.5">
      <c r="A109" s="64">
        <v>2019</v>
      </c>
      <c r="B109" s="73">
        <v>2</v>
      </c>
      <c r="C109" s="59" t="s">
        <v>45</v>
      </c>
      <c r="D109" s="69">
        <f>SUMIFS(CALCULATION_quarterly_data!D:D,CALCULATION_quarterly_data!$A:$A,Quarter!$A109,CALCULATION_quarterly_data!$P:$P,Quarter!$B109,CALCULATION_quarterly_data!$C:$C,Quarter!$C109)</f>
        <v>413.09</v>
      </c>
      <c r="E109" s="69">
        <f>SUMIFS(CALCULATION_quarterly_data!E:E,CALCULATION_quarterly_data!$A:$A,Quarter!$A109,CALCULATION_quarterly_data!$P:$P,Quarter!$B109,CALCULATION_quarterly_data!$C:$C,Quarter!$C109)</f>
        <v>85.449999999999989</v>
      </c>
      <c r="F109" s="70">
        <f>SUMIFS(CALCULATION_quarterly_data!F:F,CALCULATION_quarterly_data!$A:$A,Quarter!$A109,CALCULATION_quarterly_data!$P:$P,Quarter!$B109,CALCULATION_quarterly_data!$C:$C,Quarter!$C109)</f>
        <v>498.54</v>
      </c>
      <c r="G109" s="69">
        <f>SUMIFS(CALCULATION_quarterly_data!G:G,CALCULATION_quarterly_data!$A:$A,Quarter!$A109,CALCULATION_quarterly_data!$P:$P,Quarter!$B109,CALCULATION_quarterly_data!$C:$C,Quarter!$C109)</f>
        <v>0</v>
      </c>
      <c r="H109" s="69">
        <f>SUMIFS(CALCULATION_quarterly_data!H:H,CALCULATION_quarterly_data!$A:$A,Quarter!$A109,CALCULATION_quarterly_data!$P:$P,Quarter!$B109,CALCULATION_quarterly_data!$C:$C,Quarter!$C109)</f>
        <v>9.7899999999999991</v>
      </c>
      <c r="I109" s="69">
        <f>SUMIFS(CALCULATION_quarterly_data!I:I,CALCULATION_quarterly_data!$A:$A,Quarter!$A109,CALCULATION_quarterly_data!$P:$P,Quarter!$B109,CALCULATION_quarterly_data!$C:$C,Quarter!$C109)</f>
        <v>0</v>
      </c>
      <c r="J109" s="69">
        <f>SUMIFS(CALCULATION_quarterly_data!J:J,CALCULATION_quarterly_data!$A:$A,Quarter!$A109,CALCULATION_quarterly_data!$P:$P,Quarter!$B109,CALCULATION_quarterly_data!$C:$C,Quarter!$C109)</f>
        <v>0</v>
      </c>
      <c r="K109" s="69">
        <f>SUMIFS(CALCULATION_quarterly_data!K:K,CALCULATION_quarterly_data!$A:$A,Quarter!$A109,CALCULATION_quarterly_data!$P:$P,Quarter!$B109,CALCULATION_quarterly_data!$C:$C,Quarter!$C109)</f>
        <v>0</v>
      </c>
      <c r="L109" s="69">
        <f>SUMIFS(CALCULATION_quarterly_data!L:L,CALCULATION_quarterly_data!$A:$A,Quarter!$A109,CALCULATION_quarterly_data!$P:$P,Quarter!$B109,CALCULATION_quarterly_data!$C:$C,Quarter!$C109)</f>
        <v>0</v>
      </c>
      <c r="M109" s="69">
        <f>SUMIFS(CALCULATION_quarterly_data!M:M,CALCULATION_quarterly_data!$A:$A,Quarter!$A109,CALCULATION_quarterly_data!$P:$P,Quarter!$B109,CALCULATION_quarterly_data!$C:$C,Quarter!$C109)</f>
        <v>1.7599999999999998</v>
      </c>
      <c r="N109" s="70">
        <f>SUMIFS(CALCULATION_quarterly_data!N:N,CALCULATION_quarterly_data!$A:$A,Quarter!$A109,CALCULATION_quarterly_data!$P:$P,Quarter!$B109,CALCULATION_quarterly_data!$C:$C,Quarter!$C109)</f>
        <v>11.56</v>
      </c>
      <c r="O109" s="77">
        <f>SUMIFS(CALCULATION_quarterly_data!O:O,CALCULATION_quarterly_data!$A:$A,Quarter!$A109,CALCULATION_quarterly_data!$P:$P,Quarter!$B109,CALCULATION_quarterly_data!$C:$C,Quarter!$C109)</f>
        <v>510.1</v>
      </c>
    </row>
    <row r="110" spans="1:15" s="14" customFormat="1" ht="15.5">
      <c r="A110" s="64">
        <v>2019</v>
      </c>
      <c r="B110" s="73">
        <v>2</v>
      </c>
      <c r="C110" s="59" t="s">
        <v>46</v>
      </c>
      <c r="D110" s="69">
        <f>SUMIFS(CALCULATION_quarterly_data!D:D,CALCULATION_quarterly_data!$A:$A,Quarter!$A110,CALCULATION_quarterly_data!$P:$P,Quarter!$B110,CALCULATION_quarterly_data!$C:$C,Quarter!$C110)</f>
        <v>1476.4699999999998</v>
      </c>
      <c r="E110" s="69">
        <f>SUMIFS(CALCULATION_quarterly_data!E:E,CALCULATION_quarterly_data!$A:$A,Quarter!$A110,CALCULATION_quarterly_data!$P:$P,Quarter!$B110,CALCULATION_quarterly_data!$C:$C,Quarter!$C110)</f>
        <v>0</v>
      </c>
      <c r="F110" s="70">
        <f>SUMIFS(CALCULATION_quarterly_data!F:F,CALCULATION_quarterly_data!$A:$A,Quarter!$A110,CALCULATION_quarterly_data!$P:$P,Quarter!$B110,CALCULATION_quarterly_data!$C:$C,Quarter!$C110)</f>
        <v>1476.4699999999998</v>
      </c>
      <c r="G110" s="69">
        <f>SUMIFS(CALCULATION_quarterly_data!G:G,CALCULATION_quarterly_data!$A:$A,Quarter!$A110,CALCULATION_quarterly_data!$P:$P,Quarter!$B110,CALCULATION_quarterly_data!$C:$C,Quarter!$C110)</f>
        <v>0</v>
      </c>
      <c r="H110" s="69">
        <f>SUMIFS(CALCULATION_quarterly_data!H:H,CALCULATION_quarterly_data!$A:$A,Quarter!$A110,CALCULATION_quarterly_data!$P:$P,Quarter!$B110,CALCULATION_quarterly_data!$C:$C,Quarter!$C110)</f>
        <v>760.89</v>
      </c>
      <c r="I110" s="69">
        <f>SUMIFS(CALCULATION_quarterly_data!I:I,CALCULATION_quarterly_data!$A:$A,Quarter!$A110,CALCULATION_quarterly_data!$P:$P,Quarter!$B110,CALCULATION_quarterly_data!$C:$C,Quarter!$C110)</f>
        <v>0</v>
      </c>
      <c r="J110" s="69">
        <f>SUMIFS(CALCULATION_quarterly_data!J:J,CALCULATION_quarterly_data!$A:$A,Quarter!$A110,CALCULATION_quarterly_data!$P:$P,Quarter!$B110,CALCULATION_quarterly_data!$C:$C,Quarter!$C110)</f>
        <v>0</v>
      </c>
      <c r="K110" s="69">
        <f>SUMIFS(CALCULATION_quarterly_data!K:K,CALCULATION_quarterly_data!$A:$A,Quarter!$A110,CALCULATION_quarterly_data!$P:$P,Quarter!$B110,CALCULATION_quarterly_data!$C:$C,Quarter!$C110)</f>
        <v>0</v>
      </c>
      <c r="L110" s="69">
        <f>SUMIFS(CALCULATION_quarterly_data!L:L,CALCULATION_quarterly_data!$A:$A,Quarter!$A110,CALCULATION_quarterly_data!$P:$P,Quarter!$B110,CALCULATION_quarterly_data!$C:$C,Quarter!$C110)</f>
        <v>0</v>
      </c>
      <c r="M110" s="69">
        <f>SUMIFS(CALCULATION_quarterly_data!M:M,CALCULATION_quarterly_data!$A:$A,Quarter!$A110,CALCULATION_quarterly_data!$P:$P,Quarter!$B110,CALCULATION_quarterly_data!$C:$C,Quarter!$C110)</f>
        <v>10.08</v>
      </c>
      <c r="N110" s="70">
        <f>SUMIFS(CALCULATION_quarterly_data!N:N,CALCULATION_quarterly_data!$A:$A,Quarter!$A110,CALCULATION_quarterly_data!$P:$P,Quarter!$B110,CALCULATION_quarterly_data!$C:$C,Quarter!$C110)</f>
        <v>770.96</v>
      </c>
      <c r="O110" s="77">
        <f>SUMIFS(CALCULATION_quarterly_data!O:O,CALCULATION_quarterly_data!$A:$A,Quarter!$A110,CALCULATION_quarterly_data!$P:$P,Quarter!$B110,CALCULATION_quarterly_data!$C:$C,Quarter!$C110)</f>
        <v>2247.4300000000003</v>
      </c>
    </row>
    <row r="111" spans="1:15" s="14" customFormat="1" ht="15.5">
      <c r="A111" s="64">
        <v>2019</v>
      </c>
      <c r="B111" s="73">
        <v>2</v>
      </c>
      <c r="C111" s="59" t="s">
        <v>44</v>
      </c>
      <c r="D111" s="69">
        <f>SUMIFS(CALCULATION_quarterly_data!D:D,CALCULATION_quarterly_data!$A:$A,Quarter!$A111,CALCULATION_quarterly_data!$P:$P,Quarter!$B111,CALCULATION_quarterly_data!$C:$C,Quarter!$C111)</f>
        <v>0</v>
      </c>
      <c r="E111" s="69">
        <f>SUMIFS(CALCULATION_quarterly_data!E:E,CALCULATION_quarterly_data!$A:$A,Quarter!$A111,CALCULATION_quarterly_data!$P:$P,Quarter!$B111,CALCULATION_quarterly_data!$C:$C,Quarter!$C111)</f>
        <v>0</v>
      </c>
      <c r="F111" s="70">
        <f>SUMIFS(CALCULATION_quarterly_data!F:F,CALCULATION_quarterly_data!$A:$A,Quarter!$A111,CALCULATION_quarterly_data!$P:$P,Quarter!$B111,CALCULATION_quarterly_data!$C:$C,Quarter!$C111)</f>
        <v>0</v>
      </c>
      <c r="G111" s="69">
        <f>SUMIFS(CALCULATION_quarterly_data!G:G,CALCULATION_quarterly_data!$A:$A,Quarter!$A111,CALCULATION_quarterly_data!$P:$P,Quarter!$B111,CALCULATION_quarterly_data!$C:$C,Quarter!$C111)</f>
        <v>0</v>
      </c>
      <c r="H111" s="69">
        <f>SUMIFS(CALCULATION_quarterly_data!H:H,CALCULATION_quarterly_data!$A:$A,Quarter!$A111,CALCULATION_quarterly_data!$P:$P,Quarter!$B111,CALCULATION_quarterly_data!$C:$C,Quarter!$C111)</f>
        <v>0</v>
      </c>
      <c r="I111" s="69">
        <f>SUMIFS(CALCULATION_quarterly_data!I:I,CALCULATION_quarterly_data!$A:$A,Quarter!$A111,CALCULATION_quarterly_data!$P:$P,Quarter!$B111,CALCULATION_quarterly_data!$C:$C,Quarter!$C111)</f>
        <v>0</v>
      </c>
      <c r="J111" s="69">
        <f>SUMIFS(CALCULATION_quarterly_data!J:J,CALCULATION_quarterly_data!$A:$A,Quarter!$A111,CALCULATION_quarterly_data!$P:$P,Quarter!$B111,CALCULATION_quarterly_data!$C:$C,Quarter!$C111)</f>
        <v>0</v>
      </c>
      <c r="K111" s="69">
        <f>SUMIFS(CALCULATION_quarterly_data!K:K,CALCULATION_quarterly_data!$A:$A,Quarter!$A111,CALCULATION_quarterly_data!$P:$P,Quarter!$B111,CALCULATION_quarterly_data!$C:$C,Quarter!$C111)</f>
        <v>0</v>
      </c>
      <c r="L111" s="69">
        <f>SUMIFS(CALCULATION_quarterly_data!L:L,CALCULATION_quarterly_data!$A:$A,Quarter!$A111,CALCULATION_quarterly_data!$P:$P,Quarter!$B111,CALCULATION_quarterly_data!$C:$C,Quarter!$C111)</f>
        <v>0</v>
      </c>
      <c r="M111" s="69">
        <f>SUMIFS(CALCULATION_quarterly_data!M:M,CALCULATION_quarterly_data!$A:$A,Quarter!$A111,CALCULATION_quarterly_data!$P:$P,Quarter!$B111,CALCULATION_quarterly_data!$C:$C,Quarter!$C111)</f>
        <v>0.03</v>
      </c>
      <c r="N111" s="70">
        <f>SUMIFS(CALCULATION_quarterly_data!N:N,CALCULATION_quarterly_data!$A:$A,Quarter!$A111,CALCULATION_quarterly_data!$P:$P,Quarter!$B111,CALCULATION_quarterly_data!$C:$C,Quarter!$C111)</f>
        <v>0.03</v>
      </c>
      <c r="O111" s="77">
        <f>SUMIFS(CALCULATION_quarterly_data!O:O,CALCULATION_quarterly_data!$A:$A,Quarter!$A111,CALCULATION_quarterly_data!$P:$P,Quarter!$B111,CALCULATION_quarterly_data!$C:$C,Quarter!$C111)</f>
        <v>0.03</v>
      </c>
    </row>
    <row r="112" spans="1:15" s="14" customFormat="1" ht="15.5">
      <c r="A112" s="64">
        <v>2019</v>
      </c>
      <c r="B112" s="73">
        <v>2</v>
      </c>
      <c r="C112" s="59" t="s">
        <v>62</v>
      </c>
      <c r="D112" s="69">
        <f>SUMIFS(CALCULATION_quarterly_data!D:D,CALCULATION_quarterly_data!$A:$A,Quarter!$A112,CALCULATION_quarterly_data!$P:$P,Quarter!$B112,CALCULATION_quarterly_data!$C:$C,Quarter!$C112)</f>
        <v>610.80999999999995</v>
      </c>
      <c r="E112" s="69">
        <f>SUMIFS(CALCULATION_quarterly_data!E:E,CALCULATION_quarterly_data!$A:$A,Quarter!$A112,CALCULATION_quarterly_data!$P:$P,Quarter!$B112,CALCULATION_quarterly_data!$C:$C,Quarter!$C112)</f>
        <v>0</v>
      </c>
      <c r="F112" s="70">
        <f>SUMIFS(CALCULATION_quarterly_data!F:F,CALCULATION_quarterly_data!$A:$A,Quarter!$A112,CALCULATION_quarterly_data!$P:$P,Quarter!$B112,CALCULATION_quarterly_data!$C:$C,Quarter!$C112)</f>
        <v>610.80999999999995</v>
      </c>
      <c r="G112" s="69">
        <f>SUMIFS(CALCULATION_quarterly_data!G:G,CALCULATION_quarterly_data!$A:$A,Quarter!$A112,CALCULATION_quarterly_data!$P:$P,Quarter!$B112,CALCULATION_quarterly_data!$C:$C,Quarter!$C112)</f>
        <v>91.500000000000014</v>
      </c>
      <c r="H112" s="69">
        <f>SUMIFS(CALCULATION_quarterly_data!H:H,CALCULATION_quarterly_data!$A:$A,Quarter!$A112,CALCULATION_quarterly_data!$P:$P,Quarter!$B112,CALCULATION_quarterly_data!$C:$C,Quarter!$C112)</f>
        <v>50.65</v>
      </c>
      <c r="I112" s="69">
        <f>SUMIFS(CALCULATION_quarterly_data!I:I,CALCULATION_quarterly_data!$A:$A,Quarter!$A112,CALCULATION_quarterly_data!$P:$P,Quarter!$B112,CALCULATION_quarterly_data!$C:$C,Quarter!$C112)</f>
        <v>0</v>
      </c>
      <c r="J112" s="69">
        <f>SUMIFS(CALCULATION_quarterly_data!J:J,CALCULATION_quarterly_data!$A:$A,Quarter!$A112,CALCULATION_quarterly_data!$P:$P,Quarter!$B112,CALCULATION_quarterly_data!$C:$C,Quarter!$C112)</f>
        <v>0</v>
      </c>
      <c r="K112" s="69">
        <f>SUMIFS(CALCULATION_quarterly_data!K:K,CALCULATION_quarterly_data!$A:$A,Quarter!$A112,CALCULATION_quarterly_data!$P:$P,Quarter!$B112,CALCULATION_quarterly_data!$C:$C,Quarter!$C112)</f>
        <v>1.29</v>
      </c>
      <c r="L112" s="69">
        <f>SUMIFS(CALCULATION_quarterly_data!L:L,CALCULATION_quarterly_data!$A:$A,Quarter!$A112,CALCULATION_quarterly_data!$P:$P,Quarter!$B112,CALCULATION_quarterly_data!$C:$C,Quarter!$C112)</f>
        <v>91.81</v>
      </c>
      <c r="M112" s="69">
        <f>SUMIFS(CALCULATION_quarterly_data!M:M,CALCULATION_quarterly_data!$A:$A,Quarter!$A112,CALCULATION_quarterly_data!$P:$P,Quarter!$B112,CALCULATION_quarterly_data!$C:$C,Quarter!$C112)</f>
        <v>150.97</v>
      </c>
      <c r="N112" s="70">
        <f>SUMIFS(CALCULATION_quarterly_data!N:N,CALCULATION_quarterly_data!$A:$A,Quarter!$A112,CALCULATION_quarterly_data!$P:$P,Quarter!$B112,CALCULATION_quarterly_data!$C:$C,Quarter!$C112)</f>
        <v>386.2</v>
      </c>
      <c r="O112" s="77">
        <f>SUMIFS(CALCULATION_quarterly_data!O:O,CALCULATION_quarterly_data!$A:$A,Quarter!$A112,CALCULATION_quarterly_data!$P:$P,Quarter!$B112,CALCULATION_quarterly_data!$C:$C,Quarter!$C112)</f>
        <v>997.02</v>
      </c>
    </row>
    <row r="113" spans="1:15" s="14" customFormat="1" ht="15.5">
      <c r="A113" s="62">
        <v>2019</v>
      </c>
      <c r="B113" s="74">
        <v>2</v>
      </c>
      <c r="C113" s="60" t="s">
        <v>93</v>
      </c>
      <c r="D113" s="72">
        <f>SUMIFS(CALCULATION_quarterly_data!D:D,CALCULATION_quarterly_data!$A:$A,Quarter!$A113,CALCULATION_quarterly_data!$P:$P,Quarter!$B113,CALCULATION_quarterly_data!$C:$C,Quarter!$C113)</f>
        <v>11462.9</v>
      </c>
      <c r="E113" s="72">
        <f>SUMIFS(CALCULATION_quarterly_data!E:E,CALCULATION_quarterly_data!$A:$A,Quarter!$A113,CALCULATION_quarterly_data!$P:$P,Quarter!$B113,CALCULATION_quarterly_data!$C:$C,Quarter!$C113)</f>
        <v>544.49</v>
      </c>
      <c r="F113" s="71">
        <f>SUMIFS(CALCULATION_quarterly_data!F:F,CALCULATION_quarterly_data!$A:$A,Quarter!$A113,CALCULATION_quarterly_data!$P:$P,Quarter!$B113,CALCULATION_quarterly_data!$C:$C,Quarter!$C113)</f>
        <v>12007.39</v>
      </c>
      <c r="G113" s="72">
        <f>SUMIFS(CALCULATION_quarterly_data!G:G,CALCULATION_quarterly_data!$A:$A,Quarter!$A113,CALCULATION_quarterly_data!$P:$P,Quarter!$B113,CALCULATION_quarterly_data!$C:$C,Quarter!$C113)</f>
        <v>225.08</v>
      </c>
      <c r="H113" s="72">
        <f>SUMIFS(CALCULATION_quarterly_data!H:H,CALCULATION_quarterly_data!$A:$A,Quarter!$A113,CALCULATION_quarterly_data!$P:$P,Quarter!$B113,CALCULATION_quarterly_data!$C:$C,Quarter!$C113)</f>
        <v>2386.73</v>
      </c>
      <c r="I113" s="72">
        <f>SUMIFS(CALCULATION_quarterly_data!I:I,CALCULATION_quarterly_data!$A:$A,Quarter!$A113,CALCULATION_quarterly_data!$P:$P,Quarter!$B113,CALCULATION_quarterly_data!$C:$C,Quarter!$C113)</f>
        <v>231.35</v>
      </c>
      <c r="J113" s="72">
        <f>SUMIFS(CALCULATION_quarterly_data!J:J,CALCULATION_quarterly_data!$A:$A,Quarter!$A113,CALCULATION_quarterly_data!$P:$P,Quarter!$B113,CALCULATION_quarterly_data!$C:$C,Quarter!$C113)</f>
        <v>10.77</v>
      </c>
      <c r="K113" s="72">
        <f>SUMIFS(CALCULATION_quarterly_data!K:K,CALCULATION_quarterly_data!$A:$A,Quarter!$A113,CALCULATION_quarterly_data!$P:$P,Quarter!$B113,CALCULATION_quarterly_data!$C:$C,Quarter!$C113)</f>
        <v>251.05</v>
      </c>
      <c r="L113" s="72">
        <f>SUMIFS(CALCULATION_quarterly_data!L:L,CALCULATION_quarterly_data!$A:$A,Quarter!$A113,CALCULATION_quarterly_data!$P:$P,Quarter!$B113,CALCULATION_quarterly_data!$C:$C,Quarter!$C113)</f>
        <v>634.4</v>
      </c>
      <c r="M113" s="72">
        <f>SUMIFS(CALCULATION_quarterly_data!M:M,CALCULATION_quarterly_data!$A:$A,Quarter!$A113,CALCULATION_quarterly_data!$P:$P,Quarter!$B113,CALCULATION_quarterly_data!$C:$C,Quarter!$C113)</f>
        <v>1021.3600000000001</v>
      </c>
      <c r="N113" s="71">
        <f>SUMIFS(CALCULATION_quarterly_data!N:N,CALCULATION_quarterly_data!$A:$A,Quarter!$A113,CALCULATION_quarterly_data!$P:$P,Quarter!$B113,CALCULATION_quarterly_data!$C:$C,Quarter!$C113)</f>
        <v>4760.71</v>
      </c>
      <c r="O113" s="72">
        <f>SUMIFS(CALCULATION_quarterly_data!O:O,CALCULATION_quarterly_data!$A:$A,Quarter!$A113,CALCULATION_quarterly_data!$P:$P,Quarter!$B113,CALCULATION_quarterly_data!$C:$C,Quarter!$C113)</f>
        <v>16768.11</v>
      </c>
    </row>
    <row r="114" spans="1:15" s="14" customFormat="1" ht="15.5">
      <c r="A114" s="63">
        <v>2019</v>
      </c>
      <c r="B114" s="73">
        <v>3</v>
      </c>
      <c r="C114" s="58" t="s">
        <v>37</v>
      </c>
      <c r="D114" s="66">
        <f>SUMIFS(CALCULATION_quarterly_data!D:D,CALCULATION_quarterly_data!$A:$A,Quarter!$A114,CALCULATION_quarterly_data!$P:$P,Quarter!$B114,CALCULATION_quarterly_data!$C:$C,Quarter!$C114)</f>
        <v>119.71</v>
      </c>
      <c r="E114" s="66">
        <f>SUMIFS(CALCULATION_quarterly_data!E:E,CALCULATION_quarterly_data!$A:$A,Quarter!$A114,CALCULATION_quarterly_data!$P:$P,Quarter!$B114,CALCULATION_quarterly_data!$C:$C,Quarter!$C114)</f>
        <v>185.41</v>
      </c>
      <c r="F114" s="67">
        <f>SUMIFS(CALCULATION_quarterly_data!F:F,CALCULATION_quarterly_data!$A:$A,Quarter!$A114,CALCULATION_quarterly_data!$P:$P,Quarter!$B114,CALCULATION_quarterly_data!$C:$C,Quarter!$C114)</f>
        <v>305.10000000000002</v>
      </c>
      <c r="G114" s="66">
        <f>SUMIFS(CALCULATION_quarterly_data!G:G,CALCULATION_quarterly_data!$A:$A,Quarter!$A114,CALCULATION_quarterly_data!$P:$P,Quarter!$B114,CALCULATION_quarterly_data!$C:$C,Quarter!$C114)</f>
        <v>40.67</v>
      </c>
      <c r="H114" s="66">
        <f>SUMIFS(CALCULATION_quarterly_data!H:H,CALCULATION_quarterly_data!$A:$A,Quarter!$A114,CALCULATION_quarterly_data!$P:$P,Quarter!$B114,CALCULATION_quarterly_data!$C:$C,Quarter!$C114)</f>
        <v>227.73000000000002</v>
      </c>
      <c r="I114" s="66">
        <f>SUMIFS(CALCULATION_quarterly_data!I:I,CALCULATION_quarterly_data!$A:$A,Quarter!$A114,CALCULATION_quarterly_data!$P:$P,Quarter!$B114,CALCULATION_quarterly_data!$C:$C,Quarter!$C114)</f>
        <v>0</v>
      </c>
      <c r="J114" s="66">
        <f>SUMIFS(CALCULATION_quarterly_data!J:J,CALCULATION_quarterly_data!$A:$A,Quarter!$A114,CALCULATION_quarterly_data!$P:$P,Quarter!$B114,CALCULATION_quarterly_data!$C:$C,Quarter!$C114)</f>
        <v>0</v>
      </c>
      <c r="K114" s="66">
        <f>SUMIFS(CALCULATION_quarterly_data!K:K,CALCULATION_quarterly_data!$A:$A,Quarter!$A114,CALCULATION_quarterly_data!$P:$P,Quarter!$B114,CALCULATION_quarterly_data!$C:$C,Quarter!$C114)</f>
        <v>0</v>
      </c>
      <c r="L114" s="66">
        <f>SUMIFS(CALCULATION_quarterly_data!L:L,CALCULATION_quarterly_data!$A:$A,Quarter!$A114,CALCULATION_quarterly_data!$P:$P,Quarter!$B114,CALCULATION_quarterly_data!$C:$C,Quarter!$C114)</f>
        <v>225.64</v>
      </c>
      <c r="M114" s="66">
        <f>SUMIFS(CALCULATION_quarterly_data!M:M,CALCULATION_quarterly_data!$A:$A,Quarter!$A114,CALCULATION_quarterly_data!$P:$P,Quarter!$B114,CALCULATION_quarterly_data!$C:$C,Quarter!$C114)</f>
        <v>196.69</v>
      </c>
      <c r="N114" s="67">
        <f>SUMIFS(CALCULATION_quarterly_data!N:N,CALCULATION_quarterly_data!$A:$A,Quarter!$A114,CALCULATION_quarterly_data!$P:$P,Quarter!$B114,CALCULATION_quarterly_data!$C:$C,Quarter!$C114)</f>
        <v>690.73</v>
      </c>
      <c r="O114" s="76">
        <f>SUMIFS(CALCULATION_quarterly_data!O:O,CALCULATION_quarterly_data!$A:$A,Quarter!$A114,CALCULATION_quarterly_data!$P:$P,Quarter!$B114,CALCULATION_quarterly_data!$C:$C,Quarter!$C114)</f>
        <v>995.83</v>
      </c>
    </row>
    <row r="115" spans="1:15" s="14" customFormat="1" ht="15.5">
      <c r="A115" s="64">
        <v>2019</v>
      </c>
      <c r="B115" s="73">
        <v>3</v>
      </c>
      <c r="C115" s="59" t="s">
        <v>38</v>
      </c>
      <c r="D115" s="69">
        <f>SUMIFS(CALCULATION_quarterly_data!D:D,CALCULATION_quarterly_data!$A:$A,Quarter!$A115,CALCULATION_quarterly_data!$P:$P,Quarter!$B115,CALCULATION_quarterly_data!$C:$C,Quarter!$C115)</f>
        <v>147.17000000000002</v>
      </c>
      <c r="E115" s="69">
        <f>SUMIFS(CALCULATION_quarterly_data!E:E,CALCULATION_quarterly_data!$A:$A,Quarter!$A115,CALCULATION_quarterly_data!$P:$P,Quarter!$B115,CALCULATION_quarterly_data!$C:$C,Quarter!$C115)</f>
        <v>0</v>
      </c>
      <c r="F115" s="70">
        <f>SUMIFS(CALCULATION_quarterly_data!F:F,CALCULATION_quarterly_data!$A:$A,Quarter!$A115,CALCULATION_quarterly_data!$P:$P,Quarter!$B115,CALCULATION_quarterly_data!$C:$C,Quarter!$C115)</f>
        <v>147.17000000000002</v>
      </c>
      <c r="G115" s="69">
        <f>SUMIFS(CALCULATION_quarterly_data!G:G,CALCULATION_quarterly_data!$A:$A,Quarter!$A115,CALCULATION_quarterly_data!$P:$P,Quarter!$B115,CALCULATION_quarterly_data!$C:$C,Quarter!$C115)</f>
        <v>0</v>
      </c>
      <c r="H115" s="69">
        <f>SUMIFS(CALCULATION_quarterly_data!H:H,CALCULATION_quarterly_data!$A:$A,Quarter!$A115,CALCULATION_quarterly_data!$P:$P,Quarter!$B115,CALCULATION_quarterly_data!$C:$C,Quarter!$C115)</f>
        <v>22.560000000000002</v>
      </c>
      <c r="I115" s="69">
        <f>SUMIFS(CALCULATION_quarterly_data!I:I,CALCULATION_quarterly_data!$A:$A,Quarter!$A115,CALCULATION_quarterly_data!$P:$P,Quarter!$B115,CALCULATION_quarterly_data!$C:$C,Quarter!$C115)</f>
        <v>0</v>
      </c>
      <c r="J115" s="69">
        <f>SUMIFS(CALCULATION_quarterly_data!J:J,CALCULATION_quarterly_data!$A:$A,Quarter!$A115,CALCULATION_quarterly_data!$P:$P,Quarter!$B115,CALCULATION_quarterly_data!$C:$C,Quarter!$C115)</f>
        <v>0</v>
      </c>
      <c r="K115" s="69">
        <f>SUMIFS(CALCULATION_quarterly_data!K:K,CALCULATION_quarterly_data!$A:$A,Quarter!$A115,CALCULATION_quarterly_data!$P:$P,Quarter!$B115,CALCULATION_quarterly_data!$C:$C,Quarter!$C115)</f>
        <v>0</v>
      </c>
      <c r="L115" s="69">
        <f>SUMIFS(CALCULATION_quarterly_data!L:L,CALCULATION_quarterly_data!$A:$A,Quarter!$A115,CALCULATION_quarterly_data!$P:$P,Quarter!$B115,CALCULATION_quarterly_data!$C:$C,Quarter!$C115)</f>
        <v>0</v>
      </c>
      <c r="M115" s="69">
        <f>SUMIFS(CALCULATION_quarterly_data!M:M,CALCULATION_quarterly_data!$A:$A,Quarter!$A115,CALCULATION_quarterly_data!$P:$P,Quarter!$B115,CALCULATION_quarterly_data!$C:$C,Quarter!$C115)</f>
        <v>0</v>
      </c>
      <c r="N115" s="70">
        <f>SUMIFS(CALCULATION_quarterly_data!N:N,CALCULATION_quarterly_data!$A:$A,Quarter!$A115,CALCULATION_quarterly_data!$P:$P,Quarter!$B115,CALCULATION_quarterly_data!$C:$C,Quarter!$C115)</f>
        <v>22.560000000000002</v>
      </c>
      <c r="O115" s="77">
        <f>SUMIFS(CALCULATION_quarterly_data!O:O,CALCULATION_quarterly_data!$A:$A,Quarter!$A115,CALCULATION_quarterly_data!$P:$P,Quarter!$B115,CALCULATION_quarterly_data!$C:$C,Quarter!$C115)</f>
        <v>169.73000000000002</v>
      </c>
    </row>
    <row r="116" spans="1:15" s="14" customFormat="1" ht="15.5">
      <c r="A116" s="64">
        <v>2019</v>
      </c>
      <c r="B116" s="73">
        <v>3</v>
      </c>
      <c r="C116" s="59" t="s">
        <v>72</v>
      </c>
      <c r="D116" s="69">
        <f>SUMIFS(CALCULATION_quarterly_data!D:D,CALCULATION_quarterly_data!$A:$A,Quarter!$A116,CALCULATION_quarterly_data!$P:$P,Quarter!$B116,CALCULATION_quarterly_data!$C:$C,Quarter!$C116)</f>
        <v>2716.5099999999998</v>
      </c>
      <c r="E116" s="69">
        <f>SUMIFS(CALCULATION_quarterly_data!E:E,CALCULATION_quarterly_data!$A:$A,Quarter!$A116,CALCULATION_quarterly_data!$P:$P,Quarter!$B116,CALCULATION_quarterly_data!$C:$C,Quarter!$C116)</f>
        <v>0</v>
      </c>
      <c r="F116" s="70">
        <f>SUMIFS(CALCULATION_quarterly_data!F:F,CALCULATION_quarterly_data!$A:$A,Quarter!$A116,CALCULATION_quarterly_data!$P:$P,Quarter!$B116,CALCULATION_quarterly_data!$C:$C,Quarter!$C116)</f>
        <v>2716.5099999999998</v>
      </c>
      <c r="G116" s="69">
        <f>SUMIFS(CALCULATION_quarterly_data!G:G,CALCULATION_quarterly_data!$A:$A,Quarter!$A116,CALCULATION_quarterly_data!$P:$P,Quarter!$B116,CALCULATION_quarterly_data!$C:$C,Quarter!$C116)</f>
        <v>0</v>
      </c>
      <c r="H116" s="69">
        <f>SUMIFS(CALCULATION_quarterly_data!H:H,CALCULATION_quarterly_data!$A:$A,Quarter!$A116,CALCULATION_quarterly_data!$P:$P,Quarter!$B116,CALCULATION_quarterly_data!$C:$C,Quarter!$C116)</f>
        <v>0</v>
      </c>
      <c r="I116" s="69">
        <f>SUMIFS(CALCULATION_quarterly_data!I:I,CALCULATION_quarterly_data!$A:$A,Quarter!$A116,CALCULATION_quarterly_data!$P:$P,Quarter!$B116,CALCULATION_quarterly_data!$C:$C,Quarter!$C116)</f>
        <v>0</v>
      </c>
      <c r="J116" s="69">
        <f>SUMIFS(CALCULATION_quarterly_data!J:J,CALCULATION_quarterly_data!$A:$A,Quarter!$A116,CALCULATION_quarterly_data!$P:$P,Quarter!$B116,CALCULATION_quarterly_data!$C:$C,Quarter!$C116)</f>
        <v>0</v>
      </c>
      <c r="K116" s="69">
        <f>SUMIFS(CALCULATION_quarterly_data!K:K,CALCULATION_quarterly_data!$A:$A,Quarter!$A116,CALCULATION_quarterly_data!$P:$P,Quarter!$B116,CALCULATION_quarterly_data!$C:$C,Quarter!$C116)</f>
        <v>0</v>
      </c>
      <c r="L116" s="69">
        <f>SUMIFS(CALCULATION_quarterly_data!L:L,CALCULATION_quarterly_data!$A:$A,Quarter!$A116,CALCULATION_quarterly_data!$P:$P,Quarter!$B116,CALCULATION_quarterly_data!$C:$C,Quarter!$C116)</f>
        <v>0</v>
      </c>
      <c r="M116" s="69">
        <f>SUMIFS(CALCULATION_quarterly_data!M:M,CALCULATION_quarterly_data!$A:$A,Quarter!$A116,CALCULATION_quarterly_data!$P:$P,Quarter!$B116,CALCULATION_quarterly_data!$C:$C,Quarter!$C116)</f>
        <v>0</v>
      </c>
      <c r="N116" s="70">
        <f>SUMIFS(CALCULATION_quarterly_data!N:N,CALCULATION_quarterly_data!$A:$A,Quarter!$A116,CALCULATION_quarterly_data!$P:$P,Quarter!$B116,CALCULATION_quarterly_data!$C:$C,Quarter!$C116)</f>
        <v>0</v>
      </c>
      <c r="O116" s="77">
        <f>SUMIFS(CALCULATION_quarterly_data!O:O,CALCULATION_quarterly_data!$A:$A,Quarter!$A116,CALCULATION_quarterly_data!$P:$P,Quarter!$B116,CALCULATION_quarterly_data!$C:$C,Quarter!$C116)</f>
        <v>2716.5099999999998</v>
      </c>
    </row>
    <row r="117" spans="1:15" s="14" customFormat="1" ht="15.5">
      <c r="A117" s="64">
        <v>2019</v>
      </c>
      <c r="B117" s="73">
        <v>3</v>
      </c>
      <c r="C117" s="59" t="s">
        <v>39</v>
      </c>
      <c r="D117" s="69">
        <f>SUMIFS(CALCULATION_quarterly_data!D:D,CALCULATION_quarterly_data!$A:$A,Quarter!$A117,CALCULATION_quarterly_data!$P:$P,Quarter!$B117,CALCULATION_quarterly_data!$C:$C,Quarter!$C117)</f>
        <v>3.77</v>
      </c>
      <c r="E117" s="69">
        <f>SUMIFS(CALCULATION_quarterly_data!E:E,CALCULATION_quarterly_data!$A:$A,Quarter!$A117,CALCULATION_quarterly_data!$P:$P,Quarter!$B117,CALCULATION_quarterly_data!$C:$C,Quarter!$C117)</f>
        <v>0</v>
      </c>
      <c r="F117" s="70">
        <f>SUMIFS(CALCULATION_quarterly_data!F:F,CALCULATION_quarterly_data!$A:$A,Quarter!$A117,CALCULATION_quarterly_data!$P:$P,Quarter!$B117,CALCULATION_quarterly_data!$C:$C,Quarter!$C117)</f>
        <v>3.77</v>
      </c>
      <c r="G117" s="69">
        <f>SUMIFS(CALCULATION_quarterly_data!G:G,CALCULATION_quarterly_data!$A:$A,Quarter!$A117,CALCULATION_quarterly_data!$P:$P,Quarter!$B117,CALCULATION_quarterly_data!$C:$C,Quarter!$C117)</f>
        <v>0</v>
      </c>
      <c r="H117" s="69">
        <f>SUMIFS(CALCULATION_quarterly_data!H:H,CALCULATION_quarterly_data!$A:$A,Quarter!$A117,CALCULATION_quarterly_data!$P:$P,Quarter!$B117,CALCULATION_quarterly_data!$C:$C,Quarter!$C117)</f>
        <v>9.86</v>
      </c>
      <c r="I117" s="69">
        <f>SUMIFS(CALCULATION_quarterly_data!I:I,CALCULATION_quarterly_data!$A:$A,Quarter!$A117,CALCULATION_quarterly_data!$P:$P,Quarter!$B117,CALCULATION_quarterly_data!$C:$C,Quarter!$C117)</f>
        <v>0</v>
      </c>
      <c r="J117" s="69">
        <f>SUMIFS(CALCULATION_quarterly_data!J:J,CALCULATION_quarterly_data!$A:$A,Quarter!$A117,CALCULATION_quarterly_data!$P:$P,Quarter!$B117,CALCULATION_quarterly_data!$C:$C,Quarter!$C117)</f>
        <v>0</v>
      </c>
      <c r="K117" s="69">
        <f>SUMIFS(CALCULATION_quarterly_data!K:K,CALCULATION_quarterly_data!$A:$A,Quarter!$A117,CALCULATION_quarterly_data!$P:$P,Quarter!$B117,CALCULATION_quarterly_data!$C:$C,Quarter!$C117)</f>
        <v>0</v>
      </c>
      <c r="L117" s="69">
        <f>SUMIFS(CALCULATION_quarterly_data!L:L,CALCULATION_quarterly_data!$A:$A,Quarter!$A117,CALCULATION_quarterly_data!$P:$P,Quarter!$B117,CALCULATION_quarterly_data!$C:$C,Quarter!$C117)</f>
        <v>7.4</v>
      </c>
      <c r="M117" s="69">
        <f>SUMIFS(CALCULATION_quarterly_data!M:M,CALCULATION_quarterly_data!$A:$A,Quarter!$A117,CALCULATION_quarterly_data!$P:$P,Quarter!$B117,CALCULATION_quarterly_data!$C:$C,Quarter!$C117)</f>
        <v>37.79</v>
      </c>
      <c r="N117" s="70">
        <f>SUMIFS(CALCULATION_quarterly_data!N:N,CALCULATION_quarterly_data!$A:$A,Quarter!$A117,CALCULATION_quarterly_data!$P:$P,Quarter!$B117,CALCULATION_quarterly_data!$C:$C,Quarter!$C117)</f>
        <v>55.05</v>
      </c>
      <c r="O117" s="77">
        <f>SUMIFS(CALCULATION_quarterly_data!O:O,CALCULATION_quarterly_data!$A:$A,Quarter!$A117,CALCULATION_quarterly_data!$P:$P,Quarter!$B117,CALCULATION_quarterly_data!$C:$C,Quarter!$C117)</f>
        <v>58.82</v>
      </c>
    </row>
    <row r="118" spans="1:15" s="14" customFormat="1" ht="15.5">
      <c r="A118" s="64">
        <v>2019</v>
      </c>
      <c r="B118" s="73">
        <v>3</v>
      </c>
      <c r="C118" s="59" t="s">
        <v>40</v>
      </c>
      <c r="D118" s="69">
        <f>SUMIFS(CALCULATION_quarterly_data!D:D,CALCULATION_quarterly_data!$A:$A,Quarter!$A118,CALCULATION_quarterly_data!$P:$P,Quarter!$B118,CALCULATION_quarterly_data!$C:$C,Quarter!$C118)</f>
        <v>383.59000000000003</v>
      </c>
      <c r="E118" s="69">
        <f>SUMIFS(CALCULATION_quarterly_data!E:E,CALCULATION_quarterly_data!$A:$A,Quarter!$A118,CALCULATION_quarterly_data!$P:$P,Quarter!$B118,CALCULATION_quarterly_data!$C:$C,Quarter!$C118)</f>
        <v>15.77</v>
      </c>
      <c r="F118" s="70">
        <f>SUMIFS(CALCULATION_quarterly_data!F:F,CALCULATION_quarterly_data!$A:$A,Quarter!$A118,CALCULATION_quarterly_data!$P:$P,Quarter!$B118,CALCULATION_quarterly_data!$C:$C,Quarter!$C118)</f>
        <v>399.36</v>
      </c>
      <c r="G118" s="69">
        <f>SUMIFS(CALCULATION_quarterly_data!G:G,CALCULATION_quarterly_data!$A:$A,Quarter!$A118,CALCULATION_quarterly_data!$P:$P,Quarter!$B118,CALCULATION_quarterly_data!$C:$C,Quarter!$C118)</f>
        <v>38.36</v>
      </c>
      <c r="H118" s="69">
        <f>SUMIFS(CALCULATION_quarterly_data!H:H,CALCULATION_quarterly_data!$A:$A,Quarter!$A118,CALCULATION_quarterly_data!$P:$P,Quarter!$B118,CALCULATION_quarterly_data!$C:$C,Quarter!$C118)</f>
        <v>2.83</v>
      </c>
      <c r="I118" s="69">
        <f>SUMIFS(CALCULATION_quarterly_data!I:I,CALCULATION_quarterly_data!$A:$A,Quarter!$A118,CALCULATION_quarterly_data!$P:$P,Quarter!$B118,CALCULATION_quarterly_data!$C:$C,Quarter!$C118)</f>
        <v>0</v>
      </c>
      <c r="J118" s="69">
        <f>SUMIFS(CALCULATION_quarterly_data!J:J,CALCULATION_quarterly_data!$A:$A,Quarter!$A118,CALCULATION_quarterly_data!$P:$P,Quarter!$B118,CALCULATION_quarterly_data!$C:$C,Quarter!$C118)</f>
        <v>0</v>
      </c>
      <c r="K118" s="69">
        <f>SUMIFS(CALCULATION_quarterly_data!K:K,CALCULATION_quarterly_data!$A:$A,Quarter!$A118,CALCULATION_quarterly_data!$P:$P,Quarter!$B118,CALCULATION_quarterly_data!$C:$C,Quarter!$C118)</f>
        <v>0</v>
      </c>
      <c r="L118" s="69">
        <f>SUMIFS(CALCULATION_quarterly_data!L:L,CALCULATION_quarterly_data!$A:$A,Quarter!$A118,CALCULATION_quarterly_data!$P:$P,Quarter!$B118,CALCULATION_quarterly_data!$C:$C,Quarter!$C118)</f>
        <v>23.689999999999998</v>
      </c>
      <c r="M118" s="69">
        <f>SUMIFS(CALCULATION_quarterly_data!M:M,CALCULATION_quarterly_data!$A:$A,Quarter!$A118,CALCULATION_quarterly_data!$P:$P,Quarter!$B118,CALCULATION_quarterly_data!$C:$C,Quarter!$C118)</f>
        <v>40.96</v>
      </c>
      <c r="N118" s="70">
        <f>SUMIFS(CALCULATION_quarterly_data!N:N,CALCULATION_quarterly_data!$A:$A,Quarter!$A118,CALCULATION_quarterly_data!$P:$P,Quarter!$B118,CALCULATION_quarterly_data!$C:$C,Quarter!$C118)</f>
        <v>105.85</v>
      </c>
      <c r="O118" s="77">
        <f>SUMIFS(CALCULATION_quarterly_data!O:O,CALCULATION_quarterly_data!$A:$A,Quarter!$A118,CALCULATION_quarterly_data!$P:$P,Quarter!$B118,CALCULATION_quarterly_data!$C:$C,Quarter!$C118)</f>
        <v>505.21000000000004</v>
      </c>
    </row>
    <row r="119" spans="1:15" s="14" customFormat="1" ht="15.5">
      <c r="A119" s="64">
        <v>2019</v>
      </c>
      <c r="B119" s="73">
        <v>3</v>
      </c>
      <c r="C119" s="59" t="s">
        <v>41</v>
      </c>
      <c r="D119" s="69">
        <f>SUMIFS(CALCULATION_quarterly_data!D:D,CALCULATION_quarterly_data!$A:$A,Quarter!$A119,CALCULATION_quarterly_data!$P:$P,Quarter!$B119,CALCULATION_quarterly_data!$C:$C,Quarter!$C119)</f>
        <v>2013.63</v>
      </c>
      <c r="E119" s="69">
        <f>SUMIFS(CALCULATION_quarterly_data!E:E,CALCULATION_quarterly_data!$A:$A,Quarter!$A119,CALCULATION_quarterly_data!$P:$P,Quarter!$B119,CALCULATION_quarterly_data!$C:$C,Quarter!$C119)</f>
        <v>0</v>
      </c>
      <c r="F119" s="70">
        <f>SUMIFS(CALCULATION_quarterly_data!F:F,CALCULATION_quarterly_data!$A:$A,Quarter!$A119,CALCULATION_quarterly_data!$P:$P,Quarter!$B119,CALCULATION_quarterly_data!$C:$C,Quarter!$C119)</f>
        <v>2013.63</v>
      </c>
      <c r="G119" s="69">
        <f>SUMIFS(CALCULATION_quarterly_data!G:G,CALCULATION_quarterly_data!$A:$A,Quarter!$A119,CALCULATION_quarterly_data!$P:$P,Quarter!$B119,CALCULATION_quarterly_data!$C:$C,Quarter!$C119)</f>
        <v>0</v>
      </c>
      <c r="H119" s="69">
        <f>SUMIFS(CALCULATION_quarterly_data!H:H,CALCULATION_quarterly_data!$A:$A,Quarter!$A119,CALCULATION_quarterly_data!$P:$P,Quarter!$B119,CALCULATION_quarterly_data!$C:$C,Quarter!$C119)</f>
        <v>0</v>
      </c>
      <c r="I119" s="69">
        <f>SUMIFS(CALCULATION_quarterly_data!I:I,CALCULATION_quarterly_data!$A:$A,Quarter!$A119,CALCULATION_quarterly_data!$P:$P,Quarter!$B119,CALCULATION_quarterly_data!$C:$C,Quarter!$C119)</f>
        <v>0</v>
      </c>
      <c r="J119" s="69">
        <f>SUMIFS(CALCULATION_quarterly_data!J:J,CALCULATION_quarterly_data!$A:$A,Quarter!$A119,CALCULATION_quarterly_data!$P:$P,Quarter!$B119,CALCULATION_quarterly_data!$C:$C,Quarter!$C119)</f>
        <v>0</v>
      </c>
      <c r="K119" s="69">
        <f>SUMIFS(CALCULATION_quarterly_data!K:K,CALCULATION_quarterly_data!$A:$A,Quarter!$A119,CALCULATION_quarterly_data!$P:$P,Quarter!$B119,CALCULATION_quarterly_data!$C:$C,Quarter!$C119)</f>
        <v>0</v>
      </c>
      <c r="L119" s="69">
        <f>SUMIFS(CALCULATION_quarterly_data!L:L,CALCULATION_quarterly_data!$A:$A,Quarter!$A119,CALCULATION_quarterly_data!$P:$P,Quarter!$B119,CALCULATION_quarterly_data!$C:$C,Quarter!$C119)</f>
        <v>31.4</v>
      </c>
      <c r="M119" s="69">
        <f>SUMIFS(CALCULATION_quarterly_data!M:M,CALCULATION_quarterly_data!$A:$A,Quarter!$A119,CALCULATION_quarterly_data!$P:$P,Quarter!$B119,CALCULATION_quarterly_data!$C:$C,Quarter!$C119)</f>
        <v>17.060000000000002</v>
      </c>
      <c r="N119" s="70">
        <f>SUMIFS(CALCULATION_quarterly_data!N:N,CALCULATION_quarterly_data!$A:$A,Quarter!$A119,CALCULATION_quarterly_data!$P:$P,Quarter!$B119,CALCULATION_quarterly_data!$C:$C,Quarter!$C119)</f>
        <v>48.45</v>
      </c>
      <c r="O119" s="77">
        <f>SUMIFS(CALCULATION_quarterly_data!O:O,CALCULATION_quarterly_data!$A:$A,Quarter!$A119,CALCULATION_quarterly_data!$P:$P,Quarter!$B119,CALCULATION_quarterly_data!$C:$C,Quarter!$C119)</f>
        <v>2062.09</v>
      </c>
    </row>
    <row r="120" spans="1:15" s="14" customFormat="1" ht="15.5">
      <c r="A120" s="64">
        <v>2019</v>
      </c>
      <c r="B120" s="73">
        <v>3</v>
      </c>
      <c r="C120" s="59" t="s">
        <v>70</v>
      </c>
      <c r="D120" s="69">
        <f>SUMIFS(CALCULATION_quarterly_data!D:D,CALCULATION_quarterly_data!$A:$A,Quarter!$A120,CALCULATION_quarterly_data!$P:$P,Quarter!$B120,CALCULATION_quarterly_data!$C:$C,Quarter!$C120)</f>
        <v>4.0199999999999996</v>
      </c>
      <c r="E120" s="69">
        <f>SUMIFS(CALCULATION_quarterly_data!E:E,CALCULATION_quarterly_data!$A:$A,Quarter!$A120,CALCULATION_quarterly_data!$P:$P,Quarter!$B120,CALCULATION_quarterly_data!$C:$C,Quarter!$C120)</f>
        <v>0</v>
      </c>
      <c r="F120" s="70">
        <f>SUMIFS(CALCULATION_quarterly_data!F:F,CALCULATION_quarterly_data!$A:$A,Quarter!$A120,CALCULATION_quarterly_data!$P:$P,Quarter!$B120,CALCULATION_quarterly_data!$C:$C,Quarter!$C120)</f>
        <v>4.0199999999999996</v>
      </c>
      <c r="G120" s="69">
        <f>SUMIFS(CALCULATION_quarterly_data!G:G,CALCULATION_quarterly_data!$A:$A,Quarter!$A120,CALCULATION_quarterly_data!$P:$P,Quarter!$B120,CALCULATION_quarterly_data!$C:$C,Quarter!$C120)</f>
        <v>13.950000000000001</v>
      </c>
      <c r="H120" s="69">
        <f>SUMIFS(CALCULATION_quarterly_data!H:H,CALCULATION_quarterly_data!$A:$A,Quarter!$A120,CALCULATION_quarterly_data!$P:$P,Quarter!$B120,CALCULATION_quarterly_data!$C:$C,Quarter!$C120)</f>
        <v>60.819999999999993</v>
      </c>
      <c r="I120" s="69">
        <f>SUMIFS(CALCULATION_quarterly_data!I:I,CALCULATION_quarterly_data!$A:$A,Quarter!$A120,CALCULATION_quarterly_data!$P:$P,Quarter!$B120,CALCULATION_quarterly_data!$C:$C,Quarter!$C120)</f>
        <v>395.5</v>
      </c>
      <c r="J120" s="69">
        <f>SUMIFS(CALCULATION_quarterly_data!J:J,CALCULATION_quarterly_data!$A:$A,Quarter!$A120,CALCULATION_quarterly_data!$P:$P,Quarter!$B120,CALCULATION_quarterly_data!$C:$C,Quarter!$C120)</f>
        <v>1.54</v>
      </c>
      <c r="K120" s="69">
        <f>SUMIFS(CALCULATION_quarterly_data!K:K,CALCULATION_quarterly_data!$A:$A,Quarter!$A120,CALCULATION_quarterly_data!$P:$P,Quarter!$B120,CALCULATION_quarterly_data!$C:$C,Quarter!$C120)</f>
        <v>360.13</v>
      </c>
      <c r="L120" s="69">
        <f>SUMIFS(CALCULATION_quarterly_data!L:L,CALCULATION_quarterly_data!$A:$A,Quarter!$A120,CALCULATION_quarterly_data!$P:$P,Quarter!$B120,CALCULATION_quarterly_data!$C:$C,Quarter!$C120)</f>
        <v>41.8</v>
      </c>
      <c r="M120" s="69">
        <f>SUMIFS(CALCULATION_quarterly_data!M:M,CALCULATION_quarterly_data!$A:$A,Quarter!$A120,CALCULATION_quarterly_data!$P:$P,Quarter!$B120,CALCULATION_quarterly_data!$C:$C,Quarter!$C120)</f>
        <v>43.52</v>
      </c>
      <c r="N120" s="70">
        <f>SUMIFS(CALCULATION_quarterly_data!N:N,CALCULATION_quarterly_data!$A:$A,Quarter!$A120,CALCULATION_quarterly_data!$P:$P,Quarter!$B120,CALCULATION_quarterly_data!$C:$C,Quarter!$C120)</f>
        <v>917.25</v>
      </c>
      <c r="O120" s="77">
        <f>SUMIFS(CALCULATION_quarterly_data!O:O,CALCULATION_quarterly_data!$A:$A,Quarter!$A120,CALCULATION_quarterly_data!$P:$P,Quarter!$B120,CALCULATION_quarterly_data!$C:$C,Quarter!$C120)</f>
        <v>921.26</v>
      </c>
    </row>
    <row r="121" spans="1:15" s="14" customFormat="1" ht="15.5">
      <c r="A121" s="64">
        <v>2019</v>
      </c>
      <c r="B121" s="73">
        <v>3</v>
      </c>
      <c r="C121" s="59" t="s">
        <v>74</v>
      </c>
      <c r="D121" s="69">
        <f>SUMIFS(CALCULATION_quarterly_data!D:D,CALCULATION_quarterly_data!$A:$A,Quarter!$A121,CALCULATION_quarterly_data!$P:$P,Quarter!$B121,CALCULATION_quarterly_data!$C:$C,Quarter!$C121)</f>
        <v>92.69</v>
      </c>
      <c r="E121" s="69">
        <f>SUMIFS(CALCULATION_quarterly_data!E:E,CALCULATION_quarterly_data!$A:$A,Quarter!$A121,CALCULATION_quarterly_data!$P:$P,Quarter!$B121,CALCULATION_quarterly_data!$C:$C,Quarter!$C121)</f>
        <v>0</v>
      </c>
      <c r="F121" s="70">
        <f>SUMIFS(CALCULATION_quarterly_data!F:F,CALCULATION_quarterly_data!$A:$A,Quarter!$A121,CALCULATION_quarterly_data!$P:$P,Quarter!$B121,CALCULATION_quarterly_data!$C:$C,Quarter!$C121)</f>
        <v>92.69</v>
      </c>
      <c r="G121" s="69">
        <f>SUMIFS(CALCULATION_quarterly_data!G:G,CALCULATION_quarterly_data!$A:$A,Quarter!$A121,CALCULATION_quarterly_data!$P:$P,Quarter!$B121,CALCULATION_quarterly_data!$C:$C,Quarter!$C121)</f>
        <v>0</v>
      </c>
      <c r="H121" s="69">
        <f>SUMIFS(CALCULATION_quarterly_data!H:H,CALCULATION_quarterly_data!$A:$A,Quarter!$A121,CALCULATION_quarterly_data!$P:$P,Quarter!$B121,CALCULATION_quarterly_data!$C:$C,Quarter!$C121)</f>
        <v>0</v>
      </c>
      <c r="I121" s="69">
        <f>SUMIFS(CALCULATION_quarterly_data!I:I,CALCULATION_quarterly_data!$A:$A,Quarter!$A121,CALCULATION_quarterly_data!$P:$P,Quarter!$B121,CALCULATION_quarterly_data!$C:$C,Quarter!$C121)</f>
        <v>0</v>
      </c>
      <c r="J121" s="69">
        <f>SUMIFS(CALCULATION_quarterly_data!J:J,CALCULATION_quarterly_data!$A:$A,Quarter!$A121,CALCULATION_quarterly_data!$P:$P,Quarter!$B121,CALCULATION_quarterly_data!$C:$C,Quarter!$C121)</f>
        <v>0</v>
      </c>
      <c r="K121" s="69">
        <f>SUMIFS(CALCULATION_quarterly_data!K:K,CALCULATION_quarterly_data!$A:$A,Quarter!$A121,CALCULATION_quarterly_data!$P:$P,Quarter!$B121,CALCULATION_quarterly_data!$C:$C,Quarter!$C121)</f>
        <v>0</v>
      </c>
      <c r="L121" s="69">
        <f>SUMIFS(CALCULATION_quarterly_data!L:L,CALCULATION_quarterly_data!$A:$A,Quarter!$A121,CALCULATION_quarterly_data!$P:$P,Quarter!$B121,CALCULATION_quarterly_data!$C:$C,Quarter!$C121)</f>
        <v>0</v>
      </c>
      <c r="M121" s="69">
        <f>SUMIFS(CALCULATION_quarterly_data!M:M,CALCULATION_quarterly_data!$A:$A,Quarter!$A121,CALCULATION_quarterly_data!$P:$P,Quarter!$B121,CALCULATION_quarterly_data!$C:$C,Quarter!$C121)</f>
        <v>13.2</v>
      </c>
      <c r="N121" s="70">
        <f>SUMIFS(CALCULATION_quarterly_data!N:N,CALCULATION_quarterly_data!$A:$A,Quarter!$A121,CALCULATION_quarterly_data!$P:$P,Quarter!$B121,CALCULATION_quarterly_data!$C:$C,Quarter!$C121)</f>
        <v>13.2</v>
      </c>
      <c r="O121" s="77">
        <f>SUMIFS(CALCULATION_quarterly_data!O:O,CALCULATION_quarterly_data!$A:$A,Quarter!$A121,CALCULATION_quarterly_data!$P:$P,Quarter!$B121,CALCULATION_quarterly_data!$C:$C,Quarter!$C121)</f>
        <v>105.89</v>
      </c>
    </row>
    <row r="122" spans="1:15" s="14" customFormat="1" ht="15.5">
      <c r="A122" s="64">
        <v>2019</v>
      </c>
      <c r="B122" s="73">
        <v>3</v>
      </c>
      <c r="C122" s="59" t="s">
        <v>73</v>
      </c>
      <c r="D122" s="69">
        <f>SUMIFS(CALCULATION_quarterly_data!D:D,CALCULATION_quarterly_data!$A:$A,Quarter!$A122,CALCULATION_quarterly_data!$P:$P,Quarter!$B122,CALCULATION_quarterly_data!$C:$C,Quarter!$C122)</f>
        <v>0</v>
      </c>
      <c r="E122" s="69">
        <f>SUMIFS(CALCULATION_quarterly_data!E:E,CALCULATION_quarterly_data!$A:$A,Quarter!$A122,CALCULATION_quarterly_data!$P:$P,Quarter!$B122,CALCULATION_quarterly_data!$C:$C,Quarter!$C122)</f>
        <v>0</v>
      </c>
      <c r="F122" s="70">
        <f>SUMIFS(CALCULATION_quarterly_data!F:F,CALCULATION_quarterly_data!$A:$A,Quarter!$A122,CALCULATION_quarterly_data!$P:$P,Quarter!$B122,CALCULATION_quarterly_data!$C:$C,Quarter!$C122)</f>
        <v>0</v>
      </c>
      <c r="G122" s="69">
        <f>SUMIFS(CALCULATION_quarterly_data!G:G,CALCULATION_quarterly_data!$A:$A,Quarter!$A122,CALCULATION_quarterly_data!$P:$P,Quarter!$B122,CALCULATION_quarterly_data!$C:$C,Quarter!$C122)</f>
        <v>0</v>
      </c>
      <c r="H122" s="69">
        <f>SUMIFS(CALCULATION_quarterly_data!H:H,CALCULATION_quarterly_data!$A:$A,Quarter!$A122,CALCULATION_quarterly_data!$P:$P,Quarter!$B122,CALCULATION_quarterly_data!$C:$C,Quarter!$C122)</f>
        <v>0</v>
      </c>
      <c r="I122" s="69">
        <f>SUMIFS(CALCULATION_quarterly_data!I:I,CALCULATION_quarterly_data!$A:$A,Quarter!$A122,CALCULATION_quarterly_data!$P:$P,Quarter!$B122,CALCULATION_quarterly_data!$C:$C,Quarter!$C122)</f>
        <v>0</v>
      </c>
      <c r="J122" s="69">
        <f>SUMIFS(CALCULATION_quarterly_data!J:J,CALCULATION_quarterly_data!$A:$A,Quarter!$A122,CALCULATION_quarterly_data!$P:$P,Quarter!$B122,CALCULATION_quarterly_data!$C:$C,Quarter!$C122)</f>
        <v>0</v>
      </c>
      <c r="K122" s="69">
        <f>SUMIFS(CALCULATION_quarterly_data!K:K,CALCULATION_quarterly_data!$A:$A,Quarter!$A122,CALCULATION_quarterly_data!$P:$P,Quarter!$B122,CALCULATION_quarterly_data!$C:$C,Quarter!$C122)</f>
        <v>0</v>
      </c>
      <c r="L122" s="69">
        <f>SUMIFS(CALCULATION_quarterly_data!L:L,CALCULATION_quarterly_data!$A:$A,Quarter!$A122,CALCULATION_quarterly_data!$P:$P,Quarter!$B122,CALCULATION_quarterly_data!$C:$C,Quarter!$C122)</f>
        <v>0</v>
      </c>
      <c r="M122" s="69">
        <f>SUMIFS(CALCULATION_quarterly_data!M:M,CALCULATION_quarterly_data!$A:$A,Quarter!$A122,CALCULATION_quarterly_data!$P:$P,Quarter!$B122,CALCULATION_quarterly_data!$C:$C,Quarter!$C122)</f>
        <v>0</v>
      </c>
      <c r="N122" s="70">
        <f>SUMIFS(CALCULATION_quarterly_data!N:N,CALCULATION_quarterly_data!$A:$A,Quarter!$A122,CALCULATION_quarterly_data!$P:$P,Quarter!$B122,CALCULATION_quarterly_data!$C:$C,Quarter!$C122)</f>
        <v>0</v>
      </c>
      <c r="O122" s="77">
        <f>SUMIFS(CALCULATION_quarterly_data!O:O,CALCULATION_quarterly_data!$A:$A,Quarter!$A122,CALCULATION_quarterly_data!$P:$P,Quarter!$B122,CALCULATION_quarterly_data!$C:$C,Quarter!$C122)</f>
        <v>0</v>
      </c>
    </row>
    <row r="123" spans="1:15" s="14" customFormat="1" ht="15.5">
      <c r="A123" s="64">
        <v>2019</v>
      </c>
      <c r="B123" s="73">
        <v>3</v>
      </c>
      <c r="C123" s="59" t="s">
        <v>42</v>
      </c>
      <c r="D123" s="69">
        <f>SUMIFS(CALCULATION_quarterly_data!D:D,CALCULATION_quarterly_data!$A:$A,Quarter!$A123,CALCULATION_quarterly_data!$P:$P,Quarter!$B123,CALCULATION_quarterly_data!$C:$C,Quarter!$C123)</f>
        <v>4025.76</v>
      </c>
      <c r="E123" s="69">
        <f>SUMIFS(CALCULATION_quarterly_data!E:E,CALCULATION_quarterly_data!$A:$A,Quarter!$A123,CALCULATION_quarterly_data!$P:$P,Quarter!$B123,CALCULATION_quarterly_data!$C:$C,Quarter!$C123)</f>
        <v>284.99</v>
      </c>
      <c r="F123" s="70">
        <f>SUMIFS(CALCULATION_quarterly_data!F:F,CALCULATION_quarterly_data!$A:$A,Quarter!$A123,CALCULATION_quarterly_data!$P:$P,Quarter!$B123,CALCULATION_quarterly_data!$C:$C,Quarter!$C123)</f>
        <v>4310.75</v>
      </c>
      <c r="G123" s="69">
        <f>SUMIFS(CALCULATION_quarterly_data!G:G,CALCULATION_quarterly_data!$A:$A,Quarter!$A123,CALCULATION_quarterly_data!$P:$P,Quarter!$B123,CALCULATION_quarterly_data!$C:$C,Quarter!$C123)</f>
        <v>60.97</v>
      </c>
      <c r="H123" s="69">
        <f>SUMIFS(CALCULATION_quarterly_data!H:H,CALCULATION_quarterly_data!$A:$A,Quarter!$A123,CALCULATION_quarterly_data!$P:$P,Quarter!$B123,CALCULATION_quarterly_data!$C:$C,Quarter!$C123)</f>
        <v>704.31999999999994</v>
      </c>
      <c r="I123" s="69">
        <f>SUMIFS(CALCULATION_quarterly_data!I:I,CALCULATION_quarterly_data!$A:$A,Quarter!$A123,CALCULATION_quarterly_data!$P:$P,Quarter!$B123,CALCULATION_quarterly_data!$C:$C,Quarter!$C123)</f>
        <v>0</v>
      </c>
      <c r="J123" s="69">
        <f>SUMIFS(CALCULATION_quarterly_data!J:J,CALCULATION_quarterly_data!$A:$A,Quarter!$A123,CALCULATION_quarterly_data!$P:$P,Quarter!$B123,CALCULATION_quarterly_data!$C:$C,Quarter!$C123)</f>
        <v>0</v>
      </c>
      <c r="K123" s="69">
        <f>SUMIFS(CALCULATION_quarterly_data!K:K,CALCULATION_quarterly_data!$A:$A,Quarter!$A123,CALCULATION_quarterly_data!$P:$P,Quarter!$B123,CALCULATION_quarterly_data!$C:$C,Quarter!$C123)</f>
        <v>13.97</v>
      </c>
      <c r="L123" s="69">
        <f>SUMIFS(CALCULATION_quarterly_data!L:L,CALCULATION_quarterly_data!$A:$A,Quarter!$A123,CALCULATION_quarterly_data!$P:$P,Quarter!$B123,CALCULATION_quarterly_data!$C:$C,Quarter!$C123)</f>
        <v>184.31</v>
      </c>
      <c r="M123" s="69">
        <f>SUMIFS(CALCULATION_quarterly_data!M:M,CALCULATION_quarterly_data!$A:$A,Quarter!$A123,CALCULATION_quarterly_data!$P:$P,Quarter!$B123,CALCULATION_quarterly_data!$C:$C,Quarter!$C123)</f>
        <v>417.48</v>
      </c>
      <c r="N123" s="70">
        <f>SUMIFS(CALCULATION_quarterly_data!N:N,CALCULATION_quarterly_data!$A:$A,Quarter!$A123,CALCULATION_quarterly_data!$P:$P,Quarter!$B123,CALCULATION_quarterly_data!$C:$C,Quarter!$C123)</f>
        <v>1381.04</v>
      </c>
      <c r="O123" s="77">
        <f>SUMIFS(CALCULATION_quarterly_data!O:O,CALCULATION_quarterly_data!$A:$A,Quarter!$A123,CALCULATION_quarterly_data!$P:$P,Quarter!$B123,CALCULATION_quarterly_data!$C:$C,Quarter!$C123)</f>
        <v>5691.79</v>
      </c>
    </row>
    <row r="124" spans="1:15" s="14" customFormat="1" ht="15.5">
      <c r="A124" s="64">
        <v>2019</v>
      </c>
      <c r="B124" s="73">
        <v>3</v>
      </c>
      <c r="C124" s="59" t="s">
        <v>43</v>
      </c>
      <c r="D124" s="69">
        <f>SUMIFS(CALCULATION_quarterly_data!D:D,CALCULATION_quarterly_data!$A:$A,Quarter!$A124,CALCULATION_quarterly_data!$P:$P,Quarter!$B124,CALCULATION_quarterly_data!$C:$C,Quarter!$C124)</f>
        <v>199.49</v>
      </c>
      <c r="E124" s="69">
        <f>SUMIFS(CALCULATION_quarterly_data!E:E,CALCULATION_quarterly_data!$A:$A,Quarter!$A124,CALCULATION_quarterly_data!$P:$P,Quarter!$B124,CALCULATION_quarterly_data!$C:$C,Quarter!$C124)</f>
        <v>0</v>
      </c>
      <c r="F124" s="70">
        <f>SUMIFS(CALCULATION_quarterly_data!F:F,CALCULATION_quarterly_data!$A:$A,Quarter!$A124,CALCULATION_quarterly_data!$P:$P,Quarter!$B124,CALCULATION_quarterly_data!$C:$C,Quarter!$C124)</f>
        <v>199.49</v>
      </c>
      <c r="G124" s="69">
        <f>SUMIFS(CALCULATION_quarterly_data!G:G,CALCULATION_quarterly_data!$A:$A,Quarter!$A124,CALCULATION_quarterly_data!$P:$P,Quarter!$B124,CALCULATION_quarterly_data!$C:$C,Quarter!$C124)</f>
        <v>2.2999999999999998</v>
      </c>
      <c r="H124" s="69">
        <f>SUMIFS(CALCULATION_quarterly_data!H:H,CALCULATION_quarterly_data!$A:$A,Quarter!$A124,CALCULATION_quarterly_data!$P:$P,Quarter!$B124,CALCULATION_quarterly_data!$C:$C,Quarter!$C124)</f>
        <v>0</v>
      </c>
      <c r="I124" s="69">
        <f>SUMIFS(CALCULATION_quarterly_data!I:I,CALCULATION_quarterly_data!$A:$A,Quarter!$A124,CALCULATION_quarterly_data!$P:$P,Quarter!$B124,CALCULATION_quarterly_data!$C:$C,Quarter!$C124)</f>
        <v>0</v>
      </c>
      <c r="J124" s="69">
        <f>SUMIFS(CALCULATION_quarterly_data!J:J,CALCULATION_quarterly_data!$A:$A,Quarter!$A124,CALCULATION_quarterly_data!$P:$P,Quarter!$B124,CALCULATION_quarterly_data!$C:$C,Quarter!$C124)</f>
        <v>0</v>
      </c>
      <c r="K124" s="69">
        <f>SUMIFS(CALCULATION_quarterly_data!K:K,CALCULATION_quarterly_data!$A:$A,Quarter!$A124,CALCULATION_quarterly_data!$P:$P,Quarter!$B124,CALCULATION_quarterly_data!$C:$C,Quarter!$C124)</f>
        <v>0</v>
      </c>
      <c r="L124" s="69">
        <f>SUMIFS(CALCULATION_quarterly_data!L:L,CALCULATION_quarterly_data!$A:$A,Quarter!$A124,CALCULATION_quarterly_data!$P:$P,Quarter!$B124,CALCULATION_quarterly_data!$C:$C,Quarter!$C124)</f>
        <v>0</v>
      </c>
      <c r="M124" s="69">
        <f>SUMIFS(CALCULATION_quarterly_data!M:M,CALCULATION_quarterly_data!$A:$A,Quarter!$A124,CALCULATION_quarterly_data!$P:$P,Quarter!$B124,CALCULATION_quarterly_data!$C:$C,Quarter!$C124)</f>
        <v>4.95</v>
      </c>
      <c r="N124" s="70">
        <f>SUMIFS(CALCULATION_quarterly_data!N:N,CALCULATION_quarterly_data!$A:$A,Quarter!$A124,CALCULATION_quarterly_data!$P:$P,Quarter!$B124,CALCULATION_quarterly_data!$C:$C,Quarter!$C124)</f>
        <v>7.25</v>
      </c>
      <c r="O124" s="77">
        <f>SUMIFS(CALCULATION_quarterly_data!O:O,CALCULATION_quarterly_data!$A:$A,Quarter!$A124,CALCULATION_quarterly_data!$P:$P,Quarter!$B124,CALCULATION_quarterly_data!$C:$C,Quarter!$C124)</f>
        <v>206.74</v>
      </c>
    </row>
    <row r="125" spans="1:15" s="14" customFormat="1" ht="15.5">
      <c r="A125" s="64">
        <v>2019</v>
      </c>
      <c r="B125" s="73">
        <v>3</v>
      </c>
      <c r="C125" s="59" t="s">
        <v>94</v>
      </c>
      <c r="D125" s="69">
        <f>SUMIFS(CALCULATION_quarterly_data!D:D,CALCULATION_quarterly_data!$A:$A,Quarter!$A125,CALCULATION_quarterly_data!$P:$P,Quarter!$B125,CALCULATION_quarterly_data!$C:$C,Quarter!$C125)</f>
        <v>0</v>
      </c>
      <c r="E125" s="69">
        <f>SUMIFS(CALCULATION_quarterly_data!E:E,CALCULATION_quarterly_data!$A:$A,Quarter!$A125,CALCULATION_quarterly_data!$P:$P,Quarter!$B125,CALCULATION_quarterly_data!$C:$C,Quarter!$C125)</f>
        <v>13.96</v>
      </c>
      <c r="F125" s="70">
        <f>SUMIFS(CALCULATION_quarterly_data!F:F,CALCULATION_quarterly_data!$A:$A,Quarter!$A125,CALCULATION_quarterly_data!$P:$P,Quarter!$B125,CALCULATION_quarterly_data!$C:$C,Quarter!$C125)</f>
        <v>13.96</v>
      </c>
      <c r="G125" s="69">
        <f>SUMIFS(CALCULATION_quarterly_data!G:G,CALCULATION_quarterly_data!$A:$A,Quarter!$A125,CALCULATION_quarterly_data!$P:$P,Quarter!$B125,CALCULATION_quarterly_data!$C:$C,Quarter!$C125)</f>
        <v>0</v>
      </c>
      <c r="H125" s="69">
        <f>SUMIFS(CALCULATION_quarterly_data!H:H,CALCULATION_quarterly_data!$A:$A,Quarter!$A125,CALCULATION_quarterly_data!$P:$P,Quarter!$B125,CALCULATION_quarterly_data!$C:$C,Quarter!$C125)</f>
        <v>154.88999999999999</v>
      </c>
      <c r="I125" s="69">
        <f>SUMIFS(CALCULATION_quarterly_data!I:I,CALCULATION_quarterly_data!$A:$A,Quarter!$A125,CALCULATION_quarterly_data!$P:$P,Quarter!$B125,CALCULATION_quarterly_data!$C:$C,Quarter!$C125)</f>
        <v>0</v>
      </c>
      <c r="J125" s="69">
        <f>SUMIFS(CALCULATION_quarterly_data!J:J,CALCULATION_quarterly_data!$A:$A,Quarter!$A125,CALCULATION_quarterly_data!$P:$P,Quarter!$B125,CALCULATION_quarterly_data!$C:$C,Quarter!$C125)</f>
        <v>0</v>
      </c>
      <c r="K125" s="69">
        <f>SUMIFS(CALCULATION_quarterly_data!K:K,CALCULATION_quarterly_data!$A:$A,Quarter!$A125,CALCULATION_quarterly_data!$P:$P,Quarter!$B125,CALCULATION_quarterly_data!$C:$C,Quarter!$C125)</f>
        <v>0</v>
      </c>
      <c r="L125" s="69">
        <f>SUMIFS(CALCULATION_quarterly_data!L:L,CALCULATION_quarterly_data!$A:$A,Quarter!$A125,CALCULATION_quarterly_data!$P:$P,Quarter!$B125,CALCULATION_quarterly_data!$C:$C,Quarter!$C125)</f>
        <v>44.36</v>
      </c>
      <c r="M125" s="69">
        <f>SUMIFS(CALCULATION_quarterly_data!M:M,CALCULATION_quarterly_data!$A:$A,Quarter!$A125,CALCULATION_quarterly_data!$P:$P,Quarter!$B125,CALCULATION_quarterly_data!$C:$C,Quarter!$C125)</f>
        <v>6.7200000000000006</v>
      </c>
      <c r="N125" s="70">
        <f>SUMIFS(CALCULATION_quarterly_data!N:N,CALCULATION_quarterly_data!$A:$A,Quarter!$A125,CALCULATION_quarterly_data!$P:$P,Quarter!$B125,CALCULATION_quarterly_data!$C:$C,Quarter!$C125)</f>
        <v>205.97</v>
      </c>
      <c r="O125" s="77">
        <f>SUMIFS(CALCULATION_quarterly_data!O:O,CALCULATION_quarterly_data!$A:$A,Quarter!$A125,CALCULATION_quarterly_data!$P:$P,Quarter!$B125,CALCULATION_quarterly_data!$C:$C,Quarter!$C125)</f>
        <v>219.94</v>
      </c>
    </row>
    <row r="126" spans="1:15" s="14" customFormat="1" ht="15.5">
      <c r="A126" s="64">
        <v>2019</v>
      </c>
      <c r="B126" s="73">
        <v>3</v>
      </c>
      <c r="C126" s="59" t="s">
        <v>71</v>
      </c>
      <c r="D126" s="69">
        <f>SUMIFS(CALCULATION_quarterly_data!D:D,CALCULATION_quarterly_data!$A:$A,Quarter!$A126,CALCULATION_quarterly_data!$P:$P,Quarter!$B126,CALCULATION_quarterly_data!$C:$C,Quarter!$C126)</f>
        <v>211.20999999999998</v>
      </c>
      <c r="E126" s="69">
        <f>SUMIFS(CALCULATION_quarterly_data!E:E,CALCULATION_quarterly_data!$A:$A,Quarter!$A126,CALCULATION_quarterly_data!$P:$P,Quarter!$B126,CALCULATION_quarterly_data!$C:$C,Quarter!$C126)</f>
        <v>23.22</v>
      </c>
      <c r="F126" s="70">
        <f>SUMIFS(CALCULATION_quarterly_data!F:F,CALCULATION_quarterly_data!$A:$A,Quarter!$A126,CALCULATION_quarterly_data!$P:$P,Quarter!$B126,CALCULATION_quarterly_data!$C:$C,Quarter!$C126)</f>
        <v>234.43</v>
      </c>
      <c r="G126" s="69">
        <f>SUMIFS(CALCULATION_quarterly_data!G:G,CALCULATION_quarterly_data!$A:$A,Quarter!$A126,CALCULATION_quarterly_data!$P:$P,Quarter!$B126,CALCULATION_quarterly_data!$C:$C,Quarter!$C126)</f>
        <v>2.21</v>
      </c>
      <c r="H126" s="69">
        <f>SUMIFS(CALCULATION_quarterly_data!H:H,CALCULATION_quarterly_data!$A:$A,Quarter!$A126,CALCULATION_quarterly_data!$P:$P,Quarter!$B126,CALCULATION_quarterly_data!$C:$C,Quarter!$C126)</f>
        <v>0</v>
      </c>
      <c r="I126" s="69">
        <f>SUMIFS(CALCULATION_quarterly_data!I:I,CALCULATION_quarterly_data!$A:$A,Quarter!$A126,CALCULATION_quarterly_data!$P:$P,Quarter!$B126,CALCULATION_quarterly_data!$C:$C,Quarter!$C126)</f>
        <v>0</v>
      </c>
      <c r="J126" s="69">
        <f>SUMIFS(CALCULATION_quarterly_data!J:J,CALCULATION_quarterly_data!$A:$A,Quarter!$A126,CALCULATION_quarterly_data!$P:$P,Quarter!$B126,CALCULATION_quarterly_data!$C:$C,Quarter!$C126)</f>
        <v>0</v>
      </c>
      <c r="K126" s="69">
        <f>SUMIFS(CALCULATION_quarterly_data!K:K,CALCULATION_quarterly_data!$A:$A,Quarter!$A126,CALCULATION_quarterly_data!$P:$P,Quarter!$B126,CALCULATION_quarterly_data!$C:$C,Quarter!$C126)</f>
        <v>40</v>
      </c>
      <c r="L126" s="69">
        <f>SUMIFS(CALCULATION_quarterly_data!L:L,CALCULATION_quarterly_data!$A:$A,Quarter!$A126,CALCULATION_quarterly_data!$P:$P,Quarter!$B126,CALCULATION_quarterly_data!$C:$C,Quarter!$C126)</f>
        <v>29.01</v>
      </c>
      <c r="M126" s="69">
        <f>SUMIFS(CALCULATION_quarterly_data!M:M,CALCULATION_quarterly_data!$A:$A,Quarter!$A126,CALCULATION_quarterly_data!$P:$P,Quarter!$B126,CALCULATION_quarterly_data!$C:$C,Quarter!$C126)</f>
        <v>211.03000000000003</v>
      </c>
      <c r="N126" s="70">
        <f>SUMIFS(CALCULATION_quarterly_data!N:N,CALCULATION_quarterly_data!$A:$A,Quarter!$A126,CALCULATION_quarterly_data!$P:$P,Quarter!$B126,CALCULATION_quarterly_data!$C:$C,Quarter!$C126)</f>
        <v>282.26</v>
      </c>
      <c r="O126" s="77">
        <f>SUMIFS(CALCULATION_quarterly_data!O:O,CALCULATION_quarterly_data!$A:$A,Quarter!$A126,CALCULATION_quarterly_data!$P:$P,Quarter!$B126,CALCULATION_quarterly_data!$C:$C,Quarter!$C126)</f>
        <v>516.69000000000005</v>
      </c>
    </row>
    <row r="127" spans="1:15" s="14" customFormat="1" ht="15.5">
      <c r="A127" s="64">
        <v>2019</v>
      </c>
      <c r="B127" s="73">
        <v>3</v>
      </c>
      <c r="C127" s="59" t="s">
        <v>45</v>
      </c>
      <c r="D127" s="69">
        <f>SUMIFS(CALCULATION_quarterly_data!D:D,CALCULATION_quarterly_data!$A:$A,Quarter!$A127,CALCULATION_quarterly_data!$P:$P,Quarter!$B127,CALCULATION_quarterly_data!$C:$C,Quarter!$C127)</f>
        <v>97.88000000000001</v>
      </c>
      <c r="E127" s="69">
        <f>SUMIFS(CALCULATION_quarterly_data!E:E,CALCULATION_quarterly_data!$A:$A,Quarter!$A127,CALCULATION_quarterly_data!$P:$P,Quarter!$B127,CALCULATION_quarterly_data!$C:$C,Quarter!$C127)</f>
        <v>32.1</v>
      </c>
      <c r="F127" s="70">
        <f>SUMIFS(CALCULATION_quarterly_data!F:F,CALCULATION_quarterly_data!$A:$A,Quarter!$A127,CALCULATION_quarterly_data!$P:$P,Quarter!$B127,CALCULATION_quarterly_data!$C:$C,Quarter!$C127)</f>
        <v>129.99</v>
      </c>
      <c r="G127" s="69">
        <f>SUMIFS(CALCULATION_quarterly_data!G:G,CALCULATION_quarterly_data!$A:$A,Quarter!$A127,CALCULATION_quarterly_data!$P:$P,Quarter!$B127,CALCULATION_quarterly_data!$C:$C,Quarter!$C127)</f>
        <v>0</v>
      </c>
      <c r="H127" s="69">
        <f>SUMIFS(CALCULATION_quarterly_data!H:H,CALCULATION_quarterly_data!$A:$A,Quarter!$A127,CALCULATION_quarterly_data!$P:$P,Quarter!$B127,CALCULATION_quarterly_data!$C:$C,Quarter!$C127)</f>
        <v>9.8699999999999992</v>
      </c>
      <c r="I127" s="69">
        <f>SUMIFS(CALCULATION_quarterly_data!I:I,CALCULATION_quarterly_data!$A:$A,Quarter!$A127,CALCULATION_quarterly_data!$P:$P,Quarter!$B127,CALCULATION_quarterly_data!$C:$C,Quarter!$C127)</f>
        <v>0</v>
      </c>
      <c r="J127" s="69">
        <f>SUMIFS(CALCULATION_quarterly_data!J:J,CALCULATION_quarterly_data!$A:$A,Quarter!$A127,CALCULATION_quarterly_data!$P:$P,Quarter!$B127,CALCULATION_quarterly_data!$C:$C,Quarter!$C127)</f>
        <v>0</v>
      </c>
      <c r="K127" s="69">
        <f>SUMIFS(CALCULATION_quarterly_data!K:K,CALCULATION_quarterly_data!$A:$A,Quarter!$A127,CALCULATION_quarterly_data!$P:$P,Quarter!$B127,CALCULATION_quarterly_data!$C:$C,Quarter!$C127)</f>
        <v>0</v>
      </c>
      <c r="L127" s="69">
        <f>SUMIFS(CALCULATION_quarterly_data!L:L,CALCULATION_quarterly_data!$A:$A,Quarter!$A127,CALCULATION_quarterly_data!$P:$P,Quarter!$B127,CALCULATION_quarterly_data!$C:$C,Quarter!$C127)</f>
        <v>0</v>
      </c>
      <c r="M127" s="69">
        <f>SUMIFS(CALCULATION_quarterly_data!M:M,CALCULATION_quarterly_data!$A:$A,Quarter!$A127,CALCULATION_quarterly_data!$P:$P,Quarter!$B127,CALCULATION_quarterly_data!$C:$C,Quarter!$C127)</f>
        <v>4.67</v>
      </c>
      <c r="N127" s="70">
        <f>SUMIFS(CALCULATION_quarterly_data!N:N,CALCULATION_quarterly_data!$A:$A,Quarter!$A127,CALCULATION_quarterly_data!$P:$P,Quarter!$B127,CALCULATION_quarterly_data!$C:$C,Quarter!$C127)</f>
        <v>14.54</v>
      </c>
      <c r="O127" s="77">
        <f>SUMIFS(CALCULATION_quarterly_data!O:O,CALCULATION_quarterly_data!$A:$A,Quarter!$A127,CALCULATION_quarterly_data!$P:$P,Quarter!$B127,CALCULATION_quarterly_data!$C:$C,Quarter!$C127)</f>
        <v>144.53</v>
      </c>
    </row>
    <row r="128" spans="1:15" s="14" customFormat="1" ht="15.5">
      <c r="A128" s="64">
        <v>2019</v>
      </c>
      <c r="B128" s="73">
        <v>3</v>
      </c>
      <c r="C128" s="59" t="s">
        <v>46</v>
      </c>
      <c r="D128" s="69">
        <f>SUMIFS(CALCULATION_quarterly_data!D:D,CALCULATION_quarterly_data!$A:$A,Quarter!$A128,CALCULATION_quarterly_data!$P:$P,Quarter!$B128,CALCULATION_quarterly_data!$C:$C,Quarter!$C128)</f>
        <v>219.70999999999998</v>
      </c>
      <c r="E128" s="69">
        <f>SUMIFS(CALCULATION_quarterly_data!E:E,CALCULATION_quarterly_data!$A:$A,Quarter!$A128,CALCULATION_quarterly_data!$P:$P,Quarter!$B128,CALCULATION_quarterly_data!$C:$C,Quarter!$C128)</f>
        <v>77.39</v>
      </c>
      <c r="F128" s="70">
        <f>SUMIFS(CALCULATION_quarterly_data!F:F,CALCULATION_quarterly_data!$A:$A,Quarter!$A128,CALCULATION_quarterly_data!$P:$P,Quarter!$B128,CALCULATION_quarterly_data!$C:$C,Quarter!$C128)</f>
        <v>297.10000000000002</v>
      </c>
      <c r="G128" s="69">
        <f>SUMIFS(CALCULATION_quarterly_data!G:G,CALCULATION_quarterly_data!$A:$A,Quarter!$A128,CALCULATION_quarterly_data!$P:$P,Quarter!$B128,CALCULATION_quarterly_data!$C:$C,Quarter!$C128)</f>
        <v>0</v>
      </c>
      <c r="H128" s="69">
        <f>SUMIFS(CALCULATION_quarterly_data!H:H,CALCULATION_quarterly_data!$A:$A,Quarter!$A128,CALCULATION_quarterly_data!$P:$P,Quarter!$B128,CALCULATION_quarterly_data!$C:$C,Quarter!$C128)</f>
        <v>815.85</v>
      </c>
      <c r="I128" s="69">
        <f>SUMIFS(CALCULATION_quarterly_data!I:I,CALCULATION_quarterly_data!$A:$A,Quarter!$A128,CALCULATION_quarterly_data!$P:$P,Quarter!$B128,CALCULATION_quarterly_data!$C:$C,Quarter!$C128)</f>
        <v>0</v>
      </c>
      <c r="J128" s="69">
        <f>SUMIFS(CALCULATION_quarterly_data!J:J,CALCULATION_quarterly_data!$A:$A,Quarter!$A128,CALCULATION_quarterly_data!$P:$P,Quarter!$B128,CALCULATION_quarterly_data!$C:$C,Quarter!$C128)</f>
        <v>0</v>
      </c>
      <c r="K128" s="69">
        <f>SUMIFS(CALCULATION_quarterly_data!K:K,CALCULATION_quarterly_data!$A:$A,Quarter!$A128,CALCULATION_quarterly_data!$P:$P,Quarter!$B128,CALCULATION_quarterly_data!$C:$C,Quarter!$C128)</f>
        <v>0</v>
      </c>
      <c r="L128" s="69">
        <f>SUMIFS(CALCULATION_quarterly_data!L:L,CALCULATION_quarterly_data!$A:$A,Quarter!$A128,CALCULATION_quarterly_data!$P:$P,Quarter!$B128,CALCULATION_quarterly_data!$C:$C,Quarter!$C128)</f>
        <v>0</v>
      </c>
      <c r="M128" s="69">
        <f>SUMIFS(CALCULATION_quarterly_data!M:M,CALCULATION_quarterly_data!$A:$A,Quarter!$A128,CALCULATION_quarterly_data!$P:$P,Quarter!$B128,CALCULATION_quarterly_data!$C:$C,Quarter!$C128)</f>
        <v>17.560000000000002</v>
      </c>
      <c r="N128" s="70">
        <f>SUMIFS(CALCULATION_quarterly_data!N:N,CALCULATION_quarterly_data!$A:$A,Quarter!$A128,CALCULATION_quarterly_data!$P:$P,Quarter!$B128,CALCULATION_quarterly_data!$C:$C,Quarter!$C128)</f>
        <v>833.41000000000008</v>
      </c>
      <c r="O128" s="77">
        <f>SUMIFS(CALCULATION_quarterly_data!O:O,CALCULATION_quarterly_data!$A:$A,Quarter!$A128,CALCULATION_quarterly_data!$P:$P,Quarter!$B128,CALCULATION_quarterly_data!$C:$C,Quarter!$C128)</f>
        <v>1130.51</v>
      </c>
    </row>
    <row r="129" spans="1:15" s="14" customFormat="1" ht="15.5">
      <c r="A129" s="64">
        <v>2019</v>
      </c>
      <c r="B129" s="73">
        <v>3</v>
      </c>
      <c r="C129" s="59" t="s">
        <v>44</v>
      </c>
      <c r="D129" s="69">
        <f>SUMIFS(CALCULATION_quarterly_data!D:D,CALCULATION_quarterly_data!$A:$A,Quarter!$A129,CALCULATION_quarterly_data!$P:$P,Quarter!$B129,CALCULATION_quarterly_data!$C:$C,Quarter!$C129)</f>
        <v>0</v>
      </c>
      <c r="E129" s="69">
        <f>SUMIFS(CALCULATION_quarterly_data!E:E,CALCULATION_quarterly_data!$A:$A,Quarter!$A129,CALCULATION_quarterly_data!$P:$P,Quarter!$B129,CALCULATION_quarterly_data!$C:$C,Quarter!$C129)</f>
        <v>0</v>
      </c>
      <c r="F129" s="70">
        <f>SUMIFS(CALCULATION_quarterly_data!F:F,CALCULATION_quarterly_data!$A:$A,Quarter!$A129,CALCULATION_quarterly_data!$P:$P,Quarter!$B129,CALCULATION_quarterly_data!$C:$C,Quarter!$C129)</f>
        <v>0</v>
      </c>
      <c r="G129" s="69">
        <f>SUMIFS(CALCULATION_quarterly_data!G:G,CALCULATION_quarterly_data!$A:$A,Quarter!$A129,CALCULATION_quarterly_data!$P:$P,Quarter!$B129,CALCULATION_quarterly_data!$C:$C,Quarter!$C129)</f>
        <v>0</v>
      </c>
      <c r="H129" s="69">
        <f>SUMIFS(CALCULATION_quarterly_data!H:H,CALCULATION_quarterly_data!$A:$A,Quarter!$A129,CALCULATION_quarterly_data!$P:$P,Quarter!$B129,CALCULATION_quarterly_data!$C:$C,Quarter!$C129)</f>
        <v>0</v>
      </c>
      <c r="I129" s="69">
        <f>SUMIFS(CALCULATION_quarterly_data!I:I,CALCULATION_quarterly_data!$A:$A,Quarter!$A129,CALCULATION_quarterly_data!$P:$P,Quarter!$B129,CALCULATION_quarterly_data!$C:$C,Quarter!$C129)</f>
        <v>0</v>
      </c>
      <c r="J129" s="69">
        <f>SUMIFS(CALCULATION_quarterly_data!J:J,CALCULATION_quarterly_data!$A:$A,Quarter!$A129,CALCULATION_quarterly_data!$P:$P,Quarter!$B129,CALCULATION_quarterly_data!$C:$C,Quarter!$C129)</f>
        <v>0</v>
      </c>
      <c r="K129" s="69">
        <f>SUMIFS(CALCULATION_quarterly_data!K:K,CALCULATION_quarterly_data!$A:$A,Quarter!$A129,CALCULATION_quarterly_data!$P:$P,Quarter!$B129,CALCULATION_quarterly_data!$C:$C,Quarter!$C129)</f>
        <v>0</v>
      </c>
      <c r="L129" s="69">
        <f>SUMIFS(CALCULATION_quarterly_data!L:L,CALCULATION_quarterly_data!$A:$A,Quarter!$A129,CALCULATION_quarterly_data!$P:$P,Quarter!$B129,CALCULATION_quarterly_data!$C:$C,Quarter!$C129)</f>
        <v>0</v>
      </c>
      <c r="M129" s="69">
        <f>SUMIFS(CALCULATION_quarterly_data!M:M,CALCULATION_quarterly_data!$A:$A,Quarter!$A129,CALCULATION_quarterly_data!$P:$P,Quarter!$B129,CALCULATION_quarterly_data!$C:$C,Quarter!$C129)</f>
        <v>0.04</v>
      </c>
      <c r="N129" s="70">
        <f>SUMIFS(CALCULATION_quarterly_data!N:N,CALCULATION_quarterly_data!$A:$A,Quarter!$A129,CALCULATION_quarterly_data!$P:$P,Quarter!$B129,CALCULATION_quarterly_data!$C:$C,Quarter!$C129)</f>
        <v>0.04</v>
      </c>
      <c r="O129" s="77">
        <f>SUMIFS(CALCULATION_quarterly_data!O:O,CALCULATION_quarterly_data!$A:$A,Quarter!$A129,CALCULATION_quarterly_data!$P:$P,Quarter!$B129,CALCULATION_quarterly_data!$C:$C,Quarter!$C129)</f>
        <v>0.04</v>
      </c>
    </row>
    <row r="130" spans="1:15" s="14" customFormat="1" ht="15.5">
      <c r="A130" s="64">
        <v>2019</v>
      </c>
      <c r="B130" s="73">
        <v>3</v>
      </c>
      <c r="C130" s="59" t="s">
        <v>62</v>
      </c>
      <c r="D130" s="69">
        <f>SUMIFS(CALCULATION_quarterly_data!D:D,CALCULATION_quarterly_data!$A:$A,Quarter!$A130,CALCULATION_quarterly_data!$P:$P,Quarter!$B130,CALCULATION_quarterly_data!$C:$C,Quarter!$C130)</f>
        <v>133.82</v>
      </c>
      <c r="E130" s="69">
        <f>SUMIFS(CALCULATION_quarterly_data!E:E,CALCULATION_quarterly_data!$A:$A,Quarter!$A130,CALCULATION_quarterly_data!$P:$P,Quarter!$B130,CALCULATION_quarterly_data!$C:$C,Quarter!$C130)</f>
        <v>45.36</v>
      </c>
      <c r="F130" s="70">
        <f>SUMIFS(CALCULATION_quarterly_data!F:F,CALCULATION_quarterly_data!$A:$A,Quarter!$A130,CALCULATION_quarterly_data!$P:$P,Quarter!$B130,CALCULATION_quarterly_data!$C:$C,Quarter!$C130)</f>
        <v>179.18</v>
      </c>
      <c r="G130" s="69">
        <f>SUMIFS(CALCULATION_quarterly_data!G:G,CALCULATION_quarterly_data!$A:$A,Quarter!$A130,CALCULATION_quarterly_data!$P:$P,Quarter!$B130,CALCULATION_quarterly_data!$C:$C,Quarter!$C130)</f>
        <v>94.43</v>
      </c>
      <c r="H130" s="69">
        <f>SUMIFS(CALCULATION_quarterly_data!H:H,CALCULATION_quarterly_data!$A:$A,Quarter!$A130,CALCULATION_quarterly_data!$P:$P,Quarter!$B130,CALCULATION_quarterly_data!$C:$C,Quarter!$C130)</f>
        <v>5.07</v>
      </c>
      <c r="I130" s="69">
        <f>SUMIFS(CALCULATION_quarterly_data!I:I,CALCULATION_quarterly_data!$A:$A,Quarter!$A130,CALCULATION_quarterly_data!$P:$P,Quarter!$B130,CALCULATION_quarterly_data!$C:$C,Quarter!$C130)</f>
        <v>0</v>
      </c>
      <c r="J130" s="69">
        <f>SUMIFS(CALCULATION_quarterly_data!J:J,CALCULATION_quarterly_data!$A:$A,Quarter!$A130,CALCULATION_quarterly_data!$P:$P,Quarter!$B130,CALCULATION_quarterly_data!$C:$C,Quarter!$C130)</f>
        <v>0</v>
      </c>
      <c r="K130" s="69">
        <f>SUMIFS(CALCULATION_quarterly_data!K:K,CALCULATION_quarterly_data!$A:$A,Quarter!$A130,CALCULATION_quarterly_data!$P:$P,Quarter!$B130,CALCULATION_quarterly_data!$C:$C,Quarter!$C130)</f>
        <v>0</v>
      </c>
      <c r="L130" s="69">
        <f>SUMIFS(CALCULATION_quarterly_data!L:L,CALCULATION_quarterly_data!$A:$A,Quarter!$A130,CALCULATION_quarterly_data!$P:$P,Quarter!$B130,CALCULATION_quarterly_data!$C:$C,Quarter!$C130)</f>
        <v>57.76</v>
      </c>
      <c r="M130" s="69">
        <f>SUMIFS(CALCULATION_quarterly_data!M:M,CALCULATION_quarterly_data!$A:$A,Quarter!$A130,CALCULATION_quarterly_data!$P:$P,Quarter!$B130,CALCULATION_quarterly_data!$C:$C,Quarter!$C130)</f>
        <v>57.19</v>
      </c>
      <c r="N130" s="70">
        <f>SUMIFS(CALCULATION_quarterly_data!N:N,CALCULATION_quarterly_data!$A:$A,Quarter!$A130,CALCULATION_quarterly_data!$P:$P,Quarter!$B130,CALCULATION_quarterly_data!$C:$C,Quarter!$C130)</f>
        <v>214.44</v>
      </c>
      <c r="O130" s="77">
        <f>SUMIFS(CALCULATION_quarterly_data!O:O,CALCULATION_quarterly_data!$A:$A,Quarter!$A130,CALCULATION_quarterly_data!$P:$P,Quarter!$B130,CALCULATION_quarterly_data!$C:$C,Quarter!$C130)</f>
        <v>393.62</v>
      </c>
    </row>
    <row r="131" spans="1:15" s="14" customFormat="1" ht="15.5">
      <c r="A131" s="62">
        <v>2019</v>
      </c>
      <c r="B131" s="74">
        <v>3</v>
      </c>
      <c r="C131" s="60" t="s">
        <v>93</v>
      </c>
      <c r="D131" s="72">
        <f>SUMIFS(CALCULATION_quarterly_data!D:D,CALCULATION_quarterly_data!$A:$A,Quarter!$A131,CALCULATION_quarterly_data!$P:$P,Quarter!$B131,CALCULATION_quarterly_data!$C:$C,Quarter!$C131)</f>
        <v>10368.969999999999</v>
      </c>
      <c r="E131" s="72">
        <f>SUMIFS(CALCULATION_quarterly_data!E:E,CALCULATION_quarterly_data!$A:$A,Quarter!$A131,CALCULATION_quarterly_data!$P:$P,Quarter!$B131,CALCULATION_quarterly_data!$C:$C,Quarter!$C131)</f>
        <v>678.2</v>
      </c>
      <c r="F131" s="71">
        <f>SUMIFS(CALCULATION_quarterly_data!F:F,CALCULATION_quarterly_data!$A:$A,Quarter!$A131,CALCULATION_quarterly_data!$P:$P,Quarter!$B131,CALCULATION_quarterly_data!$C:$C,Quarter!$C131)</f>
        <v>11047.16</v>
      </c>
      <c r="G131" s="72">
        <f>SUMIFS(CALCULATION_quarterly_data!G:G,CALCULATION_quarterly_data!$A:$A,Quarter!$A131,CALCULATION_quarterly_data!$P:$P,Quarter!$B131,CALCULATION_quarterly_data!$C:$C,Quarter!$C131)</f>
        <v>252.89999999999998</v>
      </c>
      <c r="H131" s="72">
        <f>SUMIFS(CALCULATION_quarterly_data!H:H,CALCULATION_quarterly_data!$A:$A,Quarter!$A131,CALCULATION_quarterly_data!$P:$P,Quarter!$B131,CALCULATION_quarterly_data!$C:$C,Quarter!$C131)</f>
        <v>2013.81</v>
      </c>
      <c r="I131" s="72">
        <f>SUMIFS(CALCULATION_quarterly_data!I:I,CALCULATION_quarterly_data!$A:$A,Quarter!$A131,CALCULATION_quarterly_data!$P:$P,Quarter!$B131,CALCULATION_quarterly_data!$C:$C,Quarter!$C131)</f>
        <v>395.5</v>
      </c>
      <c r="J131" s="72">
        <f>SUMIFS(CALCULATION_quarterly_data!J:J,CALCULATION_quarterly_data!$A:$A,Quarter!$A131,CALCULATION_quarterly_data!$P:$P,Quarter!$B131,CALCULATION_quarterly_data!$C:$C,Quarter!$C131)</f>
        <v>1.54</v>
      </c>
      <c r="K131" s="72">
        <f>SUMIFS(CALCULATION_quarterly_data!K:K,CALCULATION_quarterly_data!$A:$A,Quarter!$A131,CALCULATION_quarterly_data!$P:$P,Quarter!$B131,CALCULATION_quarterly_data!$C:$C,Quarter!$C131)</f>
        <v>414.1</v>
      </c>
      <c r="L131" s="72">
        <f>SUMIFS(CALCULATION_quarterly_data!L:L,CALCULATION_quarterly_data!$A:$A,Quarter!$A131,CALCULATION_quarterly_data!$P:$P,Quarter!$B131,CALCULATION_quarterly_data!$C:$C,Quarter!$C131)</f>
        <v>645.34</v>
      </c>
      <c r="M131" s="72">
        <f>SUMIFS(CALCULATION_quarterly_data!M:M,CALCULATION_quarterly_data!$A:$A,Quarter!$A131,CALCULATION_quarterly_data!$P:$P,Quarter!$B131,CALCULATION_quarterly_data!$C:$C,Quarter!$C131)</f>
        <v>1068.8400000000001</v>
      </c>
      <c r="N131" s="71">
        <f>SUMIFS(CALCULATION_quarterly_data!N:N,CALCULATION_quarterly_data!$A:$A,Quarter!$A131,CALCULATION_quarterly_data!$P:$P,Quarter!$B131,CALCULATION_quarterly_data!$C:$C,Quarter!$C131)</f>
        <v>4792.04</v>
      </c>
      <c r="O131" s="72">
        <f>SUMIFS(CALCULATION_quarterly_data!O:O,CALCULATION_quarterly_data!$A:$A,Quarter!$A131,CALCULATION_quarterly_data!$P:$P,Quarter!$B131,CALCULATION_quarterly_data!$C:$C,Quarter!$C131)</f>
        <v>15839.19</v>
      </c>
    </row>
    <row r="132" spans="1:15" s="14" customFormat="1" ht="15.5">
      <c r="A132" s="63">
        <v>2019</v>
      </c>
      <c r="B132" s="73">
        <v>4</v>
      </c>
      <c r="C132" s="58" t="s">
        <v>37</v>
      </c>
      <c r="D132" s="66">
        <f>SUMIFS(CALCULATION_quarterly_data!D:D,CALCULATION_quarterly_data!$A:$A,Quarter!$A132,CALCULATION_quarterly_data!$P:$P,Quarter!$B132,CALCULATION_quarterly_data!$C:$C,Quarter!$C132)</f>
        <v>138.68</v>
      </c>
      <c r="E132" s="66">
        <f>SUMIFS(CALCULATION_quarterly_data!E:E,CALCULATION_quarterly_data!$A:$A,Quarter!$A132,CALCULATION_quarterly_data!$P:$P,Quarter!$B132,CALCULATION_quarterly_data!$C:$C,Quarter!$C132)</f>
        <v>152.72</v>
      </c>
      <c r="F132" s="67">
        <f>SUMIFS(CALCULATION_quarterly_data!F:F,CALCULATION_quarterly_data!$A:$A,Quarter!$A132,CALCULATION_quarterly_data!$P:$P,Quarter!$B132,CALCULATION_quarterly_data!$C:$C,Quarter!$C132)</f>
        <v>291.38</v>
      </c>
      <c r="G132" s="66">
        <f>SUMIFS(CALCULATION_quarterly_data!G:G,CALCULATION_quarterly_data!$A:$A,Quarter!$A132,CALCULATION_quarterly_data!$P:$P,Quarter!$B132,CALCULATION_quarterly_data!$C:$C,Quarter!$C132)</f>
        <v>18.54</v>
      </c>
      <c r="H132" s="66">
        <f>SUMIFS(CALCULATION_quarterly_data!H:H,CALCULATION_quarterly_data!$A:$A,Quarter!$A132,CALCULATION_quarterly_data!$P:$P,Quarter!$B132,CALCULATION_quarterly_data!$C:$C,Quarter!$C132)</f>
        <v>235.19</v>
      </c>
      <c r="I132" s="66">
        <f>SUMIFS(CALCULATION_quarterly_data!I:I,CALCULATION_quarterly_data!$A:$A,Quarter!$A132,CALCULATION_quarterly_data!$P:$P,Quarter!$B132,CALCULATION_quarterly_data!$C:$C,Quarter!$C132)</f>
        <v>0</v>
      </c>
      <c r="J132" s="66">
        <f>SUMIFS(CALCULATION_quarterly_data!J:J,CALCULATION_quarterly_data!$A:$A,Quarter!$A132,CALCULATION_quarterly_data!$P:$P,Quarter!$B132,CALCULATION_quarterly_data!$C:$C,Quarter!$C132)</f>
        <v>0</v>
      </c>
      <c r="K132" s="66">
        <f>SUMIFS(CALCULATION_quarterly_data!K:K,CALCULATION_quarterly_data!$A:$A,Quarter!$A132,CALCULATION_quarterly_data!$P:$P,Quarter!$B132,CALCULATION_quarterly_data!$C:$C,Quarter!$C132)</f>
        <v>0</v>
      </c>
      <c r="L132" s="66">
        <f>SUMIFS(CALCULATION_quarterly_data!L:L,CALCULATION_quarterly_data!$A:$A,Quarter!$A132,CALCULATION_quarterly_data!$P:$P,Quarter!$B132,CALCULATION_quarterly_data!$C:$C,Quarter!$C132)</f>
        <v>165.04</v>
      </c>
      <c r="M132" s="66">
        <f>SUMIFS(CALCULATION_quarterly_data!M:M,CALCULATION_quarterly_data!$A:$A,Quarter!$A132,CALCULATION_quarterly_data!$P:$P,Quarter!$B132,CALCULATION_quarterly_data!$C:$C,Quarter!$C132)</f>
        <v>271.66999999999996</v>
      </c>
      <c r="N132" s="67">
        <f>SUMIFS(CALCULATION_quarterly_data!N:N,CALCULATION_quarterly_data!$A:$A,Quarter!$A132,CALCULATION_quarterly_data!$P:$P,Quarter!$B132,CALCULATION_quarterly_data!$C:$C,Quarter!$C132)</f>
        <v>690.47</v>
      </c>
      <c r="O132" s="76">
        <f>SUMIFS(CALCULATION_quarterly_data!O:O,CALCULATION_quarterly_data!$A:$A,Quarter!$A132,CALCULATION_quarterly_data!$P:$P,Quarter!$B132,CALCULATION_quarterly_data!$C:$C,Quarter!$C132)</f>
        <v>981.84999999999991</v>
      </c>
    </row>
    <row r="133" spans="1:15" s="14" customFormat="1" ht="15.5">
      <c r="A133" s="64">
        <v>2019</v>
      </c>
      <c r="B133" s="73">
        <v>4</v>
      </c>
      <c r="C133" s="59" t="s">
        <v>38</v>
      </c>
      <c r="D133" s="69">
        <f>SUMIFS(CALCULATION_quarterly_data!D:D,CALCULATION_quarterly_data!$A:$A,Quarter!$A133,CALCULATION_quarterly_data!$P:$P,Quarter!$B133,CALCULATION_quarterly_data!$C:$C,Quarter!$C133)</f>
        <v>45.45</v>
      </c>
      <c r="E133" s="69">
        <f>SUMIFS(CALCULATION_quarterly_data!E:E,CALCULATION_quarterly_data!$A:$A,Quarter!$A133,CALCULATION_quarterly_data!$P:$P,Quarter!$B133,CALCULATION_quarterly_data!$C:$C,Quarter!$C133)</f>
        <v>0</v>
      </c>
      <c r="F133" s="70">
        <f>SUMIFS(CALCULATION_quarterly_data!F:F,CALCULATION_quarterly_data!$A:$A,Quarter!$A133,CALCULATION_quarterly_data!$P:$P,Quarter!$B133,CALCULATION_quarterly_data!$C:$C,Quarter!$C133)</f>
        <v>45.45</v>
      </c>
      <c r="G133" s="69">
        <f>SUMIFS(CALCULATION_quarterly_data!G:G,CALCULATION_quarterly_data!$A:$A,Quarter!$A133,CALCULATION_quarterly_data!$P:$P,Quarter!$B133,CALCULATION_quarterly_data!$C:$C,Quarter!$C133)</f>
        <v>0</v>
      </c>
      <c r="H133" s="69">
        <f>SUMIFS(CALCULATION_quarterly_data!H:H,CALCULATION_quarterly_data!$A:$A,Quarter!$A133,CALCULATION_quarterly_data!$P:$P,Quarter!$B133,CALCULATION_quarterly_data!$C:$C,Quarter!$C133)</f>
        <v>0</v>
      </c>
      <c r="I133" s="69">
        <f>SUMIFS(CALCULATION_quarterly_data!I:I,CALCULATION_quarterly_data!$A:$A,Quarter!$A133,CALCULATION_quarterly_data!$P:$P,Quarter!$B133,CALCULATION_quarterly_data!$C:$C,Quarter!$C133)</f>
        <v>0</v>
      </c>
      <c r="J133" s="69">
        <f>SUMIFS(CALCULATION_quarterly_data!J:J,CALCULATION_quarterly_data!$A:$A,Quarter!$A133,CALCULATION_quarterly_data!$P:$P,Quarter!$B133,CALCULATION_quarterly_data!$C:$C,Quarter!$C133)</f>
        <v>0</v>
      </c>
      <c r="K133" s="69">
        <f>SUMIFS(CALCULATION_quarterly_data!K:K,CALCULATION_quarterly_data!$A:$A,Quarter!$A133,CALCULATION_quarterly_data!$P:$P,Quarter!$B133,CALCULATION_quarterly_data!$C:$C,Quarter!$C133)</f>
        <v>0</v>
      </c>
      <c r="L133" s="69">
        <f>SUMIFS(CALCULATION_quarterly_data!L:L,CALCULATION_quarterly_data!$A:$A,Quarter!$A133,CALCULATION_quarterly_data!$P:$P,Quarter!$B133,CALCULATION_quarterly_data!$C:$C,Quarter!$C133)</f>
        <v>0</v>
      </c>
      <c r="M133" s="69">
        <f>SUMIFS(CALCULATION_quarterly_data!M:M,CALCULATION_quarterly_data!$A:$A,Quarter!$A133,CALCULATION_quarterly_data!$P:$P,Quarter!$B133,CALCULATION_quarterly_data!$C:$C,Quarter!$C133)</f>
        <v>0</v>
      </c>
      <c r="N133" s="70">
        <f>SUMIFS(CALCULATION_quarterly_data!N:N,CALCULATION_quarterly_data!$A:$A,Quarter!$A133,CALCULATION_quarterly_data!$P:$P,Quarter!$B133,CALCULATION_quarterly_data!$C:$C,Quarter!$C133)</f>
        <v>0</v>
      </c>
      <c r="O133" s="77">
        <f>SUMIFS(CALCULATION_quarterly_data!O:O,CALCULATION_quarterly_data!$A:$A,Quarter!$A133,CALCULATION_quarterly_data!$P:$P,Quarter!$B133,CALCULATION_quarterly_data!$C:$C,Quarter!$C133)</f>
        <v>45.45</v>
      </c>
    </row>
    <row r="134" spans="1:15" s="14" customFormat="1" ht="15.5">
      <c r="A134" s="64">
        <v>2019</v>
      </c>
      <c r="B134" s="73">
        <v>4</v>
      </c>
      <c r="C134" s="59" t="s">
        <v>72</v>
      </c>
      <c r="D134" s="69">
        <f>SUMIFS(CALCULATION_quarterly_data!D:D,CALCULATION_quarterly_data!$A:$A,Quarter!$A134,CALCULATION_quarterly_data!$P:$P,Quarter!$B134,CALCULATION_quarterly_data!$C:$C,Quarter!$C134)</f>
        <v>2067.9</v>
      </c>
      <c r="E134" s="69">
        <f>SUMIFS(CALCULATION_quarterly_data!E:E,CALCULATION_quarterly_data!$A:$A,Quarter!$A134,CALCULATION_quarterly_data!$P:$P,Quarter!$B134,CALCULATION_quarterly_data!$C:$C,Quarter!$C134)</f>
        <v>0</v>
      </c>
      <c r="F134" s="70">
        <f>SUMIFS(CALCULATION_quarterly_data!F:F,CALCULATION_quarterly_data!$A:$A,Quarter!$A134,CALCULATION_quarterly_data!$P:$P,Quarter!$B134,CALCULATION_quarterly_data!$C:$C,Quarter!$C134)</f>
        <v>2067.9</v>
      </c>
      <c r="G134" s="69">
        <f>SUMIFS(CALCULATION_quarterly_data!G:G,CALCULATION_quarterly_data!$A:$A,Quarter!$A134,CALCULATION_quarterly_data!$P:$P,Quarter!$B134,CALCULATION_quarterly_data!$C:$C,Quarter!$C134)</f>
        <v>0</v>
      </c>
      <c r="H134" s="69">
        <f>SUMIFS(CALCULATION_quarterly_data!H:H,CALCULATION_quarterly_data!$A:$A,Quarter!$A134,CALCULATION_quarterly_data!$P:$P,Quarter!$B134,CALCULATION_quarterly_data!$C:$C,Quarter!$C134)</f>
        <v>0</v>
      </c>
      <c r="I134" s="69">
        <f>SUMIFS(CALCULATION_quarterly_data!I:I,CALCULATION_quarterly_data!$A:$A,Quarter!$A134,CALCULATION_quarterly_data!$P:$P,Quarter!$B134,CALCULATION_quarterly_data!$C:$C,Quarter!$C134)</f>
        <v>0</v>
      </c>
      <c r="J134" s="69">
        <f>SUMIFS(CALCULATION_quarterly_data!J:J,CALCULATION_quarterly_data!$A:$A,Quarter!$A134,CALCULATION_quarterly_data!$P:$P,Quarter!$B134,CALCULATION_quarterly_data!$C:$C,Quarter!$C134)</f>
        <v>0</v>
      </c>
      <c r="K134" s="69">
        <f>SUMIFS(CALCULATION_quarterly_data!K:K,CALCULATION_quarterly_data!$A:$A,Quarter!$A134,CALCULATION_quarterly_data!$P:$P,Quarter!$B134,CALCULATION_quarterly_data!$C:$C,Quarter!$C134)</f>
        <v>0</v>
      </c>
      <c r="L134" s="69">
        <f>SUMIFS(CALCULATION_quarterly_data!L:L,CALCULATION_quarterly_data!$A:$A,Quarter!$A134,CALCULATION_quarterly_data!$P:$P,Quarter!$B134,CALCULATION_quarterly_data!$C:$C,Quarter!$C134)</f>
        <v>0</v>
      </c>
      <c r="M134" s="69">
        <f>SUMIFS(CALCULATION_quarterly_data!M:M,CALCULATION_quarterly_data!$A:$A,Quarter!$A134,CALCULATION_quarterly_data!$P:$P,Quarter!$B134,CALCULATION_quarterly_data!$C:$C,Quarter!$C134)</f>
        <v>0</v>
      </c>
      <c r="N134" s="70">
        <f>SUMIFS(CALCULATION_quarterly_data!N:N,CALCULATION_quarterly_data!$A:$A,Quarter!$A134,CALCULATION_quarterly_data!$P:$P,Quarter!$B134,CALCULATION_quarterly_data!$C:$C,Quarter!$C134)</f>
        <v>0</v>
      </c>
      <c r="O134" s="77">
        <f>SUMIFS(CALCULATION_quarterly_data!O:O,CALCULATION_quarterly_data!$A:$A,Quarter!$A134,CALCULATION_quarterly_data!$P:$P,Quarter!$B134,CALCULATION_quarterly_data!$C:$C,Quarter!$C134)</f>
        <v>2067.9</v>
      </c>
    </row>
    <row r="135" spans="1:15" s="14" customFormat="1" ht="15.5">
      <c r="A135" s="64">
        <v>2019</v>
      </c>
      <c r="B135" s="73">
        <v>4</v>
      </c>
      <c r="C135" s="59" t="s">
        <v>39</v>
      </c>
      <c r="D135" s="69">
        <f>SUMIFS(CALCULATION_quarterly_data!D:D,CALCULATION_quarterly_data!$A:$A,Quarter!$A135,CALCULATION_quarterly_data!$P:$P,Quarter!$B135,CALCULATION_quarterly_data!$C:$C,Quarter!$C135)</f>
        <v>0.26</v>
      </c>
      <c r="E135" s="69">
        <f>SUMIFS(CALCULATION_quarterly_data!E:E,CALCULATION_quarterly_data!$A:$A,Quarter!$A135,CALCULATION_quarterly_data!$P:$P,Quarter!$B135,CALCULATION_quarterly_data!$C:$C,Quarter!$C135)</f>
        <v>35.78</v>
      </c>
      <c r="F135" s="70">
        <f>SUMIFS(CALCULATION_quarterly_data!F:F,CALCULATION_quarterly_data!$A:$A,Quarter!$A135,CALCULATION_quarterly_data!$P:$P,Quarter!$B135,CALCULATION_quarterly_data!$C:$C,Quarter!$C135)</f>
        <v>36.04</v>
      </c>
      <c r="G135" s="69">
        <f>SUMIFS(CALCULATION_quarterly_data!G:G,CALCULATION_quarterly_data!$A:$A,Quarter!$A135,CALCULATION_quarterly_data!$P:$P,Quarter!$B135,CALCULATION_quarterly_data!$C:$C,Quarter!$C135)</f>
        <v>0</v>
      </c>
      <c r="H135" s="69">
        <f>SUMIFS(CALCULATION_quarterly_data!H:H,CALCULATION_quarterly_data!$A:$A,Quarter!$A135,CALCULATION_quarterly_data!$P:$P,Quarter!$B135,CALCULATION_quarterly_data!$C:$C,Quarter!$C135)</f>
        <v>19.13</v>
      </c>
      <c r="I135" s="69">
        <f>SUMIFS(CALCULATION_quarterly_data!I:I,CALCULATION_quarterly_data!$A:$A,Quarter!$A135,CALCULATION_quarterly_data!$P:$P,Quarter!$B135,CALCULATION_quarterly_data!$C:$C,Quarter!$C135)</f>
        <v>0</v>
      </c>
      <c r="J135" s="69">
        <f>SUMIFS(CALCULATION_quarterly_data!J:J,CALCULATION_quarterly_data!$A:$A,Quarter!$A135,CALCULATION_quarterly_data!$P:$P,Quarter!$B135,CALCULATION_quarterly_data!$C:$C,Quarter!$C135)</f>
        <v>0</v>
      </c>
      <c r="K135" s="69">
        <f>SUMIFS(CALCULATION_quarterly_data!K:K,CALCULATION_quarterly_data!$A:$A,Quarter!$A135,CALCULATION_quarterly_data!$P:$P,Quarter!$B135,CALCULATION_quarterly_data!$C:$C,Quarter!$C135)</f>
        <v>0</v>
      </c>
      <c r="L135" s="69">
        <f>SUMIFS(CALCULATION_quarterly_data!L:L,CALCULATION_quarterly_data!$A:$A,Quarter!$A135,CALCULATION_quarterly_data!$P:$P,Quarter!$B135,CALCULATION_quarterly_data!$C:$C,Quarter!$C135)</f>
        <v>0</v>
      </c>
      <c r="M135" s="69">
        <f>SUMIFS(CALCULATION_quarterly_data!M:M,CALCULATION_quarterly_data!$A:$A,Quarter!$A135,CALCULATION_quarterly_data!$P:$P,Quarter!$B135,CALCULATION_quarterly_data!$C:$C,Quarter!$C135)</f>
        <v>46.93</v>
      </c>
      <c r="N135" s="70">
        <f>SUMIFS(CALCULATION_quarterly_data!N:N,CALCULATION_quarterly_data!$A:$A,Quarter!$A135,CALCULATION_quarterly_data!$P:$P,Quarter!$B135,CALCULATION_quarterly_data!$C:$C,Quarter!$C135)</f>
        <v>66.06</v>
      </c>
      <c r="O135" s="77">
        <f>SUMIFS(CALCULATION_quarterly_data!O:O,CALCULATION_quarterly_data!$A:$A,Quarter!$A135,CALCULATION_quarterly_data!$P:$P,Quarter!$B135,CALCULATION_quarterly_data!$C:$C,Quarter!$C135)</f>
        <v>102.09</v>
      </c>
    </row>
    <row r="136" spans="1:15" s="14" customFormat="1" ht="15.5">
      <c r="A136" s="64">
        <v>2019</v>
      </c>
      <c r="B136" s="73">
        <v>4</v>
      </c>
      <c r="C136" s="59" t="s">
        <v>40</v>
      </c>
      <c r="D136" s="69">
        <f>SUMIFS(CALCULATION_quarterly_data!D:D,CALCULATION_quarterly_data!$A:$A,Quarter!$A136,CALCULATION_quarterly_data!$P:$P,Quarter!$B136,CALCULATION_quarterly_data!$C:$C,Quarter!$C136)</f>
        <v>397.65</v>
      </c>
      <c r="E136" s="69">
        <f>SUMIFS(CALCULATION_quarterly_data!E:E,CALCULATION_quarterly_data!$A:$A,Quarter!$A136,CALCULATION_quarterly_data!$P:$P,Quarter!$B136,CALCULATION_quarterly_data!$C:$C,Quarter!$C136)</f>
        <v>0</v>
      </c>
      <c r="F136" s="70">
        <f>SUMIFS(CALCULATION_quarterly_data!F:F,CALCULATION_quarterly_data!$A:$A,Quarter!$A136,CALCULATION_quarterly_data!$P:$P,Quarter!$B136,CALCULATION_quarterly_data!$C:$C,Quarter!$C136)</f>
        <v>397.65</v>
      </c>
      <c r="G136" s="69">
        <f>SUMIFS(CALCULATION_quarterly_data!G:G,CALCULATION_quarterly_data!$A:$A,Quarter!$A136,CALCULATION_quarterly_data!$P:$P,Quarter!$B136,CALCULATION_quarterly_data!$C:$C,Quarter!$C136)</f>
        <v>40.11</v>
      </c>
      <c r="H136" s="69">
        <f>SUMIFS(CALCULATION_quarterly_data!H:H,CALCULATION_quarterly_data!$A:$A,Quarter!$A136,CALCULATION_quarterly_data!$P:$P,Quarter!$B136,CALCULATION_quarterly_data!$C:$C,Quarter!$C136)</f>
        <v>6.14</v>
      </c>
      <c r="I136" s="69">
        <f>SUMIFS(CALCULATION_quarterly_data!I:I,CALCULATION_quarterly_data!$A:$A,Quarter!$A136,CALCULATION_quarterly_data!$P:$P,Quarter!$B136,CALCULATION_quarterly_data!$C:$C,Quarter!$C136)</f>
        <v>0</v>
      </c>
      <c r="J136" s="69">
        <f>SUMIFS(CALCULATION_quarterly_data!J:J,CALCULATION_quarterly_data!$A:$A,Quarter!$A136,CALCULATION_quarterly_data!$P:$P,Quarter!$B136,CALCULATION_quarterly_data!$C:$C,Quarter!$C136)</f>
        <v>0</v>
      </c>
      <c r="K136" s="69">
        <f>SUMIFS(CALCULATION_quarterly_data!K:K,CALCULATION_quarterly_data!$A:$A,Quarter!$A136,CALCULATION_quarterly_data!$P:$P,Quarter!$B136,CALCULATION_quarterly_data!$C:$C,Quarter!$C136)</f>
        <v>62.57</v>
      </c>
      <c r="L136" s="69">
        <f>SUMIFS(CALCULATION_quarterly_data!L:L,CALCULATION_quarterly_data!$A:$A,Quarter!$A136,CALCULATION_quarterly_data!$P:$P,Quarter!$B136,CALCULATION_quarterly_data!$C:$C,Quarter!$C136)</f>
        <v>0</v>
      </c>
      <c r="M136" s="69">
        <f>SUMIFS(CALCULATION_quarterly_data!M:M,CALCULATION_quarterly_data!$A:$A,Quarter!$A136,CALCULATION_quarterly_data!$P:$P,Quarter!$B136,CALCULATION_quarterly_data!$C:$C,Quarter!$C136)</f>
        <v>57.11</v>
      </c>
      <c r="N136" s="70">
        <f>SUMIFS(CALCULATION_quarterly_data!N:N,CALCULATION_quarterly_data!$A:$A,Quarter!$A136,CALCULATION_quarterly_data!$P:$P,Quarter!$B136,CALCULATION_quarterly_data!$C:$C,Quarter!$C136)</f>
        <v>165.92000000000002</v>
      </c>
      <c r="O136" s="77">
        <f>SUMIFS(CALCULATION_quarterly_data!O:O,CALCULATION_quarterly_data!$A:$A,Quarter!$A136,CALCULATION_quarterly_data!$P:$P,Quarter!$B136,CALCULATION_quarterly_data!$C:$C,Quarter!$C136)</f>
        <v>563.58000000000004</v>
      </c>
    </row>
    <row r="137" spans="1:15" s="14" customFormat="1" ht="15.5">
      <c r="A137" s="64">
        <v>2019</v>
      </c>
      <c r="B137" s="73">
        <v>4</v>
      </c>
      <c r="C137" s="59" t="s">
        <v>41</v>
      </c>
      <c r="D137" s="69">
        <f>SUMIFS(CALCULATION_quarterly_data!D:D,CALCULATION_quarterly_data!$A:$A,Quarter!$A137,CALCULATION_quarterly_data!$P:$P,Quarter!$B137,CALCULATION_quarterly_data!$C:$C,Quarter!$C137)</f>
        <v>1952.8999999999999</v>
      </c>
      <c r="E137" s="69">
        <f>SUMIFS(CALCULATION_quarterly_data!E:E,CALCULATION_quarterly_data!$A:$A,Quarter!$A137,CALCULATION_quarterly_data!$P:$P,Quarter!$B137,CALCULATION_quarterly_data!$C:$C,Quarter!$C137)</f>
        <v>0</v>
      </c>
      <c r="F137" s="70">
        <f>SUMIFS(CALCULATION_quarterly_data!F:F,CALCULATION_quarterly_data!$A:$A,Quarter!$A137,CALCULATION_quarterly_data!$P:$P,Quarter!$B137,CALCULATION_quarterly_data!$C:$C,Quarter!$C137)</f>
        <v>1952.8999999999999</v>
      </c>
      <c r="G137" s="69">
        <f>SUMIFS(CALCULATION_quarterly_data!G:G,CALCULATION_quarterly_data!$A:$A,Quarter!$A137,CALCULATION_quarterly_data!$P:$P,Quarter!$B137,CALCULATION_quarterly_data!$C:$C,Quarter!$C137)</f>
        <v>0</v>
      </c>
      <c r="H137" s="69">
        <f>SUMIFS(CALCULATION_quarterly_data!H:H,CALCULATION_quarterly_data!$A:$A,Quarter!$A137,CALCULATION_quarterly_data!$P:$P,Quarter!$B137,CALCULATION_quarterly_data!$C:$C,Quarter!$C137)</f>
        <v>0</v>
      </c>
      <c r="I137" s="69">
        <f>SUMIFS(CALCULATION_quarterly_data!I:I,CALCULATION_quarterly_data!$A:$A,Quarter!$A137,CALCULATION_quarterly_data!$P:$P,Quarter!$B137,CALCULATION_quarterly_data!$C:$C,Quarter!$C137)</f>
        <v>0</v>
      </c>
      <c r="J137" s="69">
        <f>SUMIFS(CALCULATION_quarterly_data!J:J,CALCULATION_quarterly_data!$A:$A,Quarter!$A137,CALCULATION_quarterly_data!$P:$P,Quarter!$B137,CALCULATION_quarterly_data!$C:$C,Quarter!$C137)</f>
        <v>0</v>
      </c>
      <c r="K137" s="69">
        <f>SUMIFS(CALCULATION_quarterly_data!K:K,CALCULATION_quarterly_data!$A:$A,Quarter!$A137,CALCULATION_quarterly_data!$P:$P,Quarter!$B137,CALCULATION_quarterly_data!$C:$C,Quarter!$C137)</f>
        <v>0</v>
      </c>
      <c r="L137" s="69">
        <f>SUMIFS(CALCULATION_quarterly_data!L:L,CALCULATION_quarterly_data!$A:$A,Quarter!$A137,CALCULATION_quarterly_data!$P:$P,Quarter!$B137,CALCULATION_quarterly_data!$C:$C,Quarter!$C137)</f>
        <v>60.6</v>
      </c>
      <c r="M137" s="69">
        <f>SUMIFS(CALCULATION_quarterly_data!M:M,CALCULATION_quarterly_data!$A:$A,Quarter!$A137,CALCULATION_quarterly_data!$P:$P,Quarter!$B137,CALCULATION_quarterly_data!$C:$C,Quarter!$C137)</f>
        <v>22.229999999999997</v>
      </c>
      <c r="N137" s="70">
        <f>SUMIFS(CALCULATION_quarterly_data!N:N,CALCULATION_quarterly_data!$A:$A,Quarter!$A137,CALCULATION_quarterly_data!$P:$P,Quarter!$B137,CALCULATION_quarterly_data!$C:$C,Quarter!$C137)</f>
        <v>82.82</v>
      </c>
      <c r="O137" s="77">
        <f>SUMIFS(CALCULATION_quarterly_data!O:O,CALCULATION_quarterly_data!$A:$A,Quarter!$A137,CALCULATION_quarterly_data!$P:$P,Quarter!$B137,CALCULATION_quarterly_data!$C:$C,Quarter!$C137)</f>
        <v>2035.73</v>
      </c>
    </row>
    <row r="138" spans="1:15" s="14" customFormat="1" ht="15.5">
      <c r="A138" s="64">
        <v>2019</v>
      </c>
      <c r="B138" s="73">
        <v>4</v>
      </c>
      <c r="C138" s="59" t="s">
        <v>70</v>
      </c>
      <c r="D138" s="69">
        <f>SUMIFS(CALCULATION_quarterly_data!D:D,CALCULATION_quarterly_data!$A:$A,Quarter!$A138,CALCULATION_quarterly_data!$P:$P,Quarter!$B138,CALCULATION_quarterly_data!$C:$C,Quarter!$C138)</f>
        <v>44.59</v>
      </c>
      <c r="E138" s="69">
        <f>SUMIFS(CALCULATION_quarterly_data!E:E,CALCULATION_quarterly_data!$A:$A,Quarter!$A138,CALCULATION_quarterly_data!$P:$P,Quarter!$B138,CALCULATION_quarterly_data!$C:$C,Quarter!$C138)</f>
        <v>0</v>
      </c>
      <c r="F138" s="70">
        <f>SUMIFS(CALCULATION_quarterly_data!F:F,CALCULATION_quarterly_data!$A:$A,Quarter!$A138,CALCULATION_quarterly_data!$P:$P,Quarter!$B138,CALCULATION_quarterly_data!$C:$C,Quarter!$C138)</f>
        <v>44.59</v>
      </c>
      <c r="G138" s="69">
        <f>SUMIFS(CALCULATION_quarterly_data!G:G,CALCULATION_quarterly_data!$A:$A,Quarter!$A138,CALCULATION_quarterly_data!$P:$P,Quarter!$B138,CALCULATION_quarterly_data!$C:$C,Quarter!$C138)</f>
        <v>12.56</v>
      </c>
      <c r="H138" s="69">
        <f>SUMIFS(CALCULATION_quarterly_data!H:H,CALCULATION_quarterly_data!$A:$A,Quarter!$A138,CALCULATION_quarterly_data!$P:$P,Quarter!$B138,CALCULATION_quarterly_data!$C:$C,Quarter!$C138)</f>
        <v>44.94</v>
      </c>
      <c r="I138" s="69">
        <f>SUMIFS(CALCULATION_quarterly_data!I:I,CALCULATION_quarterly_data!$A:$A,Quarter!$A138,CALCULATION_quarterly_data!$P:$P,Quarter!$B138,CALCULATION_quarterly_data!$C:$C,Quarter!$C138)</f>
        <v>445.25</v>
      </c>
      <c r="J138" s="69">
        <f>SUMIFS(CALCULATION_quarterly_data!J:J,CALCULATION_quarterly_data!$A:$A,Quarter!$A138,CALCULATION_quarterly_data!$P:$P,Quarter!$B138,CALCULATION_quarterly_data!$C:$C,Quarter!$C138)</f>
        <v>1.55</v>
      </c>
      <c r="K138" s="69">
        <f>SUMIFS(CALCULATION_quarterly_data!K:K,CALCULATION_quarterly_data!$A:$A,Quarter!$A138,CALCULATION_quarterly_data!$P:$P,Quarter!$B138,CALCULATION_quarterly_data!$C:$C,Quarter!$C138)</f>
        <v>536.91</v>
      </c>
      <c r="L138" s="69">
        <f>SUMIFS(CALCULATION_quarterly_data!L:L,CALCULATION_quarterly_data!$A:$A,Quarter!$A138,CALCULATION_quarterly_data!$P:$P,Quarter!$B138,CALCULATION_quarterly_data!$C:$C,Quarter!$C138)</f>
        <v>44.210000000000008</v>
      </c>
      <c r="M138" s="69">
        <f>SUMIFS(CALCULATION_quarterly_data!M:M,CALCULATION_quarterly_data!$A:$A,Quarter!$A138,CALCULATION_quarterly_data!$P:$P,Quarter!$B138,CALCULATION_quarterly_data!$C:$C,Quarter!$C138)</f>
        <v>27.98</v>
      </c>
      <c r="N138" s="70">
        <f>SUMIFS(CALCULATION_quarterly_data!N:N,CALCULATION_quarterly_data!$A:$A,Quarter!$A138,CALCULATION_quarterly_data!$P:$P,Quarter!$B138,CALCULATION_quarterly_data!$C:$C,Quarter!$C138)</f>
        <v>1113.43</v>
      </c>
      <c r="O138" s="77">
        <f>SUMIFS(CALCULATION_quarterly_data!O:O,CALCULATION_quarterly_data!$A:$A,Quarter!$A138,CALCULATION_quarterly_data!$P:$P,Quarter!$B138,CALCULATION_quarterly_data!$C:$C,Quarter!$C138)</f>
        <v>1158.01</v>
      </c>
    </row>
    <row r="139" spans="1:15" s="14" customFormat="1" ht="15.5">
      <c r="A139" s="64">
        <v>2019</v>
      </c>
      <c r="B139" s="73">
        <v>4</v>
      </c>
      <c r="C139" s="59" t="s">
        <v>74</v>
      </c>
      <c r="D139" s="69">
        <f>SUMIFS(CALCULATION_quarterly_data!D:D,CALCULATION_quarterly_data!$A:$A,Quarter!$A139,CALCULATION_quarterly_data!$P:$P,Quarter!$B139,CALCULATION_quarterly_data!$C:$C,Quarter!$C139)</f>
        <v>157.59</v>
      </c>
      <c r="E139" s="69">
        <f>SUMIFS(CALCULATION_quarterly_data!E:E,CALCULATION_quarterly_data!$A:$A,Quarter!$A139,CALCULATION_quarterly_data!$P:$P,Quarter!$B139,CALCULATION_quarterly_data!$C:$C,Quarter!$C139)</f>
        <v>10.06</v>
      </c>
      <c r="F139" s="70">
        <f>SUMIFS(CALCULATION_quarterly_data!F:F,CALCULATION_quarterly_data!$A:$A,Quarter!$A139,CALCULATION_quarterly_data!$P:$P,Quarter!$B139,CALCULATION_quarterly_data!$C:$C,Quarter!$C139)</f>
        <v>167.65</v>
      </c>
      <c r="G139" s="69">
        <f>SUMIFS(CALCULATION_quarterly_data!G:G,CALCULATION_quarterly_data!$A:$A,Quarter!$A139,CALCULATION_quarterly_data!$P:$P,Quarter!$B139,CALCULATION_quarterly_data!$C:$C,Quarter!$C139)</f>
        <v>0</v>
      </c>
      <c r="H139" s="69">
        <f>SUMIFS(CALCULATION_quarterly_data!H:H,CALCULATION_quarterly_data!$A:$A,Quarter!$A139,CALCULATION_quarterly_data!$P:$P,Quarter!$B139,CALCULATION_quarterly_data!$C:$C,Quarter!$C139)</f>
        <v>33.56</v>
      </c>
      <c r="I139" s="69">
        <f>SUMIFS(CALCULATION_quarterly_data!I:I,CALCULATION_quarterly_data!$A:$A,Quarter!$A139,CALCULATION_quarterly_data!$P:$P,Quarter!$B139,CALCULATION_quarterly_data!$C:$C,Quarter!$C139)</f>
        <v>0</v>
      </c>
      <c r="J139" s="69">
        <f>SUMIFS(CALCULATION_quarterly_data!J:J,CALCULATION_quarterly_data!$A:$A,Quarter!$A139,CALCULATION_quarterly_data!$P:$P,Quarter!$B139,CALCULATION_quarterly_data!$C:$C,Quarter!$C139)</f>
        <v>0</v>
      </c>
      <c r="K139" s="69">
        <f>SUMIFS(CALCULATION_quarterly_data!K:K,CALCULATION_quarterly_data!$A:$A,Quarter!$A139,CALCULATION_quarterly_data!$P:$P,Quarter!$B139,CALCULATION_quarterly_data!$C:$C,Quarter!$C139)</f>
        <v>0</v>
      </c>
      <c r="L139" s="69">
        <f>SUMIFS(CALCULATION_quarterly_data!L:L,CALCULATION_quarterly_data!$A:$A,Quarter!$A139,CALCULATION_quarterly_data!$P:$P,Quarter!$B139,CALCULATION_quarterly_data!$C:$C,Quarter!$C139)</f>
        <v>0</v>
      </c>
      <c r="M139" s="69">
        <f>SUMIFS(CALCULATION_quarterly_data!M:M,CALCULATION_quarterly_data!$A:$A,Quarter!$A139,CALCULATION_quarterly_data!$P:$P,Quarter!$B139,CALCULATION_quarterly_data!$C:$C,Quarter!$C139)</f>
        <v>0.31</v>
      </c>
      <c r="N139" s="70">
        <f>SUMIFS(CALCULATION_quarterly_data!N:N,CALCULATION_quarterly_data!$A:$A,Quarter!$A139,CALCULATION_quarterly_data!$P:$P,Quarter!$B139,CALCULATION_quarterly_data!$C:$C,Quarter!$C139)</f>
        <v>33.86</v>
      </c>
      <c r="O139" s="77">
        <f>SUMIFS(CALCULATION_quarterly_data!O:O,CALCULATION_quarterly_data!$A:$A,Quarter!$A139,CALCULATION_quarterly_data!$P:$P,Quarter!$B139,CALCULATION_quarterly_data!$C:$C,Quarter!$C139)</f>
        <v>201.51999999999998</v>
      </c>
    </row>
    <row r="140" spans="1:15" s="14" customFormat="1" ht="15.5">
      <c r="A140" s="64">
        <v>2019</v>
      </c>
      <c r="B140" s="73">
        <v>4</v>
      </c>
      <c r="C140" s="59" t="s">
        <v>73</v>
      </c>
      <c r="D140" s="69">
        <f>SUMIFS(CALCULATION_quarterly_data!D:D,CALCULATION_quarterly_data!$A:$A,Quarter!$A140,CALCULATION_quarterly_data!$P:$P,Quarter!$B140,CALCULATION_quarterly_data!$C:$C,Quarter!$C140)</f>
        <v>0</v>
      </c>
      <c r="E140" s="69">
        <f>SUMIFS(CALCULATION_quarterly_data!E:E,CALCULATION_quarterly_data!$A:$A,Quarter!$A140,CALCULATION_quarterly_data!$P:$P,Quarter!$B140,CALCULATION_quarterly_data!$C:$C,Quarter!$C140)</f>
        <v>0</v>
      </c>
      <c r="F140" s="70">
        <f>SUMIFS(CALCULATION_quarterly_data!F:F,CALCULATION_quarterly_data!$A:$A,Quarter!$A140,CALCULATION_quarterly_data!$P:$P,Quarter!$B140,CALCULATION_quarterly_data!$C:$C,Quarter!$C140)</f>
        <v>0</v>
      </c>
      <c r="G140" s="69">
        <f>SUMIFS(CALCULATION_quarterly_data!G:G,CALCULATION_quarterly_data!$A:$A,Quarter!$A140,CALCULATION_quarterly_data!$P:$P,Quarter!$B140,CALCULATION_quarterly_data!$C:$C,Quarter!$C140)</f>
        <v>0</v>
      </c>
      <c r="H140" s="69">
        <f>SUMIFS(CALCULATION_quarterly_data!H:H,CALCULATION_quarterly_data!$A:$A,Quarter!$A140,CALCULATION_quarterly_data!$P:$P,Quarter!$B140,CALCULATION_quarterly_data!$C:$C,Quarter!$C140)</f>
        <v>0</v>
      </c>
      <c r="I140" s="69">
        <f>SUMIFS(CALCULATION_quarterly_data!I:I,CALCULATION_quarterly_data!$A:$A,Quarter!$A140,CALCULATION_quarterly_data!$P:$P,Quarter!$B140,CALCULATION_quarterly_data!$C:$C,Quarter!$C140)</f>
        <v>0</v>
      </c>
      <c r="J140" s="69">
        <f>SUMIFS(CALCULATION_quarterly_data!J:J,CALCULATION_quarterly_data!$A:$A,Quarter!$A140,CALCULATION_quarterly_data!$P:$P,Quarter!$B140,CALCULATION_quarterly_data!$C:$C,Quarter!$C140)</f>
        <v>0</v>
      </c>
      <c r="K140" s="69">
        <f>SUMIFS(CALCULATION_quarterly_data!K:K,CALCULATION_quarterly_data!$A:$A,Quarter!$A140,CALCULATION_quarterly_data!$P:$P,Quarter!$B140,CALCULATION_quarterly_data!$C:$C,Quarter!$C140)</f>
        <v>0</v>
      </c>
      <c r="L140" s="69">
        <f>SUMIFS(CALCULATION_quarterly_data!L:L,CALCULATION_quarterly_data!$A:$A,Quarter!$A140,CALCULATION_quarterly_data!$P:$P,Quarter!$B140,CALCULATION_quarterly_data!$C:$C,Quarter!$C140)</f>
        <v>0</v>
      </c>
      <c r="M140" s="69">
        <f>SUMIFS(CALCULATION_quarterly_data!M:M,CALCULATION_quarterly_data!$A:$A,Quarter!$A140,CALCULATION_quarterly_data!$P:$P,Quarter!$B140,CALCULATION_quarterly_data!$C:$C,Quarter!$C140)</f>
        <v>0</v>
      </c>
      <c r="N140" s="70">
        <f>SUMIFS(CALCULATION_quarterly_data!N:N,CALCULATION_quarterly_data!$A:$A,Quarter!$A140,CALCULATION_quarterly_data!$P:$P,Quarter!$B140,CALCULATION_quarterly_data!$C:$C,Quarter!$C140)</f>
        <v>0</v>
      </c>
      <c r="O140" s="77">
        <f>SUMIFS(CALCULATION_quarterly_data!O:O,CALCULATION_quarterly_data!$A:$A,Quarter!$A140,CALCULATION_quarterly_data!$P:$P,Quarter!$B140,CALCULATION_quarterly_data!$C:$C,Quarter!$C140)</f>
        <v>0</v>
      </c>
    </row>
    <row r="141" spans="1:15" s="14" customFormat="1" ht="15.5">
      <c r="A141" s="64">
        <v>2019</v>
      </c>
      <c r="B141" s="73">
        <v>4</v>
      </c>
      <c r="C141" s="59" t="s">
        <v>42</v>
      </c>
      <c r="D141" s="69">
        <f>SUMIFS(CALCULATION_quarterly_data!D:D,CALCULATION_quarterly_data!$A:$A,Quarter!$A141,CALCULATION_quarterly_data!$P:$P,Quarter!$B141,CALCULATION_quarterly_data!$C:$C,Quarter!$C141)</f>
        <v>4068.46</v>
      </c>
      <c r="E141" s="69">
        <f>SUMIFS(CALCULATION_quarterly_data!E:E,CALCULATION_quarterly_data!$A:$A,Quarter!$A141,CALCULATION_quarterly_data!$P:$P,Quarter!$B141,CALCULATION_quarterly_data!$C:$C,Quarter!$C141)</f>
        <v>234.37</v>
      </c>
      <c r="F141" s="70">
        <f>SUMIFS(CALCULATION_quarterly_data!F:F,CALCULATION_quarterly_data!$A:$A,Quarter!$A141,CALCULATION_quarterly_data!$P:$P,Quarter!$B141,CALCULATION_quarterly_data!$C:$C,Quarter!$C141)</f>
        <v>4302.83</v>
      </c>
      <c r="G141" s="69">
        <f>SUMIFS(CALCULATION_quarterly_data!G:G,CALCULATION_quarterly_data!$A:$A,Quarter!$A141,CALCULATION_quarterly_data!$P:$P,Quarter!$B141,CALCULATION_quarterly_data!$C:$C,Quarter!$C141)</f>
        <v>66.710000000000008</v>
      </c>
      <c r="H141" s="69">
        <f>SUMIFS(CALCULATION_quarterly_data!H:H,CALCULATION_quarterly_data!$A:$A,Quarter!$A141,CALCULATION_quarterly_data!$P:$P,Quarter!$B141,CALCULATION_quarterly_data!$C:$C,Quarter!$C141)</f>
        <v>1237.67</v>
      </c>
      <c r="I141" s="69">
        <f>SUMIFS(CALCULATION_quarterly_data!I:I,CALCULATION_quarterly_data!$A:$A,Quarter!$A141,CALCULATION_quarterly_data!$P:$P,Quarter!$B141,CALCULATION_quarterly_data!$C:$C,Quarter!$C141)</f>
        <v>0</v>
      </c>
      <c r="J141" s="69">
        <f>SUMIFS(CALCULATION_quarterly_data!J:J,CALCULATION_quarterly_data!$A:$A,Quarter!$A141,CALCULATION_quarterly_data!$P:$P,Quarter!$B141,CALCULATION_quarterly_data!$C:$C,Quarter!$C141)</f>
        <v>0</v>
      </c>
      <c r="K141" s="69">
        <f>SUMIFS(CALCULATION_quarterly_data!K:K,CALCULATION_quarterly_data!$A:$A,Quarter!$A141,CALCULATION_quarterly_data!$P:$P,Quarter!$B141,CALCULATION_quarterly_data!$C:$C,Quarter!$C141)</f>
        <v>0</v>
      </c>
      <c r="L141" s="69">
        <f>SUMIFS(CALCULATION_quarterly_data!L:L,CALCULATION_quarterly_data!$A:$A,Quarter!$A141,CALCULATION_quarterly_data!$P:$P,Quarter!$B141,CALCULATION_quarterly_data!$C:$C,Quarter!$C141)</f>
        <v>280.87</v>
      </c>
      <c r="M141" s="69">
        <f>SUMIFS(CALCULATION_quarterly_data!M:M,CALCULATION_quarterly_data!$A:$A,Quarter!$A141,CALCULATION_quarterly_data!$P:$P,Quarter!$B141,CALCULATION_quarterly_data!$C:$C,Quarter!$C141)</f>
        <v>397.03999999999996</v>
      </c>
      <c r="N141" s="70">
        <f>SUMIFS(CALCULATION_quarterly_data!N:N,CALCULATION_quarterly_data!$A:$A,Quarter!$A141,CALCULATION_quarterly_data!$P:$P,Quarter!$B141,CALCULATION_quarterly_data!$C:$C,Quarter!$C141)</f>
        <v>1982.3100000000002</v>
      </c>
      <c r="O141" s="77">
        <f>SUMIFS(CALCULATION_quarterly_data!O:O,CALCULATION_quarterly_data!$A:$A,Quarter!$A141,CALCULATION_quarterly_data!$P:$P,Quarter!$B141,CALCULATION_quarterly_data!$C:$C,Quarter!$C141)</f>
        <v>6285.1299999999992</v>
      </c>
    </row>
    <row r="142" spans="1:15" s="14" customFormat="1" ht="15.5">
      <c r="A142" s="64">
        <v>2019</v>
      </c>
      <c r="B142" s="73">
        <v>4</v>
      </c>
      <c r="C142" s="59" t="s">
        <v>43</v>
      </c>
      <c r="D142" s="69">
        <f>SUMIFS(CALCULATION_quarterly_data!D:D,CALCULATION_quarterly_data!$A:$A,Quarter!$A142,CALCULATION_quarterly_data!$P:$P,Quarter!$B142,CALCULATION_quarterly_data!$C:$C,Quarter!$C142)</f>
        <v>417.72</v>
      </c>
      <c r="E142" s="69">
        <f>SUMIFS(CALCULATION_quarterly_data!E:E,CALCULATION_quarterly_data!$A:$A,Quarter!$A142,CALCULATION_quarterly_data!$P:$P,Quarter!$B142,CALCULATION_quarterly_data!$C:$C,Quarter!$C142)</f>
        <v>0</v>
      </c>
      <c r="F142" s="70">
        <f>SUMIFS(CALCULATION_quarterly_data!F:F,CALCULATION_quarterly_data!$A:$A,Quarter!$A142,CALCULATION_quarterly_data!$P:$P,Quarter!$B142,CALCULATION_quarterly_data!$C:$C,Quarter!$C142)</f>
        <v>417.72</v>
      </c>
      <c r="G142" s="69">
        <f>SUMIFS(CALCULATION_quarterly_data!G:G,CALCULATION_quarterly_data!$A:$A,Quarter!$A142,CALCULATION_quarterly_data!$P:$P,Quarter!$B142,CALCULATION_quarterly_data!$C:$C,Quarter!$C142)</f>
        <v>2.85</v>
      </c>
      <c r="H142" s="69">
        <f>SUMIFS(CALCULATION_quarterly_data!H:H,CALCULATION_quarterly_data!$A:$A,Quarter!$A142,CALCULATION_quarterly_data!$P:$P,Quarter!$B142,CALCULATION_quarterly_data!$C:$C,Quarter!$C142)</f>
        <v>0</v>
      </c>
      <c r="I142" s="69">
        <f>SUMIFS(CALCULATION_quarterly_data!I:I,CALCULATION_quarterly_data!$A:$A,Quarter!$A142,CALCULATION_quarterly_data!$P:$P,Quarter!$B142,CALCULATION_quarterly_data!$C:$C,Quarter!$C142)</f>
        <v>12.06</v>
      </c>
      <c r="J142" s="69">
        <f>SUMIFS(CALCULATION_quarterly_data!J:J,CALCULATION_quarterly_data!$A:$A,Quarter!$A142,CALCULATION_quarterly_data!$P:$P,Quarter!$B142,CALCULATION_quarterly_data!$C:$C,Quarter!$C142)</f>
        <v>0</v>
      </c>
      <c r="K142" s="69">
        <f>SUMIFS(CALCULATION_quarterly_data!K:K,CALCULATION_quarterly_data!$A:$A,Quarter!$A142,CALCULATION_quarterly_data!$P:$P,Quarter!$B142,CALCULATION_quarterly_data!$C:$C,Quarter!$C142)</f>
        <v>0</v>
      </c>
      <c r="L142" s="69">
        <f>SUMIFS(CALCULATION_quarterly_data!L:L,CALCULATION_quarterly_data!$A:$A,Quarter!$A142,CALCULATION_quarterly_data!$P:$P,Quarter!$B142,CALCULATION_quarterly_data!$C:$C,Quarter!$C142)</f>
        <v>0</v>
      </c>
      <c r="M142" s="69">
        <f>SUMIFS(CALCULATION_quarterly_data!M:M,CALCULATION_quarterly_data!$A:$A,Quarter!$A142,CALCULATION_quarterly_data!$P:$P,Quarter!$B142,CALCULATION_quarterly_data!$C:$C,Quarter!$C142)</f>
        <v>11.57</v>
      </c>
      <c r="N142" s="70">
        <f>SUMIFS(CALCULATION_quarterly_data!N:N,CALCULATION_quarterly_data!$A:$A,Quarter!$A142,CALCULATION_quarterly_data!$P:$P,Quarter!$B142,CALCULATION_quarterly_data!$C:$C,Quarter!$C142)</f>
        <v>26.47</v>
      </c>
      <c r="O142" s="77">
        <f>SUMIFS(CALCULATION_quarterly_data!O:O,CALCULATION_quarterly_data!$A:$A,Quarter!$A142,CALCULATION_quarterly_data!$P:$P,Quarter!$B142,CALCULATION_quarterly_data!$C:$C,Quarter!$C142)</f>
        <v>444.18999999999994</v>
      </c>
    </row>
    <row r="143" spans="1:15" s="14" customFormat="1" ht="15.5">
      <c r="A143" s="64">
        <v>2019</v>
      </c>
      <c r="B143" s="73">
        <v>4</v>
      </c>
      <c r="C143" s="59" t="s">
        <v>94</v>
      </c>
      <c r="D143" s="69">
        <f>SUMIFS(CALCULATION_quarterly_data!D:D,CALCULATION_quarterly_data!$A:$A,Quarter!$A143,CALCULATION_quarterly_data!$P:$P,Quarter!$B143,CALCULATION_quarterly_data!$C:$C,Quarter!$C143)</f>
        <v>0</v>
      </c>
      <c r="E143" s="69">
        <f>SUMIFS(CALCULATION_quarterly_data!E:E,CALCULATION_quarterly_data!$A:$A,Quarter!$A143,CALCULATION_quarterly_data!$P:$P,Quarter!$B143,CALCULATION_quarterly_data!$C:$C,Quarter!$C143)</f>
        <v>0</v>
      </c>
      <c r="F143" s="70">
        <f>SUMIFS(CALCULATION_quarterly_data!F:F,CALCULATION_quarterly_data!$A:$A,Quarter!$A143,CALCULATION_quarterly_data!$P:$P,Quarter!$B143,CALCULATION_quarterly_data!$C:$C,Quarter!$C143)</f>
        <v>0</v>
      </c>
      <c r="G143" s="69">
        <f>SUMIFS(CALCULATION_quarterly_data!G:G,CALCULATION_quarterly_data!$A:$A,Quarter!$A143,CALCULATION_quarterly_data!$P:$P,Quarter!$B143,CALCULATION_quarterly_data!$C:$C,Quarter!$C143)</f>
        <v>3.23</v>
      </c>
      <c r="H143" s="69">
        <f>SUMIFS(CALCULATION_quarterly_data!H:H,CALCULATION_quarterly_data!$A:$A,Quarter!$A143,CALCULATION_quarterly_data!$P:$P,Quarter!$B143,CALCULATION_quarterly_data!$C:$C,Quarter!$C143)</f>
        <v>259.03000000000003</v>
      </c>
      <c r="I143" s="69">
        <f>SUMIFS(CALCULATION_quarterly_data!I:I,CALCULATION_quarterly_data!$A:$A,Quarter!$A143,CALCULATION_quarterly_data!$P:$P,Quarter!$B143,CALCULATION_quarterly_data!$C:$C,Quarter!$C143)</f>
        <v>0</v>
      </c>
      <c r="J143" s="69">
        <f>SUMIFS(CALCULATION_quarterly_data!J:J,CALCULATION_quarterly_data!$A:$A,Quarter!$A143,CALCULATION_quarterly_data!$P:$P,Quarter!$B143,CALCULATION_quarterly_data!$C:$C,Quarter!$C143)</f>
        <v>0</v>
      </c>
      <c r="K143" s="69">
        <f>SUMIFS(CALCULATION_quarterly_data!K:K,CALCULATION_quarterly_data!$A:$A,Quarter!$A143,CALCULATION_quarterly_data!$P:$P,Quarter!$B143,CALCULATION_quarterly_data!$C:$C,Quarter!$C143)</f>
        <v>0</v>
      </c>
      <c r="L143" s="69">
        <f>SUMIFS(CALCULATION_quarterly_data!L:L,CALCULATION_quarterly_data!$A:$A,Quarter!$A143,CALCULATION_quarterly_data!$P:$P,Quarter!$B143,CALCULATION_quarterly_data!$C:$C,Quarter!$C143)</f>
        <v>31.44</v>
      </c>
      <c r="M143" s="69">
        <f>SUMIFS(CALCULATION_quarterly_data!M:M,CALCULATION_quarterly_data!$A:$A,Quarter!$A143,CALCULATION_quarterly_data!$P:$P,Quarter!$B143,CALCULATION_quarterly_data!$C:$C,Quarter!$C143)</f>
        <v>9.5</v>
      </c>
      <c r="N143" s="70">
        <f>SUMIFS(CALCULATION_quarterly_data!N:N,CALCULATION_quarterly_data!$A:$A,Quarter!$A143,CALCULATION_quarterly_data!$P:$P,Quarter!$B143,CALCULATION_quarterly_data!$C:$C,Quarter!$C143)</f>
        <v>303.19</v>
      </c>
      <c r="O143" s="77">
        <f>SUMIFS(CALCULATION_quarterly_data!O:O,CALCULATION_quarterly_data!$A:$A,Quarter!$A143,CALCULATION_quarterly_data!$P:$P,Quarter!$B143,CALCULATION_quarterly_data!$C:$C,Quarter!$C143)</f>
        <v>303.19</v>
      </c>
    </row>
    <row r="144" spans="1:15" s="14" customFormat="1" ht="15.5">
      <c r="A144" s="64">
        <v>2019</v>
      </c>
      <c r="B144" s="73">
        <v>4</v>
      </c>
      <c r="C144" s="59" t="s">
        <v>71</v>
      </c>
      <c r="D144" s="69">
        <f>SUMIFS(CALCULATION_quarterly_data!D:D,CALCULATION_quarterly_data!$A:$A,Quarter!$A144,CALCULATION_quarterly_data!$P:$P,Quarter!$B144,CALCULATION_quarterly_data!$C:$C,Quarter!$C144)</f>
        <v>200.22</v>
      </c>
      <c r="E144" s="69">
        <f>SUMIFS(CALCULATION_quarterly_data!E:E,CALCULATION_quarterly_data!$A:$A,Quarter!$A144,CALCULATION_quarterly_data!$P:$P,Quarter!$B144,CALCULATION_quarterly_data!$C:$C,Quarter!$C144)</f>
        <v>26.310000000000002</v>
      </c>
      <c r="F144" s="70">
        <f>SUMIFS(CALCULATION_quarterly_data!F:F,CALCULATION_quarterly_data!$A:$A,Quarter!$A144,CALCULATION_quarterly_data!$P:$P,Quarter!$B144,CALCULATION_quarterly_data!$C:$C,Quarter!$C144)</f>
        <v>226.53</v>
      </c>
      <c r="G144" s="69">
        <f>SUMIFS(CALCULATION_quarterly_data!G:G,CALCULATION_quarterly_data!$A:$A,Quarter!$A144,CALCULATION_quarterly_data!$P:$P,Quarter!$B144,CALCULATION_quarterly_data!$C:$C,Quarter!$C144)</f>
        <v>2.61</v>
      </c>
      <c r="H144" s="69">
        <f>SUMIFS(CALCULATION_quarterly_data!H:H,CALCULATION_quarterly_data!$A:$A,Quarter!$A144,CALCULATION_quarterly_data!$P:$P,Quarter!$B144,CALCULATION_quarterly_data!$C:$C,Quarter!$C144)</f>
        <v>3.36</v>
      </c>
      <c r="I144" s="69">
        <f>SUMIFS(CALCULATION_quarterly_data!I:I,CALCULATION_quarterly_data!$A:$A,Quarter!$A144,CALCULATION_quarterly_data!$P:$P,Quarter!$B144,CALCULATION_quarterly_data!$C:$C,Quarter!$C144)</f>
        <v>0</v>
      </c>
      <c r="J144" s="69">
        <f>SUMIFS(CALCULATION_quarterly_data!J:J,CALCULATION_quarterly_data!$A:$A,Quarter!$A144,CALCULATION_quarterly_data!$P:$P,Quarter!$B144,CALCULATION_quarterly_data!$C:$C,Quarter!$C144)</f>
        <v>0</v>
      </c>
      <c r="K144" s="69">
        <f>SUMIFS(CALCULATION_quarterly_data!K:K,CALCULATION_quarterly_data!$A:$A,Quarter!$A144,CALCULATION_quarterly_data!$P:$P,Quarter!$B144,CALCULATION_quarterly_data!$C:$C,Quarter!$C144)</f>
        <v>0</v>
      </c>
      <c r="L144" s="69">
        <f>SUMIFS(CALCULATION_quarterly_data!L:L,CALCULATION_quarterly_data!$A:$A,Quarter!$A144,CALCULATION_quarterly_data!$P:$P,Quarter!$B144,CALCULATION_quarterly_data!$C:$C,Quarter!$C144)</f>
        <v>44.12</v>
      </c>
      <c r="M144" s="69">
        <f>SUMIFS(CALCULATION_quarterly_data!M:M,CALCULATION_quarterly_data!$A:$A,Quarter!$A144,CALCULATION_quarterly_data!$P:$P,Quarter!$B144,CALCULATION_quarterly_data!$C:$C,Quarter!$C144)</f>
        <v>295.37</v>
      </c>
      <c r="N144" s="70">
        <f>SUMIFS(CALCULATION_quarterly_data!N:N,CALCULATION_quarterly_data!$A:$A,Quarter!$A144,CALCULATION_quarterly_data!$P:$P,Quarter!$B144,CALCULATION_quarterly_data!$C:$C,Quarter!$C144)</f>
        <v>345.46000000000004</v>
      </c>
      <c r="O144" s="77">
        <f>SUMIFS(CALCULATION_quarterly_data!O:O,CALCULATION_quarterly_data!$A:$A,Quarter!$A144,CALCULATION_quarterly_data!$P:$P,Quarter!$B144,CALCULATION_quarterly_data!$C:$C,Quarter!$C144)</f>
        <v>571.99</v>
      </c>
    </row>
    <row r="145" spans="1:15" s="14" customFormat="1" ht="15.5">
      <c r="A145" s="64">
        <v>2019</v>
      </c>
      <c r="B145" s="73">
        <v>4</v>
      </c>
      <c r="C145" s="59" t="s">
        <v>45</v>
      </c>
      <c r="D145" s="69">
        <f>SUMIFS(CALCULATION_quarterly_data!D:D,CALCULATION_quarterly_data!$A:$A,Quarter!$A145,CALCULATION_quarterly_data!$P:$P,Quarter!$B145,CALCULATION_quarterly_data!$C:$C,Quarter!$C145)</f>
        <v>321.54000000000002</v>
      </c>
      <c r="E145" s="69">
        <f>SUMIFS(CALCULATION_quarterly_data!E:E,CALCULATION_quarterly_data!$A:$A,Quarter!$A145,CALCULATION_quarterly_data!$P:$P,Quarter!$B145,CALCULATION_quarterly_data!$C:$C,Quarter!$C145)</f>
        <v>62.14</v>
      </c>
      <c r="F145" s="70">
        <f>SUMIFS(CALCULATION_quarterly_data!F:F,CALCULATION_quarterly_data!$A:$A,Quarter!$A145,CALCULATION_quarterly_data!$P:$P,Quarter!$B145,CALCULATION_quarterly_data!$C:$C,Quarter!$C145)</f>
        <v>383.69000000000005</v>
      </c>
      <c r="G145" s="69">
        <f>SUMIFS(CALCULATION_quarterly_data!G:G,CALCULATION_quarterly_data!$A:$A,Quarter!$A145,CALCULATION_quarterly_data!$P:$P,Quarter!$B145,CALCULATION_quarterly_data!$C:$C,Quarter!$C145)</f>
        <v>0</v>
      </c>
      <c r="H145" s="69">
        <f>SUMIFS(CALCULATION_quarterly_data!H:H,CALCULATION_quarterly_data!$A:$A,Quarter!$A145,CALCULATION_quarterly_data!$P:$P,Quarter!$B145,CALCULATION_quarterly_data!$C:$C,Quarter!$C145)</f>
        <v>23.33</v>
      </c>
      <c r="I145" s="69">
        <f>SUMIFS(CALCULATION_quarterly_data!I:I,CALCULATION_quarterly_data!$A:$A,Quarter!$A145,CALCULATION_quarterly_data!$P:$P,Quarter!$B145,CALCULATION_quarterly_data!$C:$C,Quarter!$C145)</f>
        <v>17.55</v>
      </c>
      <c r="J145" s="69">
        <f>SUMIFS(CALCULATION_quarterly_data!J:J,CALCULATION_quarterly_data!$A:$A,Quarter!$A145,CALCULATION_quarterly_data!$P:$P,Quarter!$B145,CALCULATION_quarterly_data!$C:$C,Quarter!$C145)</f>
        <v>0</v>
      </c>
      <c r="K145" s="69">
        <f>SUMIFS(CALCULATION_quarterly_data!K:K,CALCULATION_quarterly_data!$A:$A,Quarter!$A145,CALCULATION_quarterly_data!$P:$P,Quarter!$B145,CALCULATION_quarterly_data!$C:$C,Quarter!$C145)</f>
        <v>0</v>
      </c>
      <c r="L145" s="69">
        <f>SUMIFS(CALCULATION_quarterly_data!L:L,CALCULATION_quarterly_data!$A:$A,Quarter!$A145,CALCULATION_quarterly_data!$P:$P,Quarter!$B145,CALCULATION_quarterly_data!$C:$C,Quarter!$C145)</f>
        <v>0</v>
      </c>
      <c r="M145" s="69">
        <f>SUMIFS(CALCULATION_quarterly_data!M:M,CALCULATION_quarterly_data!$A:$A,Quarter!$A145,CALCULATION_quarterly_data!$P:$P,Quarter!$B145,CALCULATION_quarterly_data!$C:$C,Quarter!$C145)</f>
        <v>4.1100000000000003</v>
      </c>
      <c r="N145" s="70">
        <f>SUMIFS(CALCULATION_quarterly_data!N:N,CALCULATION_quarterly_data!$A:$A,Quarter!$A145,CALCULATION_quarterly_data!$P:$P,Quarter!$B145,CALCULATION_quarterly_data!$C:$C,Quarter!$C145)</f>
        <v>44.989999999999995</v>
      </c>
      <c r="O145" s="77">
        <f>SUMIFS(CALCULATION_quarterly_data!O:O,CALCULATION_quarterly_data!$A:$A,Quarter!$A145,CALCULATION_quarterly_data!$P:$P,Quarter!$B145,CALCULATION_quarterly_data!$C:$C,Quarter!$C145)</f>
        <v>428.67</v>
      </c>
    </row>
    <row r="146" spans="1:15" s="14" customFormat="1" ht="15.5">
      <c r="A146" s="64">
        <v>2019</v>
      </c>
      <c r="B146" s="73">
        <v>4</v>
      </c>
      <c r="C146" s="59" t="s">
        <v>46</v>
      </c>
      <c r="D146" s="69">
        <f>SUMIFS(CALCULATION_quarterly_data!D:D,CALCULATION_quarterly_data!$A:$A,Quarter!$A146,CALCULATION_quarterly_data!$P:$P,Quarter!$B146,CALCULATION_quarterly_data!$C:$C,Quarter!$C146)</f>
        <v>230.8</v>
      </c>
      <c r="E146" s="69">
        <f>SUMIFS(CALCULATION_quarterly_data!E:E,CALCULATION_quarterly_data!$A:$A,Quarter!$A146,CALCULATION_quarterly_data!$P:$P,Quarter!$B146,CALCULATION_quarterly_data!$C:$C,Quarter!$C146)</f>
        <v>0</v>
      </c>
      <c r="F146" s="70">
        <f>SUMIFS(CALCULATION_quarterly_data!F:F,CALCULATION_quarterly_data!$A:$A,Quarter!$A146,CALCULATION_quarterly_data!$P:$P,Quarter!$B146,CALCULATION_quarterly_data!$C:$C,Quarter!$C146)</f>
        <v>230.8</v>
      </c>
      <c r="G146" s="69">
        <f>SUMIFS(CALCULATION_quarterly_data!G:G,CALCULATION_quarterly_data!$A:$A,Quarter!$A146,CALCULATION_quarterly_data!$P:$P,Quarter!$B146,CALCULATION_quarterly_data!$C:$C,Quarter!$C146)</f>
        <v>0</v>
      </c>
      <c r="H146" s="69">
        <f>SUMIFS(CALCULATION_quarterly_data!H:H,CALCULATION_quarterly_data!$A:$A,Quarter!$A146,CALCULATION_quarterly_data!$P:$P,Quarter!$B146,CALCULATION_quarterly_data!$C:$C,Quarter!$C146)</f>
        <v>710.83999999999992</v>
      </c>
      <c r="I146" s="69">
        <f>SUMIFS(CALCULATION_quarterly_data!I:I,CALCULATION_quarterly_data!$A:$A,Quarter!$A146,CALCULATION_quarterly_data!$P:$P,Quarter!$B146,CALCULATION_quarterly_data!$C:$C,Quarter!$C146)</f>
        <v>0</v>
      </c>
      <c r="J146" s="69">
        <f>SUMIFS(CALCULATION_quarterly_data!J:J,CALCULATION_quarterly_data!$A:$A,Quarter!$A146,CALCULATION_quarterly_data!$P:$P,Quarter!$B146,CALCULATION_quarterly_data!$C:$C,Quarter!$C146)</f>
        <v>0</v>
      </c>
      <c r="K146" s="69">
        <f>SUMIFS(CALCULATION_quarterly_data!K:K,CALCULATION_quarterly_data!$A:$A,Quarter!$A146,CALCULATION_quarterly_data!$P:$P,Quarter!$B146,CALCULATION_quarterly_data!$C:$C,Quarter!$C146)</f>
        <v>7.0000000000000007E-2</v>
      </c>
      <c r="L146" s="69">
        <f>SUMIFS(CALCULATION_quarterly_data!L:L,CALCULATION_quarterly_data!$A:$A,Quarter!$A146,CALCULATION_quarterly_data!$P:$P,Quarter!$B146,CALCULATION_quarterly_data!$C:$C,Quarter!$C146)</f>
        <v>0</v>
      </c>
      <c r="M146" s="69">
        <f>SUMIFS(CALCULATION_quarterly_data!M:M,CALCULATION_quarterly_data!$A:$A,Quarter!$A146,CALCULATION_quarterly_data!$P:$P,Quarter!$B146,CALCULATION_quarterly_data!$C:$C,Quarter!$C146)</f>
        <v>19.29</v>
      </c>
      <c r="N146" s="70">
        <f>SUMIFS(CALCULATION_quarterly_data!N:N,CALCULATION_quarterly_data!$A:$A,Quarter!$A146,CALCULATION_quarterly_data!$P:$P,Quarter!$B146,CALCULATION_quarterly_data!$C:$C,Quarter!$C146)</f>
        <v>730.22</v>
      </c>
      <c r="O146" s="77">
        <f>SUMIFS(CALCULATION_quarterly_data!O:O,CALCULATION_quarterly_data!$A:$A,Quarter!$A146,CALCULATION_quarterly_data!$P:$P,Quarter!$B146,CALCULATION_quarterly_data!$C:$C,Quarter!$C146)</f>
        <v>961.01</v>
      </c>
    </row>
    <row r="147" spans="1:15" s="14" customFormat="1" ht="15.5">
      <c r="A147" s="64">
        <v>2019</v>
      </c>
      <c r="B147" s="73">
        <v>4</v>
      </c>
      <c r="C147" s="59" t="s">
        <v>44</v>
      </c>
      <c r="D147" s="69">
        <f>SUMIFS(CALCULATION_quarterly_data!D:D,CALCULATION_quarterly_data!$A:$A,Quarter!$A147,CALCULATION_quarterly_data!$P:$P,Quarter!$B147,CALCULATION_quarterly_data!$C:$C,Quarter!$C147)</f>
        <v>0</v>
      </c>
      <c r="E147" s="69">
        <f>SUMIFS(CALCULATION_quarterly_data!E:E,CALCULATION_quarterly_data!$A:$A,Quarter!$A147,CALCULATION_quarterly_data!$P:$P,Quarter!$B147,CALCULATION_quarterly_data!$C:$C,Quarter!$C147)</f>
        <v>0</v>
      </c>
      <c r="F147" s="70">
        <f>SUMIFS(CALCULATION_quarterly_data!F:F,CALCULATION_quarterly_data!$A:$A,Quarter!$A147,CALCULATION_quarterly_data!$P:$P,Quarter!$B147,CALCULATION_quarterly_data!$C:$C,Quarter!$C147)</f>
        <v>0</v>
      </c>
      <c r="G147" s="69">
        <f>SUMIFS(CALCULATION_quarterly_data!G:G,CALCULATION_quarterly_data!$A:$A,Quarter!$A147,CALCULATION_quarterly_data!$P:$P,Quarter!$B147,CALCULATION_quarterly_data!$C:$C,Quarter!$C147)</f>
        <v>0</v>
      </c>
      <c r="H147" s="69">
        <f>SUMIFS(CALCULATION_quarterly_data!H:H,CALCULATION_quarterly_data!$A:$A,Quarter!$A147,CALCULATION_quarterly_data!$P:$P,Quarter!$B147,CALCULATION_quarterly_data!$C:$C,Quarter!$C147)</f>
        <v>0</v>
      </c>
      <c r="I147" s="69">
        <f>SUMIFS(CALCULATION_quarterly_data!I:I,CALCULATION_quarterly_data!$A:$A,Quarter!$A147,CALCULATION_quarterly_data!$P:$P,Quarter!$B147,CALCULATION_quarterly_data!$C:$C,Quarter!$C147)</f>
        <v>0</v>
      </c>
      <c r="J147" s="69">
        <f>SUMIFS(CALCULATION_quarterly_data!J:J,CALCULATION_quarterly_data!$A:$A,Quarter!$A147,CALCULATION_quarterly_data!$P:$P,Quarter!$B147,CALCULATION_quarterly_data!$C:$C,Quarter!$C147)</f>
        <v>0</v>
      </c>
      <c r="K147" s="69">
        <f>SUMIFS(CALCULATION_quarterly_data!K:K,CALCULATION_quarterly_data!$A:$A,Quarter!$A147,CALCULATION_quarterly_data!$P:$P,Quarter!$B147,CALCULATION_quarterly_data!$C:$C,Quarter!$C147)</f>
        <v>0</v>
      </c>
      <c r="L147" s="69">
        <f>SUMIFS(CALCULATION_quarterly_data!L:L,CALCULATION_quarterly_data!$A:$A,Quarter!$A147,CALCULATION_quarterly_data!$P:$P,Quarter!$B147,CALCULATION_quarterly_data!$C:$C,Quarter!$C147)</f>
        <v>0</v>
      </c>
      <c r="M147" s="69">
        <f>SUMIFS(CALCULATION_quarterly_data!M:M,CALCULATION_quarterly_data!$A:$A,Quarter!$A147,CALCULATION_quarterly_data!$P:$P,Quarter!$B147,CALCULATION_quarterly_data!$C:$C,Quarter!$C147)</f>
        <v>0.04</v>
      </c>
      <c r="N147" s="70">
        <f>SUMIFS(CALCULATION_quarterly_data!N:N,CALCULATION_quarterly_data!$A:$A,Quarter!$A147,CALCULATION_quarterly_data!$P:$P,Quarter!$B147,CALCULATION_quarterly_data!$C:$C,Quarter!$C147)</f>
        <v>0.04</v>
      </c>
      <c r="O147" s="77">
        <f>SUMIFS(CALCULATION_quarterly_data!O:O,CALCULATION_quarterly_data!$A:$A,Quarter!$A147,CALCULATION_quarterly_data!$P:$P,Quarter!$B147,CALCULATION_quarterly_data!$C:$C,Quarter!$C147)</f>
        <v>0.04</v>
      </c>
    </row>
    <row r="148" spans="1:15" s="14" customFormat="1" ht="15.5">
      <c r="A148" s="64">
        <v>2019</v>
      </c>
      <c r="B148" s="73">
        <v>4</v>
      </c>
      <c r="C148" s="59" t="s">
        <v>62</v>
      </c>
      <c r="D148" s="69">
        <f>SUMIFS(CALCULATION_quarterly_data!D:D,CALCULATION_quarterly_data!$A:$A,Quarter!$A148,CALCULATION_quarterly_data!$P:$P,Quarter!$B148,CALCULATION_quarterly_data!$C:$C,Quarter!$C148)</f>
        <v>106.88</v>
      </c>
      <c r="E148" s="69">
        <f>SUMIFS(CALCULATION_quarterly_data!E:E,CALCULATION_quarterly_data!$A:$A,Quarter!$A148,CALCULATION_quarterly_data!$P:$P,Quarter!$B148,CALCULATION_quarterly_data!$C:$C,Quarter!$C148)</f>
        <v>25.97</v>
      </c>
      <c r="F148" s="70">
        <f>SUMIFS(CALCULATION_quarterly_data!F:F,CALCULATION_quarterly_data!$A:$A,Quarter!$A148,CALCULATION_quarterly_data!$P:$P,Quarter!$B148,CALCULATION_quarterly_data!$C:$C,Quarter!$C148)</f>
        <v>132.85</v>
      </c>
      <c r="G148" s="69">
        <f>SUMIFS(CALCULATION_quarterly_data!G:G,CALCULATION_quarterly_data!$A:$A,Quarter!$A148,CALCULATION_quarterly_data!$P:$P,Quarter!$B148,CALCULATION_quarterly_data!$C:$C,Quarter!$C148)</f>
        <v>27.23</v>
      </c>
      <c r="H148" s="69">
        <f>SUMIFS(CALCULATION_quarterly_data!H:H,CALCULATION_quarterly_data!$A:$A,Quarter!$A148,CALCULATION_quarterly_data!$P:$P,Quarter!$B148,CALCULATION_quarterly_data!$C:$C,Quarter!$C148)</f>
        <v>1.8</v>
      </c>
      <c r="I148" s="69">
        <f>SUMIFS(CALCULATION_quarterly_data!I:I,CALCULATION_quarterly_data!$A:$A,Quarter!$A148,CALCULATION_quarterly_data!$P:$P,Quarter!$B148,CALCULATION_quarterly_data!$C:$C,Quarter!$C148)</f>
        <v>0</v>
      </c>
      <c r="J148" s="69">
        <f>SUMIFS(CALCULATION_quarterly_data!J:J,CALCULATION_quarterly_data!$A:$A,Quarter!$A148,CALCULATION_quarterly_data!$P:$P,Quarter!$B148,CALCULATION_quarterly_data!$C:$C,Quarter!$C148)</f>
        <v>0</v>
      </c>
      <c r="K148" s="69">
        <f>SUMIFS(CALCULATION_quarterly_data!K:K,CALCULATION_quarterly_data!$A:$A,Quarter!$A148,CALCULATION_quarterly_data!$P:$P,Quarter!$B148,CALCULATION_quarterly_data!$C:$C,Quarter!$C148)</f>
        <v>0</v>
      </c>
      <c r="L148" s="69">
        <f>SUMIFS(CALCULATION_quarterly_data!L:L,CALCULATION_quarterly_data!$A:$A,Quarter!$A148,CALCULATION_quarterly_data!$P:$P,Quarter!$B148,CALCULATION_quarterly_data!$C:$C,Quarter!$C148)</f>
        <v>60.9</v>
      </c>
      <c r="M148" s="69">
        <f>SUMIFS(CALCULATION_quarterly_data!M:M,CALCULATION_quarterly_data!$A:$A,Quarter!$A148,CALCULATION_quarterly_data!$P:$P,Quarter!$B148,CALCULATION_quarterly_data!$C:$C,Quarter!$C148)</f>
        <v>122.38</v>
      </c>
      <c r="N148" s="70">
        <f>SUMIFS(CALCULATION_quarterly_data!N:N,CALCULATION_quarterly_data!$A:$A,Quarter!$A148,CALCULATION_quarterly_data!$P:$P,Quarter!$B148,CALCULATION_quarterly_data!$C:$C,Quarter!$C148)</f>
        <v>212.32999999999998</v>
      </c>
      <c r="O148" s="77">
        <f>SUMIFS(CALCULATION_quarterly_data!O:O,CALCULATION_quarterly_data!$A:$A,Quarter!$A148,CALCULATION_quarterly_data!$P:$P,Quarter!$B148,CALCULATION_quarterly_data!$C:$C,Quarter!$C148)</f>
        <v>345.16999999999996</v>
      </c>
    </row>
    <row r="149" spans="1:15" s="14" customFormat="1" ht="15.5">
      <c r="A149" s="62">
        <v>2019</v>
      </c>
      <c r="B149" s="74">
        <v>4</v>
      </c>
      <c r="C149" s="60" t="s">
        <v>93</v>
      </c>
      <c r="D149" s="72">
        <f>SUMIFS(CALCULATION_quarterly_data!D:D,CALCULATION_quarterly_data!$A:$A,Quarter!$A149,CALCULATION_quarterly_data!$P:$P,Quarter!$B149,CALCULATION_quarterly_data!$C:$C,Quarter!$C149)</f>
        <v>10150.620000000001</v>
      </c>
      <c r="E149" s="72">
        <f>SUMIFS(CALCULATION_quarterly_data!E:E,CALCULATION_quarterly_data!$A:$A,Quarter!$A149,CALCULATION_quarterly_data!$P:$P,Quarter!$B149,CALCULATION_quarterly_data!$C:$C,Quarter!$C149)</f>
        <v>547.3599999999999</v>
      </c>
      <c r="F149" s="71">
        <f>SUMIFS(CALCULATION_quarterly_data!F:F,CALCULATION_quarterly_data!$A:$A,Quarter!$A149,CALCULATION_quarterly_data!$P:$P,Quarter!$B149,CALCULATION_quarterly_data!$C:$C,Quarter!$C149)</f>
        <v>10697.96</v>
      </c>
      <c r="G149" s="72">
        <f>SUMIFS(CALCULATION_quarterly_data!G:G,CALCULATION_quarterly_data!$A:$A,Quarter!$A149,CALCULATION_quarterly_data!$P:$P,Quarter!$B149,CALCULATION_quarterly_data!$C:$C,Quarter!$C149)</f>
        <v>173.85</v>
      </c>
      <c r="H149" s="72">
        <f>SUMIFS(CALCULATION_quarterly_data!H:H,CALCULATION_quarterly_data!$A:$A,Quarter!$A149,CALCULATION_quarterly_data!$P:$P,Quarter!$B149,CALCULATION_quarterly_data!$C:$C,Quarter!$C149)</f>
        <v>2574.9899999999998</v>
      </c>
      <c r="I149" s="72">
        <f>SUMIFS(CALCULATION_quarterly_data!I:I,CALCULATION_quarterly_data!$A:$A,Quarter!$A149,CALCULATION_quarterly_data!$P:$P,Quarter!$B149,CALCULATION_quarterly_data!$C:$C,Quarter!$C149)</f>
        <v>474.85</v>
      </c>
      <c r="J149" s="72">
        <f>SUMIFS(CALCULATION_quarterly_data!J:J,CALCULATION_quarterly_data!$A:$A,Quarter!$A149,CALCULATION_quarterly_data!$P:$P,Quarter!$B149,CALCULATION_quarterly_data!$C:$C,Quarter!$C149)</f>
        <v>1.55</v>
      </c>
      <c r="K149" s="72">
        <f>SUMIFS(CALCULATION_quarterly_data!K:K,CALCULATION_quarterly_data!$A:$A,Quarter!$A149,CALCULATION_quarterly_data!$P:$P,Quarter!$B149,CALCULATION_quarterly_data!$C:$C,Quarter!$C149)</f>
        <v>599.57000000000005</v>
      </c>
      <c r="L149" s="72">
        <f>SUMIFS(CALCULATION_quarterly_data!L:L,CALCULATION_quarterly_data!$A:$A,Quarter!$A149,CALCULATION_quarterly_data!$P:$P,Quarter!$B149,CALCULATION_quarterly_data!$C:$C,Quarter!$C149)</f>
        <v>687.19</v>
      </c>
      <c r="M149" s="72">
        <f>SUMIFS(CALCULATION_quarterly_data!M:M,CALCULATION_quarterly_data!$A:$A,Quarter!$A149,CALCULATION_quarterly_data!$P:$P,Quarter!$B149,CALCULATION_quarterly_data!$C:$C,Quarter!$C149)</f>
        <v>1285.56</v>
      </c>
      <c r="N149" s="71">
        <f>SUMIFS(CALCULATION_quarterly_data!N:N,CALCULATION_quarterly_data!$A:$A,Quarter!$A149,CALCULATION_quarterly_data!$P:$P,Quarter!$B149,CALCULATION_quarterly_data!$C:$C,Quarter!$C149)</f>
        <v>5797.5499999999993</v>
      </c>
      <c r="O149" s="72">
        <f>SUMIFS(CALCULATION_quarterly_data!O:O,CALCULATION_quarterly_data!$A:$A,Quarter!$A149,CALCULATION_quarterly_data!$P:$P,Quarter!$B149,CALCULATION_quarterly_data!$C:$C,Quarter!$C149)</f>
        <v>16495.52</v>
      </c>
    </row>
    <row r="150" spans="1:15" s="14" customFormat="1" ht="15.5">
      <c r="A150" s="63">
        <v>2020</v>
      </c>
      <c r="B150" s="73">
        <v>1</v>
      </c>
      <c r="C150" s="58" t="s">
        <v>37</v>
      </c>
      <c r="D150" s="66">
        <f>SUMIFS(CALCULATION_quarterly_data!D:D,CALCULATION_quarterly_data!$A:$A,Quarter!$A150,CALCULATION_quarterly_data!$P:$P,Quarter!$B150,CALCULATION_quarterly_data!$C:$C,Quarter!$C150)</f>
        <v>113.9</v>
      </c>
      <c r="E150" s="66">
        <f>SUMIFS(CALCULATION_quarterly_data!E:E,CALCULATION_quarterly_data!$A:$A,Quarter!$A150,CALCULATION_quarterly_data!$P:$P,Quarter!$B150,CALCULATION_quarterly_data!$C:$C,Quarter!$C150)</f>
        <v>166.29000000000002</v>
      </c>
      <c r="F150" s="67">
        <f>SUMIFS(CALCULATION_quarterly_data!F:F,CALCULATION_quarterly_data!$A:$A,Quarter!$A150,CALCULATION_quarterly_data!$P:$P,Quarter!$B150,CALCULATION_quarterly_data!$C:$C,Quarter!$C150)</f>
        <v>280.2</v>
      </c>
      <c r="G150" s="66">
        <f>SUMIFS(CALCULATION_quarterly_data!G:G,CALCULATION_quarterly_data!$A:$A,Quarter!$A150,CALCULATION_quarterly_data!$P:$P,Quarter!$B150,CALCULATION_quarterly_data!$C:$C,Quarter!$C150)</f>
        <v>9.629999999999999</v>
      </c>
      <c r="H150" s="66">
        <f>SUMIFS(CALCULATION_quarterly_data!H:H,CALCULATION_quarterly_data!$A:$A,Quarter!$A150,CALCULATION_quarterly_data!$P:$P,Quarter!$B150,CALCULATION_quarterly_data!$C:$C,Quarter!$C150)</f>
        <v>192.28</v>
      </c>
      <c r="I150" s="66">
        <f>SUMIFS(CALCULATION_quarterly_data!I:I,CALCULATION_quarterly_data!$A:$A,Quarter!$A150,CALCULATION_quarterly_data!$P:$P,Quarter!$B150,CALCULATION_quarterly_data!$C:$C,Quarter!$C150)</f>
        <v>7.84</v>
      </c>
      <c r="J150" s="66">
        <f>SUMIFS(CALCULATION_quarterly_data!J:J,CALCULATION_quarterly_data!$A:$A,Quarter!$A150,CALCULATION_quarterly_data!$P:$P,Quarter!$B150,CALCULATION_quarterly_data!$C:$C,Quarter!$C150)</f>
        <v>0</v>
      </c>
      <c r="K150" s="66">
        <f>SUMIFS(CALCULATION_quarterly_data!K:K,CALCULATION_quarterly_data!$A:$A,Quarter!$A150,CALCULATION_quarterly_data!$P:$P,Quarter!$B150,CALCULATION_quarterly_data!$C:$C,Quarter!$C150)</f>
        <v>15.02</v>
      </c>
      <c r="L150" s="66">
        <f>SUMIFS(CALCULATION_quarterly_data!L:L,CALCULATION_quarterly_data!$A:$A,Quarter!$A150,CALCULATION_quarterly_data!$P:$P,Quarter!$B150,CALCULATION_quarterly_data!$C:$C,Quarter!$C150)</f>
        <v>38.369999999999997</v>
      </c>
      <c r="M150" s="66">
        <f>SUMIFS(CALCULATION_quarterly_data!M:M,CALCULATION_quarterly_data!$A:$A,Quarter!$A150,CALCULATION_quarterly_data!$P:$P,Quarter!$B150,CALCULATION_quarterly_data!$C:$C,Quarter!$C150)</f>
        <v>269.21000000000004</v>
      </c>
      <c r="N150" s="67">
        <f>SUMIFS(CALCULATION_quarterly_data!N:N,CALCULATION_quarterly_data!$A:$A,Quarter!$A150,CALCULATION_quarterly_data!$P:$P,Quarter!$B150,CALCULATION_quarterly_data!$C:$C,Quarter!$C150)</f>
        <v>532.36</v>
      </c>
      <c r="O150" s="76">
        <f>SUMIFS(CALCULATION_quarterly_data!O:O,CALCULATION_quarterly_data!$A:$A,Quarter!$A150,CALCULATION_quarterly_data!$P:$P,Quarter!$B150,CALCULATION_quarterly_data!$C:$C,Quarter!$C150)</f>
        <v>812.56</v>
      </c>
    </row>
    <row r="151" spans="1:15" s="14" customFormat="1" ht="15.5">
      <c r="A151" s="64">
        <v>2020</v>
      </c>
      <c r="B151" s="73">
        <v>1</v>
      </c>
      <c r="C151" s="59" t="s">
        <v>38</v>
      </c>
      <c r="D151" s="69">
        <f>SUMIFS(CALCULATION_quarterly_data!D:D,CALCULATION_quarterly_data!$A:$A,Quarter!$A151,CALCULATION_quarterly_data!$P:$P,Quarter!$B151,CALCULATION_quarterly_data!$C:$C,Quarter!$C151)</f>
        <v>104.96</v>
      </c>
      <c r="E151" s="69">
        <f>SUMIFS(CALCULATION_quarterly_data!E:E,CALCULATION_quarterly_data!$A:$A,Quarter!$A151,CALCULATION_quarterly_data!$P:$P,Quarter!$B151,CALCULATION_quarterly_data!$C:$C,Quarter!$C151)</f>
        <v>0</v>
      </c>
      <c r="F151" s="70">
        <f>SUMIFS(CALCULATION_quarterly_data!F:F,CALCULATION_quarterly_data!$A:$A,Quarter!$A151,CALCULATION_quarterly_data!$P:$P,Quarter!$B151,CALCULATION_quarterly_data!$C:$C,Quarter!$C151)</f>
        <v>104.96</v>
      </c>
      <c r="G151" s="69">
        <f>SUMIFS(CALCULATION_quarterly_data!G:G,CALCULATION_quarterly_data!$A:$A,Quarter!$A151,CALCULATION_quarterly_data!$P:$P,Quarter!$B151,CALCULATION_quarterly_data!$C:$C,Quarter!$C151)</f>
        <v>0</v>
      </c>
      <c r="H151" s="69">
        <f>SUMIFS(CALCULATION_quarterly_data!H:H,CALCULATION_quarterly_data!$A:$A,Quarter!$A151,CALCULATION_quarterly_data!$P:$P,Quarter!$B151,CALCULATION_quarterly_data!$C:$C,Quarter!$C151)</f>
        <v>76.819999999999993</v>
      </c>
      <c r="I151" s="69">
        <f>SUMIFS(CALCULATION_quarterly_data!I:I,CALCULATION_quarterly_data!$A:$A,Quarter!$A151,CALCULATION_quarterly_data!$P:$P,Quarter!$B151,CALCULATION_quarterly_data!$C:$C,Quarter!$C151)</f>
        <v>0</v>
      </c>
      <c r="J151" s="69">
        <f>SUMIFS(CALCULATION_quarterly_data!J:J,CALCULATION_quarterly_data!$A:$A,Quarter!$A151,CALCULATION_quarterly_data!$P:$P,Quarter!$B151,CALCULATION_quarterly_data!$C:$C,Quarter!$C151)</f>
        <v>0</v>
      </c>
      <c r="K151" s="69">
        <f>SUMIFS(CALCULATION_quarterly_data!K:K,CALCULATION_quarterly_data!$A:$A,Quarter!$A151,CALCULATION_quarterly_data!$P:$P,Quarter!$B151,CALCULATION_quarterly_data!$C:$C,Quarter!$C151)</f>
        <v>0</v>
      </c>
      <c r="L151" s="69">
        <f>SUMIFS(CALCULATION_quarterly_data!L:L,CALCULATION_quarterly_data!$A:$A,Quarter!$A151,CALCULATION_quarterly_data!$P:$P,Quarter!$B151,CALCULATION_quarterly_data!$C:$C,Quarter!$C151)</f>
        <v>0</v>
      </c>
      <c r="M151" s="69">
        <f>SUMIFS(CALCULATION_quarterly_data!M:M,CALCULATION_quarterly_data!$A:$A,Quarter!$A151,CALCULATION_quarterly_data!$P:$P,Quarter!$B151,CALCULATION_quarterly_data!$C:$C,Quarter!$C151)</f>
        <v>8.6300000000000008</v>
      </c>
      <c r="N151" s="70">
        <f>SUMIFS(CALCULATION_quarterly_data!N:N,CALCULATION_quarterly_data!$A:$A,Quarter!$A151,CALCULATION_quarterly_data!$P:$P,Quarter!$B151,CALCULATION_quarterly_data!$C:$C,Quarter!$C151)</f>
        <v>85.45</v>
      </c>
      <c r="O151" s="77">
        <f>SUMIFS(CALCULATION_quarterly_data!O:O,CALCULATION_quarterly_data!$A:$A,Quarter!$A151,CALCULATION_quarterly_data!$P:$P,Quarter!$B151,CALCULATION_quarterly_data!$C:$C,Quarter!$C151)</f>
        <v>190.41</v>
      </c>
    </row>
    <row r="152" spans="1:15" s="14" customFormat="1" ht="15.5">
      <c r="A152" s="64">
        <v>2020</v>
      </c>
      <c r="B152" s="73">
        <v>1</v>
      </c>
      <c r="C152" s="59" t="s">
        <v>72</v>
      </c>
      <c r="D152" s="69">
        <f>SUMIFS(CALCULATION_quarterly_data!D:D,CALCULATION_quarterly_data!$A:$A,Quarter!$A152,CALCULATION_quarterly_data!$P:$P,Quarter!$B152,CALCULATION_quarterly_data!$C:$C,Quarter!$C152)</f>
        <v>2136.37</v>
      </c>
      <c r="E152" s="69">
        <f>SUMIFS(CALCULATION_quarterly_data!E:E,CALCULATION_quarterly_data!$A:$A,Quarter!$A152,CALCULATION_quarterly_data!$P:$P,Quarter!$B152,CALCULATION_quarterly_data!$C:$C,Quarter!$C152)</f>
        <v>0</v>
      </c>
      <c r="F152" s="70">
        <f>SUMIFS(CALCULATION_quarterly_data!F:F,CALCULATION_quarterly_data!$A:$A,Quarter!$A152,CALCULATION_quarterly_data!$P:$P,Quarter!$B152,CALCULATION_quarterly_data!$C:$C,Quarter!$C152)</f>
        <v>2136.37</v>
      </c>
      <c r="G152" s="69">
        <f>SUMIFS(CALCULATION_quarterly_data!G:G,CALCULATION_quarterly_data!$A:$A,Quarter!$A152,CALCULATION_quarterly_data!$P:$P,Quarter!$B152,CALCULATION_quarterly_data!$C:$C,Quarter!$C152)</f>
        <v>0</v>
      </c>
      <c r="H152" s="69">
        <f>SUMIFS(CALCULATION_quarterly_data!H:H,CALCULATION_quarterly_data!$A:$A,Quarter!$A152,CALCULATION_quarterly_data!$P:$P,Quarter!$B152,CALCULATION_quarterly_data!$C:$C,Quarter!$C152)</f>
        <v>0</v>
      </c>
      <c r="I152" s="69">
        <f>SUMIFS(CALCULATION_quarterly_data!I:I,CALCULATION_quarterly_data!$A:$A,Quarter!$A152,CALCULATION_quarterly_data!$P:$P,Quarter!$B152,CALCULATION_quarterly_data!$C:$C,Quarter!$C152)</f>
        <v>0</v>
      </c>
      <c r="J152" s="69">
        <f>SUMIFS(CALCULATION_quarterly_data!J:J,CALCULATION_quarterly_data!$A:$A,Quarter!$A152,CALCULATION_quarterly_data!$P:$P,Quarter!$B152,CALCULATION_quarterly_data!$C:$C,Quarter!$C152)</f>
        <v>0</v>
      </c>
      <c r="K152" s="69">
        <f>SUMIFS(CALCULATION_quarterly_data!K:K,CALCULATION_quarterly_data!$A:$A,Quarter!$A152,CALCULATION_quarterly_data!$P:$P,Quarter!$B152,CALCULATION_quarterly_data!$C:$C,Quarter!$C152)</f>
        <v>0</v>
      </c>
      <c r="L152" s="69">
        <f>SUMIFS(CALCULATION_quarterly_data!L:L,CALCULATION_quarterly_data!$A:$A,Quarter!$A152,CALCULATION_quarterly_data!$P:$P,Quarter!$B152,CALCULATION_quarterly_data!$C:$C,Quarter!$C152)</f>
        <v>0</v>
      </c>
      <c r="M152" s="69">
        <f>SUMIFS(CALCULATION_quarterly_data!M:M,CALCULATION_quarterly_data!$A:$A,Quarter!$A152,CALCULATION_quarterly_data!$P:$P,Quarter!$B152,CALCULATION_quarterly_data!$C:$C,Quarter!$C152)</f>
        <v>8.17</v>
      </c>
      <c r="N152" s="70">
        <f>SUMIFS(CALCULATION_quarterly_data!N:N,CALCULATION_quarterly_data!$A:$A,Quarter!$A152,CALCULATION_quarterly_data!$P:$P,Quarter!$B152,CALCULATION_quarterly_data!$C:$C,Quarter!$C152)</f>
        <v>8.17</v>
      </c>
      <c r="O152" s="77">
        <f>SUMIFS(CALCULATION_quarterly_data!O:O,CALCULATION_quarterly_data!$A:$A,Quarter!$A152,CALCULATION_quarterly_data!$P:$P,Quarter!$B152,CALCULATION_quarterly_data!$C:$C,Quarter!$C152)</f>
        <v>2144.5100000000002</v>
      </c>
    </row>
    <row r="153" spans="1:15" s="14" customFormat="1" ht="15.5">
      <c r="A153" s="64">
        <v>2020</v>
      </c>
      <c r="B153" s="73">
        <v>1</v>
      </c>
      <c r="C153" s="59" t="s">
        <v>39</v>
      </c>
      <c r="D153" s="69">
        <f>SUMIFS(CALCULATION_quarterly_data!D:D,CALCULATION_quarterly_data!$A:$A,Quarter!$A153,CALCULATION_quarterly_data!$P:$P,Quarter!$B153,CALCULATION_quarterly_data!$C:$C,Quarter!$C153)</f>
        <v>0</v>
      </c>
      <c r="E153" s="69">
        <f>SUMIFS(CALCULATION_quarterly_data!E:E,CALCULATION_quarterly_data!$A:$A,Quarter!$A153,CALCULATION_quarterly_data!$P:$P,Quarter!$B153,CALCULATION_quarterly_data!$C:$C,Quarter!$C153)</f>
        <v>0</v>
      </c>
      <c r="F153" s="70">
        <f>SUMIFS(CALCULATION_quarterly_data!F:F,CALCULATION_quarterly_data!$A:$A,Quarter!$A153,CALCULATION_quarterly_data!$P:$P,Quarter!$B153,CALCULATION_quarterly_data!$C:$C,Quarter!$C153)</f>
        <v>0</v>
      </c>
      <c r="G153" s="69">
        <f>SUMIFS(CALCULATION_quarterly_data!G:G,CALCULATION_quarterly_data!$A:$A,Quarter!$A153,CALCULATION_quarterly_data!$P:$P,Quarter!$B153,CALCULATION_quarterly_data!$C:$C,Quarter!$C153)</f>
        <v>0</v>
      </c>
      <c r="H153" s="69">
        <f>SUMIFS(CALCULATION_quarterly_data!H:H,CALCULATION_quarterly_data!$A:$A,Quarter!$A153,CALCULATION_quarterly_data!$P:$P,Quarter!$B153,CALCULATION_quarterly_data!$C:$C,Quarter!$C153)</f>
        <v>9.83</v>
      </c>
      <c r="I153" s="69">
        <f>SUMIFS(CALCULATION_quarterly_data!I:I,CALCULATION_quarterly_data!$A:$A,Quarter!$A153,CALCULATION_quarterly_data!$P:$P,Quarter!$B153,CALCULATION_quarterly_data!$C:$C,Quarter!$C153)</f>
        <v>15.11</v>
      </c>
      <c r="J153" s="69">
        <f>SUMIFS(CALCULATION_quarterly_data!J:J,CALCULATION_quarterly_data!$A:$A,Quarter!$A153,CALCULATION_quarterly_data!$P:$P,Quarter!$B153,CALCULATION_quarterly_data!$C:$C,Quarter!$C153)</f>
        <v>0</v>
      </c>
      <c r="K153" s="69">
        <f>SUMIFS(CALCULATION_quarterly_data!K:K,CALCULATION_quarterly_data!$A:$A,Quarter!$A153,CALCULATION_quarterly_data!$P:$P,Quarter!$B153,CALCULATION_quarterly_data!$C:$C,Quarter!$C153)</f>
        <v>0</v>
      </c>
      <c r="L153" s="69">
        <f>SUMIFS(CALCULATION_quarterly_data!L:L,CALCULATION_quarterly_data!$A:$A,Quarter!$A153,CALCULATION_quarterly_data!$P:$P,Quarter!$B153,CALCULATION_quarterly_data!$C:$C,Quarter!$C153)</f>
        <v>0</v>
      </c>
      <c r="M153" s="69">
        <f>SUMIFS(CALCULATION_quarterly_data!M:M,CALCULATION_quarterly_data!$A:$A,Quarter!$A153,CALCULATION_quarterly_data!$P:$P,Quarter!$B153,CALCULATION_quarterly_data!$C:$C,Quarter!$C153)</f>
        <v>41.89</v>
      </c>
      <c r="N153" s="70">
        <f>SUMIFS(CALCULATION_quarterly_data!N:N,CALCULATION_quarterly_data!$A:$A,Quarter!$A153,CALCULATION_quarterly_data!$P:$P,Quarter!$B153,CALCULATION_quarterly_data!$C:$C,Quarter!$C153)</f>
        <v>66.819999999999993</v>
      </c>
      <c r="O153" s="77">
        <f>SUMIFS(CALCULATION_quarterly_data!O:O,CALCULATION_quarterly_data!$A:$A,Quarter!$A153,CALCULATION_quarterly_data!$P:$P,Quarter!$B153,CALCULATION_quarterly_data!$C:$C,Quarter!$C153)</f>
        <v>66.819999999999993</v>
      </c>
    </row>
    <row r="154" spans="1:15" s="14" customFormat="1" ht="15.5">
      <c r="A154" s="64">
        <v>2020</v>
      </c>
      <c r="B154" s="73">
        <v>1</v>
      </c>
      <c r="C154" s="59" t="s">
        <v>40</v>
      </c>
      <c r="D154" s="69">
        <f>SUMIFS(CALCULATION_quarterly_data!D:D,CALCULATION_quarterly_data!$A:$A,Quarter!$A154,CALCULATION_quarterly_data!$P:$P,Quarter!$B154,CALCULATION_quarterly_data!$C:$C,Quarter!$C154)</f>
        <v>100.83</v>
      </c>
      <c r="E154" s="69">
        <f>SUMIFS(CALCULATION_quarterly_data!E:E,CALCULATION_quarterly_data!$A:$A,Quarter!$A154,CALCULATION_quarterly_data!$P:$P,Quarter!$B154,CALCULATION_quarterly_data!$C:$C,Quarter!$C154)</f>
        <v>0</v>
      </c>
      <c r="F154" s="70">
        <f>SUMIFS(CALCULATION_quarterly_data!F:F,CALCULATION_quarterly_data!$A:$A,Quarter!$A154,CALCULATION_quarterly_data!$P:$P,Quarter!$B154,CALCULATION_quarterly_data!$C:$C,Quarter!$C154)</f>
        <v>100.83</v>
      </c>
      <c r="G154" s="69">
        <f>SUMIFS(CALCULATION_quarterly_data!G:G,CALCULATION_quarterly_data!$A:$A,Quarter!$A154,CALCULATION_quarterly_data!$P:$P,Quarter!$B154,CALCULATION_quarterly_data!$C:$C,Quarter!$C154)</f>
        <v>22.810000000000002</v>
      </c>
      <c r="H154" s="69">
        <f>SUMIFS(CALCULATION_quarterly_data!H:H,CALCULATION_quarterly_data!$A:$A,Quarter!$A154,CALCULATION_quarterly_data!$P:$P,Quarter!$B154,CALCULATION_quarterly_data!$C:$C,Quarter!$C154)</f>
        <v>23.12</v>
      </c>
      <c r="I154" s="69">
        <f>SUMIFS(CALCULATION_quarterly_data!I:I,CALCULATION_quarterly_data!$A:$A,Quarter!$A154,CALCULATION_quarterly_data!$P:$P,Quarter!$B154,CALCULATION_quarterly_data!$C:$C,Quarter!$C154)</f>
        <v>0</v>
      </c>
      <c r="J154" s="69">
        <f>SUMIFS(CALCULATION_quarterly_data!J:J,CALCULATION_quarterly_data!$A:$A,Quarter!$A154,CALCULATION_quarterly_data!$P:$P,Quarter!$B154,CALCULATION_quarterly_data!$C:$C,Quarter!$C154)</f>
        <v>0</v>
      </c>
      <c r="K154" s="69">
        <f>SUMIFS(CALCULATION_quarterly_data!K:K,CALCULATION_quarterly_data!$A:$A,Quarter!$A154,CALCULATION_quarterly_data!$P:$P,Quarter!$B154,CALCULATION_quarterly_data!$C:$C,Quarter!$C154)</f>
        <v>36.46</v>
      </c>
      <c r="L154" s="69">
        <f>SUMIFS(CALCULATION_quarterly_data!L:L,CALCULATION_quarterly_data!$A:$A,Quarter!$A154,CALCULATION_quarterly_data!$P:$P,Quarter!$B154,CALCULATION_quarterly_data!$C:$C,Quarter!$C154)</f>
        <v>11.64</v>
      </c>
      <c r="M154" s="69">
        <f>SUMIFS(CALCULATION_quarterly_data!M:M,CALCULATION_quarterly_data!$A:$A,Quarter!$A154,CALCULATION_quarterly_data!$P:$P,Quarter!$B154,CALCULATION_quarterly_data!$C:$C,Quarter!$C154)</f>
        <v>54.71</v>
      </c>
      <c r="N154" s="70">
        <f>SUMIFS(CALCULATION_quarterly_data!N:N,CALCULATION_quarterly_data!$A:$A,Quarter!$A154,CALCULATION_quarterly_data!$P:$P,Quarter!$B154,CALCULATION_quarterly_data!$C:$C,Quarter!$C154)</f>
        <v>148.74</v>
      </c>
      <c r="O154" s="77">
        <f>SUMIFS(CALCULATION_quarterly_data!O:O,CALCULATION_quarterly_data!$A:$A,Quarter!$A154,CALCULATION_quarterly_data!$P:$P,Quarter!$B154,CALCULATION_quarterly_data!$C:$C,Quarter!$C154)</f>
        <v>249.57</v>
      </c>
    </row>
    <row r="155" spans="1:15" s="14" customFormat="1" ht="15.5">
      <c r="A155" s="64">
        <v>2020</v>
      </c>
      <c r="B155" s="73">
        <v>1</v>
      </c>
      <c r="C155" s="59" t="s">
        <v>41</v>
      </c>
      <c r="D155" s="69">
        <f>SUMIFS(CALCULATION_quarterly_data!D:D,CALCULATION_quarterly_data!$A:$A,Quarter!$A155,CALCULATION_quarterly_data!$P:$P,Quarter!$B155,CALCULATION_quarterly_data!$C:$C,Quarter!$C155)</f>
        <v>1469.49</v>
      </c>
      <c r="E155" s="69">
        <f>SUMIFS(CALCULATION_quarterly_data!E:E,CALCULATION_quarterly_data!$A:$A,Quarter!$A155,CALCULATION_quarterly_data!$P:$P,Quarter!$B155,CALCULATION_quarterly_data!$C:$C,Quarter!$C155)</f>
        <v>0</v>
      </c>
      <c r="F155" s="70">
        <f>SUMIFS(CALCULATION_quarterly_data!F:F,CALCULATION_quarterly_data!$A:$A,Quarter!$A155,CALCULATION_quarterly_data!$P:$P,Quarter!$B155,CALCULATION_quarterly_data!$C:$C,Quarter!$C155)</f>
        <v>1469.49</v>
      </c>
      <c r="G155" s="69">
        <f>SUMIFS(CALCULATION_quarterly_data!G:G,CALCULATION_quarterly_data!$A:$A,Quarter!$A155,CALCULATION_quarterly_data!$P:$P,Quarter!$B155,CALCULATION_quarterly_data!$C:$C,Quarter!$C155)</f>
        <v>0</v>
      </c>
      <c r="H155" s="69">
        <f>SUMIFS(CALCULATION_quarterly_data!H:H,CALCULATION_quarterly_data!$A:$A,Quarter!$A155,CALCULATION_quarterly_data!$P:$P,Quarter!$B155,CALCULATION_quarterly_data!$C:$C,Quarter!$C155)</f>
        <v>0</v>
      </c>
      <c r="I155" s="69">
        <f>SUMIFS(CALCULATION_quarterly_data!I:I,CALCULATION_quarterly_data!$A:$A,Quarter!$A155,CALCULATION_quarterly_data!$P:$P,Quarter!$B155,CALCULATION_quarterly_data!$C:$C,Quarter!$C155)</f>
        <v>0</v>
      </c>
      <c r="J155" s="69">
        <f>SUMIFS(CALCULATION_quarterly_data!J:J,CALCULATION_quarterly_data!$A:$A,Quarter!$A155,CALCULATION_quarterly_data!$P:$P,Quarter!$B155,CALCULATION_quarterly_data!$C:$C,Quarter!$C155)</f>
        <v>0</v>
      </c>
      <c r="K155" s="69">
        <f>SUMIFS(CALCULATION_quarterly_data!K:K,CALCULATION_quarterly_data!$A:$A,Quarter!$A155,CALCULATION_quarterly_data!$P:$P,Quarter!$B155,CALCULATION_quarterly_data!$C:$C,Quarter!$C155)</f>
        <v>0</v>
      </c>
      <c r="L155" s="69">
        <f>SUMIFS(CALCULATION_quarterly_data!L:L,CALCULATION_quarterly_data!$A:$A,Quarter!$A155,CALCULATION_quarterly_data!$P:$P,Quarter!$B155,CALCULATION_quarterly_data!$C:$C,Quarter!$C155)</f>
        <v>0</v>
      </c>
      <c r="M155" s="69">
        <f>SUMIFS(CALCULATION_quarterly_data!M:M,CALCULATION_quarterly_data!$A:$A,Quarter!$A155,CALCULATION_quarterly_data!$P:$P,Quarter!$B155,CALCULATION_quarterly_data!$C:$C,Quarter!$C155)</f>
        <v>17.79</v>
      </c>
      <c r="N155" s="70">
        <f>SUMIFS(CALCULATION_quarterly_data!N:N,CALCULATION_quarterly_data!$A:$A,Quarter!$A155,CALCULATION_quarterly_data!$P:$P,Quarter!$B155,CALCULATION_quarterly_data!$C:$C,Quarter!$C155)</f>
        <v>17.79</v>
      </c>
      <c r="O155" s="77">
        <f>SUMIFS(CALCULATION_quarterly_data!O:O,CALCULATION_quarterly_data!$A:$A,Quarter!$A155,CALCULATION_quarterly_data!$P:$P,Quarter!$B155,CALCULATION_quarterly_data!$C:$C,Quarter!$C155)</f>
        <v>1487.28</v>
      </c>
    </row>
    <row r="156" spans="1:15" s="14" customFormat="1" ht="15.5">
      <c r="A156" s="64">
        <v>2020</v>
      </c>
      <c r="B156" s="73">
        <v>1</v>
      </c>
      <c r="C156" s="59" t="s">
        <v>70</v>
      </c>
      <c r="D156" s="69">
        <f>SUMIFS(CALCULATION_quarterly_data!D:D,CALCULATION_quarterly_data!$A:$A,Quarter!$A156,CALCULATION_quarterly_data!$P:$P,Quarter!$B156,CALCULATION_quarterly_data!$C:$C,Quarter!$C156)</f>
        <v>0</v>
      </c>
      <c r="E156" s="69">
        <f>SUMIFS(CALCULATION_quarterly_data!E:E,CALCULATION_quarterly_data!$A:$A,Quarter!$A156,CALCULATION_quarterly_data!$P:$P,Quarter!$B156,CALCULATION_quarterly_data!$C:$C,Quarter!$C156)</f>
        <v>0</v>
      </c>
      <c r="F156" s="70">
        <f>SUMIFS(CALCULATION_quarterly_data!F:F,CALCULATION_quarterly_data!$A:$A,Quarter!$A156,CALCULATION_quarterly_data!$P:$P,Quarter!$B156,CALCULATION_quarterly_data!$C:$C,Quarter!$C156)</f>
        <v>0</v>
      </c>
      <c r="G156" s="69">
        <f>SUMIFS(CALCULATION_quarterly_data!G:G,CALCULATION_quarterly_data!$A:$A,Quarter!$A156,CALCULATION_quarterly_data!$P:$P,Quarter!$B156,CALCULATION_quarterly_data!$C:$C,Quarter!$C156)</f>
        <v>6.24</v>
      </c>
      <c r="H156" s="69">
        <f>SUMIFS(CALCULATION_quarterly_data!H:H,CALCULATION_quarterly_data!$A:$A,Quarter!$A156,CALCULATION_quarterly_data!$P:$P,Quarter!$B156,CALCULATION_quarterly_data!$C:$C,Quarter!$C156)</f>
        <v>47.239999999999995</v>
      </c>
      <c r="I156" s="69">
        <f>SUMIFS(CALCULATION_quarterly_data!I:I,CALCULATION_quarterly_data!$A:$A,Quarter!$A156,CALCULATION_quarterly_data!$P:$P,Quarter!$B156,CALCULATION_quarterly_data!$C:$C,Quarter!$C156)</f>
        <v>378.51</v>
      </c>
      <c r="J156" s="69">
        <f>SUMIFS(CALCULATION_quarterly_data!J:J,CALCULATION_quarterly_data!$A:$A,Quarter!$A156,CALCULATION_quarterly_data!$P:$P,Quarter!$B156,CALCULATION_quarterly_data!$C:$C,Quarter!$C156)</f>
        <v>0.74</v>
      </c>
      <c r="K156" s="69">
        <f>SUMIFS(CALCULATION_quarterly_data!K:K,CALCULATION_quarterly_data!$A:$A,Quarter!$A156,CALCULATION_quarterly_data!$P:$P,Quarter!$B156,CALCULATION_quarterly_data!$C:$C,Quarter!$C156)</f>
        <v>334.28</v>
      </c>
      <c r="L156" s="69">
        <f>SUMIFS(CALCULATION_quarterly_data!L:L,CALCULATION_quarterly_data!$A:$A,Quarter!$A156,CALCULATION_quarterly_data!$P:$P,Quarter!$B156,CALCULATION_quarterly_data!$C:$C,Quarter!$C156)</f>
        <v>47.48</v>
      </c>
      <c r="M156" s="69">
        <f>SUMIFS(CALCULATION_quarterly_data!M:M,CALCULATION_quarterly_data!$A:$A,Quarter!$A156,CALCULATION_quarterly_data!$P:$P,Quarter!$B156,CALCULATION_quarterly_data!$C:$C,Quarter!$C156)</f>
        <v>34.369999999999997</v>
      </c>
      <c r="N156" s="70">
        <f>SUMIFS(CALCULATION_quarterly_data!N:N,CALCULATION_quarterly_data!$A:$A,Quarter!$A156,CALCULATION_quarterly_data!$P:$P,Quarter!$B156,CALCULATION_quarterly_data!$C:$C,Quarter!$C156)</f>
        <v>848.89</v>
      </c>
      <c r="O156" s="77">
        <f>SUMIFS(CALCULATION_quarterly_data!O:O,CALCULATION_quarterly_data!$A:$A,Quarter!$A156,CALCULATION_quarterly_data!$P:$P,Quarter!$B156,CALCULATION_quarterly_data!$C:$C,Quarter!$C156)</f>
        <v>848.89</v>
      </c>
    </row>
    <row r="157" spans="1:15" s="14" customFormat="1" ht="15.5">
      <c r="A157" s="64">
        <v>2020</v>
      </c>
      <c r="B157" s="73">
        <v>1</v>
      </c>
      <c r="C157" s="59" t="s">
        <v>74</v>
      </c>
      <c r="D157" s="69">
        <f>SUMIFS(CALCULATION_quarterly_data!D:D,CALCULATION_quarterly_data!$A:$A,Quarter!$A157,CALCULATION_quarterly_data!$P:$P,Quarter!$B157,CALCULATION_quarterly_data!$C:$C,Quarter!$C157)</f>
        <v>86.94</v>
      </c>
      <c r="E157" s="69">
        <f>SUMIFS(CALCULATION_quarterly_data!E:E,CALCULATION_quarterly_data!$A:$A,Quarter!$A157,CALCULATION_quarterly_data!$P:$P,Quarter!$B157,CALCULATION_quarterly_data!$C:$C,Quarter!$C157)</f>
        <v>13.28</v>
      </c>
      <c r="F157" s="70">
        <f>SUMIFS(CALCULATION_quarterly_data!F:F,CALCULATION_quarterly_data!$A:$A,Quarter!$A157,CALCULATION_quarterly_data!$P:$P,Quarter!$B157,CALCULATION_quarterly_data!$C:$C,Quarter!$C157)</f>
        <v>100.22</v>
      </c>
      <c r="G157" s="69">
        <f>SUMIFS(CALCULATION_quarterly_data!G:G,CALCULATION_quarterly_data!$A:$A,Quarter!$A157,CALCULATION_quarterly_data!$P:$P,Quarter!$B157,CALCULATION_quarterly_data!$C:$C,Quarter!$C157)</f>
        <v>0</v>
      </c>
      <c r="H157" s="69">
        <f>SUMIFS(CALCULATION_quarterly_data!H:H,CALCULATION_quarterly_data!$A:$A,Quarter!$A157,CALCULATION_quarterly_data!$P:$P,Quarter!$B157,CALCULATION_quarterly_data!$C:$C,Quarter!$C157)</f>
        <v>0</v>
      </c>
      <c r="I157" s="69">
        <f>SUMIFS(CALCULATION_quarterly_data!I:I,CALCULATION_quarterly_data!$A:$A,Quarter!$A157,CALCULATION_quarterly_data!$P:$P,Quarter!$B157,CALCULATION_quarterly_data!$C:$C,Quarter!$C157)</f>
        <v>0</v>
      </c>
      <c r="J157" s="69">
        <f>SUMIFS(CALCULATION_quarterly_data!J:J,CALCULATION_quarterly_data!$A:$A,Quarter!$A157,CALCULATION_quarterly_data!$P:$P,Quarter!$B157,CALCULATION_quarterly_data!$C:$C,Quarter!$C157)</f>
        <v>0</v>
      </c>
      <c r="K157" s="69">
        <f>SUMIFS(CALCULATION_quarterly_data!K:K,CALCULATION_quarterly_data!$A:$A,Quarter!$A157,CALCULATION_quarterly_data!$P:$P,Quarter!$B157,CALCULATION_quarterly_data!$C:$C,Quarter!$C157)</f>
        <v>0</v>
      </c>
      <c r="L157" s="69">
        <f>SUMIFS(CALCULATION_quarterly_data!L:L,CALCULATION_quarterly_data!$A:$A,Quarter!$A157,CALCULATION_quarterly_data!$P:$P,Quarter!$B157,CALCULATION_quarterly_data!$C:$C,Quarter!$C157)</f>
        <v>0</v>
      </c>
      <c r="M157" s="69">
        <f>SUMIFS(CALCULATION_quarterly_data!M:M,CALCULATION_quarterly_data!$A:$A,Quarter!$A157,CALCULATION_quarterly_data!$P:$P,Quarter!$B157,CALCULATION_quarterly_data!$C:$C,Quarter!$C157)</f>
        <v>16.43</v>
      </c>
      <c r="N157" s="70">
        <f>SUMIFS(CALCULATION_quarterly_data!N:N,CALCULATION_quarterly_data!$A:$A,Quarter!$A157,CALCULATION_quarterly_data!$P:$P,Quarter!$B157,CALCULATION_quarterly_data!$C:$C,Quarter!$C157)</f>
        <v>16.43</v>
      </c>
      <c r="O157" s="77">
        <f>SUMIFS(CALCULATION_quarterly_data!O:O,CALCULATION_quarterly_data!$A:$A,Quarter!$A157,CALCULATION_quarterly_data!$P:$P,Quarter!$B157,CALCULATION_quarterly_data!$C:$C,Quarter!$C157)</f>
        <v>116.65</v>
      </c>
    </row>
    <row r="158" spans="1:15" s="14" customFormat="1" ht="15.5">
      <c r="A158" s="64">
        <v>2020</v>
      </c>
      <c r="B158" s="73">
        <v>1</v>
      </c>
      <c r="C158" s="59" t="s">
        <v>73</v>
      </c>
      <c r="D158" s="69">
        <f>SUMIFS(CALCULATION_quarterly_data!D:D,CALCULATION_quarterly_data!$A:$A,Quarter!$A158,CALCULATION_quarterly_data!$P:$P,Quarter!$B158,CALCULATION_quarterly_data!$C:$C,Quarter!$C158)</f>
        <v>270.01</v>
      </c>
      <c r="E158" s="69">
        <f>SUMIFS(CALCULATION_quarterly_data!E:E,CALCULATION_quarterly_data!$A:$A,Quarter!$A158,CALCULATION_quarterly_data!$P:$P,Quarter!$B158,CALCULATION_quarterly_data!$C:$C,Quarter!$C158)</f>
        <v>0</v>
      </c>
      <c r="F158" s="70">
        <f>SUMIFS(CALCULATION_quarterly_data!F:F,CALCULATION_quarterly_data!$A:$A,Quarter!$A158,CALCULATION_quarterly_data!$P:$P,Quarter!$B158,CALCULATION_quarterly_data!$C:$C,Quarter!$C158)</f>
        <v>270.01</v>
      </c>
      <c r="G158" s="69">
        <f>SUMIFS(CALCULATION_quarterly_data!G:G,CALCULATION_quarterly_data!$A:$A,Quarter!$A158,CALCULATION_quarterly_data!$P:$P,Quarter!$B158,CALCULATION_quarterly_data!$C:$C,Quarter!$C158)</f>
        <v>0</v>
      </c>
      <c r="H158" s="69">
        <f>SUMIFS(CALCULATION_quarterly_data!H:H,CALCULATION_quarterly_data!$A:$A,Quarter!$A158,CALCULATION_quarterly_data!$P:$P,Quarter!$B158,CALCULATION_quarterly_data!$C:$C,Quarter!$C158)</f>
        <v>0</v>
      </c>
      <c r="I158" s="69">
        <f>SUMIFS(CALCULATION_quarterly_data!I:I,CALCULATION_quarterly_data!$A:$A,Quarter!$A158,CALCULATION_quarterly_data!$P:$P,Quarter!$B158,CALCULATION_quarterly_data!$C:$C,Quarter!$C158)</f>
        <v>0</v>
      </c>
      <c r="J158" s="69">
        <f>SUMIFS(CALCULATION_quarterly_data!J:J,CALCULATION_quarterly_data!$A:$A,Quarter!$A158,CALCULATION_quarterly_data!$P:$P,Quarter!$B158,CALCULATION_quarterly_data!$C:$C,Quarter!$C158)</f>
        <v>0</v>
      </c>
      <c r="K158" s="69">
        <f>SUMIFS(CALCULATION_quarterly_data!K:K,CALCULATION_quarterly_data!$A:$A,Quarter!$A158,CALCULATION_quarterly_data!$P:$P,Quarter!$B158,CALCULATION_quarterly_data!$C:$C,Quarter!$C158)</f>
        <v>0</v>
      </c>
      <c r="L158" s="69">
        <f>SUMIFS(CALCULATION_quarterly_data!L:L,CALCULATION_quarterly_data!$A:$A,Quarter!$A158,CALCULATION_quarterly_data!$P:$P,Quarter!$B158,CALCULATION_quarterly_data!$C:$C,Quarter!$C158)</f>
        <v>0</v>
      </c>
      <c r="M158" s="69">
        <f>SUMIFS(CALCULATION_quarterly_data!M:M,CALCULATION_quarterly_data!$A:$A,Quarter!$A158,CALCULATION_quarterly_data!$P:$P,Quarter!$B158,CALCULATION_quarterly_data!$C:$C,Quarter!$C158)</f>
        <v>0</v>
      </c>
      <c r="N158" s="70">
        <f>SUMIFS(CALCULATION_quarterly_data!N:N,CALCULATION_quarterly_data!$A:$A,Quarter!$A158,CALCULATION_quarterly_data!$P:$P,Quarter!$B158,CALCULATION_quarterly_data!$C:$C,Quarter!$C158)</f>
        <v>0</v>
      </c>
      <c r="O158" s="77">
        <f>SUMIFS(CALCULATION_quarterly_data!O:O,CALCULATION_quarterly_data!$A:$A,Quarter!$A158,CALCULATION_quarterly_data!$P:$P,Quarter!$B158,CALCULATION_quarterly_data!$C:$C,Quarter!$C158)</f>
        <v>270.01</v>
      </c>
    </row>
    <row r="159" spans="1:15" s="14" customFormat="1" ht="15.5">
      <c r="A159" s="64">
        <v>2020</v>
      </c>
      <c r="B159" s="73">
        <v>1</v>
      </c>
      <c r="C159" s="59" t="s">
        <v>42</v>
      </c>
      <c r="D159" s="69">
        <f>SUMIFS(CALCULATION_quarterly_data!D:D,CALCULATION_quarterly_data!$A:$A,Quarter!$A159,CALCULATION_quarterly_data!$P:$P,Quarter!$B159,CALCULATION_quarterly_data!$C:$C,Quarter!$C159)</f>
        <v>4488.05</v>
      </c>
      <c r="E159" s="69">
        <f>SUMIFS(CALCULATION_quarterly_data!E:E,CALCULATION_quarterly_data!$A:$A,Quarter!$A159,CALCULATION_quarterly_data!$P:$P,Quarter!$B159,CALCULATION_quarterly_data!$C:$C,Quarter!$C159)</f>
        <v>349.58000000000004</v>
      </c>
      <c r="F159" s="70">
        <f>SUMIFS(CALCULATION_quarterly_data!F:F,CALCULATION_quarterly_data!$A:$A,Quarter!$A159,CALCULATION_quarterly_data!$P:$P,Quarter!$B159,CALCULATION_quarterly_data!$C:$C,Quarter!$C159)</f>
        <v>4837.63</v>
      </c>
      <c r="G159" s="69">
        <f>SUMIFS(CALCULATION_quarterly_data!G:G,CALCULATION_quarterly_data!$A:$A,Quarter!$A159,CALCULATION_quarterly_data!$P:$P,Quarter!$B159,CALCULATION_quarterly_data!$C:$C,Quarter!$C159)</f>
        <v>35.619999999999997</v>
      </c>
      <c r="H159" s="69">
        <f>SUMIFS(CALCULATION_quarterly_data!H:H,CALCULATION_quarterly_data!$A:$A,Quarter!$A159,CALCULATION_quarterly_data!$P:$P,Quarter!$B159,CALCULATION_quarterly_data!$C:$C,Quarter!$C159)</f>
        <v>830.98</v>
      </c>
      <c r="I159" s="69">
        <f>SUMIFS(CALCULATION_quarterly_data!I:I,CALCULATION_quarterly_data!$A:$A,Quarter!$A159,CALCULATION_quarterly_data!$P:$P,Quarter!$B159,CALCULATION_quarterly_data!$C:$C,Quarter!$C159)</f>
        <v>0</v>
      </c>
      <c r="J159" s="69">
        <f>SUMIFS(CALCULATION_quarterly_data!J:J,CALCULATION_quarterly_data!$A:$A,Quarter!$A159,CALCULATION_quarterly_data!$P:$P,Quarter!$B159,CALCULATION_quarterly_data!$C:$C,Quarter!$C159)</f>
        <v>1.18</v>
      </c>
      <c r="K159" s="69">
        <f>SUMIFS(CALCULATION_quarterly_data!K:K,CALCULATION_quarterly_data!$A:$A,Quarter!$A159,CALCULATION_quarterly_data!$P:$P,Quarter!$B159,CALCULATION_quarterly_data!$C:$C,Quarter!$C159)</f>
        <v>14.49</v>
      </c>
      <c r="L159" s="69">
        <f>SUMIFS(CALCULATION_quarterly_data!L:L,CALCULATION_quarterly_data!$A:$A,Quarter!$A159,CALCULATION_quarterly_data!$P:$P,Quarter!$B159,CALCULATION_quarterly_data!$C:$C,Quarter!$C159)</f>
        <v>128.11000000000001</v>
      </c>
      <c r="M159" s="69">
        <f>SUMIFS(CALCULATION_quarterly_data!M:M,CALCULATION_quarterly_data!$A:$A,Quarter!$A159,CALCULATION_quarterly_data!$P:$P,Quarter!$B159,CALCULATION_quarterly_data!$C:$C,Quarter!$C159)</f>
        <v>385.34000000000003</v>
      </c>
      <c r="N159" s="70">
        <f>SUMIFS(CALCULATION_quarterly_data!N:N,CALCULATION_quarterly_data!$A:$A,Quarter!$A159,CALCULATION_quarterly_data!$P:$P,Quarter!$B159,CALCULATION_quarterly_data!$C:$C,Quarter!$C159)</f>
        <v>1395.71</v>
      </c>
      <c r="O159" s="77">
        <f>SUMIFS(CALCULATION_quarterly_data!O:O,CALCULATION_quarterly_data!$A:$A,Quarter!$A159,CALCULATION_quarterly_data!$P:$P,Quarter!$B159,CALCULATION_quarterly_data!$C:$C,Quarter!$C159)</f>
        <v>6233.3499999999995</v>
      </c>
    </row>
    <row r="160" spans="1:15" s="14" customFormat="1" ht="15.5">
      <c r="A160" s="64">
        <v>2020</v>
      </c>
      <c r="B160" s="73">
        <v>1</v>
      </c>
      <c r="C160" s="59" t="s">
        <v>43</v>
      </c>
      <c r="D160" s="69">
        <f>SUMIFS(CALCULATION_quarterly_data!D:D,CALCULATION_quarterly_data!$A:$A,Quarter!$A160,CALCULATION_quarterly_data!$P:$P,Quarter!$B160,CALCULATION_quarterly_data!$C:$C,Quarter!$C160)</f>
        <v>174.92000000000002</v>
      </c>
      <c r="E160" s="69">
        <f>SUMIFS(CALCULATION_quarterly_data!E:E,CALCULATION_quarterly_data!$A:$A,Quarter!$A160,CALCULATION_quarterly_data!$P:$P,Quarter!$B160,CALCULATION_quarterly_data!$C:$C,Quarter!$C160)</f>
        <v>0</v>
      </c>
      <c r="F160" s="70">
        <f>SUMIFS(CALCULATION_quarterly_data!F:F,CALCULATION_quarterly_data!$A:$A,Quarter!$A160,CALCULATION_quarterly_data!$P:$P,Quarter!$B160,CALCULATION_quarterly_data!$C:$C,Quarter!$C160)</f>
        <v>174.92000000000002</v>
      </c>
      <c r="G160" s="69">
        <f>SUMIFS(CALCULATION_quarterly_data!G:G,CALCULATION_quarterly_data!$A:$A,Quarter!$A160,CALCULATION_quarterly_data!$P:$P,Quarter!$B160,CALCULATION_quarterly_data!$C:$C,Quarter!$C160)</f>
        <v>0</v>
      </c>
      <c r="H160" s="69">
        <f>SUMIFS(CALCULATION_quarterly_data!H:H,CALCULATION_quarterly_data!$A:$A,Quarter!$A160,CALCULATION_quarterly_data!$P:$P,Quarter!$B160,CALCULATION_quarterly_data!$C:$C,Quarter!$C160)</f>
        <v>0</v>
      </c>
      <c r="I160" s="69">
        <f>SUMIFS(CALCULATION_quarterly_data!I:I,CALCULATION_quarterly_data!$A:$A,Quarter!$A160,CALCULATION_quarterly_data!$P:$P,Quarter!$B160,CALCULATION_quarterly_data!$C:$C,Quarter!$C160)</f>
        <v>15.22</v>
      </c>
      <c r="J160" s="69">
        <f>SUMIFS(CALCULATION_quarterly_data!J:J,CALCULATION_quarterly_data!$A:$A,Quarter!$A160,CALCULATION_quarterly_data!$P:$P,Quarter!$B160,CALCULATION_quarterly_data!$C:$C,Quarter!$C160)</f>
        <v>0</v>
      </c>
      <c r="K160" s="69">
        <f>SUMIFS(CALCULATION_quarterly_data!K:K,CALCULATION_quarterly_data!$A:$A,Quarter!$A160,CALCULATION_quarterly_data!$P:$P,Quarter!$B160,CALCULATION_quarterly_data!$C:$C,Quarter!$C160)</f>
        <v>0</v>
      </c>
      <c r="L160" s="69">
        <f>SUMIFS(CALCULATION_quarterly_data!L:L,CALCULATION_quarterly_data!$A:$A,Quarter!$A160,CALCULATION_quarterly_data!$P:$P,Quarter!$B160,CALCULATION_quarterly_data!$C:$C,Quarter!$C160)</f>
        <v>0</v>
      </c>
      <c r="M160" s="69">
        <f>SUMIFS(CALCULATION_quarterly_data!M:M,CALCULATION_quarterly_data!$A:$A,Quarter!$A160,CALCULATION_quarterly_data!$P:$P,Quarter!$B160,CALCULATION_quarterly_data!$C:$C,Quarter!$C160)</f>
        <v>0</v>
      </c>
      <c r="N160" s="70">
        <f>SUMIFS(CALCULATION_quarterly_data!N:N,CALCULATION_quarterly_data!$A:$A,Quarter!$A160,CALCULATION_quarterly_data!$P:$P,Quarter!$B160,CALCULATION_quarterly_data!$C:$C,Quarter!$C160)</f>
        <v>15.22</v>
      </c>
      <c r="O160" s="77">
        <f>SUMIFS(CALCULATION_quarterly_data!O:O,CALCULATION_quarterly_data!$A:$A,Quarter!$A160,CALCULATION_quarterly_data!$P:$P,Quarter!$B160,CALCULATION_quarterly_data!$C:$C,Quarter!$C160)</f>
        <v>190.14</v>
      </c>
    </row>
    <row r="161" spans="1:15" s="14" customFormat="1" ht="15.5">
      <c r="A161" s="64">
        <v>2020</v>
      </c>
      <c r="B161" s="73">
        <v>1</v>
      </c>
      <c r="C161" s="59" t="s">
        <v>94</v>
      </c>
      <c r="D161" s="69">
        <f>SUMIFS(CALCULATION_quarterly_data!D:D,CALCULATION_quarterly_data!$A:$A,Quarter!$A161,CALCULATION_quarterly_data!$P:$P,Quarter!$B161,CALCULATION_quarterly_data!$C:$C,Quarter!$C161)</f>
        <v>0</v>
      </c>
      <c r="E161" s="69">
        <f>SUMIFS(CALCULATION_quarterly_data!E:E,CALCULATION_quarterly_data!$A:$A,Quarter!$A161,CALCULATION_quarterly_data!$P:$P,Quarter!$B161,CALCULATION_quarterly_data!$C:$C,Quarter!$C161)</f>
        <v>0</v>
      </c>
      <c r="F161" s="70">
        <f>SUMIFS(CALCULATION_quarterly_data!F:F,CALCULATION_quarterly_data!$A:$A,Quarter!$A161,CALCULATION_quarterly_data!$P:$P,Quarter!$B161,CALCULATION_quarterly_data!$C:$C,Quarter!$C161)</f>
        <v>0</v>
      </c>
      <c r="G161" s="69">
        <f>SUMIFS(CALCULATION_quarterly_data!G:G,CALCULATION_quarterly_data!$A:$A,Quarter!$A161,CALCULATION_quarterly_data!$P:$P,Quarter!$B161,CALCULATION_quarterly_data!$C:$C,Quarter!$C161)</f>
        <v>0</v>
      </c>
      <c r="H161" s="69">
        <f>SUMIFS(CALCULATION_quarterly_data!H:H,CALCULATION_quarterly_data!$A:$A,Quarter!$A161,CALCULATION_quarterly_data!$P:$P,Quarter!$B161,CALCULATION_quarterly_data!$C:$C,Quarter!$C161)</f>
        <v>210.77999999999997</v>
      </c>
      <c r="I161" s="69">
        <f>SUMIFS(CALCULATION_quarterly_data!I:I,CALCULATION_quarterly_data!$A:$A,Quarter!$A161,CALCULATION_quarterly_data!$P:$P,Quarter!$B161,CALCULATION_quarterly_data!$C:$C,Quarter!$C161)</f>
        <v>0</v>
      </c>
      <c r="J161" s="69">
        <f>SUMIFS(CALCULATION_quarterly_data!J:J,CALCULATION_quarterly_data!$A:$A,Quarter!$A161,CALCULATION_quarterly_data!$P:$P,Quarter!$B161,CALCULATION_quarterly_data!$C:$C,Quarter!$C161)</f>
        <v>0</v>
      </c>
      <c r="K161" s="69">
        <f>SUMIFS(CALCULATION_quarterly_data!K:K,CALCULATION_quarterly_data!$A:$A,Quarter!$A161,CALCULATION_quarterly_data!$P:$P,Quarter!$B161,CALCULATION_quarterly_data!$C:$C,Quarter!$C161)</f>
        <v>0</v>
      </c>
      <c r="L161" s="69">
        <f>SUMIFS(CALCULATION_quarterly_data!L:L,CALCULATION_quarterly_data!$A:$A,Quarter!$A161,CALCULATION_quarterly_data!$P:$P,Quarter!$B161,CALCULATION_quarterly_data!$C:$C,Quarter!$C161)</f>
        <v>61.34</v>
      </c>
      <c r="M161" s="69">
        <f>SUMIFS(CALCULATION_quarterly_data!M:M,CALCULATION_quarterly_data!$A:$A,Quarter!$A161,CALCULATION_quarterly_data!$P:$P,Quarter!$B161,CALCULATION_quarterly_data!$C:$C,Quarter!$C161)</f>
        <v>57.730000000000004</v>
      </c>
      <c r="N161" s="70">
        <f>SUMIFS(CALCULATION_quarterly_data!N:N,CALCULATION_quarterly_data!$A:$A,Quarter!$A161,CALCULATION_quarterly_data!$P:$P,Quarter!$B161,CALCULATION_quarterly_data!$C:$C,Quarter!$C161)</f>
        <v>329.85</v>
      </c>
      <c r="O161" s="77">
        <f>SUMIFS(CALCULATION_quarterly_data!O:O,CALCULATION_quarterly_data!$A:$A,Quarter!$A161,CALCULATION_quarterly_data!$P:$P,Quarter!$B161,CALCULATION_quarterly_data!$C:$C,Quarter!$C161)</f>
        <v>329.85</v>
      </c>
    </row>
    <row r="162" spans="1:15" s="14" customFormat="1" ht="15.5">
      <c r="A162" s="64">
        <v>2020</v>
      </c>
      <c r="B162" s="73">
        <v>1</v>
      </c>
      <c r="C162" s="59" t="s">
        <v>71</v>
      </c>
      <c r="D162" s="69">
        <f>SUMIFS(CALCULATION_quarterly_data!D:D,CALCULATION_quarterly_data!$A:$A,Quarter!$A162,CALCULATION_quarterly_data!$P:$P,Quarter!$B162,CALCULATION_quarterly_data!$C:$C,Quarter!$C162)</f>
        <v>143.88</v>
      </c>
      <c r="E162" s="69">
        <f>SUMIFS(CALCULATION_quarterly_data!E:E,CALCULATION_quarterly_data!$A:$A,Quarter!$A162,CALCULATION_quarterly_data!$P:$P,Quarter!$B162,CALCULATION_quarterly_data!$C:$C,Quarter!$C162)</f>
        <v>49.26</v>
      </c>
      <c r="F162" s="70">
        <f>SUMIFS(CALCULATION_quarterly_data!F:F,CALCULATION_quarterly_data!$A:$A,Quarter!$A162,CALCULATION_quarterly_data!$P:$P,Quarter!$B162,CALCULATION_quarterly_data!$C:$C,Quarter!$C162)</f>
        <v>193.13</v>
      </c>
      <c r="G162" s="69">
        <f>SUMIFS(CALCULATION_quarterly_data!G:G,CALCULATION_quarterly_data!$A:$A,Quarter!$A162,CALCULATION_quarterly_data!$P:$P,Quarter!$B162,CALCULATION_quarterly_data!$C:$C,Quarter!$C162)</f>
        <v>0</v>
      </c>
      <c r="H162" s="69">
        <f>SUMIFS(CALCULATION_quarterly_data!H:H,CALCULATION_quarterly_data!$A:$A,Quarter!$A162,CALCULATION_quarterly_data!$P:$P,Quarter!$B162,CALCULATION_quarterly_data!$C:$C,Quarter!$C162)</f>
        <v>0</v>
      </c>
      <c r="I162" s="69">
        <f>SUMIFS(CALCULATION_quarterly_data!I:I,CALCULATION_quarterly_data!$A:$A,Quarter!$A162,CALCULATION_quarterly_data!$P:$P,Quarter!$B162,CALCULATION_quarterly_data!$C:$C,Quarter!$C162)</f>
        <v>0</v>
      </c>
      <c r="J162" s="69">
        <f>SUMIFS(CALCULATION_quarterly_data!J:J,CALCULATION_quarterly_data!$A:$A,Quarter!$A162,CALCULATION_quarterly_data!$P:$P,Quarter!$B162,CALCULATION_quarterly_data!$C:$C,Quarter!$C162)</f>
        <v>0</v>
      </c>
      <c r="K162" s="69">
        <f>SUMIFS(CALCULATION_quarterly_data!K:K,CALCULATION_quarterly_data!$A:$A,Quarter!$A162,CALCULATION_quarterly_data!$P:$P,Quarter!$B162,CALCULATION_quarterly_data!$C:$C,Quarter!$C162)</f>
        <v>0</v>
      </c>
      <c r="L162" s="69">
        <f>SUMIFS(CALCULATION_quarterly_data!L:L,CALCULATION_quarterly_data!$A:$A,Quarter!$A162,CALCULATION_quarterly_data!$P:$P,Quarter!$B162,CALCULATION_quarterly_data!$C:$C,Quarter!$C162)</f>
        <v>98.97</v>
      </c>
      <c r="M162" s="69">
        <f>SUMIFS(CALCULATION_quarterly_data!M:M,CALCULATION_quarterly_data!$A:$A,Quarter!$A162,CALCULATION_quarterly_data!$P:$P,Quarter!$B162,CALCULATION_quarterly_data!$C:$C,Quarter!$C162)</f>
        <v>177.9</v>
      </c>
      <c r="N162" s="70">
        <f>SUMIFS(CALCULATION_quarterly_data!N:N,CALCULATION_quarterly_data!$A:$A,Quarter!$A162,CALCULATION_quarterly_data!$P:$P,Quarter!$B162,CALCULATION_quarterly_data!$C:$C,Quarter!$C162)</f>
        <v>276.87</v>
      </c>
      <c r="O162" s="77">
        <f>SUMIFS(CALCULATION_quarterly_data!O:O,CALCULATION_quarterly_data!$A:$A,Quarter!$A162,CALCULATION_quarterly_data!$P:$P,Quarter!$B162,CALCULATION_quarterly_data!$C:$C,Quarter!$C162)</f>
        <v>470.01</v>
      </c>
    </row>
    <row r="163" spans="1:15" s="14" customFormat="1" ht="15.5">
      <c r="A163" s="64">
        <v>2020</v>
      </c>
      <c r="B163" s="73">
        <v>1</v>
      </c>
      <c r="C163" s="59" t="s">
        <v>45</v>
      </c>
      <c r="D163" s="69">
        <f>SUMIFS(CALCULATION_quarterly_data!D:D,CALCULATION_quarterly_data!$A:$A,Quarter!$A163,CALCULATION_quarterly_data!$P:$P,Quarter!$B163,CALCULATION_quarterly_data!$C:$C,Quarter!$C163)</f>
        <v>317.90999999999997</v>
      </c>
      <c r="E163" s="69">
        <f>SUMIFS(CALCULATION_quarterly_data!E:E,CALCULATION_quarterly_data!$A:$A,Quarter!$A163,CALCULATION_quarterly_data!$P:$P,Quarter!$B163,CALCULATION_quarterly_data!$C:$C,Quarter!$C163)</f>
        <v>58.22</v>
      </c>
      <c r="F163" s="70">
        <f>SUMIFS(CALCULATION_quarterly_data!F:F,CALCULATION_quarterly_data!$A:$A,Quarter!$A163,CALCULATION_quarterly_data!$P:$P,Quarter!$B163,CALCULATION_quarterly_data!$C:$C,Quarter!$C163)</f>
        <v>376.13</v>
      </c>
      <c r="G163" s="69">
        <f>SUMIFS(CALCULATION_quarterly_data!G:G,CALCULATION_quarterly_data!$A:$A,Quarter!$A163,CALCULATION_quarterly_data!$P:$P,Quarter!$B163,CALCULATION_quarterly_data!$C:$C,Quarter!$C163)</f>
        <v>0</v>
      </c>
      <c r="H163" s="69">
        <f>SUMIFS(CALCULATION_quarterly_data!H:H,CALCULATION_quarterly_data!$A:$A,Quarter!$A163,CALCULATION_quarterly_data!$P:$P,Quarter!$B163,CALCULATION_quarterly_data!$C:$C,Quarter!$C163)</f>
        <v>41.09</v>
      </c>
      <c r="I163" s="69">
        <f>SUMIFS(CALCULATION_quarterly_data!I:I,CALCULATION_quarterly_data!$A:$A,Quarter!$A163,CALCULATION_quarterly_data!$P:$P,Quarter!$B163,CALCULATION_quarterly_data!$C:$C,Quarter!$C163)</f>
        <v>13.19</v>
      </c>
      <c r="J163" s="69">
        <f>SUMIFS(CALCULATION_quarterly_data!J:J,CALCULATION_quarterly_data!$A:$A,Quarter!$A163,CALCULATION_quarterly_data!$P:$P,Quarter!$B163,CALCULATION_quarterly_data!$C:$C,Quarter!$C163)</f>
        <v>0</v>
      </c>
      <c r="K163" s="69">
        <f>SUMIFS(CALCULATION_quarterly_data!K:K,CALCULATION_quarterly_data!$A:$A,Quarter!$A163,CALCULATION_quarterly_data!$P:$P,Quarter!$B163,CALCULATION_quarterly_data!$C:$C,Quarter!$C163)</f>
        <v>0</v>
      </c>
      <c r="L163" s="69">
        <f>SUMIFS(CALCULATION_quarterly_data!L:L,CALCULATION_quarterly_data!$A:$A,Quarter!$A163,CALCULATION_quarterly_data!$P:$P,Quarter!$B163,CALCULATION_quarterly_data!$C:$C,Quarter!$C163)</f>
        <v>0</v>
      </c>
      <c r="M163" s="69">
        <f>SUMIFS(CALCULATION_quarterly_data!M:M,CALCULATION_quarterly_data!$A:$A,Quarter!$A163,CALCULATION_quarterly_data!$P:$P,Quarter!$B163,CALCULATION_quarterly_data!$C:$C,Quarter!$C163)</f>
        <v>31.21</v>
      </c>
      <c r="N163" s="70">
        <f>SUMIFS(CALCULATION_quarterly_data!N:N,CALCULATION_quarterly_data!$A:$A,Quarter!$A163,CALCULATION_quarterly_data!$P:$P,Quarter!$B163,CALCULATION_quarterly_data!$C:$C,Quarter!$C163)</f>
        <v>85.5</v>
      </c>
      <c r="O163" s="77">
        <f>SUMIFS(CALCULATION_quarterly_data!O:O,CALCULATION_quarterly_data!$A:$A,Quarter!$A163,CALCULATION_quarterly_data!$P:$P,Quarter!$B163,CALCULATION_quarterly_data!$C:$C,Quarter!$C163)</f>
        <v>461.63</v>
      </c>
    </row>
    <row r="164" spans="1:15" s="14" customFormat="1" ht="15.5">
      <c r="A164" s="64">
        <v>2020</v>
      </c>
      <c r="B164" s="73">
        <v>1</v>
      </c>
      <c r="C164" s="59" t="s">
        <v>46</v>
      </c>
      <c r="D164" s="69">
        <f>SUMIFS(CALCULATION_quarterly_data!D:D,CALCULATION_quarterly_data!$A:$A,Quarter!$A164,CALCULATION_quarterly_data!$P:$P,Quarter!$B164,CALCULATION_quarterly_data!$C:$C,Quarter!$C164)</f>
        <v>354.86</v>
      </c>
      <c r="E164" s="69">
        <f>SUMIFS(CALCULATION_quarterly_data!E:E,CALCULATION_quarterly_data!$A:$A,Quarter!$A164,CALCULATION_quarterly_data!$P:$P,Quarter!$B164,CALCULATION_quarterly_data!$C:$C,Quarter!$C164)</f>
        <v>0</v>
      </c>
      <c r="F164" s="70">
        <f>SUMIFS(CALCULATION_quarterly_data!F:F,CALCULATION_quarterly_data!$A:$A,Quarter!$A164,CALCULATION_quarterly_data!$P:$P,Quarter!$B164,CALCULATION_quarterly_data!$C:$C,Quarter!$C164)</f>
        <v>354.86</v>
      </c>
      <c r="G164" s="69">
        <f>SUMIFS(CALCULATION_quarterly_data!G:G,CALCULATION_quarterly_data!$A:$A,Quarter!$A164,CALCULATION_quarterly_data!$P:$P,Quarter!$B164,CALCULATION_quarterly_data!$C:$C,Quarter!$C164)</f>
        <v>0</v>
      </c>
      <c r="H164" s="69">
        <f>SUMIFS(CALCULATION_quarterly_data!H:H,CALCULATION_quarterly_data!$A:$A,Quarter!$A164,CALCULATION_quarterly_data!$P:$P,Quarter!$B164,CALCULATION_quarterly_data!$C:$C,Quarter!$C164)</f>
        <v>602.92999999999995</v>
      </c>
      <c r="I164" s="69">
        <f>SUMIFS(CALCULATION_quarterly_data!I:I,CALCULATION_quarterly_data!$A:$A,Quarter!$A164,CALCULATION_quarterly_data!$P:$P,Quarter!$B164,CALCULATION_quarterly_data!$C:$C,Quarter!$C164)</f>
        <v>62.74</v>
      </c>
      <c r="J164" s="69">
        <f>SUMIFS(CALCULATION_quarterly_data!J:J,CALCULATION_quarterly_data!$A:$A,Quarter!$A164,CALCULATION_quarterly_data!$P:$P,Quarter!$B164,CALCULATION_quarterly_data!$C:$C,Quarter!$C164)</f>
        <v>0</v>
      </c>
      <c r="K164" s="69">
        <f>SUMIFS(CALCULATION_quarterly_data!K:K,CALCULATION_quarterly_data!$A:$A,Quarter!$A164,CALCULATION_quarterly_data!$P:$P,Quarter!$B164,CALCULATION_quarterly_data!$C:$C,Quarter!$C164)</f>
        <v>0</v>
      </c>
      <c r="L164" s="69">
        <f>SUMIFS(CALCULATION_quarterly_data!L:L,CALCULATION_quarterly_data!$A:$A,Quarter!$A164,CALCULATION_quarterly_data!$P:$P,Quarter!$B164,CALCULATION_quarterly_data!$C:$C,Quarter!$C164)</f>
        <v>0</v>
      </c>
      <c r="M164" s="69">
        <f>SUMIFS(CALCULATION_quarterly_data!M:M,CALCULATION_quarterly_data!$A:$A,Quarter!$A164,CALCULATION_quarterly_data!$P:$P,Quarter!$B164,CALCULATION_quarterly_data!$C:$C,Quarter!$C164)</f>
        <v>13.32</v>
      </c>
      <c r="N164" s="70">
        <f>SUMIFS(CALCULATION_quarterly_data!N:N,CALCULATION_quarterly_data!$A:$A,Quarter!$A164,CALCULATION_quarterly_data!$P:$P,Quarter!$B164,CALCULATION_quarterly_data!$C:$C,Quarter!$C164)</f>
        <v>679.01</v>
      </c>
      <c r="O164" s="77">
        <f>SUMIFS(CALCULATION_quarterly_data!O:O,CALCULATION_quarterly_data!$A:$A,Quarter!$A164,CALCULATION_quarterly_data!$P:$P,Quarter!$B164,CALCULATION_quarterly_data!$C:$C,Quarter!$C164)</f>
        <v>1033.8699999999999</v>
      </c>
    </row>
    <row r="165" spans="1:15" s="14" customFormat="1" ht="15.5">
      <c r="A165" s="64">
        <v>2020</v>
      </c>
      <c r="B165" s="73">
        <v>1</v>
      </c>
      <c r="C165" s="59" t="s">
        <v>44</v>
      </c>
      <c r="D165" s="69">
        <f>SUMIFS(CALCULATION_quarterly_data!D:D,CALCULATION_quarterly_data!$A:$A,Quarter!$A165,CALCULATION_quarterly_data!$P:$P,Quarter!$B165,CALCULATION_quarterly_data!$C:$C,Quarter!$C165)</f>
        <v>0</v>
      </c>
      <c r="E165" s="69">
        <f>SUMIFS(CALCULATION_quarterly_data!E:E,CALCULATION_quarterly_data!$A:$A,Quarter!$A165,CALCULATION_quarterly_data!$P:$P,Quarter!$B165,CALCULATION_quarterly_data!$C:$C,Quarter!$C165)</f>
        <v>0</v>
      </c>
      <c r="F165" s="70">
        <f>SUMIFS(CALCULATION_quarterly_data!F:F,CALCULATION_quarterly_data!$A:$A,Quarter!$A165,CALCULATION_quarterly_data!$P:$P,Quarter!$B165,CALCULATION_quarterly_data!$C:$C,Quarter!$C165)</f>
        <v>0</v>
      </c>
      <c r="G165" s="69">
        <f>SUMIFS(CALCULATION_quarterly_data!G:G,CALCULATION_quarterly_data!$A:$A,Quarter!$A165,CALCULATION_quarterly_data!$P:$P,Quarter!$B165,CALCULATION_quarterly_data!$C:$C,Quarter!$C165)</f>
        <v>0</v>
      </c>
      <c r="H165" s="69">
        <f>SUMIFS(CALCULATION_quarterly_data!H:H,CALCULATION_quarterly_data!$A:$A,Quarter!$A165,CALCULATION_quarterly_data!$P:$P,Quarter!$B165,CALCULATION_quarterly_data!$C:$C,Quarter!$C165)</f>
        <v>0</v>
      </c>
      <c r="I165" s="69">
        <f>SUMIFS(CALCULATION_quarterly_data!I:I,CALCULATION_quarterly_data!$A:$A,Quarter!$A165,CALCULATION_quarterly_data!$P:$P,Quarter!$B165,CALCULATION_quarterly_data!$C:$C,Quarter!$C165)</f>
        <v>0</v>
      </c>
      <c r="J165" s="69">
        <f>SUMIFS(CALCULATION_quarterly_data!J:J,CALCULATION_quarterly_data!$A:$A,Quarter!$A165,CALCULATION_quarterly_data!$P:$P,Quarter!$B165,CALCULATION_quarterly_data!$C:$C,Quarter!$C165)</f>
        <v>0</v>
      </c>
      <c r="K165" s="69">
        <f>SUMIFS(CALCULATION_quarterly_data!K:K,CALCULATION_quarterly_data!$A:$A,Quarter!$A165,CALCULATION_quarterly_data!$P:$P,Quarter!$B165,CALCULATION_quarterly_data!$C:$C,Quarter!$C165)</f>
        <v>0</v>
      </c>
      <c r="L165" s="69">
        <f>SUMIFS(CALCULATION_quarterly_data!L:L,CALCULATION_quarterly_data!$A:$A,Quarter!$A165,CALCULATION_quarterly_data!$P:$P,Quarter!$B165,CALCULATION_quarterly_data!$C:$C,Quarter!$C165)</f>
        <v>0</v>
      </c>
      <c r="M165" s="69">
        <f>SUMIFS(CALCULATION_quarterly_data!M:M,CALCULATION_quarterly_data!$A:$A,Quarter!$A165,CALCULATION_quarterly_data!$P:$P,Quarter!$B165,CALCULATION_quarterly_data!$C:$C,Quarter!$C165)</f>
        <v>0.04</v>
      </c>
      <c r="N165" s="70">
        <f>SUMIFS(CALCULATION_quarterly_data!N:N,CALCULATION_quarterly_data!$A:$A,Quarter!$A165,CALCULATION_quarterly_data!$P:$P,Quarter!$B165,CALCULATION_quarterly_data!$C:$C,Quarter!$C165)</f>
        <v>0.04</v>
      </c>
      <c r="O165" s="77">
        <f>SUMIFS(CALCULATION_quarterly_data!O:O,CALCULATION_quarterly_data!$A:$A,Quarter!$A165,CALCULATION_quarterly_data!$P:$P,Quarter!$B165,CALCULATION_quarterly_data!$C:$C,Quarter!$C165)</f>
        <v>0.04</v>
      </c>
    </row>
    <row r="166" spans="1:15" s="14" customFormat="1" ht="15.5">
      <c r="A166" s="64">
        <v>2020</v>
      </c>
      <c r="B166" s="73">
        <v>1</v>
      </c>
      <c r="C166" s="59" t="s">
        <v>62</v>
      </c>
      <c r="D166" s="69">
        <f>SUMIFS(CALCULATION_quarterly_data!D:D,CALCULATION_quarterly_data!$A:$A,Quarter!$A166,CALCULATION_quarterly_data!$P:$P,Quarter!$B166,CALCULATION_quarterly_data!$C:$C,Quarter!$C166)</f>
        <v>267.85000000000002</v>
      </c>
      <c r="E166" s="69">
        <f>SUMIFS(CALCULATION_quarterly_data!E:E,CALCULATION_quarterly_data!$A:$A,Quarter!$A166,CALCULATION_quarterly_data!$P:$P,Quarter!$B166,CALCULATION_quarterly_data!$C:$C,Quarter!$C166)</f>
        <v>13.5</v>
      </c>
      <c r="F166" s="70">
        <f>SUMIFS(CALCULATION_quarterly_data!F:F,CALCULATION_quarterly_data!$A:$A,Quarter!$A166,CALCULATION_quarterly_data!$P:$P,Quarter!$B166,CALCULATION_quarterly_data!$C:$C,Quarter!$C166)</f>
        <v>281.36</v>
      </c>
      <c r="G166" s="69">
        <f>SUMIFS(CALCULATION_quarterly_data!G:G,CALCULATION_quarterly_data!$A:$A,Quarter!$A166,CALCULATION_quarterly_data!$P:$P,Quarter!$B166,CALCULATION_quarterly_data!$C:$C,Quarter!$C166)</f>
        <v>11.34</v>
      </c>
      <c r="H166" s="69">
        <f>SUMIFS(CALCULATION_quarterly_data!H:H,CALCULATION_quarterly_data!$A:$A,Quarter!$A166,CALCULATION_quarterly_data!$P:$P,Quarter!$B166,CALCULATION_quarterly_data!$C:$C,Quarter!$C166)</f>
        <v>38.47</v>
      </c>
      <c r="I166" s="69">
        <f>SUMIFS(CALCULATION_quarterly_data!I:I,CALCULATION_quarterly_data!$A:$A,Quarter!$A166,CALCULATION_quarterly_data!$P:$P,Quarter!$B166,CALCULATION_quarterly_data!$C:$C,Quarter!$C166)</f>
        <v>0</v>
      </c>
      <c r="J166" s="69">
        <f>SUMIFS(CALCULATION_quarterly_data!J:J,CALCULATION_quarterly_data!$A:$A,Quarter!$A166,CALCULATION_quarterly_data!$P:$P,Quarter!$B166,CALCULATION_quarterly_data!$C:$C,Quarter!$C166)</f>
        <v>0</v>
      </c>
      <c r="K166" s="69">
        <f>SUMIFS(CALCULATION_quarterly_data!K:K,CALCULATION_quarterly_data!$A:$A,Quarter!$A166,CALCULATION_quarterly_data!$P:$P,Quarter!$B166,CALCULATION_quarterly_data!$C:$C,Quarter!$C166)</f>
        <v>0</v>
      </c>
      <c r="L166" s="69">
        <f>SUMIFS(CALCULATION_quarterly_data!L:L,CALCULATION_quarterly_data!$A:$A,Quarter!$A166,CALCULATION_quarterly_data!$P:$P,Quarter!$B166,CALCULATION_quarterly_data!$C:$C,Quarter!$C166)</f>
        <v>132.44999999999999</v>
      </c>
      <c r="M166" s="69">
        <f>SUMIFS(CALCULATION_quarterly_data!M:M,CALCULATION_quarterly_data!$A:$A,Quarter!$A166,CALCULATION_quarterly_data!$P:$P,Quarter!$B166,CALCULATION_quarterly_data!$C:$C,Quarter!$C166)</f>
        <v>293.29000000000002</v>
      </c>
      <c r="N166" s="70">
        <f>SUMIFS(CALCULATION_quarterly_data!N:N,CALCULATION_quarterly_data!$A:$A,Quarter!$A166,CALCULATION_quarterly_data!$P:$P,Quarter!$B166,CALCULATION_quarterly_data!$C:$C,Quarter!$C166)</f>
        <v>475.54</v>
      </c>
      <c r="O166" s="77">
        <f>SUMIFS(CALCULATION_quarterly_data!O:O,CALCULATION_quarterly_data!$A:$A,Quarter!$A166,CALCULATION_quarterly_data!$P:$P,Quarter!$B166,CALCULATION_quarterly_data!$C:$C,Quarter!$C166)</f>
        <v>756.90000000000009</v>
      </c>
    </row>
    <row r="167" spans="1:15" s="14" customFormat="1" ht="15.5">
      <c r="A167" s="62">
        <v>2020</v>
      </c>
      <c r="B167" s="74">
        <v>1</v>
      </c>
      <c r="C167" s="60" t="s">
        <v>93</v>
      </c>
      <c r="D167" s="72">
        <f>SUMIFS(CALCULATION_quarterly_data!D:D,CALCULATION_quarterly_data!$A:$A,Quarter!$A167,CALCULATION_quarterly_data!$P:$P,Quarter!$B167,CALCULATION_quarterly_data!$C:$C,Quarter!$C167)</f>
        <v>10029.98</v>
      </c>
      <c r="E167" s="72">
        <f>SUMIFS(CALCULATION_quarterly_data!E:E,CALCULATION_quarterly_data!$A:$A,Quarter!$A167,CALCULATION_quarterly_data!$P:$P,Quarter!$B167,CALCULATION_quarterly_data!$C:$C,Quarter!$C167)</f>
        <v>650.15</v>
      </c>
      <c r="F167" s="71">
        <f>SUMIFS(CALCULATION_quarterly_data!F:F,CALCULATION_quarterly_data!$A:$A,Quarter!$A167,CALCULATION_quarterly_data!$P:$P,Quarter!$B167,CALCULATION_quarterly_data!$C:$C,Quarter!$C167)</f>
        <v>10680.12</v>
      </c>
      <c r="G167" s="72">
        <f>SUMIFS(CALCULATION_quarterly_data!G:G,CALCULATION_quarterly_data!$A:$A,Quarter!$A167,CALCULATION_quarterly_data!$P:$P,Quarter!$B167,CALCULATION_quarterly_data!$C:$C,Quarter!$C167)</f>
        <v>85.66</v>
      </c>
      <c r="H167" s="72">
        <f>SUMIFS(CALCULATION_quarterly_data!H:H,CALCULATION_quarterly_data!$A:$A,Quarter!$A167,CALCULATION_quarterly_data!$P:$P,Quarter!$B167,CALCULATION_quarterly_data!$C:$C,Quarter!$C167)</f>
        <v>2073.54</v>
      </c>
      <c r="I167" s="72">
        <f>SUMIFS(CALCULATION_quarterly_data!I:I,CALCULATION_quarterly_data!$A:$A,Quarter!$A167,CALCULATION_quarterly_data!$P:$P,Quarter!$B167,CALCULATION_quarterly_data!$C:$C,Quarter!$C167)</f>
        <v>492.62</v>
      </c>
      <c r="J167" s="72">
        <f>SUMIFS(CALCULATION_quarterly_data!J:J,CALCULATION_quarterly_data!$A:$A,Quarter!$A167,CALCULATION_quarterly_data!$P:$P,Quarter!$B167,CALCULATION_quarterly_data!$C:$C,Quarter!$C167)</f>
        <v>1.92</v>
      </c>
      <c r="K167" s="72">
        <f>SUMIFS(CALCULATION_quarterly_data!K:K,CALCULATION_quarterly_data!$A:$A,Quarter!$A167,CALCULATION_quarterly_data!$P:$P,Quarter!$B167,CALCULATION_quarterly_data!$C:$C,Quarter!$C167)</f>
        <v>400.25</v>
      </c>
      <c r="L167" s="72">
        <f>SUMIFS(CALCULATION_quarterly_data!L:L,CALCULATION_quarterly_data!$A:$A,Quarter!$A167,CALCULATION_quarterly_data!$P:$P,Quarter!$B167,CALCULATION_quarterly_data!$C:$C,Quarter!$C167)</f>
        <v>518.35</v>
      </c>
      <c r="M167" s="72">
        <f>SUMIFS(CALCULATION_quarterly_data!M:M,CALCULATION_quarterly_data!$A:$A,Quarter!$A167,CALCULATION_quarterly_data!$P:$P,Quarter!$B167,CALCULATION_quarterly_data!$C:$C,Quarter!$C167)</f>
        <v>1410.03</v>
      </c>
      <c r="N167" s="71">
        <f>SUMIFS(CALCULATION_quarterly_data!N:N,CALCULATION_quarterly_data!$A:$A,Quarter!$A167,CALCULATION_quarterly_data!$P:$P,Quarter!$B167,CALCULATION_quarterly_data!$C:$C,Quarter!$C167)</f>
        <v>4982.37</v>
      </c>
      <c r="O167" s="72">
        <f>SUMIFS(CALCULATION_quarterly_data!O:O,CALCULATION_quarterly_data!$A:$A,Quarter!$A167,CALCULATION_quarterly_data!$P:$P,Quarter!$B167,CALCULATION_quarterly_data!$C:$C,Quarter!$C167)</f>
        <v>15662.48</v>
      </c>
    </row>
    <row r="168" spans="1:15" s="14" customFormat="1" ht="15.5">
      <c r="A168" s="63">
        <v>2020</v>
      </c>
      <c r="B168" s="73">
        <v>2</v>
      </c>
      <c r="C168" s="58" t="s">
        <v>37</v>
      </c>
      <c r="D168" s="66">
        <f>SUMIFS(CALCULATION_quarterly_data!D:D,CALCULATION_quarterly_data!$A:$A,Quarter!$A168,CALCULATION_quarterly_data!$P:$P,Quarter!$B168,CALCULATION_quarterly_data!$C:$C,Quarter!$C168)</f>
        <v>96.039999999999992</v>
      </c>
      <c r="E168" s="66">
        <f>SUMIFS(CALCULATION_quarterly_data!E:E,CALCULATION_quarterly_data!$A:$A,Quarter!$A168,CALCULATION_quarterly_data!$P:$P,Quarter!$B168,CALCULATION_quarterly_data!$C:$C,Quarter!$C168)</f>
        <v>136.18</v>
      </c>
      <c r="F168" s="67">
        <f>SUMIFS(CALCULATION_quarterly_data!F:F,CALCULATION_quarterly_data!$A:$A,Quarter!$A168,CALCULATION_quarterly_data!$P:$P,Quarter!$B168,CALCULATION_quarterly_data!$C:$C,Quarter!$C168)</f>
        <v>232.2</v>
      </c>
      <c r="G168" s="66">
        <f>SUMIFS(CALCULATION_quarterly_data!G:G,CALCULATION_quarterly_data!$A:$A,Quarter!$A168,CALCULATION_quarterly_data!$P:$P,Quarter!$B168,CALCULATION_quarterly_data!$C:$C,Quarter!$C168)</f>
        <v>11.24</v>
      </c>
      <c r="H168" s="66">
        <f>SUMIFS(CALCULATION_quarterly_data!H:H,CALCULATION_quarterly_data!$A:$A,Quarter!$A168,CALCULATION_quarterly_data!$P:$P,Quarter!$B168,CALCULATION_quarterly_data!$C:$C,Quarter!$C168)</f>
        <v>340.24</v>
      </c>
      <c r="I168" s="66">
        <f>SUMIFS(CALCULATION_quarterly_data!I:I,CALCULATION_quarterly_data!$A:$A,Quarter!$A168,CALCULATION_quarterly_data!$P:$P,Quarter!$B168,CALCULATION_quarterly_data!$C:$C,Quarter!$C168)</f>
        <v>0</v>
      </c>
      <c r="J168" s="66">
        <f>SUMIFS(CALCULATION_quarterly_data!J:J,CALCULATION_quarterly_data!$A:$A,Quarter!$A168,CALCULATION_quarterly_data!$P:$P,Quarter!$B168,CALCULATION_quarterly_data!$C:$C,Quarter!$C168)</f>
        <v>9.66</v>
      </c>
      <c r="K168" s="66">
        <f>SUMIFS(CALCULATION_quarterly_data!K:K,CALCULATION_quarterly_data!$A:$A,Quarter!$A168,CALCULATION_quarterly_data!$P:$P,Quarter!$B168,CALCULATION_quarterly_data!$C:$C,Quarter!$C168)</f>
        <v>61.64</v>
      </c>
      <c r="L168" s="66">
        <f>SUMIFS(CALCULATION_quarterly_data!L:L,CALCULATION_quarterly_data!$A:$A,Quarter!$A168,CALCULATION_quarterly_data!$P:$P,Quarter!$B168,CALCULATION_quarterly_data!$C:$C,Quarter!$C168)</f>
        <v>116.72999999999999</v>
      </c>
      <c r="M168" s="66">
        <f>SUMIFS(CALCULATION_quarterly_data!M:M,CALCULATION_quarterly_data!$A:$A,Quarter!$A168,CALCULATION_quarterly_data!$P:$P,Quarter!$B168,CALCULATION_quarterly_data!$C:$C,Quarter!$C168)</f>
        <v>308.43</v>
      </c>
      <c r="N168" s="67">
        <f>SUMIFS(CALCULATION_quarterly_data!N:N,CALCULATION_quarterly_data!$A:$A,Quarter!$A168,CALCULATION_quarterly_data!$P:$P,Quarter!$B168,CALCULATION_quarterly_data!$C:$C,Quarter!$C168)</f>
        <v>847.94</v>
      </c>
      <c r="O168" s="76">
        <f>SUMIFS(CALCULATION_quarterly_data!O:O,CALCULATION_quarterly_data!$A:$A,Quarter!$A168,CALCULATION_quarterly_data!$P:$P,Quarter!$B168,CALCULATION_quarterly_data!$C:$C,Quarter!$C168)</f>
        <v>1080.1399999999999</v>
      </c>
    </row>
    <row r="169" spans="1:15" s="14" customFormat="1" ht="15.5">
      <c r="A169" s="64">
        <v>2020</v>
      </c>
      <c r="B169" s="73">
        <v>2</v>
      </c>
      <c r="C169" s="59" t="s">
        <v>38</v>
      </c>
      <c r="D169" s="69">
        <f>SUMIFS(CALCULATION_quarterly_data!D:D,CALCULATION_quarterly_data!$A:$A,Quarter!$A169,CALCULATION_quarterly_data!$P:$P,Quarter!$B169,CALCULATION_quarterly_data!$C:$C,Quarter!$C169)</f>
        <v>0</v>
      </c>
      <c r="E169" s="69">
        <f>SUMIFS(CALCULATION_quarterly_data!E:E,CALCULATION_quarterly_data!$A:$A,Quarter!$A169,CALCULATION_quarterly_data!$P:$P,Quarter!$B169,CALCULATION_quarterly_data!$C:$C,Quarter!$C169)</f>
        <v>0</v>
      </c>
      <c r="F169" s="70">
        <f>SUMIFS(CALCULATION_quarterly_data!F:F,CALCULATION_quarterly_data!$A:$A,Quarter!$A169,CALCULATION_quarterly_data!$P:$P,Quarter!$B169,CALCULATION_quarterly_data!$C:$C,Quarter!$C169)</f>
        <v>0</v>
      </c>
      <c r="G169" s="69">
        <f>SUMIFS(CALCULATION_quarterly_data!G:G,CALCULATION_quarterly_data!$A:$A,Quarter!$A169,CALCULATION_quarterly_data!$P:$P,Quarter!$B169,CALCULATION_quarterly_data!$C:$C,Quarter!$C169)</f>
        <v>0</v>
      </c>
      <c r="H169" s="69">
        <f>SUMIFS(CALCULATION_quarterly_data!H:H,CALCULATION_quarterly_data!$A:$A,Quarter!$A169,CALCULATION_quarterly_data!$P:$P,Quarter!$B169,CALCULATION_quarterly_data!$C:$C,Quarter!$C169)</f>
        <v>53.78</v>
      </c>
      <c r="I169" s="69">
        <f>SUMIFS(CALCULATION_quarterly_data!I:I,CALCULATION_quarterly_data!$A:$A,Quarter!$A169,CALCULATION_quarterly_data!$P:$P,Quarter!$B169,CALCULATION_quarterly_data!$C:$C,Quarter!$C169)</f>
        <v>0</v>
      </c>
      <c r="J169" s="69">
        <f>SUMIFS(CALCULATION_quarterly_data!J:J,CALCULATION_quarterly_data!$A:$A,Quarter!$A169,CALCULATION_quarterly_data!$P:$P,Quarter!$B169,CALCULATION_quarterly_data!$C:$C,Quarter!$C169)</f>
        <v>0</v>
      </c>
      <c r="K169" s="69">
        <f>SUMIFS(CALCULATION_quarterly_data!K:K,CALCULATION_quarterly_data!$A:$A,Quarter!$A169,CALCULATION_quarterly_data!$P:$P,Quarter!$B169,CALCULATION_quarterly_data!$C:$C,Quarter!$C169)</f>
        <v>0</v>
      </c>
      <c r="L169" s="69">
        <f>SUMIFS(CALCULATION_quarterly_data!L:L,CALCULATION_quarterly_data!$A:$A,Quarter!$A169,CALCULATION_quarterly_data!$P:$P,Quarter!$B169,CALCULATION_quarterly_data!$C:$C,Quarter!$C169)</f>
        <v>0</v>
      </c>
      <c r="M169" s="69">
        <f>SUMIFS(CALCULATION_quarterly_data!M:M,CALCULATION_quarterly_data!$A:$A,Quarter!$A169,CALCULATION_quarterly_data!$P:$P,Quarter!$B169,CALCULATION_quarterly_data!$C:$C,Quarter!$C169)</f>
        <v>0</v>
      </c>
      <c r="N169" s="70">
        <f>SUMIFS(CALCULATION_quarterly_data!N:N,CALCULATION_quarterly_data!$A:$A,Quarter!$A169,CALCULATION_quarterly_data!$P:$P,Quarter!$B169,CALCULATION_quarterly_data!$C:$C,Quarter!$C169)</f>
        <v>53.78</v>
      </c>
      <c r="O169" s="77">
        <f>SUMIFS(CALCULATION_quarterly_data!O:O,CALCULATION_quarterly_data!$A:$A,Quarter!$A169,CALCULATION_quarterly_data!$P:$P,Quarter!$B169,CALCULATION_quarterly_data!$C:$C,Quarter!$C169)</f>
        <v>53.78</v>
      </c>
    </row>
    <row r="170" spans="1:15" s="14" customFormat="1" ht="15.5">
      <c r="A170" s="64">
        <v>2020</v>
      </c>
      <c r="B170" s="73">
        <v>2</v>
      </c>
      <c r="C170" s="59" t="s">
        <v>72</v>
      </c>
      <c r="D170" s="69">
        <f>SUMIFS(CALCULATION_quarterly_data!D:D,CALCULATION_quarterly_data!$A:$A,Quarter!$A170,CALCULATION_quarterly_data!$P:$P,Quarter!$B170,CALCULATION_quarterly_data!$C:$C,Quarter!$C170)</f>
        <v>1235.47</v>
      </c>
      <c r="E170" s="69">
        <f>SUMIFS(CALCULATION_quarterly_data!E:E,CALCULATION_quarterly_data!$A:$A,Quarter!$A170,CALCULATION_quarterly_data!$P:$P,Quarter!$B170,CALCULATION_quarterly_data!$C:$C,Quarter!$C170)</f>
        <v>0</v>
      </c>
      <c r="F170" s="70">
        <f>SUMIFS(CALCULATION_quarterly_data!F:F,CALCULATION_quarterly_data!$A:$A,Quarter!$A170,CALCULATION_quarterly_data!$P:$P,Quarter!$B170,CALCULATION_quarterly_data!$C:$C,Quarter!$C170)</f>
        <v>1235.47</v>
      </c>
      <c r="G170" s="69">
        <f>SUMIFS(CALCULATION_quarterly_data!G:G,CALCULATION_quarterly_data!$A:$A,Quarter!$A170,CALCULATION_quarterly_data!$P:$P,Quarter!$B170,CALCULATION_quarterly_data!$C:$C,Quarter!$C170)</f>
        <v>0</v>
      </c>
      <c r="H170" s="69">
        <f>SUMIFS(CALCULATION_quarterly_data!H:H,CALCULATION_quarterly_data!$A:$A,Quarter!$A170,CALCULATION_quarterly_data!$P:$P,Quarter!$B170,CALCULATION_quarterly_data!$C:$C,Quarter!$C170)</f>
        <v>40.729999999999997</v>
      </c>
      <c r="I170" s="69">
        <f>SUMIFS(CALCULATION_quarterly_data!I:I,CALCULATION_quarterly_data!$A:$A,Quarter!$A170,CALCULATION_quarterly_data!$P:$P,Quarter!$B170,CALCULATION_quarterly_data!$C:$C,Quarter!$C170)</f>
        <v>0</v>
      </c>
      <c r="J170" s="69">
        <f>SUMIFS(CALCULATION_quarterly_data!J:J,CALCULATION_quarterly_data!$A:$A,Quarter!$A170,CALCULATION_quarterly_data!$P:$P,Quarter!$B170,CALCULATION_quarterly_data!$C:$C,Quarter!$C170)</f>
        <v>0</v>
      </c>
      <c r="K170" s="69">
        <f>SUMIFS(CALCULATION_quarterly_data!K:K,CALCULATION_quarterly_data!$A:$A,Quarter!$A170,CALCULATION_quarterly_data!$P:$P,Quarter!$B170,CALCULATION_quarterly_data!$C:$C,Quarter!$C170)</f>
        <v>0</v>
      </c>
      <c r="L170" s="69">
        <f>SUMIFS(CALCULATION_quarterly_data!L:L,CALCULATION_quarterly_data!$A:$A,Quarter!$A170,CALCULATION_quarterly_data!$P:$P,Quarter!$B170,CALCULATION_quarterly_data!$C:$C,Quarter!$C170)</f>
        <v>0</v>
      </c>
      <c r="M170" s="69">
        <f>SUMIFS(CALCULATION_quarterly_data!M:M,CALCULATION_quarterly_data!$A:$A,Quarter!$A170,CALCULATION_quarterly_data!$P:$P,Quarter!$B170,CALCULATION_quarterly_data!$C:$C,Quarter!$C170)</f>
        <v>22.509999999999998</v>
      </c>
      <c r="N170" s="70">
        <f>SUMIFS(CALCULATION_quarterly_data!N:N,CALCULATION_quarterly_data!$A:$A,Quarter!$A170,CALCULATION_quarterly_data!$P:$P,Quarter!$B170,CALCULATION_quarterly_data!$C:$C,Quarter!$C170)</f>
        <v>63.23</v>
      </c>
      <c r="O170" s="77">
        <f>SUMIFS(CALCULATION_quarterly_data!O:O,CALCULATION_quarterly_data!$A:$A,Quarter!$A170,CALCULATION_quarterly_data!$P:$P,Quarter!$B170,CALCULATION_quarterly_data!$C:$C,Quarter!$C170)</f>
        <v>1298.69</v>
      </c>
    </row>
    <row r="171" spans="1:15" s="14" customFormat="1" ht="15.5">
      <c r="A171" s="64">
        <v>2020</v>
      </c>
      <c r="B171" s="73">
        <v>2</v>
      </c>
      <c r="C171" s="59" t="s">
        <v>39</v>
      </c>
      <c r="D171" s="69">
        <f>SUMIFS(CALCULATION_quarterly_data!D:D,CALCULATION_quarterly_data!$A:$A,Quarter!$A171,CALCULATION_quarterly_data!$P:$P,Quarter!$B171,CALCULATION_quarterly_data!$C:$C,Quarter!$C171)</f>
        <v>26.01</v>
      </c>
      <c r="E171" s="69">
        <f>SUMIFS(CALCULATION_quarterly_data!E:E,CALCULATION_quarterly_data!$A:$A,Quarter!$A171,CALCULATION_quarterly_data!$P:$P,Quarter!$B171,CALCULATION_quarterly_data!$C:$C,Quarter!$C171)</f>
        <v>1.94</v>
      </c>
      <c r="F171" s="70">
        <f>SUMIFS(CALCULATION_quarterly_data!F:F,CALCULATION_quarterly_data!$A:$A,Quarter!$A171,CALCULATION_quarterly_data!$P:$P,Quarter!$B171,CALCULATION_quarterly_data!$C:$C,Quarter!$C171)</f>
        <v>27.95</v>
      </c>
      <c r="G171" s="69">
        <f>SUMIFS(CALCULATION_quarterly_data!G:G,CALCULATION_quarterly_data!$A:$A,Quarter!$A171,CALCULATION_quarterly_data!$P:$P,Quarter!$B171,CALCULATION_quarterly_data!$C:$C,Quarter!$C171)</f>
        <v>0</v>
      </c>
      <c r="H171" s="69">
        <f>SUMIFS(CALCULATION_quarterly_data!H:H,CALCULATION_quarterly_data!$A:$A,Quarter!$A171,CALCULATION_quarterly_data!$P:$P,Quarter!$B171,CALCULATION_quarterly_data!$C:$C,Quarter!$C171)</f>
        <v>14.540000000000001</v>
      </c>
      <c r="I171" s="69">
        <f>SUMIFS(CALCULATION_quarterly_data!I:I,CALCULATION_quarterly_data!$A:$A,Quarter!$A171,CALCULATION_quarterly_data!$P:$P,Quarter!$B171,CALCULATION_quarterly_data!$C:$C,Quarter!$C171)</f>
        <v>0</v>
      </c>
      <c r="J171" s="69">
        <f>SUMIFS(CALCULATION_quarterly_data!J:J,CALCULATION_quarterly_data!$A:$A,Quarter!$A171,CALCULATION_quarterly_data!$P:$P,Quarter!$B171,CALCULATION_quarterly_data!$C:$C,Quarter!$C171)</f>
        <v>0</v>
      </c>
      <c r="K171" s="69">
        <f>SUMIFS(CALCULATION_quarterly_data!K:K,CALCULATION_quarterly_data!$A:$A,Quarter!$A171,CALCULATION_quarterly_data!$P:$P,Quarter!$B171,CALCULATION_quarterly_data!$C:$C,Quarter!$C171)</f>
        <v>39.31</v>
      </c>
      <c r="L171" s="69">
        <f>SUMIFS(CALCULATION_quarterly_data!L:L,CALCULATION_quarterly_data!$A:$A,Quarter!$A171,CALCULATION_quarterly_data!$P:$P,Quarter!$B171,CALCULATION_quarterly_data!$C:$C,Quarter!$C171)</f>
        <v>0</v>
      </c>
      <c r="M171" s="69">
        <f>SUMIFS(CALCULATION_quarterly_data!M:M,CALCULATION_quarterly_data!$A:$A,Quarter!$A171,CALCULATION_quarterly_data!$P:$P,Quarter!$B171,CALCULATION_quarterly_data!$C:$C,Quarter!$C171)</f>
        <v>41.03</v>
      </c>
      <c r="N171" s="70">
        <f>SUMIFS(CALCULATION_quarterly_data!N:N,CALCULATION_quarterly_data!$A:$A,Quarter!$A171,CALCULATION_quarterly_data!$P:$P,Quarter!$B171,CALCULATION_quarterly_data!$C:$C,Quarter!$C171)</f>
        <v>94.9</v>
      </c>
      <c r="O171" s="77">
        <f>SUMIFS(CALCULATION_quarterly_data!O:O,CALCULATION_quarterly_data!$A:$A,Quarter!$A171,CALCULATION_quarterly_data!$P:$P,Quarter!$B171,CALCULATION_quarterly_data!$C:$C,Quarter!$C171)</f>
        <v>122.84</v>
      </c>
    </row>
    <row r="172" spans="1:15" s="14" customFormat="1" ht="15.5">
      <c r="A172" s="64">
        <v>2020</v>
      </c>
      <c r="B172" s="73">
        <v>2</v>
      </c>
      <c r="C172" s="59" t="s">
        <v>40</v>
      </c>
      <c r="D172" s="69">
        <f>SUMIFS(CALCULATION_quarterly_data!D:D,CALCULATION_quarterly_data!$A:$A,Quarter!$A172,CALCULATION_quarterly_data!$P:$P,Quarter!$B172,CALCULATION_quarterly_data!$C:$C,Quarter!$C172)</f>
        <v>344.11</v>
      </c>
      <c r="E172" s="69">
        <f>SUMIFS(CALCULATION_quarterly_data!E:E,CALCULATION_quarterly_data!$A:$A,Quarter!$A172,CALCULATION_quarterly_data!$P:$P,Quarter!$B172,CALCULATION_quarterly_data!$C:$C,Quarter!$C172)</f>
        <v>39.049999999999997</v>
      </c>
      <c r="F172" s="70">
        <f>SUMIFS(CALCULATION_quarterly_data!F:F,CALCULATION_quarterly_data!$A:$A,Quarter!$A172,CALCULATION_quarterly_data!$P:$P,Quarter!$B172,CALCULATION_quarterly_data!$C:$C,Quarter!$C172)</f>
        <v>383.15999999999997</v>
      </c>
      <c r="G172" s="69">
        <f>SUMIFS(CALCULATION_quarterly_data!G:G,CALCULATION_quarterly_data!$A:$A,Quarter!$A172,CALCULATION_quarterly_data!$P:$P,Quarter!$B172,CALCULATION_quarterly_data!$C:$C,Quarter!$C172)</f>
        <v>26.240000000000002</v>
      </c>
      <c r="H172" s="69">
        <f>SUMIFS(CALCULATION_quarterly_data!H:H,CALCULATION_quarterly_data!$A:$A,Quarter!$A172,CALCULATION_quarterly_data!$P:$P,Quarter!$B172,CALCULATION_quarterly_data!$C:$C,Quarter!$C172)</f>
        <v>7.24</v>
      </c>
      <c r="I172" s="69">
        <f>SUMIFS(CALCULATION_quarterly_data!I:I,CALCULATION_quarterly_data!$A:$A,Quarter!$A172,CALCULATION_quarterly_data!$P:$P,Quarter!$B172,CALCULATION_quarterly_data!$C:$C,Quarter!$C172)</f>
        <v>0</v>
      </c>
      <c r="J172" s="69">
        <f>SUMIFS(CALCULATION_quarterly_data!J:J,CALCULATION_quarterly_data!$A:$A,Quarter!$A172,CALCULATION_quarterly_data!$P:$P,Quarter!$B172,CALCULATION_quarterly_data!$C:$C,Quarter!$C172)</f>
        <v>0</v>
      </c>
      <c r="K172" s="69">
        <f>SUMIFS(CALCULATION_quarterly_data!K:K,CALCULATION_quarterly_data!$A:$A,Quarter!$A172,CALCULATION_quarterly_data!$P:$P,Quarter!$B172,CALCULATION_quarterly_data!$C:$C,Quarter!$C172)</f>
        <v>7.99</v>
      </c>
      <c r="L172" s="69">
        <f>SUMIFS(CALCULATION_quarterly_data!L:L,CALCULATION_quarterly_data!$A:$A,Quarter!$A172,CALCULATION_quarterly_data!$P:$P,Quarter!$B172,CALCULATION_quarterly_data!$C:$C,Quarter!$C172)</f>
        <v>26.46</v>
      </c>
      <c r="M172" s="69">
        <f>SUMIFS(CALCULATION_quarterly_data!M:M,CALCULATION_quarterly_data!$A:$A,Quarter!$A172,CALCULATION_quarterly_data!$P:$P,Quarter!$B172,CALCULATION_quarterly_data!$C:$C,Quarter!$C172)</f>
        <v>35.730000000000004</v>
      </c>
      <c r="N172" s="70">
        <f>SUMIFS(CALCULATION_quarterly_data!N:N,CALCULATION_quarterly_data!$A:$A,Quarter!$A172,CALCULATION_quarterly_data!$P:$P,Quarter!$B172,CALCULATION_quarterly_data!$C:$C,Quarter!$C172)</f>
        <v>103.66999999999999</v>
      </c>
      <c r="O172" s="77">
        <f>SUMIFS(CALCULATION_quarterly_data!O:O,CALCULATION_quarterly_data!$A:$A,Quarter!$A172,CALCULATION_quarterly_data!$P:$P,Quarter!$B172,CALCULATION_quarterly_data!$C:$C,Quarter!$C172)</f>
        <v>486.84000000000003</v>
      </c>
    </row>
    <row r="173" spans="1:15" s="14" customFormat="1" ht="15.5">
      <c r="A173" s="64">
        <v>2020</v>
      </c>
      <c r="B173" s="73">
        <v>2</v>
      </c>
      <c r="C173" s="59" t="s">
        <v>41</v>
      </c>
      <c r="D173" s="69">
        <f>SUMIFS(CALCULATION_quarterly_data!D:D,CALCULATION_quarterly_data!$A:$A,Quarter!$A173,CALCULATION_quarterly_data!$P:$P,Quarter!$B173,CALCULATION_quarterly_data!$C:$C,Quarter!$C173)</f>
        <v>1139.4000000000001</v>
      </c>
      <c r="E173" s="69">
        <f>SUMIFS(CALCULATION_quarterly_data!E:E,CALCULATION_quarterly_data!$A:$A,Quarter!$A173,CALCULATION_quarterly_data!$P:$P,Quarter!$B173,CALCULATION_quarterly_data!$C:$C,Quarter!$C173)</f>
        <v>0</v>
      </c>
      <c r="F173" s="70">
        <f>SUMIFS(CALCULATION_quarterly_data!F:F,CALCULATION_quarterly_data!$A:$A,Quarter!$A173,CALCULATION_quarterly_data!$P:$P,Quarter!$B173,CALCULATION_quarterly_data!$C:$C,Quarter!$C173)</f>
        <v>1139.4000000000001</v>
      </c>
      <c r="G173" s="69">
        <f>SUMIFS(CALCULATION_quarterly_data!G:G,CALCULATION_quarterly_data!$A:$A,Quarter!$A173,CALCULATION_quarterly_data!$P:$P,Quarter!$B173,CALCULATION_quarterly_data!$C:$C,Quarter!$C173)</f>
        <v>0</v>
      </c>
      <c r="H173" s="69">
        <f>SUMIFS(CALCULATION_quarterly_data!H:H,CALCULATION_quarterly_data!$A:$A,Quarter!$A173,CALCULATION_quarterly_data!$P:$P,Quarter!$B173,CALCULATION_quarterly_data!$C:$C,Quarter!$C173)</f>
        <v>0</v>
      </c>
      <c r="I173" s="69">
        <f>SUMIFS(CALCULATION_quarterly_data!I:I,CALCULATION_quarterly_data!$A:$A,Quarter!$A173,CALCULATION_quarterly_data!$P:$P,Quarter!$B173,CALCULATION_quarterly_data!$C:$C,Quarter!$C173)</f>
        <v>0</v>
      </c>
      <c r="J173" s="69">
        <f>SUMIFS(CALCULATION_quarterly_data!J:J,CALCULATION_quarterly_data!$A:$A,Quarter!$A173,CALCULATION_quarterly_data!$P:$P,Quarter!$B173,CALCULATION_quarterly_data!$C:$C,Quarter!$C173)</f>
        <v>0</v>
      </c>
      <c r="K173" s="69">
        <f>SUMIFS(CALCULATION_quarterly_data!K:K,CALCULATION_quarterly_data!$A:$A,Quarter!$A173,CALCULATION_quarterly_data!$P:$P,Quarter!$B173,CALCULATION_quarterly_data!$C:$C,Quarter!$C173)</f>
        <v>10.92</v>
      </c>
      <c r="L173" s="69">
        <f>SUMIFS(CALCULATION_quarterly_data!L:L,CALCULATION_quarterly_data!$A:$A,Quarter!$A173,CALCULATION_quarterly_data!$P:$P,Quarter!$B173,CALCULATION_quarterly_data!$C:$C,Quarter!$C173)</f>
        <v>29.97</v>
      </c>
      <c r="M173" s="69">
        <f>SUMIFS(CALCULATION_quarterly_data!M:M,CALCULATION_quarterly_data!$A:$A,Quarter!$A173,CALCULATION_quarterly_data!$P:$P,Quarter!$B173,CALCULATION_quarterly_data!$C:$C,Quarter!$C173)</f>
        <v>15.02</v>
      </c>
      <c r="N173" s="70">
        <f>SUMIFS(CALCULATION_quarterly_data!N:N,CALCULATION_quarterly_data!$A:$A,Quarter!$A173,CALCULATION_quarterly_data!$P:$P,Quarter!$B173,CALCULATION_quarterly_data!$C:$C,Quarter!$C173)</f>
        <v>55.91</v>
      </c>
      <c r="O173" s="77">
        <f>SUMIFS(CALCULATION_quarterly_data!O:O,CALCULATION_quarterly_data!$A:$A,Quarter!$A173,CALCULATION_quarterly_data!$P:$P,Quarter!$B173,CALCULATION_quarterly_data!$C:$C,Quarter!$C173)</f>
        <v>1195.3100000000002</v>
      </c>
    </row>
    <row r="174" spans="1:15" s="14" customFormat="1" ht="15.5">
      <c r="A174" s="64">
        <v>2020</v>
      </c>
      <c r="B174" s="73">
        <v>2</v>
      </c>
      <c r="C174" s="59" t="s">
        <v>70</v>
      </c>
      <c r="D174" s="69">
        <f>SUMIFS(CALCULATION_quarterly_data!D:D,CALCULATION_quarterly_data!$A:$A,Quarter!$A174,CALCULATION_quarterly_data!$P:$P,Quarter!$B174,CALCULATION_quarterly_data!$C:$C,Quarter!$C174)</f>
        <v>1</v>
      </c>
      <c r="E174" s="69">
        <f>SUMIFS(CALCULATION_quarterly_data!E:E,CALCULATION_quarterly_data!$A:$A,Quarter!$A174,CALCULATION_quarterly_data!$P:$P,Quarter!$B174,CALCULATION_quarterly_data!$C:$C,Quarter!$C174)</f>
        <v>0.14000000000000001</v>
      </c>
      <c r="F174" s="70">
        <f>SUMIFS(CALCULATION_quarterly_data!F:F,CALCULATION_quarterly_data!$A:$A,Quarter!$A174,CALCULATION_quarterly_data!$P:$P,Quarter!$B174,CALCULATION_quarterly_data!$C:$C,Quarter!$C174)</f>
        <v>1.1400000000000001</v>
      </c>
      <c r="G174" s="69">
        <f>SUMIFS(CALCULATION_quarterly_data!G:G,CALCULATION_quarterly_data!$A:$A,Quarter!$A174,CALCULATION_quarterly_data!$P:$P,Quarter!$B174,CALCULATION_quarterly_data!$C:$C,Quarter!$C174)</f>
        <v>4.79</v>
      </c>
      <c r="H174" s="69">
        <f>SUMIFS(CALCULATION_quarterly_data!H:H,CALCULATION_quarterly_data!$A:$A,Quarter!$A174,CALCULATION_quarterly_data!$P:$P,Quarter!$B174,CALCULATION_quarterly_data!$C:$C,Quarter!$C174)</f>
        <v>21.04</v>
      </c>
      <c r="I174" s="69">
        <f>SUMIFS(CALCULATION_quarterly_data!I:I,CALCULATION_quarterly_data!$A:$A,Quarter!$A174,CALCULATION_quarterly_data!$P:$P,Quarter!$B174,CALCULATION_quarterly_data!$C:$C,Quarter!$C174)</f>
        <v>217.92</v>
      </c>
      <c r="J174" s="69">
        <f>SUMIFS(CALCULATION_quarterly_data!J:J,CALCULATION_quarterly_data!$A:$A,Quarter!$A174,CALCULATION_quarterly_data!$P:$P,Quarter!$B174,CALCULATION_quarterly_data!$C:$C,Quarter!$C174)</f>
        <v>4.1900000000000004</v>
      </c>
      <c r="K174" s="69">
        <f>SUMIFS(CALCULATION_quarterly_data!K:K,CALCULATION_quarterly_data!$A:$A,Quarter!$A174,CALCULATION_quarterly_data!$P:$P,Quarter!$B174,CALCULATION_quarterly_data!$C:$C,Quarter!$C174)</f>
        <v>427.70000000000005</v>
      </c>
      <c r="L174" s="69">
        <f>SUMIFS(CALCULATION_quarterly_data!L:L,CALCULATION_quarterly_data!$A:$A,Quarter!$A174,CALCULATION_quarterly_data!$P:$P,Quarter!$B174,CALCULATION_quarterly_data!$C:$C,Quarter!$C174)</f>
        <v>45.08</v>
      </c>
      <c r="M174" s="69">
        <f>SUMIFS(CALCULATION_quarterly_data!M:M,CALCULATION_quarterly_data!$A:$A,Quarter!$A174,CALCULATION_quarterly_data!$P:$P,Quarter!$B174,CALCULATION_quarterly_data!$C:$C,Quarter!$C174)</f>
        <v>45.95</v>
      </c>
      <c r="N174" s="70">
        <f>SUMIFS(CALCULATION_quarterly_data!N:N,CALCULATION_quarterly_data!$A:$A,Quarter!$A174,CALCULATION_quarterly_data!$P:$P,Quarter!$B174,CALCULATION_quarterly_data!$C:$C,Quarter!$C174)</f>
        <v>766.68999999999994</v>
      </c>
      <c r="O174" s="77">
        <f>SUMIFS(CALCULATION_quarterly_data!O:O,CALCULATION_quarterly_data!$A:$A,Quarter!$A174,CALCULATION_quarterly_data!$P:$P,Quarter!$B174,CALCULATION_quarterly_data!$C:$C,Quarter!$C174)</f>
        <v>767.83</v>
      </c>
    </row>
    <row r="175" spans="1:15" s="14" customFormat="1" ht="15.5">
      <c r="A175" s="64">
        <v>2020</v>
      </c>
      <c r="B175" s="73">
        <v>2</v>
      </c>
      <c r="C175" s="59" t="s">
        <v>74</v>
      </c>
      <c r="D175" s="69">
        <f>SUMIFS(CALCULATION_quarterly_data!D:D,CALCULATION_quarterly_data!$A:$A,Quarter!$A175,CALCULATION_quarterly_data!$P:$P,Quarter!$B175,CALCULATION_quarterly_data!$C:$C,Quarter!$C175)</f>
        <v>175.08</v>
      </c>
      <c r="E175" s="69">
        <f>SUMIFS(CALCULATION_quarterly_data!E:E,CALCULATION_quarterly_data!$A:$A,Quarter!$A175,CALCULATION_quarterly_data!$P:$P,Quarter!$B175,CALCULATION_quarterly_data!$C:$C,Quarter!$C175)</f>
        <v>0</v>
      </c>
      <c r="F175" s="70">
        <f>SUMIFS(CALCULATION_quarterly_data!F:F,CALCULATION_quarterly_data!$A:$A,Quarter!$A175,CALCULATION_quarterly_data!$P:$P,Quarter!$B175,CALCULATION_quarterly_data!$C:$C,Quarter!$C175)</f>
        <v>175.08</v>
      </c>
      <c r="G175" s="69">
        <f>SUMIFS(CALCULATION_quarterly_data!G:G,CALCULATION_quarterly_data!$A:$A,Quarter!$A175,CALCULATION_quarterly_data!$P:$P,Quarter!$B175,CALCULATION_quarterly_data!$C:$C,Quarter!$C175)</f>
        <v>0</v>
      </c>
      <c r="H175" s="69">
        <f>SUMIFS(CALCULATION_quarterly_data!H:H,CALCULATION_quarterly_data!$A:$A,Quarter!$A175,CALCULATION_quarterly_data!$P:$P,Quarter!$B175,CALCULATION_quarterly_data!$C:$C,Quarter!$C175)</f>
        <v>0</v>
      </c>
      <c r="I175" s="69">
        <f>SUMIFS(CALCULATION_quarterly_data!I:I,CALCULATION_quarterly_data!$A:$A,Quarter!$A175,CALCULATION_quarterly_data!$P:$P,Quarter!$B175,CALCULATION_quarterly_data!$C:$C,Quarter!$C175)</f>
        <v>0</v>
      </c>
      <c r="J175" s="69">
        <f>SUMIFS(CALCULATION_quarterly_data!J:J,CALCULATION_quarterly_data!$A:$A,Quarter!$A175,CALCULATION_quarterly_data!$P:$P,Quarter!$B175,CALCULATION_quarterly_data!$C:$C,Quarter!$C175)</f>
        <v>0</v>
      </c>
      <c r="K175" s="69">
        <f>SUMIFS(CALCULATION_quarterly_data!K:K,CALCULATION_quarterly_data!$A:$A,Quarter!$A175,CALCULATION_quarterly_data!$P:$P,Quarter!$B175,CALCULATION_quarterly_data!$C:$C,Quarter!$C175)</f>
        <v>0</v>
      </c>
      <c r="L175" s="69">
        <f>SUMIFS(CALCULATION_quarterly_data!L:L,CALCULATION_quarterly_data!$A:$A,Quarter!$A175,CALCULATION_quarterly_data!$P:$P,Quarter!$B175,CALCULATION_quarterly_data!$C:$C,Quarter!$C175)</f>
        <v>0</v>
      </c>
      <c r="M175" s="69">
        <f>SUMIFS(CALCULATION_quarterly_data!M:M,CALCULATION_quarterly_data!$A:$A,Quarter!$A175,CALCULATION_quarterly_data!$P:$P,Quarter!$B175,CALCULATION_quarterly_data!$C:$C,Quarter!$C175)</f>
        <v>3.4099999999999997</v>
      </c>
      <c r="N175" s="70">
        <f>SUMIFS(CALCULATION_quarterly_data!N:N,CALCULATION_quarterly_data!$A:$A,Quarter!$A175,CALCULATION_quarterly_data!$P:$P,Quarter!$B175,CALCULATION_quarterly_data!$C:$C,Quarter!$C175)</f>
        <v>3.4099999999999997</v>
      </c>
      <c r="O175" s="77">
        <f>SUMIFS(CALCULATION_quarterly_data!O:O,CALCULATION_quarterly_data!$A:$A,Quarter!$A175,CALCULATION_quarterly_data!$P:$P,Quarter!$B175,CALCULATION_quarterly_data!$C:$C,Quarter!$C175)</f>
        <v>178.49</v>
      </c>
    </row>
    <row r="176" spans="1:15" s="14" customFormat="1" ht="15.5">
      <c r="A176" s="64">
        <v>2020</v>
      </c>
      <c r="B176" s="73">
        <v>2</v>
      </c>
      <c r="C176" s="59" t="s">
        <v>73</v>
      </c>
      <c r="D176" s="69">
        <f>SUMIFS(CALCULATION_quarterly_data!D:D,CALCULATION_quarterly_data!$A:$A,Quarter!$A176,CALCULATION_quarterly_data!$P:$P,Quarter!$B176,CALCULATION_quarterly_data!$C:$C,Quarter!$C176)</f>
        <v>548.24</v>
      </c>
      <c r="E176" s="69">
        <f>SUMIFS(CALCULATION_quarterly_data!E:E,CALCULATION_quarterly_data!$A:$A,Quarter!$A176,CALCULATION_quarterly_data!$P:$P,Quarter!$B176,CALCULATION_quarterly_data!$C:$C,Quarter!$C176)</f>
        <v>0</v>
      </c>
      <c r="F176" s="70">
        <f>SUMIFS(CALCULATION_quarterly_data!F:F,CALCULATION_quarterly_data!$A:$A,Quarter!$A176,CALCULATION_quarterly_data!$P:$P,Quarter!$B176,CALCULATION_quarterly_data!$C:$C,Quarter!$C176)</f>
        <v>548.24</v>
      </c>
      <c r="G176" s="69">
        <f>SUMIFS(CALCULATION_quarterly_data!G:G,CALCULATION_quarterly_data!$A:$A,Quarter!$A176,CALCULATION_quarterly_data!$P:$P,Quarter!$B176,CALCULATION_quarterly_data!$C:$C,Quarter!$C176)</f>
        <v>0</v>
      </c>
      <c r="H176" s="69">
        <f>SUMIFS(CALCULATION_quarterly_data!H:H,CALCULATION_quarterly_data!$A:$A,Quarter!$A176,CALCULATION_quarterly_data!$P:$P,Quarter!$B176,CALCULATION_quarterly_data!$C:$C,Quarter!$C176)</f>
        <v>0</v>
      </c>
      <c r="I176" s="69">
        <f>SUMIFS(CALCULATION_quarterly_data!I:I,CALCULATION_quarterly_data!$A:$A,Quarter!$A176,CALCULATION_quarterly_data!$P:$P,Quarter!$B176,CALCULATION_quarterly_data!$C:$C,Quarter!$C176)</f>
        <v>0</v>
      </c>
      <c r="J176" s="69">
        <f>SUMIFS(CALCULATION_quarterly_data!J:J,CALCULATION_quarterly_data!$A:$A,Quarter!$A176,CALCULATION_quarterly_data!$P:$P,Quarter!$B176,CALCULATION_quarterly_data!$C:$C,Quarter!$C176)</f>
        <v>0</v>
      </c>
      <c r="K176" s="69">
        <f>SUMIFS(CALCULATION_quarterly_data!K:K,CALCULATION_quarterly_data!$A:$A,Quarter!$A176,CALCULATION_quarterly_data!$P:$P,Quarter!$B176,CALCULATION_quarterly_data!$C:$C,Quarter!$C176)</f>
        <v>0</v>
      </c>
      <c r="L176" s="69">
        <f>SUMIFS(CALCULATION_quarterly_data!L:L,CALCULATION_quarterly_data!$A:$A,Quarter!$A176,CALCULATION_quarterly_data!$P:$P,Quarter!$B176,CALCULATION_quarterly_data!$C:$C,Quarter!$C176)</f>
        <v>0</v>
      </c>
      <c r="M176" s="69">
        <f>SUMIFS(CALCULATION_quarterly_data!M:M,CALCULATION_quarterly_data!$A:$A,Quarter!$A176,CALCULATION_quarterly_data!$P:$P,Quarter!$B176,CALCULATION_quarterly_data!$C:$C,Quarter!$C176)</f>
        <v>0</v>
      </c>
      <c r="N176" s="70">
        <f>SUMIFS(CALCULATION_quarterly_data!N:N,CALCULATION_quarterly_data!$A:$A,Quarter!$A176,CALCULATION_quarterly_data!$P:$P,Quarter!$B176,CALCULATION_quarterly_data!$C:$C,Quarter!$C176)</f>
        <v>0</v>
      </c>
      <c r="O176" s="77">
        <f>SUMIFS(CALCULATION_quarterly_data!O:O,CALCULATION_quarterly_data!$A:$A,Quarter!$A176,CALCULATION_quarterly_data!$P:$P,Quarter!$B176,CALCULATION_quarterly_data!$C:$C,Quarter!$C176)</f>
        <v>548.24</v>
      </c>
    </row>
    <row r="177" spans="1:15" s="14" customFormat="1" ht="15.5">
      <c r="A177" s="64">
        <v>2020</v>
      </c>
      <c r="B177" s="73">
        <v>2</v>
      </c>
      <c r="C177" s="59" t="s">
        <v>42</v>
      </c>
      <c r="D177" s="69">
        <f>SUMIFS(CALCULATION_quarterly_data!D:D,CALCULATION_quarterly_data!$A:$A,Quarter!$A177,CALCULATION_quarterly_data!$P:$P,Quarter!$B177,CALCULATION_quarterly_data!$C:$C,Quarter!$C177)</f>
        <v>5028.58</v>
      </c>
      <c r="E177" s="69">
        <f>SUMIFS(CALCULATION_quarterly_data!E:E,CALCULATION_quarterly_data!$A:$A,Quarter!$A177,CALCULATION_quarterly_data!$P:$P,Quarter!$B177,CALCULATION_quarterly_data!$C:$C,Quarter!$C177)</f>
        <v>160.13</v>
      </c>
      <c r="F177" s="70">
        <f>SUMIFS(CALCULATION_quarterly_data!F:F,CALCULATION_quarterly_data!$A:$A,Quarter!$A177,CALCULATION_quarterly_data!$P:$P,Quarter!$B177,CALCULATION_quarterly_data!$C:$C,Quarter!$C177)</f>
        <v>5188.6899999999996</v>
      </c>
      <c r="G177" s="69">
        <f>SUMIFS(CALCULATION_quarterly_data!G:G,CALCULATION_quarterly_data!$A:$A,Quarter!$A177,CALCULATION_quarterly_data!$P:$P,Quarter!$B177,CALCULATION_quarterly_data!$C:$C,Quarter!$C177)</f>
        <v>23.77</v>
      </c>
      <c r="H177" s="69">
        <f>SUMIFS(CALCULATION_quarterly_data!H:H,CALCULATION_quarterly_data!$A:$A,Quarter!$A177,CALCULATION_quarterly_data!$P:$P,Quarter!$B177,CALCULATION_quarterly_data!$C:$C,Quarter!$C177)</f>
        <v>1044.26</v>
      </c>
      <c r="I177" s="69">
        <f>SUMIFS(CALCULATION_quarterly_data!I:I,CALCULATION_quarterly_data!$A:$A,Quarter!$A177,CALCULATION_quarterly_data!$P:$P,Quarter!$B177,CALCULATION_quarterly_data!$C:$C,Quarter!$C177)</f>
        <v>29.380000000000003</v>
      </c>
      <c r="J177" s="69">
        <f>SUMIFS(CALCULATION_quarterly_data!J:J,CALCULATION_quarterly_data!$A:$A,Quarter!$A177,CALCULATION_quarterly_data!$P:$P,Quarter!$B177,CALCULATION_quarterly_data!$C:$C,Quarter!$C177)</f>
        <v>38.230000000000004</v>
      </c>
      <c r="K177" s="69">
        <f>SUMIFS(CALCULATION_quarterly_data!K:K,CALCULATION_quarterly_data!$A:$A,Quarter!$A177,CALCULATION_quarterly_data!$P:$P,Quarter!$B177,CALCULATION_quarterly_data!$C:$C,Quarter!$C177)</f>
        <v>142.09</v>
      </c>
      <c r="L177" s="69">
        <f>SUMIFS(CALCULATION_quarterly_data!L:L,CALCULATION_quarterly_data!$A:$A,Quarter!$A177,CALCULATION_quarterly_data!$P:$P,Quarter!$B177,CALCULATION_quarterly_data!$C:$C,Quarter!$C177)</f>
        <v>46.27</v>
      </c>
      <c r="M177" s="69">
        <f>SUMIFS(CALCULATION_quarterly_data!M:M,CALCULATION_quarterly_data!$A:$A,Quarter!$A177,CALCULATION_quarterly_data!$P:$P,Quarter!$B177,CALCULATION_quarterly_data!$C:$C,Quarter!$C177)</f>
        <v>399.17</v>
      </c>
      <c r="N177" s="70">
        <f>SUMIFS(CALCULATION_quarterly_data!N:N,CALCULATION_quarterly_data!$A:$A,Quarter!$A177,CALCULATION_quarterly_data!$P:$P,Quarter!$B177,CALCULATION_quarterly_data!$C:$C,Quarter!$C177)</f>
        <v>1723.18</v>
      </c>
      <c r="O177" s="77">
        <f>SUMIFS(CALCULATION_quarterly_data!O:O,CALCULATION_quarterly_data!$A:$A,Quarter!$A177,CALCULATION_quarterly_data!$P:$P,Quarter!$B177,CALCULATION_quarterly_data!$C:$C,Quarter!$C177)</f>
        <v>6911.87</v>
      </c>
    </row>
    <row r="178" spans="1:15" s="14" customFormat="1" ht="15.5">
      <c r="A178" s="64">
        <v>2020</v>
      </c>
      <c r="B178" s="73">
        <v>2</v>
      </c>
      <c r="C178" s="59" t="s">
        <v>43</v>
      </c>
      <c r="D178" s="69">
        <f>SUMIFS(CALCULATION_quarterly_data!D:D,CALCULATION_quarterly_data!$A:$A,Quarter!$A178,CALCULATION_quarterly_data!$P:$P,Quarter!$B178,CALCULATION_quarterly_data!$C:$C,Quarter!$C178)</f>
        <v>136.05000000000001</v>
      </c>
      <c r="E178" s="69">
        <f>SUMIFS(CALCULATION_quarterly_data!E:E,CALCULATION_quarterly_data!$A:$A,Quarter!$A178,CALCULATION_quarterly_data!$P:$P,Quarter!$B178,CALCULATION_quarterly_data!$C:$C,Quarter!$C178)</f>
        <v>0</v>
      </c>
      <c r="F178" s="70">
        <f>SUMIFS(CALCULATION_quarterly_data!F:F,CALCULATION_quarterly_data!$A:$A,Quarter!$A178,CALCULATION_quarterly_data!$P:$P,Quarter!$B178,CALCULATION_quarterly_data!$C:$C,Quarter!$C178)</f>
        <v>136.05000000000001</v>
      </c>
      <c r="G178" s="69">
        <f>SUMIFS(CALCULATION_quarterly_data!G:G,CALCULATION_quarterly_data!$A:$A,Quarter!$A178,CALCULATION_quarterly_data!$P:$P,Quarter!$B178,CALCULATION_quarterly_data!$C:$C,Quarter!$C178)</f>
        <v>0</v>
      </c>
      <c r="H178" s="69">
        <f>SUMIFS(CALCULATION_quarterly_data!H:H,CALCULATION_quarterly_data!$A:$A,Quarter!$A178,CALCULATION_quarterly_data!$P:$P,Quarter!$B178,CALCULATION_quarterly_data!$C:$C,Quarter!$C178)</f>
        <v>9.06</v>
      </c>
      <c r="I178" s="69">
        <f>SUMIFS(CALCULATION_quarterly_data!I:I,CALCULATION_quarterly_data!$A:$A,Quarter!$A178,CALCULATION_quarterly_data!$P:$P,Quarter!$B178,CALCULATION_quarterly_data!$C:$C,Quarter!$C178)</f>
        <v>0</v>
      </c>
      <c r="J178" s="69">
        <f>SUMIFS(CALCULATION_quarterly_data!J:J,CALCULATION_quarterly_data!$A:$A,Quarter!$A178,CALCULATION_quarterly_data!$P:$P,Quarter!$B178,CALCULATION_quarterly_data!$C:$C,Quarter!$C178)</f>
        <v>0</v>
      </c>
      <c r="K178" s="69">
        <f>SUMIFS(CALCULATION_quarterly_data!K:K,CALCULATION_quarterly_data!$A:$A,Quarter!$A178,CALCULATION_quarterly_data!$P:$P,Quarter!$B178,CALCULATION_quarterly_data!$C:$C,Quarter!$C178)</f>
        <v>15</v>
      </c>
      <c r="L178" s="69">
        <f>SUMIFS(CALCULATION_quarterly_data!L:L,CALCULATION_quarterly_data!$A:$A,Quarter!$A178,CALCULATION_quarterly_data!$P:$P,Quarter!$B178,CALCULATION_quarterly_data!$C:$C,Quarter!$C178)</f>
        <v>0</v>
      </c>
      <c r="M178" s="69">
        <f>SUMIFS(CALCULATION_quarterly_data!M:M,CALCULATION_quarterly_data!$A:$A,Quarter!$A178,CALCULATION_quarterly_data!$P:$P,Quarter!$B178,CALCULATION_quarterly_data!$C:$C,Quarter!$C178)</f>
        <v>7.2200000000000006</v>
      </c>
      <c r="N178" s="70">
        <f>SUMIFS(CALCULATION_quarterly_data!N:N,CALCULATION_quarterly_data!$A:$A,Quarter!$A178,CALCULATION_quarterly_data!$P:$P,Quarter!$B178,CALCULATION_quarterly_data!$C:$C,Quarter!$C178)</f>
        <v>31.27</v>
      </c>
      <c r="O178" s="77">
        <f>SUMIFS(CALCULATION_quarterly_data!O:O,CALCULATION_quarterly_data!$A:$A,Quarter!$A178,CALCULATION_quarterly_data!$P:$P,Quarter!$B178,CALCULATION_quarterly_data!$C:$C,Quarter!$C178)</f>
        <v>167.31</v>
      </c>
    </row>
    <row r="179" spans="1:15" s="14" customFormat="1" ht="15.5">
      <c r="A179" s="64">
        <v>2020</v>
      </c>
      <c r="B179" s="73">
        <v>2</v>
      </c>
      <c r="C179" s="59" t="s">
        <v>94</v>
      </c>
      <c r="D179" s="69">
        <f>SUMIFS(CALCULATION_quarterly_data!D:D,CALCULATION_quarterly_data!$A:$A,Quarter!$A179,CALCULATION_quarterly_data!$P:$P,Quarter!$B179,CALCULATION_quarterly_data!$C:$C,Quarter!$C179)</f>
        <v>0</v>
      </c>
      <c r="E179" s="69">
        <f>SUMIFS(CALCULATION_quarterly_data!E:E,CALCULATION_quarterly_data!$A:$A,Quarter!$A179,CALCULATION_quarterly_data!$P:$P,Quarter!$B179,CALCULATION_quarterly_data!$C:$C,Quarter!$C179)</f>
        <v>0</v>
      </c>
      <c r="F179" s="70">
        <f>SUMIFS(CALCULATION_quarterly_data!F:F,CALCULATION_quarterly_data!$A:$A,Quarter!$A179,CALCULATION_quarterly_data!$P:$P,Quarter!$B179,CALCULATION_quarterly_data!$C:$C,Quarter!$C179)</f>
        <v>0</v>
      </c>
      <c r="G179" s="69">
        <f>SUMIFS(CALCULATION_quarterly_data!G:G,CALCULATION_quarterly_data!$A:$A,Quarter!$A179,CALCULATION_quarterly_data!$P:$P,Quarter!$B179,CALCULATION_quarterly_data!$C:$C,Quarter!$C179)</f>
        <v>0</v>
      </c>
      <c r="H179" s="69">
        <f>SUMIFS(CALCULATION_quarterly_data!H:H,CALCULATION_quarterly_data!$A:$A,Quarter!$A179,CALCULATION_quarterly_data!$P:$P,Quarter!$B179,CALCULATION_quarterly_data!$C:$C,Quarter!$C179)</f>
        <v>184.6</v>
      </c>
      <c r="I179" s="69">
        <f>SUMIFS(CALCULATION_quarterly_data!I:I,CALCULATION_quarterly_data!$A:$A,Quarter!$A179,CALCULATION_quarterly_data!$P:$P,Quarter!$B179,CALCULATION_quarterly_data!$C:$C,Quarter!$C179)</f>
        <v>0</v>
      </c>
      <c r="J179" s="69">
        <f>SUMIFS(CALCULATION_quarterly_data!J:J,CALCULATION_quarterly_data!$A:$A,Quarter!$A179,CALCULATION_quarterly_data!$P:$P,Quarter!$B179,CALCULATION_quarterly_data!$C:$C,Quarter!$C179)</f>
        <v>0</v>
      </c>
      <c r="K179" s="69">
        <f>SUMIFS(CALCULATION_quarterly_data!K:K,CALCULATION_quarterly_data!$A:$A,Quarter!$A179,CALCULATION_quarterly_data!$P:$P,Quarter!$B179,CALCULATION_quarterly_data!$C:$C,Quarter!$C179)</f>
        <v>0</v>
      </c>
      <c r="L179" s="69">
        <f>SUMIFS(CALCULATION_quarterly_data!L:L,CALCULATION_quarterly_data!$A:$A,Quarter!$A179,CALCULATION_quarterly_data!$P:$P,Quarter!$B179,CALCULATION_quarterly_data!$C:$C,Quarter!$C179)</f>
        <v>0.5</v>
      </c>
      <c r="M179" s="69">
        <f>SUMIFS(CALCULATION_quarterly_data!M:M,CALCULATION_quarterly_data!$A:$A,Quarter!$A179,CALCULATION_quarterly_data!$P:$P,Quarter!$B179,CALCULATION_quarterly_data!$C:$C,Quarter!$C179)</f>
        <v>31.51</v>
      </c>
      <c r="N179" s="70">
        <f>SUMIFS(CALCULATION_quarterly_data!N:N,CALCULATION_quarterly_data!$A:$A,Quarter!$A179,CALCULATION_quarterly_data!$P:$P,Quarter!$B179,CALCULATION_quarterly_data!$C:$C,Quarter!$C179)</f>
        <v>216.61</v>
      </c>
      <c r="O179" s="77">
        <f>SUMIFS(CALCULATION_quarterly_data!O:O,CALCULATION_quarterly_data!$A:$A,Quarter!$A179,CALCULATION_quarterly_data!$P:$P,Quarter!$B179,CALCULATION_quarterly_data!$C:$C,Quarter!$C179)</f>
        <v>216.61</v>
      </c>
    </row>
    <row r="180" spans="1:15" s="14" customFormat="1" ht="15.5">
      <c r="A180" s="64">
        <v>2020</v>
      </c>
      <c r="B180" s="73">
        <v>2</v>
      </c>
      <c r="C180" s="59" t="s">
        <v>71</v>
      </c>
      <c r="D180" s="69">
        <f>SUMIFS(CALCULATION_quarterly_data!D:D,CALCULATION_quarterly_data!$A:$A,Quarter!$A180,CALCULATION_quarterly_data!$P:$P,Quarter!$B180,CALCULATION_quarterly_data!$C:$C,Quarter!$C180)</f>
        <v>159.07</v>
      </c>
      <c r="E180" s="69">
        <f>SUMIFS(CALCULATION_quarterly_data!E:E,CALCULATION_quarterly_data!$A:$A,Quarter!$A180,CALCULATION_quarterly_data!$P:$P,Quarter!$B180,CALCULATION_quarterly_data!$C:$C,Quarter!$C180)</f>
        <v>5.07</v>
      </c>
      <c r="F180" s="70">
        <f>SUMIFS(CALCULATION_quarterly_data!F:F,CALCULATION_quarterly_data!$A:$A,Quarter!$A180,CALCULATION_quarterly_data!$P:$P,Quarter!$B180,CALCULATION_quarterly_data!$C:$C,Quarter!$C180)</f>
        <v>164.14</v>
      </c>
      <c r="G180" s="69">
        <f>SUMIFS(CALCULATION_quarterly_data!G:G,CALCULATION_quarterly_data!$A:$A,Quarter!$A180,CALCULATION_quarterly_data!$P:$P,Quarter!$B180,CALCULATION_quarterly_data!$C:$C,Quarter!$C180)</f>
        <v>1.52</v>
      </c>
      <c r="H180" s="69">
        <f>SUMIFS(CALCULATION_quarterly_data!H:H,CALCULATION_quarterly_data!$A:$A,Quarter!$A180,CALCULATION_quarterly_data!$P:$P,Quarter!$B180,CALCULATION_quarterly_data!$C:$C,Quarter!$C180)</f>
        <v>10.86</v>
      </c>
      <c r="I180" s="69">
        <f>SUMIFS(CALCULATION_quarterly_data!I:I,CALCULATION_quarterly_data!$A:$A,Quarter!$A180,CALCULATION_quarterly_data!$P:$P,Quarter!$B180,CALCULATION_quarterly_data!$C:$C,Quarter!$C180)</f>
        <v>0</v>
      </c>
      <c r="J180" s="69">
        <f>SUMIFS(CALCULATION_quarterly_data!J:J,CALCULATION_quarterly_data!$A:$A,Quarter!$A180,CALCULATION_quarterly_data!$P:$P,Quarter!$B180,CALCULATION_quarterly_data!$C:$C,Quarter!$C180)</f>
        <v>0</v>
      </c>
      <c r="K180" s="69">
        <f>SUMIFS(CALCULATION_quarterly_data!K:K,CALCULATION_quarterly_data!$A:$A,Quarter!$A180,CALCULATION_quarterly_data!$P:$P,Quarter!$B180,CALCULATION_quarterly_data!$C:$C,Quarter!$C180)</f>
        <v>71.81</v>
      </c>
      <c r="L180" s="69">
        <f>SUMIFS(CALCULATION_quarterly_data!L:L,CALCULATION_quarterly_data!$A:$A,Quarter!$A180,CALCULATION_quarterly_data!$P:$P,Quarter!$B180,CALCULATION_quarterly_data!$C:$C,Quarter!$C180)</f>
        <v>30.92</v>
      </c>
      <c r="M180" s="69">
        <f>SUMIFS(CALCULATION_quarterly_data!M:M,CALCULATION_quarterly_data!$A:$A,Quarter!$A180,CALCULATION_quarterly_data!$P:$P,Quarter!$B180,CALCULATION_quarterly_data!$C:$C,Quarter!$C180)</f>
        <v>116.89</v>
      </c>
      <c r="N180" s="70">
        <f>SUMIFS(CALCULATION_quarterly_data!N:N,CALCULATION_quarterly_data!$A:$A,Quarter!$A180,CALCULATION_quarterly_data!$P:$P,Quarter!$B180,CALCULATION_quarterly_data!$C:$C,Quarter!$C180)</f>
        <v>232</v>
      </c>
      <c r="O180" s="77">
        <f>SUMIFS(CALCULATION_quarterly_data!O:O,CALCULATION_quarterly_data!$A:$A,Quarter!$A180,CALCULATION_quarterly_data!$P:$P,Quarter!$B180,CALCULATION_quarterly_data!$C:$C,Quarter!$C180)</f>
        <v>396.12</v>
      </c>
    </row>
    <row r="181" spans="1:15" s="14" customFormat="1" ht="15.5">
      <c r="A181" s="64">
        <v>2020</v>
      </c>
      <c r="B181" s="73">
        <v>2</v>
      </c>
      <c r="C181" s="59" t="s">
        <v>45</v>
      </c>
      <c r="D181" s="69">
        <f>SUMIFS(CALCULATION_quarterly_data!D:D,CALCULATION_quarterly_data!$A:$A,Quarter!$A181,CALCULATION_quarterly_data!$P:$P,Quarter!$B181,CALCULATION_quarterly_data!$C:$C,Quarter!$C181)</f>
        <v>150.06</v>
      </c>
      <c r="E181" s="69">
        <f>SUMIFS(CALCULATION_quarterly_data!E:E,CALCULATION_quarterly_data!$A:$A,Quarter!$A181,CALCULATION_quarterly_data!$P:$P,Quarter!$B181,CALCULATION_quarterly_data!$C:$C,Quarter!$C181)</f>
        <v>0</v>
      </c>
      <c r="F181" s="70">
        <f>SUMIFS(CALCULATION_quarterly_data!F:F,CALCULATION_quarterly_data!$A:$A,Quarter!$A181,CALCULATION_quarterly_data!$P:$P,Quarter!$B181,CALCULATION_quarterly_data!$C:$C,Quarter!$C181)</f>
        <v>150.06</v>
      </c>
      <c r="G181" s="69">
        <f>SUMIFS(CALCULATION_quarterly_data!G:G,CALCULATION_quarterly_data!$A:$A,Quarter!$A181,CALCULATION_quarterly_data!$P:$P,Quarter!$B181,CALCULATION_quarterly_data!$C:$C,Quarter!$C181)</f>
        <v>0</v>
      </c>
      <c r="H181" s="69">
        <f>SUMIFS(CALCULATION_quarterly_data!H:H,CALCULATION_quarterly_data!$A:$A,Quarter!$A181,CALCULATION_quarterly_data!$P:$P,Quarter!$B181,CALCULATION_quarterly_data!$C:$C,Quarter!$C181)</f>
        <v>0</v>
      </c>
      <c r="I181" s="69">
        <f>SUMIFS(CALCULATION_quarterly_data!I:I,CALCULATION_quarterly_data!$A:$A,Quarter!$A181,CALCULATION_quarterly_data!$P:$P,Quarter!$B181,CALCULATION_quarterly_data!$C:$C,Quarter!$C181)</f>
        <v>0</v>
      </c>
      <c r="J181" s="69">
        <f>SUMIFS(CALCULATION_quarterly_data!J:J,CALCULATION_quarterly_data!$A:$A,Quarter!$A181,CALCULATION_quarterly_data!$P:$P,Quarter!$B181,CALCULATION_quarterly_data!$C:$C,Quarter!$C181)</f>
        <v>0</v>
      </c>
      <c r="K181" s="69">
        <f>SUMIFS(CALCULATION_quarterly_data!K:K,CALCULATION_quarterly_data!$A:$A,Quarter!$A181,CALCULATION_quarterly_data!$P:$P,Quarter!$B181,CALCULATION_quarterly_data!$C:$C,Quarter!$C181)</f>
        <v>15.120000000000001</v>
      </c>
      <c r="L181" s="69">
        <f>SUMIFS(CALCULATION_quarterly_data!L:L,CALCULATION_quarterly_data!$A:$A,Quarter!$A181,CALCULATION_quarterly_data!$P:$P,Quarter!$B181,CALCULATION_quarterly_data!$C:$C,Quarter!$C181)</f>
        <v>53.4</v>
      </c>
      <c r="M181" s="69">
        <f>SUMIFS(CALCULATION_quarterly_data!M:M,CALCULATION_quarterly_data!$A:$A,Quarter!$A181,CALCULATION_quarterly_data!$P:$P,Quarter!$B181,CALCULATION_quarterly_data!$C:$C,Quarter!$C181)</f>
        <v>31.84</v>
      </c>
      <c r="N181" s="70">
        <f>SUMIFS(CALCULATION_quarterly_data!N:N,CALCULATION_quarterly_data!$A:$A,Quarter!$A181,CALCULATION_quarterly_data!$P:$P,Quarter!$B181,CALCULATION_quarterly_data!$C:$C,Quarter!$C181)</f>
        <v>100.36000000000001</v>
      </c>
      <c r="O181" s="77">
        <f>SUMIFS(CALCULATION_quarterly_data!O:O,CALCULATION_quarterly_data!$A:$A,Quarter!$A181,CALCULATION_quarterly_data!$P:$P,Quarter!$B181,CALCULATION_quarterly_data!$C:$C,Quarter!$C181)</f>
        <v>250.44</v>
      </c>
    </row>
    <row r="182" spans="1:15" s="14" customFormat="1" ht="15.5">
      <c r="A182" s="64">
        <v>2020</v>
      </c>
      <c r="B182" s="73">
        <v>2</v>
      </c>
      <c r="C182" s="59" t="s">
        <v>46</v>
      </c>
      <c r="D182" s="69">
        <f>SUMIFS(CALCULATION_quarterly_data!D:D,CALCULATION_quarterly_data!$A:$A,Quarter!$A182,CALCULATION_quarterly_data!$P:$P,Quarter!$B182,CALCULATION_quarterly_data!$C:$C,Quarter!$C182)</f>
        <v>160.02000000000001</v>
      </c>
      <c r="E182" s="69">
        <f>SUMIFS(CALCULATION_quarterly_data!E:E,CALCULATION_quarterly_data!$A:$A,Quarter!$A182,CALCULATION_quarterly_data!$P:$P,Quarter!$B182,CALCULATION_quarterly_data!$C:$C,Quarter!$C182)</f>
        <v>109.14</v>
      </c>
      <c r="F182" s="70">
        <f>SUMIFS(CALCULATION_quarterly_data!F:F,CALCULATION_quarterly_data!$A:$A,Quarter!$A182,CALCULATION_quarterly_data!$P:$P,Quarter!$B182,CALCULATION_quarterly_data!$C:$C,Quarter!$C182)</f>
        <v>269.16000000000003</v>
      </c>
      <c r="G182" s="69">
        <f>SUMIFS(CALCULATION_quarterly_data!G:G,CALCULATION_quarterly_data!$A:$A,Quarter!$A182,CALCULATION_quarterly_data!$P:$P,Quarter!$B182,CALCULATION_quarterly_data!$C:$C,Quarter!$C182)</f>
        <v>0</v>
      </c>
      <c r="H182" s="69">
        <f>SUMIFS(CALCULATION_quarterly_data!H:H,CALCULATION_quarterly_data!$A:$A,Quarter!$A182,CALCULATION_quarterly_data!$P:$P,Quarter!$B182,CALCULATION_quarterly_data!$C:$C,Quarter!$C182)</f>
        <v>113.18</v>
      </c>
      <c r="I182" s="69">
        <f>SUMIFS(CALCULATION_quarterly_data!I:I,CALCULATION_quarterly_data!$A:$A,Quarter!$A182,CALCULATION_quarterly_data!$P:$P,Quarter!$B182,CALCULATION_quarterly_data!$C:$C,Quarter!$C182)</f>
        <v>0</v>
      </c>
      <c r="J182" s="69">
        <f>SUMIFS(CALCULATION_quarterly_data!J:J,CALCULATION_quarterly_data!$A:$A,Quarter!$A182,CALCULATION_quarterly_data!$P:$P,Quarter!$B182,CALCULATION_quarterly_data!$C:$C,Quarter!$C182)</f>
        <v>0</v>
      </c>
      <c r="K182" s="69">
        <f>SUMIFS(CALCULATION_quarterly_data!K:K,CALCULATION_quarterly_data!$A:$A,Quarter!$A182,CALCULATION_quarterly_data!$P:$P,Quarter!$B182,CALCULATION_quarterly_data!$C:$C,Quarter!$C182)</f>
        <v>0</v>
      </c>
      <c r="L182" s="69">
        <f>SUMIFS(CALCULATION_quarterly_data!L:L,CALCULATION_quarterly_data!$A:$A,Quarter!$A182,CALCULATION_quarterly_data!$P:$P,Quarter!$B182,CALCULATION_quarterly_data!$C:$C,Quarter!$C182)</f>
        <v>0</v>
      </c>
      <c r="M182" s="69">
        <f>SUMIFS(CALCULATION_quarterly_data!M:M,CALCULATION_quarterly_data!$A:$A,Quarter!$A182,CALCULATION_quarterly_data!$P:$P,Quarter!$B182,CALCULATION_quarterly_data!$C:$C,Quarter!$C182)</f>
        <v>115.12</v>
      </c>
      <c r="N182" s="70">
        <f>SUMIFS(CALCULATION_quarterly_data!N:N,CALCULATION_quarterly_data!$A:$A,Quarter!$A182,CALCULATION_quarterly_data!$P:$P,Quarter!$B182,CALCULATION_quarterly_data!$C:$C,Quarter!$C182)</f>
        <v>228.29999999999998</v>
      </c>
      <c r="O182" s="77">
        <f>SUMIFS(CALCULATION_quarterly_data!O:O,CALCULATION_quarterly_data!$A:$A,Quarter!$A182,CALCULATION_quarterly_data!$P:$P,Quarter!$B182,CALCULATION_quarterly_data!$C:$C,Quarter!$C182)</f>
        <v>497.45000000000005</v>
      </c>
    </row>
    <row r="183" spans="1:15" s="14" customFormat="1" ht="15.5">
      <c r="A183" s="64">
        <v>2020</v>
      </c>
      <c r="B183" s="73">
        <v>2</v>
      </c>
      <c r="C183" s="59" t="s">
        <v>44</v>
      </c>
      <c r="D183" s="69">
        <f>SUMIFS(CALCULATION_quarterly_data!D:D,CALCULATION_quarterly_data!$A:$A,Quarter!$A183,CALCULATION_quarterly_data!$P:$P,Quarter!$B183,CALCULATION_quarterly_data!$C:$C,Quarter!$C183)</f>
        <v>0</v>
      </c>
      <c r="E183" s="69">
        <f>SUMIFS(CALCULATION_quarterly_data!E:E,CALCULATION_quarterly_data!$A:$A,Quarter!$A183,CALCULATION_quarterly_data!$P:$P,Quarter!$B183,CALCULATION_quarterly_data!$C:$C,Quarter!$C183)</f>
        <v>0</v>
      </c>
      <c r="F183" s="70">
        <f>SUMIFS(CALCULATION_quarterly_data!F:F,CALCULATION_quarterly_data!$A:$A,Quarter!$A183,CALCULATION_quarterly_data!$P:$P,Quarter!$B183,CALCULATION_quarterly_data!$C:$C,Quarter!$C183)</f>
        <v>0</v>
      </c>
      <c r="G183" s="69">
        <f>SUMIFS(CALCULATION_quarterly_data!G:G,CALCULATION_quarterly_data!$A:$A,Quarter!$A183,CALCULATION_quarterly_data!$P:$P,Quarter!$B183,CALCULATION_quarterly_data!$C:$C,Quarter!$C183)</f>
        <v>0</v>
      </c>
      <c r="H183" s="69">
        <f>SUMIFS(CALCULATION_quarterly_data!H:H,CALCULATION_quarterly_data!$A:$A,Quarter!$A183,CALCULATION_quarterly_data!$P:$P,Quarter!$B183,CALCULATION_quarterly_data!$C:$C,Quarter!$C183)</f>
        <v>0</v>
      </c>
      <c r="I183" s="69">
        <f>SUMIFS(CALCULATION_quarterly_data!I:I,CALCULATION_quarterly_data!$A:$A,Quarter!$A183,CALCULATION_quarterly_data!$P:$P,Quarter!$B183,CALCULATION_quarterly_data!$C:$C,Quarter!$C183)</f>
        <v>0</v>
      </c>
      <c r="J183" s="69">
        <f>SUMIFS(CALCULATION_quarterly_data!J:J,CALCULATION_quarterly_data!$A:$A,Quarter!$A183,CALCULATION_quarterly_data!$P:$P,Quarter!$B183,CALCULATION_quarterly_data!$C:$C,Quarter!$C183)</f>
        <v>0</v>
      </c>
      <c r="K183" s="69">
        <f>SUMIFS(CALCULATION_quarterly_data!K:K,CALCULATION_quarterly_data!$A:$A,Quarter!$A183,CALCULATION_quarterly_data!$P:$P,Quarter!$B183,CALCULATION_quarterly_data!$C:$C,Quarter!$C183)</f>
        <v>0</v>
      </c>
      <c r="L183" s="69">
        <f>SUMIFS(CALCULATION_quarterly_data!L:L,CALCULATION_quarterly_data!$A:$A,Quarter!$A183,CALCULATION_quarterly_data!$P:$P,Quarter!$B183,CALCULATION_quarterly_data!$C:$C,Quarter!$C183)</f>
        <v>0</v>
      </c>
      <c r="M183" s="69">
        <f>SUMIFS(CALCULATION_quarterly_data!M:M,CALCULATION_quarterly_data!$A:$A,Quarter!$A183,CALCULATION_quarterly_data!$P:$P,Quarter!$B183,CALCULATION_quarterly_data!$C:$C,Quarter!$C183)</f>
        <v>0.08</v>
      </c>
      <c r="N183" s="70">
        <f>SUMIFS(CALCULATION_quarterly_data!N:N,CALCULATION_quarterly_data!$A:$A,Quarter!$A183,CALCULATION_quarterly_data!$P:$P,Quarter!$B183,CALCULATION_quarterly_data!$C:$C,Quarter!$C183)</f>
        <v>0.08</v>
      </c>
      <c r="O183" s="77">
        <f>SUMIFS(CALCULATION_quarterly_data!O:O,CALCULATION_quarterly_data!$A:$A,Quarter!$A183,CALCULATION_quarterly_data!$P:$P,Quarter!$B183,CALCULATION_quarterly_data!$C:$C,Quarter!$C183)</f>
        <v>0.08</v>
      </c>
    </row>
    <row r="184" spans="1:15" s="14" customFormat="1" ht="15.5">
      <c r="A184" s="64">
        <v>2020</v>
      </c>
      <c r="B184" s="73">
        <v>2</v>
      </c>
      <c r="C184" s="59" t="s">
        <v>62</v>
      </c>
      <c r="D184" s="69">
        <f>SUMIFS(CALCULATION_quarterly_data!D:D,CALCULATION_quarterly_data!$A:$A,Quarter!$A184,CALCULATION_quarterly_data!$P:$P,Quarter!$B184,CALCULATION_quarterly_data!$C:$C,Quarter!$C184)</f>
        <v>263.14000000000004</v>
      </c>
      <c r="E184" s="69">
        <f>SUMIFS(CALCULATION_quarterly_data!E:E,CALCULATION_quarterly_data!$A:$A,Quarter!$A184,CALCULATION_quarterly_data!$P:$P,Quarter!$B184,CALCULATION_quarterly_data!$C:$C,Quarter!$C184)</f>
        <v>35.44</v>
      </c>
      <c r="F184" s="70">
        <f>SUMIFS(CALCULATION_quarterly_data!F:F,CALCULATION_quarterly_data!$A:$A,Quarter!$A184,CALCULATION_quarterly_data!$P:$P,Quarter!$B184,CALCULATION_quarterly_data!$C:$C,Quarter!$C184)</f>
        <v>298.58</v>
      </c>
      <c r="G184" s="69">
        <f>SUMIFS(CALCULATION_quarterly_data!G:G,CALCULATION_quarterly_data!$A:$A,Quarter!$A184,CALCULATION_quarterly_data!$P:$P,Quarter!$B184,CALCULATION_quarterly_data!$C:$C,Quarter!$C184)</f>
        <v>63.05</v>
      </c>
      <c r="H184" s="69">
        <f>SUMIFS(CALCULATION_quarterly_data!H:H,CALCULATION_quarterly_data!$A:$A,Quarter!$A184,CALCULATION_quarterly_data!$P:$P,Quarter!$B184,CALCULATION_quarterly_data!$C:$C,Quarter!$C184)</f>
        <v>37.5</v>
      </c>
      <c r="I184" s="69">
        <f>SUMIFS(CALCULATION_quarterly_data!I:I,CALCULATION_quarterly_data!$A:$A,Quarter!$A184,CALCULATION_quarterly_data!$P:$P,Quarter!$B184,CALCULATION_quarterly_data!$C:$C,Quarter!$C184)</f>
        <v>91.79</v>
      </c>
      <c r="J184" s="69">
        <f>SUMIFS(CALCULATION_quarterly_data!J:J,CALCULATION_quarterly_data!$A:$A,Quarter!$A184,CALCULATION_quarterly_data!$P:$P,Quarter!$B184,CALCULATION_quarterly_data!$C:$C,Quarter!$C184)</f>
        <v>0</v>
      </c>
      <c r="K184" s="69">
        <f>SUMIFS(CALCULATION_quarterly_data!K:K,CALCULATION_quarterly_data!$A:$A,Quarter!$A184,CALCULATION_quarterly_data!$P:$P,Quarter!$B184,CALCULATION_quarterly_data!$C:$C,Quarter!$C184)</f>
        <v>0</v>
      </c>
      <c r="L184" s="69">
        <f>SUMIFS(CALCULATION_quarterly_data!L:L,CALCULATION_quarterly_data!$A:$A,Quarter!$A184,CALCULATION_quarterly_data!$P:$P,Quarter!$B184,CALCULATION_quarterly_data!$C:$C,Quarter!$C184)</f>
        <v>61.5</v>
      </c>
      <c r="M184" s="69">
        <f>SUMIFS(CALCULATION_quarterly_data!M:M,CALCULATION_quarterly_data!$A:$A,Quarter!$A184,CALCULATION_quarterly_data!$P:$P,Quarter!$B184,CALCULATION_quarterly_data!$C:$C,Quarter!$C184)</f>
        <v>118.07</v>
      </c>
      <c r="N184" s="70">
        <f>SUMIFS(CALCULATION_quarterly_data!N:N,CALCULATION_quarterly_data!$A:$A,Quarter!$A184,CALCULATION_quarterly_data!$P:$P,Quarter!$B184,CALCULATION_quarterly_data!$C:$C,Quarter!$C184)</f>
        <v>371.90999999999997</v>
      </c>
      <c r="O184" s="77">
        <f>SUMIFS(CALCULATION_quarterly_data!O:O,CALCULATION_quarterly_data!$A:$A,Quarter!$A184,CALCULATION_quarterly_data!$P:$P,Quarter!$B184,CALCULATION_quarterly_data!$C:$C,Quarter!$C184)</f>
        <v>670.49</v>
      </c>
    </row>
    <row r="185" spans="1:15" s="14" customFormat="1" ht="15.5">
      <c r="A185" s="62">
        <v>2020</v>
      </c>
      <c r="B185" s="74">
        <v>2</v>
      </c>
      <c r="C185" s="60" t="s">
        <v>93</v>
      </c>
      <c r="D185" s="72">
        <f>SUMIFS(CALCULATION_quarterly_data!D:D,CALCULATION_quarterly_data!$A:$A,Quarter!$A185,CALCULATION_quarterly_data!$P:$P,Quarter!$B185,CALCULATION_quarterly_data!$C:$C,Quarter!$C185)</f>
        <v>9462.24</v>
      </c>
      <c r="E185" s="72">
        <f>SUMIFS(CALCULATION_quarterly_data!E:E,CALCULATION_quarterly_data!$A:$A,Quarter!$A185,CALCULATION_quarterly_data!$P:$P,Quarter!$B185,CALCULATION_quarterly_data!$C:$C,Quarter!$C185)</f>
        <v>487.08</v>
      </c>
      <c r="F185" s="71">
        <f>SUMIFS(CALCULATION_quarterly_data!F:F,CALCULATION_quarterly_data!$A:$A,Quarter!$A185,CALCULATION_quarterly_data!$P:$P,Quarter!$B185,CALCULATION_quarterly_data!$C:$C,Quarter!$C185)</f>
        <v>9949.32</v>
      </c>
      <c r="G185" s="72">
        <f>SUMIFS(CALCULATION_quarterly_data!G:G,CALCULATION_quarterly_data!$A:$A,Quarter!$A185,CALCULATION_quarterly_data!$P:$P,Quarter!$B185,CALCULATION_quarterly_data!$C:$C,Quarter!$C185)</f>
        <v>130.62</v>
      </c>
      <c r="H185" s="72">
        <f>SUMIFS(CALCULATION_quarterly_data!H:H,CALCULATION_quarterly_data!$A:$A,Quarter!$A185,CALCULATION_quarterly_data!$P:$P,Quarter!$B185,CALCULATION_quarterly_data!$C:$C,Quarter!$C185)</f>
        <v>1877.0300000000002</v>
      </c>
      <c r="I185" s="72">
        <f>SUMIFS(CALCULATION_quarterly_data!I:I,CALCULATION_quarterly_data!$A:$A,Quarter!$A185,CALCULATION_quarterly_data!$P:$P,Quarter!$B185,CALCULATION_quarterly_data!$C:$C,Quarter!$C185)</f>
        <v>339.1</v>
      </c>
      <c r="J185" s="72">
        <f>SUMIFS(CALCULATION_quarterly_data!J:J,CALCULATION_quarterly_data!$A:$A,Quarter!$A185,CALCULATION_quarterly_data!$P:$P,Quarter!$B185,CALCULATION_quarterly_data!$C:$C,Quarter!$C185)</f>
        <v>52.09</v>
      </c>
      <c r="K185" s="72">
        <f>SUMIFS(CALCULATION_quarterly_data!K:K,CALCULATION_quarterly_data!$A:$A,Quarter!$A185,CALCULATION_quarterly_data!$P:$P,Quarter!$B185,CALCULATION_quarterly_data!$C:$C,Quarter!$C185)</f>
        <v>791.6</v>
      </c>
      <c r="L185" s="72">
        <f>SUMIFS(CALCULATION_quarterly_data!L:L,CALCULATION_quarterly_data!$A:$A,Quarter!$A185,CALCULATION_quarterly_data!$P:$P,Quarter!$B185,CALCULATION_quarterly_data!$C:$C,Quarter!$C185)</f>
        <v>410.83000000000004</v>
      </c>
      <c r="M185" s="72">
        <f>SUMIFS(CALCULATION_quarterly_data!M:M,CALCULATION_quarterly_data!$A:$A,Quarter!$A185,CALCULATION_quarterly_data!$P:$P,Quarter!$B185,CALCULATION_quarterly_data!$C:$C,Quarter!$C185)</f>
        <v>1291.97</v>
      </c>
      <c r="N185" s="71">
        <f>SUMIFS(CALCULATION_quarterly_data!N:N,CALCULATION_quarterly_data!$A:$A,Quarter!$A185,CALCULATION_quarterly_data!$P:$P,Quarter!$B185,CALCULATION_quarterly_data!$C:$C,Quarter!$C185)</f>
        <v>4893.21</v>
      </c>
      <c r="O185" s="72">
        <f>SUMIFS(CALCULATION_quarterly_data!O:O,CALCULATION_quarterly_data!$A:$A,Quarter!$A185,CALCULATION_quarterly_data!$P:$P,Quarter!$B185,CALCULATION_quarterly_data!$C:$C,Quarter!$C185)</f>
        <v>14842.53</v>
      </c>
    </row>
    <row r="186" spans="1:15" s="14" customFormat="1" ht="15.5">
      <c r="A186" s="63">
        <v>2020</v>
      </c>
      <c r="B186" s="73">
        <v>3</v>
      </c>
      <c r="C186" s="58" t="s">
        <v>37</v>
      </c>
      <c r="D186" s="66">
        <f>SUMIFS(CALCULATION_quarterly_data!D:D,CALCULATION_quarterly_data!$A:$A,Quarter!$A186,CALCULATION_quarterly_data!$P:$P,Quarter!$B186,CALCULATION_quarterly_data!$C:$C,Quarter!$C186)</f>
        <v>186.35000000000002</v>
      </c>
      <c r="E186" s="66">
        <f>SUMIFS(CALCULATION_quarterly_data!E:E,CALCULATION_quarterly_data!$A:$A,Quarter!$A186,CALCULATION_quarterly_data!$P:$P,Quarter!$B186,CALCULATION_quarterly_data!$C:$C,Quarter!$C186)</f>
        <v>58.98</v>
      </c>
      <c r="F186" s="67">
        <f>SUMIFS(CALCULATION_quarterly_data!F:F,CALCULATION_quarterly_data!$A:$A,Quarter!$A186,CALCULATION_quarterly_data!$P:$P,Quarter!$B186,CALCULATION_quarterly_data!$C:$C,Quarter!$C186)</f>
        <v>245.31</v>
      </c>
      <c r="G186" s="66">
        <f>SUMIFS(CALCULATION_quarterly_data!G:G,CALCULATION_quarterly_data!$A:$A,Quarter!$A186,CALCULATION_quarterly_data!$P:$P,Quarter!$B186,CALCULATION_quarterly_data!$C:$C,Quarter!$C186)</f>
        <v>36.58</v>
      </c>
      <c r="H186" s="66">
        <f>SUMIFS(CALCULATION_quarterly_data!H:H,CALCULATION_quarterly_data!$A:$A,Quarter!$A186,CALCULATION_quarterly_data!$P:$P,Quarter!$B186,CALCULATION_quarterly_data!$C:$C,Quarter!$C186)</f>
        <v>285.98</v>
      </c>
      <c r="I186" s="66">
        <f>SUMIFS(CALCULATION_quarterly_data!I:I,CALCULATION_quarterly_data!$A:$A,Quarter!$A186,CALCULATION_quarterly_data!$P:$P,Quarter!$B186,CALCULATION_quarterly_data!$C:$C,Quarter!$C186)</f>
        <v>0</v>
      </c>
      <c r="J186" s="66">
        <f>SUMIFS(CALCULATION_quarterly_data!J:J,CALCULATION_quarterly_data!$A:$A,Quarter!$A186,CALCULATION_quarterly_data!$P:$P,Quarter!$B186,CALCULATION_quarterly_data!$C:$C,Quarter!$C186)</f>
        <v>0</v>
      </c>
      <c r="K186" s="66">
        <f>SUMIFS(CALCULATION_quarterly_data!K:K,CALCULATION_quarterly_data!$A:$A,Quarter!$A186,CALCULATION_quarterly_data!$P:$P,Quarter!$B186,CALCULATION_quarterly_data!$C:$C,Quarter!$C186)</f>
        <v>0</v>
      </c>
      <c r="L186" s="66">
        <f>SUMIFS(CALCULATION_quarterly_data!L:L,CALCULATION_quarterly_data!$A:$A,Quarter!$A186,CALCULATION_quarterly_data!$P:$P,Quarter!$B186,CALCULATION_quarterly_data!$C:$C,Quarter!$C186)</f>
        <v>109.9</v>
      </c>
      <c r="M186" s="66">
        <f>SUMIFS(CALCULATION_quarterly_data!M:M,CALCULATION_quarterly_data!$A:$A,Quarter!$A186,CALCULATION_quarterly_data!$P:$P,Quarter!$B186,CALCULATION_quarterly_data!$C:$C,Quarter!$C186)</f>
        <v>241.85000000000002</v>
      </c>
      <c r="N186" s="67">
        <f>SUMIFS(CALCULATION_quarterly_data!N:N,CALCULATION_quarterly_data!$A:$A,Quarter!$A186,CALCULATION_quarterly_data!$P:$P,Quarter!$B186,CALCULATION_quarterly_data!$C:$C,Quarter!$C186)</f>
        <v>674.3</v>
      </c>
      <c r="O186" s="76">
        <f>SUMIFS(CALCULATION_quarterly_data!O:O,CALCULATION_quarterly_data!$A:$A,Quarter!$A186,CALCULATION_quarterly_data!$P:$P,Quarter!$B186,CALCULATION_quarterly_data!$C:$C,Quarter!$C186)</f>
        <v>919.61000000000013</v>
      </c>
    </row>
    <row r="187" spans="1:15" s="14" customFormat="1" ht="15.5">
      <c r="A187" s="64">
        <v>2020</v>
      </c>
      <c r="B187" s="73">
        <v>3</v>
      </c>
      <c r="C187" s="59" t="s">
        <v>38</v>
      </c>
      <c r="D187" s="69">
        <f>SUMIFS(CALCULATION_quarterly_data!D:D,CALCULATION_quarterly_data!$A:$A,Quarter!$A187,CALCULATION_quarterly_data!$P:$P,Quarter!$B187,CALCULATION_quarterly_data!$C:$C,Quarter!$C187)</f>
        <v>0</v>
      </c>
      <c r="E187" s="69">
        <f>SUMIFS(CALCULATION_quarterly_data!E:E,CALCULATION_quarterly_data!$A:$A,Quarter!$A187,CALCULATION_quarterly_data!$P:$P,Quarter!$B187,CALCULATION_quarterly_data!$C:$C,Quarter!$C187)</f>
        <v>0</v>
      </c>
      <c r="F187" s="70">
        <f>SUMIFS(CALCULATION_quarterly_data!F:F,CALCULATION_quarterly_data!$A:$A,Quarter!$A187,CALCULATION_quarterly_data!$P:$P,Quarter!$B187,CALCULATION_quarterly_data!$C:$C,Quarter!$C187)</f>
        <v>0</v>
      </c>
      <c r="G187" s="69">
        <f>SUMIFS(CALCULATION_quarterly_data!G:G,CALCULATION_quarterly_data!$A:$A,Quarter!$A187,CALCULATION_quarterly_data!$P:$P,Quarter!$B187,CALCULATION_quarterly_data!$C:$C,Quarter!$C187)</f>
        <v>0</v>
      </c>
      <c r="H187" s="69">
        <f>SUMIFS(CALCULATION_quarterly_data!H:H,CALCULATION_quarterly_data!$A:$A,Quarter!$A187,CALCULATION_quarterly_data!$P:$P,Quarter!$B187,CALCULATION_quarterly_data!$C:$C,Quarter!$C187)</f>
        <v>0</v>
      </c>
      <c r="I187" s="69">
        <f>SUMIFS(CALCULATION_quarterly_data!I:I,CALCULATION_quarterly_data!$A:$A,Quarter!$A187,CALCULATION_quarterly_data!$P:$P,Quarter!$B187,CALCULATION_quarterly_data!$C:$C,Quarter!$C187)</f>
        <v>0</v>
      </c>
      <c r="J187" s="69">
        <f>SUMIFS(CALCULATION_quarterly_data!J:J,CALCULATION_quarterly_data!$A:$A,Quarter!$A187,CALCULATION_quarterly_data!$P:$P,Quarter!$B187,CALCULATION_quarterly_data!$C:$C,Quarter!$C187)</f>
        <v>0</v>
      </c>
      <c r="K187" s="69">
        <f>SUMIFS(CALCULATION_quarterly_data!K:K,CALCULATION_quarterly_data!$A:$A,Quarter!$A187,CALCULATION_quarterly_data!$P:$P,Quarter!$B187,CALCULATION_quarterly_data!$C:$C,Quarter!$C187)</f>
        <v>0</v>
      </c>
      <c r="L187" s="69">
        <f>SUMIFS(CALCULATION_quarterly_data!L:L,CALCULATION_quarterly_data!$A:$A,Quarter!$A187,CALCULATION_quarterly_data!$P:$P,Quarter!$B187,CALCULATION_quarterly_data!$C:$C,Quarter!$C187)</f>
        <v>0</v>
      </c>
      <c r="M187" s="69">
        <f>SUMIFS(CALCULATION_quarterly_data!M:M,CALCULATION_quarterly_data!$A:$A,Quarter!$A187,CALCULATION_quarterly_data!$P:$P,Quarter!$B187,CALCULATION_quarterly_data!$C:$C,Quarter!$C187)</f>
        <v>0</v>
      </c>
      <c r="N187" s="70">
        <f>SUMIFS(CALCULATION_quarterly_data!N:N,CALCULATION_quarterly_data!$A:$A,Quarter!$A187,CALCULATION_quarterly_data!$P:$P,Quarter!$B187,CALCULATION_quarterly_data!$C:$C,Quarter!$C187)</f>
        <v>0</v>
      </c>
      <c r="O187" s="77">
        <f>SUMIFS(CALCULATION_quarterly_data!O:O,CALCULATION_quarterly_data!$A:$A,Quarter!$A187,CALCULATION_quarterly_data!$P:$P,Quarter!$B187,CALCULATION_quarterly_data!$C:$C,Quarter!$C187)</f>
        <v>0</v>
      </c>
    </row>
    <row r="188" spans="1:15" s="14" customFormat="1" ht="15.5">
      <c r="A188" s="64">
        <v>2020</v>
      </c>
      <c r="B188" s="73">
        <v>3</v>
      </c>
      <c r="C188" s="59" t="s">
        <v>72</v>
      </c>
      <c r="D188" s="69">
        <f>SUMIFS(CALCULATION_quarterly_data!D:D,CALCULATION_quarterly_data!$A:$A,Quarter!$A188,CALCULATION_quarterly_data!$P:$P,Quarter!$B188,CALCULATION_quarterly_data!$C:$C,Quarter!$C188)</f>
        <v>529.07000000000005</v>
      </c>
      <c r="E188" s="69">
        <f>SUMIFS(CALCULATION_quarterly_data!E:E,CALCULATION_quarterly_data!$A:$A,Quarter!$A188,CALCULATION_quarterly_data!$P:$P,Quarter!$B188,CALCULATION_quarterly_data!$C:$C,Quarter!$C188)</f>
        <v>0</v>
      </c>
      <c r="F188" s="70">
        <f>SUMIFS(CALCULATION_quarterly_data!F:F,CALCULATION_quarterly_data!$A:$A,Quarter!$A188,CALCULATION_quarterly_data!$P:$P,Quarter!$B188,CALCULATION_quarterly_data!$C:$C,Quarter!$C188)</f>
        <v>529.07000000000005</v>
      </c>
      <c r="G188" s="69">
        <f>SUMIFS(CALCULATION_quarterly_data!G:G,CALCULATION_quarterly_data!$A:$A,Quarter!$A188,CALCULATION_quarterly_data!$P:$P,Quarter!$B188,CALCULATION_quarterly_data!$C:$C,Quarter!$C188)</f>
        <v>0</v>
      </c>
      <c r="H188" s="69">
        <f>SUMIFS(CALCULATION_quarterly_data!H:H,CALCULATION_quarterly_data!$A:$A,Quarter!$A188,CALCULATION_quarterly_data!$P:$P,Quarter!$B188,CALCULATION_quarterly_data!$C:$C,Quarter!$C188)</f>
        <v>0</v>
      </c>
      <c r="I188" s="69">
        <f>SUMIFS(CALCULATION_quarterly_data!I:I,CALCULATION_quarterly_data!$A:$A,Quarter!$A188,CALCULATION_quarterly_data!$P:$P,Quarter!$B188,CALCULATION_quarterly_data!$C:$C,Quarter!$C188)</f>
        <v>0</v>
      </c>
      <c r="J188" s="69">
        <f>SUMIFS(CALCULATION_quarterly_data!J:J,CALCULATION_quarterly_data!$A:$A,Quarter!$A188,CALCULATION_quarterly_data!$P:$P,Quarter!$B188,CALCULATION_quarterly_data!$C:$C,Quarter!$C188)</f>
        <v>0</v>
      </c>
      <c r="K188" s="69">
        <f>SUMIFS(CALCULATION_quarterly_data!K:K,CALCULATION_quarterly_data!$A:$A,Quarter!$A188,CALCULATION_quarterly_data!$P:$P,Quarter!$B188,CALCULATION_quarterly_data!$C:$C,Quarter!$C188)</f>
        <v>0</v>
      </c>
      <c r="L188" s="69">
        <f>SUMIFS(CALCULATION_quarterly_data!L:L,CALCULATION_quarterly_data!$A:$A,Quarter!$A188,CALCULATION_quarterly_data!$P:$P,Quarter!$B188,CALCULATION_quarterly_data!$C:$C,Quarter!$C188)</f>
        <v>0</v>
      </c>
      <c r="M188" s="69">
        <f>SUMIFS(CALCULATION_quarterly_data!M:M,CALCULATION_quarterly_data!$A:$A,Quarter!$A188,CALCULATION_quarterly_data!$P:$P,Quarter!$B188,CALCULATION_quarterly_data!$C:$C,Quarter!$C188)</f>
        <v>21.73</v>
      </c>
      <c r="N188" s="70">
        <f>SUMIFS(CALCULATION_quarterly_data!N:N,CALCULATION_quarterly_data!$A:$A,Quarter!$A188,CALCULATION_quarterly_data!$P:$P,Quarter!$B188,CALCULATION_quarterly_data!$C:$C,Quarter!$C188)</f>
        <v>21.73</v>
      </c>
      <c r="O188" s="77">
        <f>SUMIFS(CALCULATION_quarterly_data!O:O,CALCULATION_quarterly_data!$A:$A,Quarter!$A188,CALCULATION_quarterly_data!$P:$P,Quarter!$B188,CALCULATION_quarterly_data!$C:$C,Quarter!$C188)</f>
        <v>550.80000000000007</v>
      </c>
    </row>
    <row r="189" spans="1:15" s="14" customFormat="1" ht="15.5">
      <c r="A189" s="64">
        <v>2020</v>
      </c>
      <c r="B189" s="73">
        <v>3</v>
      </c>
      <c r="C189" s="59" t="s">
        <v>39</v>
      </c>
      <c r="D189" s="69">
        <f>SUMIFS(CALCULATION_quarterly_data!D:D,CALCULATION_quarterly_data!$A:$A,Quarter!$A189,CALCULATION_quarterly_data!$P:$P,Quarter!$B189,CALCULATION_quarterly_data!$C:$C,Quarter!$C189)</f>
        <v>1</v>
      </c>
      <c r="E189" s="69">
        <f>SUMIFS(CALCULATION_quarterly_data!E:E,CALCULATION_quarterly_data!$A:$A,Quarter!$A189,CALCULATION_quarterly_data!$P:$P,Quarter!$B189,CALCULATION_quarterly_data!$C:$C,Quarter!$C189)</f>
        <v>0</v>
      </c>
      <c r="F189" s="70">
        <f>SUMIFS(CALCULATION_quarterly_data!F:F,CALCULATION_quarterly_data!$A:$A,Quarter!$A189,CALCULATION_quarterly_data!$P:$P,Quarter!$B189,CALCULATION_quarterly_data!$C:$C,Quarter!$C189)</f>
        <v>1</v>
      </c>
      <c r="G189" s="69">
        <f>SUMIFS(CALCULATION_quarterly_data!G:G,CALCULATION_quarterly_data!$A:$A,Quarter!$A189,CALCULATION_quarterly_data!$P:$P,Quarter!$B189,CALCULATION_quarterly_data!$C:$C,Quarter!$C189)</f>
        <v>0</v>
      </c>
      <c r="H189" s="69">
        <f>SUMIFS(CALCULATION_quarterly_data!H:H,CALCULATION_quarterly_data!$A:$A,Quarter!$A189,CALCULATION_quarterly_data!$P:$P,Quarter!$B189,CALCULATION_quarterly_data!$C:$C,Quarter!$C189)</f>
        <v>23.93</v>
      </c>
      <c r="I189" s="69">
        <f>SUMIFS(CALCULATION_quarterly_data!I:I,CALCULATION_quarterly_data!$A:$A,Quarter!$A189,CALCULATION_quarterly_data!$P:$P,Quarter!$B189,CALCULATION_quarterly_data!$C:$C,Quarter!$C189)</f>
        <v>0</v>
      </c>
      <c r="J189" s="69">
        <f>SUMIFS(CALCULATION_quarterly_data!J:J,CALCULATION_quarterly_data!$A:$A,Quarter!$A189,CALCULATION_quarterly_data!$P:$P,Quarter!$B189,CALCULATION_quarterly_data!$C:$C,Quarter!$C189)</f>
        <v>0</v>
      </c>
      <c r="K189" s="69">
        <f>SUMIFS(CALCULATION_quarterly_data!K:K,CALCULATION_quarterly_data!$A:$A,Quarter!$A189,CALCULATION_quarterly_data!$P:$P,Quarter!$B189,CALCULATION_quarterly_data!$C:$C,Quarter!$C189)</f>
        <v>0</v>
      </c>
      <c r="L189" s="69">
        <f>SUMIFS(CALCULATION_quarterly_data!L:L,CALCULATION_quarterly_data!$A:$A,Quarter!$A189,CALCULATION_quarterly_data!$P:$P,Quarter!$B189,CALCULATION_quarterly_data!$C:$C,Quarter!$C189)</f>
        <v>0</v>
      </c>
      <c r="M189" s="69">
        <f>SUMIFS(CALCULATION_quarterly_data!M:M,CALCULATION_quarterly_data!$A:$A,Quarter!$A189,CALCULATION_quarterly_data!$P:$P,Quarter!$B189,CALCULATION_quarterly_data!$C:$C,Quarter!$C189)</f>
        <v>20.009999999999998</v>
      </c>
      <c r="N189" s="70">
        <f>SUMIFS(CALCULATION_quarterly_data!N:N,CALCULATION_quarterly_data!$A:$A,Quarter!$A189,CALCULATION_quarterly_data!$P:$P,Quarter!$B189,CALCULATION_quarterly_data!$C:$C,Quarter!$C189)</f>
        <v>43.95</v>
      </c>
      <c r="O189" s="77">
        <f>SUMIFS(CALCULATION_quarterly_data!O:O,CALCULATION_quarterly_data!$A:$A,Quarter!$A189,CALCULATION_quarterly_data!$P:$P,Quarter!$B189,CALCULATION_quarterly_data!$C:$C,Quarter!$C189)</f>
        <v>44.95</v>
      </c>
    </row>
    <row r="190" spans="1:15" s="14" customFormat="1" ht="15.5">
      <c r="A190" s="64">
        <v>2020</v>
      </c>
      <c r="B190" s="73">
        <v>3</v>
      </c>
      <c r="C190" s="59" t="s">
        <v>40</v>
      </c>
      <c r="D190" s="69">
        <f>SUMIFS(CALCULATION_quarterly_data!D:D,CALCULATION_quarterly_data!$A:$A,Quarter!$A190,CALCULATION_quarterly_data!$P:$P,Quarter!$B190,CALCULATION_quarterly_data!$C:$C,Quarter!$C190)</f>
        <v>690.34</v>
      </c>
      <c r="E190" s="69">
        <f>SUMIFS(CALCULATION_quarterly_data!E:E,CALCULATION_quarterly_data!$A:$A,Quarter!$A190,CALCULATION_quarterly_data!$P:$P,Quarter!$B190,CALCULATION_quarterly_data!$C:$C,Quarter!$C190)</f>
        <v>0</v>
      </c>
      <c r="F190" s="70">
        <f>SUMIFS(CALCULATION_quarterly_data!F:F,CALCULATION_quarterly_data!$A:$A,Quarter!$A190,CALCULATION_quarterly_data!$P:$P,Quarter!$B190,CALCULATION_quarterly_data!$C:$C,Quarter!$C190)</f>
        <v>690.34</v>
      </c>
      <c r="G190" s="69">
        <f>SUMIFS(CALCULATION_quarterly_data!G:G,CALCULATION_quarterly_data!$A:$A,Quarter!$A190,CALCULATION_quarterly_data!$P:$P,Quarter!$B190,CALCULATION_quarterly_data!$C:$C,Quarter!$C190)</f>
        <v>47.26</v>
      </c>
      <c r="H190" s="69">
        <f>SUMIFS(CALCULATION_quarterly_data!H:H,CALCULATION_quarterly_data!$A:$A,Quarter!$A190,CALCULATION_quarterly_data!$P:$P,Quarter!$B190,CALCULATION_quarterly_data!$C:$C,Quarter!$C190)</f>
        <v>26.85</v>
      </c>
      <c r="I190" s="69">
        <f>SUMIFS(CALCULATION_quarterly_data!I:I,CALCULATION_quarterly_data!$A:$A,Quarter!$A190,CALCULATION_quarterly_data!$P:$P,Quarter!$B190,CALCULATION_quarterly_data!$C:$C,Quarter!$C190)</f>
        <v>0</v>
      </c>
      <c r="J190" s="69">
        <f>SUMIFS(CALCULATION_quarterly_data!J:J,CALCULATION_quarterly_data!$A:$A,Quarter!$A190,CALCULATION_quarterly_data!$P:$P,Quarter!$B190,CALCULATION_quarterly_data!$C:$C,Quarter!$C190)</f>
        <v>0</v>
      </c>
      <c r="K190" s="69">
        <f>SUMIFS(CALCULATION_quarterly_data!K:K,CALCULATION_quarterly_data!$A:$A,Quarter!$A190,CALCULATION_quarterly_data!$P:$P,Quarter!$B190,CALCULATION_quarterly_data!$C:$C,Quarter!$C190)</f>
        <v>0</v>
      </c>
      <c r="L190" s="69">
        <f>SUMIFS(CALCULATION_quarterly_data!L:L,CALCULATION_quarterly_data!$A:$A,Quarter!$A190,CALCULATION_quarterly_data!$P:$P,Quarter!$B190,CALCULATION_quarterly_data!$C:$C,Quarter!$C190)</f>
        <v>0</v>
      </c>
      <c r="M190" s="69">
        <f>SUMIFS(CALCULATION_quarterly_data!M:M,CALCULATION_quarterly_data!$A:$A,Quarter!$A190,CALCULATION_quarterly_data!$P:$P,Quarter!$B190,CALCULATION_quarterly_data!$C:$C,Quarter!$C190)</f>
        <v>48.59</v>
      </c>
      <c r="N190" s="70">
        <f>SUMIFS(CALCULATION_quarterly_data!N:N,CALCULATION_quarterly_data!$A:$A,Quarter!$A190,CALCULATION_quarterly_data!$P:$P,Quarter!$B190,CALCULATION_quarterly_data!$C:$C,Quarter!$C190)</f>
        <v>122.71000000000001</v>
      </c>
      <c r="O190" s="77">
        <f>SUMIFS(CALCULATION_quarterly_data!O:O,CALCULATION_quarterly_data!$A:$A,Quarter!$A190,CALCULATION_quarterly_data!$P:$P,Quarter!$B190,CALCULATION_quarterly_data!$C:$C,Quarter!$C190)</f>
        <v>813.05000000000007</v>
      </c>
    </row>
    <row r="191" spans="1:15" s="14" customFormat="1" ht="15.5">
      <c r="A191" s="64">
        <v>2020</v>
      </c>
      <c r="B191" s="73">
        <v>3</v>
      </c>
      <c r="C191" s="59" t="s">
        <v>41</v>
      </c>
      <c r="D191" s="69">
        <f>SUMIFS(CALCULATION_quarterly_data!D:D,CALCULATION_quarterly_data!$A:$A,Quarter!$A191,CALCULATION_quarterly_data!$P:$P,Quarter!$B191,CALCULATION_quarterly_data!$C:$C,Quarter!$C191)</f>
        <v>1547.4299999999998</v>
      </c>
      <c r="E191" s="69">
        <f>SUMIFS(CALCULATION_quarterly_data!E:E,CALCULATION_quarterly_data!$A:$A,Quarter!$A191,CALCULATION_quarterly_data!$P:$P,Quarter!$B191,CALCULATION_quarterly_data!$C:$C,Quarter!$C191)</f>
        <v>0</v>
      </c>
      <c r="F191" s="70">
        <f>SUMIFS(CALCULATION_quarterly_data!F:F,CALCULATION_quarterly_data!$A:$A,Quarter!$A191,CALCULATION_quarterly_data!$P:$P,Quarter!$B191,CALCULATION_quarterly_data!$C:$C,Quarter!$C191)</f>
        <v>1547.4299999999998</v>
      </c>
      <c r="G191" s="69">
        <f>SUMIFS(CALCULATION_quarterly_data!G:G,CALCULATION_quarterly_data!$A:$A,Quarter!$A191,CALCULATION_quarterly_data!$P:$P,Quarter!$B191,CALCULATION_quarterly_data!$C:$C,Quarter!$C191)</f>
        <v>0</v>
      </c>
      <c r="H191" s="69">
        <f>SUMIFS(CALCULATION_quarterly_data!H:H,CALCULATION_quarterly_data!$A:$A,Quarter!$A191,CALCULATION_quarterly_data!$P:$P,Quarter!$B191,CALCULATION_quarterly_data!$C:$C,Quarter!$C191)</f>
        <v>0</v>
      </c>
      <c r="I191" s="69">
        <f>SUMIFS(CALCULATION_quarterly_data!I:I,CALCULATION_quarterly_data!$A:$A,Quarter!$A191,CALCULATION_quarterly_data!$P:$P,Quarter!$B191,CALCULATION_quarterly_data!$C:$C,Quarter!$C191)</f>
        <v>0</v>
      </c>
      <c r="J191" s="69">
        <f>SUMIFS(CALCULATION_quarterly_data!J:J,CALCULATION_quarterly_data!$A:$A,Quarter!$A191,CALCULATION_quarterly_data!$P:$P,Quarter!$B191,CALCULATION_quarterly_data!$C:$C,Quarter!$C191)</f>
        <v>0</v>
      </c>
      <c r="K191" s="69">
        <f>SUMIFS(CALCULATION_quarterly_data!K:K,CALCULATION_quarterly_data!$A:$A,Quarter!$A191,CALCULATION_quarterly_data!$P:$P,Quarter!$B191,CALCULATION_quarterly_data!$C:$C,Quarter!$C191)</f>
        <v>0</v>
      </c>
      <c r="L191" s="69">
        <f>SUMIFS(CALCULATION_quarterly_data!L:L,CALCULATION_quarterly_data!$A:$A,Quarter!$A191,CALCULATION_quarterly_data!$P:$P,Quarter!$B191,CALCULATION_quarterly_data!$C:$C,Quarter!$C191)</f>
        <v>54.84</v>
      </c>
      <c r="M191" s="69">
        <f>SUMIFS(CALCULATION_quarterly_data!M:M,CALCULATION_quarterly_data!$A:$A,Quarter!$A191,CALCULATION_quarterly_data!$P:$P,Quarter!$B191,CALCULATION_quarterly_data!$C:$C,Quarter!$C191)</f>
        <v>14.63</v>
      </c>
      <c r="N191" s="70">
        <f>SUMIFS(CALCULATION_quarterly_data!N:N,CALCULATION_quarterly_data!$A:$A,Quarter!$A191,CALCULATION_quarterly_data!$P:$P,Quarter!$B191,CALCULATION_quarterly_data!$C:$C,Quarter!$C191)</f>
        <v>69.47</v>
      </c>
      <c r="O191" s="77">
        <f>SUMIFS(CALCULATION_quarterly_data!O:O,CALCULATION_quarterly_data!$A:$A,Quarter!$A191,CALCULATION_quarterly_data!$P:$P,Quarter!$B191,CALCULATION_quarterly_data!$C:$C,Quarter!$C191)</f>
        <v>1616.9</v>
      </c>
    </row>
    <row r="192" spans="1:15" s="14" customFormat="1" ht="15.5">
      <c r="A192" s="64">
        <v>2020</v>
      </c>
      <c r="B192" s="73">
        <v>3</v>
      </c>
      <c r="C192" s="59" t="s">
        <v>70</v>
      </c>
      <c r="D192" s="69">
        <f>SUMIFS(CALCULATION_quarterly_data!D:D,CALCULATION_quarterly_data!$A:$A,Quarter!$A192,CALCULATION_quarterly_data!$P:$P,Quarter!$B192,CALCULATION_quarterly_data!$C:$C,Quarter!$C192)</f>
        <v>0</v>
      </c>
      <c r="E192" s="69">
        <f>SUMIFS(CALCULATION_quarterly_data!E:E,CALCULATION_quarterly_data!$A:$A,Quarter!$A192,CALCULATION_quarterly_data!$P:$P,Quarter!$B192,CALCULATION_quarterly_data!$C:$C,Quarter!$C192)</f>
        <v>0</v>
      </c>
      <c r="F192" s="70">
        <f>SUMIFS(CALCULATION_quarterly_data!F:F,CALCULATION_quarterly_data!$A:$A,Quarter!$A192,CALCULATION_quarterly_data!$P:$P,Quarter!$B192,CALCULATION_quarterly_data!$C:$C,Quarter!$C192)</f>
        <v>0</v>
      </c>
      <c r="G192" s="69">
        <f>SUMIFS(CALCULATION_quarterly_data!G:G,CALCULATION_quarterly_data!$A:$A,Quarter!$A192,CALCULATION_quarterly_data!$P:$P,Quarter!$B192,CALCULATION_quarterly_data!$C:$C,Quarter!$C192)</f>
        <v>15.15</v>
      </c>
      <c r="H192" s="69">
        <f>SUMIFS(CALCULATION_quarterly_data!H:H,CALCULATION_quarterly_data!$A:$A,Quarter!$A192,CALCULATION_quarterly_data!$P:$P,Quarter!$B192,CALCULATION_quarterly_data!$C:$C,Quarter!$C192)</f>
        <v>42.93</v>
      </c>
      <c r="I192" s="69">
        <f>SUMIFS(CALCULATION_quarterly_data!I:I,CALCULATION_quarterly_data!$A:$A,Quarter!$A192,CALCULATION_quarterly_data!$P:$P,Quarter!$B192,CALCULATION_quarterly_data!$C:$C,Quarter!$C192)</f>
        <v>113.34</v>
      </c>
      <c r="J192" s="69">
        <f>SUMIFS(CALCULATION_quarterly_data!J:J,CALCULATION_quarterly_data!$A:$A,Quarter!$A192,CALCULATION_quarterly_data!$P:$P,Quarter!$B192,CALCULATION_quarterly_data!$C:$C,Quarter!$C192)</f>
        <v>0.52</v>
      </c>
      <c r="K192" s="69">
        <f>SUMIFS(CALCULATION_quarterly_data!K:K,CALCULATION_quarterly_data!$A:$A,Quarter!$A192,CALCULATION_quarterly_data!$P:$P,Quarter!$B192,CALCULATION_quarterly_data!$C:$C,Quarter!$C192)</f>
        <v>419.29</v>
      </c>
      <c r="L192" s="69">
        <f>SUMIFS(CALCULATION_quarterly_data!L:L,CALCULATION_quarterly_data!$A:$A,Quarter!$A192,CALCULATION_quarterly_data!$P:$P,Quarter!$B192,CALCULATION_quarterly_data!$C:$C,Quarter!$C192)</f>
        <v>50.66</v>
      </c>
      <c r="M192" s="69">
        <f>SUMIFS(CALCULATION_quarterly_data!M:M,CALCULATION_quarterly_data!$A:$A,Quarter!$A192,CALCULATION_quarterly_data!$P:$P,Quarter!$B192,CALCULATION_quarterly_data!$C:$C,Quarter!$C192)</f>
        <v>30.949999999999996</v>
      </c>
      <c r="N192" s="70">
        <f>SUMIFS(CALCULATION_quarterly_data!N:N,CALCULATION_quarterly_data!$A:$A,Quarter!$A192,CALCULATION_quarterly_data!$P:$P,Quarter!$B192,CALCULATION_quarterly_data!$C:$C,Quarter!$C192)</f>
        <v>672.81</v>
      </c>
      <c r="O192" s="77">
        <f>SUMIFS(CALCULATION_quarterly_data!O:O,CALCULATION_quarterly_data!$A:$A,Quarter!$A192,CALCULATION_quarterly_data!$P:$P,Quarter!$B192,CALCULATION_quarterly_data!$C:$C,Quarter!$C192)</f>
        <v>672.81</v>
      </c>
    </row>
    <row r="193" spans="1:15" s="14" customFormat="1" ht="15.5">
      <c r="A193" s="64">
        <v>2020</v>
      </c>
      <c r="B193" s="73">
        <v>3</v>
      </c>
      <c r="C193" s="59" t="s">
        <v>74</v>
      </c>
      <c r="D193" s="69">
        <f>SUMIFS(CALCULATION_quarterly_data!D:D,CALCULATION_quarterly_data!$A:$A,Quarter!$A193,CALCULATION_quarterly_data!$P:$P,Quarter!$B193,CALCULATION_quarterly_data!$C:$C,Quarter!$C193)</f>
        <v>368.09000000000003</v>
      </c>
      <c r="E193" s="69">
        <f>SUMIFS(CALCULATION_quarterly_data!E:E,CALCULATION_quarterly_data!$A:$A,Quarter!$A193,CALCULATION_quarterly_data!$P:$P,Quarter!$B193,CALCULATION_quarterly_data!$C:$C,Quarter!$C193)</f>
        <v>0</v>
      </c>
      <c r="F193" s="70">
        <f>SUMIFS(CALCULATION_quarterly_data!F:F,CALCULATION_quarterly_data!$A:$A,Quarter!$A193,CALCULATION_quarterly_data!$P:$P,Quarter!$B193,CALCULATION_quarterly_data!$C:$C,Quarter!$C193)</f>
        <v>368.09000000000003</v>
      </c>
      <c r="G193" s="69">
        <f>SUMIFS(CALCULATION_quarterly_data!G:G,CALCULATION_quarterly_data!$A:$A,Quarter!$A193,CALCULATION_quarterly_data!$P:$P,Quarter!$B193,CALCULATION_quarterly_data!$C:$C,Quarter!$C193)</f>
        <v>0</v>
      </c>
      <c r="H193" s="69">
        <f>SUMIFS(CALCULATION_quarterly_data!H:H,CALCULATION_quarterly_data!$A:$A,Quarter!$A193,CALCULATION_quarterly_data!$P:$P,Quarter!$B193,CALCULATION_quarterly_data!$C:$C,Quarter!$C193)</f>
        <v>0</v>
      </c>
      <c r="I193" s="69">
        <f>SUMIFS(CALCULATION_quarterly_data!I:I,CALCULATION_quarterly_data!$A:$A,Quarter!$A193,CALCULATION_quarterly_data!$P:$P,Quarter!$B193,CALCULATION_quarterly_data!$C:$C,Quarter!$C193)</f>
        <v>0</v>
      </c>
      <c r="J193" s="69">
        <f>SUMIFS(CALCULATION_quarterly_data!J:J,CALCULATION_quarterly_data!$A:$A,Quarter!$A193,CALCULATION_quarterly_data!$P:$P,Quarter!$B193,CALCULATION_quarterly_data!$C:$C,Quarter!$C193)</f>
        <v>0</v>
      </c>
      <c r="K193" s="69">
        <f>SUMIFS(CALCULATION_quarterly_data!K:K,CALCULATION_quarterly_data!$A:$A,Quarter!$A193,CALCULATION_quarterly_data!$P:$P,Quarter!$B193,CALCULATION_quarterly_data!$C:$C,Quarter!$C193)</f>
        <v>0</v>
      </c>
      <c r="L193" s="69">
        <f>SUMIFS(CALCULATION_quarterly_data!L:L,CALCULATION_quarterly_data!$A:$A,Quarter!$A193,CALCULATION_quarterly_data!$P:$P,Quarter!$B193,CALCULATION_quarterly_data!$C:$C,Quarter!$C193)</f>
        <v>0</v>
      </c>
      <c r="M193" s="69">
        <f>SUMIFS(CALCULATION_quarterly_data!M:M,CALCULATION_quarterly_data!$A:$A,Quarter!$A193,CALCULATION_quarterly_data!$P:$P,Quarter!$B193,CALCULATION_quarterly_data!$C:$C,Quarter!$C193)</f>
        <v>4.16</v>
      </c>
      <c r="N193" s="70">
        <f>SUMIFS(CALCULATION_quarterly_data!N:N,CALCULATION_quarterly_data!$A:$A,Quarter!$A193,CALCULATION_quarterly_data!$P:$P,Quarter!$B193,CALCULATION_quarterly_data!$C:$C,Quarter!$C193)</f>
        <v>4.16</v>
      </c>
      <c r="O193" s="77">
        <f>SUMIFS(CALCULATION_quarterly_data!O:O,CALCULATION_quarterly_data!$A:$A,Quarter!$A193,CALCULATION_quarterly_data!$P:$P,Quarter!$B193,CALCULATION_quarterly_data!$C:$C,Quarter!$C193)</f>
        <v>372.25</v>
      </c>
    </row>
    <row r="194" spans="1:15" s="14" customFormat="1" ht="15.5">
      <c r="A194" s="64">
        <v>2020</v>
      </c>
      <c r="B194" s="73">
        <v>3</v>
      </c>
      <c r="C194" s="59" t="s">
        <v>73</v>
      </c>
      <c r="D194" s="69">
        <f>SUMIFS(CALCULATION_quarterly_data!D:D,CALCULATION_quarterly_data!$A:$A,Quarter!$A194,CALCULATION_quarterly_data!$P:$P,Quarter!$B194,CALCULATION_quarterly_data!$C:$C,Quarter!$C194)</f>
        <v>529.05999999999995</v>
      </c>
      <c r="E194" s="69">
        <f>SUMIFS(CALCULATION_quarterly_data!E:E,CALCULATION_quarterly_data!$A:$A,Quarter!$A194,CALCULATION_quarterly_data!$P:$P,Quarter!$B194,CALCULATION_quarterly_data!$C:$C,Quarter!$C194)</f>
        <v>0</v>
      </c>
      <c r="F194" s="70">
        <f>SUMIFS(CALCULATION_quarterly_data!F:F,CALCULATION_quarterly_data!$A:$A,Quarter!$A194,CALCULATION_quarterly_data!$P:$P,Quarter!$B194,CALCULATION_quarterly_data!$C:$C,Quarter!$C194)</f>
        <v>529.05999999999995</v>
      </c>
      <c r="G194" s="69">
        <f>SUMIFS(CALCULATION_quarterly_data!G:G,CALCULATION_quarterly_data!$A:$A,Quarter!$A194,CALCULATION_quarterly_data!$P:$P,Quarter!$B194,CALCULATION_quarterly_data!$C:$C,Quarter!$C194)</f>
        <v>0</v>
      </c>
      <c r="H194" s="69">
        <f>SUMIFS(CALCULATION_quarterly_data!H:H,CALCULATION_quarterly_data!$A:$A,Quarter!$A194,CALCULATION_quarterly_data!$P:$P,Quarter!$B194,CALCULATION_quarterly_data!$C:$C,Quarter!$C194)</f>
        <v>0</v>
      </c>
      <c r="I194" s="69">
        <f>SUMIFS(CALCULATION_quarterly_data!I:I,CALCULATION_quarterly_data!$A:$A,Quarter!$A194,CALCULATION_quarterly_data!$P:$P,Quarter!$B194,CALCULATION_quarterly_data!$C:$C,Quarter!$C194)</f>
        <v>0</v>
      </c>
      <c r="J194" s="69">
        <f>SUMIFS(CALCULATION_quarterly_data!J:J,CALCULATION_quarterly_data!$A:$A,Quarter!$A194,CALCULATION_quarterly_data!$P:$P,Quarter!$B194,CALCULATION_quarterly_data!$C:$C,Quarter!$C194)</f>
        <v>0</v>
      </c>
      <c r="K194" s="69">
        <f>SUMIFS(CALCULATION_quarterly_data!K:K,CALCULATION_quarterly_data!$A:$A,Quarter!$A194,CALCULATION_quarterly_data!$P:$P,Quarter!$B194,CALCULATION_quarterly_data!$C:$C,Quarter!$C194)</f>
        <v>0</v>
      </c>
      <c r="L194" s="69">
        <f>SUMIFS(CALCULATION_quarterly_data!L:L,CALCULATION_quarterly_data!$A:$A,Quarter!$A194,CALCULATION_quarterly_data!$P:$P,Quarter!$B194,CALCULATION_quarterly_data!$C:$C,Quarter!$C194)</f>
        <v>0</v>
      </c>
      <c r="M194" s="69">
        <f>SUMIFS(CALCULATION_quarterly_data!M:M,CALCULATION_quarterly_data!$A:$A,Quarter!$A194,CALCULATION_quarterly_data!$P:$P,Quarter!$B194,CALCULATION_quarterly_data!$C:$C,Quarter!$C194)</f>
        <v>0</v>
      </c>
      <c r="N194" s="70">
        <f>SUMIFS(CALCULATION_quarterly_data!N:N,CALCULATION_quarterly_data!$A:$A,Quarter!$A194,CALCULATION_quarterly_data!$P:$P,Quarter!$B194,CALCULATION_quarterly_data!$C:$C,Quarter!$C194)</f>
        <v>0</v>
      </c>
      <c r="O194" s="77">
        <f>SUMIFS(CALCULATION_quarterly_data!O:O,CALCULATION_quarterly_data!$A:$A,Quarter!$A194,CALCULATION_quarterly_data!$P:$P,Quarter!$B194,CALCULATION_quarterly_data!$C:$C,Quarter!$C194)</f>
        <v>529.05999999999995</v>
      </c>
    </row>
    <row r="195" spans="1:15" s="14" customFormat="1" ht="15.5">
      <c r="A195" s="64">
        <v>2020</v>
      </c>
      <c r="B195" s="73">
        <v>3</v>
      </c>
      <c r="C195" s="59" t="s">
        <v>42</v>
      </c>
      <c r="D195" s="69">
        <f>SUMIFS(CALCULATION_quarterly_data!D:D,CALCULATION_quarterly_data!$A:$A,Quarter!$A195,CALCULATION_quarterly_data!$P:$P,Quarter!$B195,CALCULATION_quarterly_data!$C:$C,Quarter!$C195)</f>
        <v>4103.5200000000004</v>
      </c>
      <c r="E195" s="69">
        <f>SUMIFS(CALCULATION_quarterly_data!E:E,CALCULATION_quarterly_data!$A:$A,Quarter!$A195,CALCULATION_quarterly_data!$P:$P,Quarter!$B195,CALCULATION_quarterly_data!$C:$C,Quarter!$C195)</f>
        <v>61.55</v>
      </c>
      <c r="F195" s="70">
        <f>SUMIFS(CALCULATION_quarterly_data!F:F,CALCULATION_quarterly_data!$A:$A,Quarter!$A195,CALCULATION_quarterly_data!$P:$P,Quarter!$B195,CALCULATION_quarterly_data!$C:$C,Quarter!$C195)</f>
        <v>4165.07</v>
      </c>
      <c r="G195" s="69">
        <f>SUMIFS(CALCULATION_quarterly_data!G:G,CALCULATION_quarterly_data!$A:$A,Quarter!$A195,CALCULATION_quarterly_data!$P:$P,Quarter!$B195,CALCULATION_quarterly_data!$C:$C,Quarter!$C195)</f>
        <v>22.16</v>
      </c>
      <c r="H195" s="69">
        <f>SUMIFS(CALCULATION_quarterly_data!H:H,CALCULATION_quarterly_data!$A:$A,Quarter!$A195,CALCULATION_quarterly_data!$P:$P,Quarter!$B195,CALCULATION_quarterly_data!$C:$C,Quarter!$C195)</f>
        <v>504.5</v>
      </c>
      <c r="I195" s="69">
        <f>SUMIFS(CALCULATION_quarterly_data!I:I,CALCULATION_quarterly_data!$A:$A,Quarter!$A195,CALCULATION_quarterly_data!$P:$P,Quarter!$B195,CALCULATION_quarterly_data!$C:$C,Quarter!$C195)</f>
        <v>0</v>
      </c>
      <c r="J195" s="69">
        <f>SUMIFS(CALCULATION_quarterly_data!J:J,CALCULATION_quarterly_data!$A:$A,Quarter!$A195,CALCULATION_quarterly_data!$P:$P,Quarter!$B195,CALCULATION_quarterly_data!$C:$C,Quarter!$C195)</f>
        <v>51.69</v>
      </c>
      <c r="K195" s="69">
        <f>SUMIFS(CALCULATION_quarterly_data!K:K,CALCULATION_quarterly_data!$A:$A,Quarter!$A195,CALCULATION_quarterly_data!$P:$P,Quarter!$B195,CALCULATION_quarterly_data!$C:$C,Quarter!$C195)</f>
        <v>43.08</v>
      </c>
      <c r="L195" s="69">
        <f>SUMIFS(CALCULATION_quarterly_data!L:L,CALCULATION_quarterly_data!$A:$A,Quarter!$A195,CALCULATION_quarterly_data!$P:$P,Quarter!$B195,CALCULATION_quarterly_data!$C:$C,Quarter!$C195)</f>
        <v>175.2</v>
      </c>
      <c r="M195" s="69">
        <f>SUMIFS(CALCULATION_quarterly_data!M:M,CALCULATION_quarterly_data!$A:$A,Quarter!$A195,CALCULATION_quarterly_data!$P:$P,Quarter!$B195,CALCULATION_quarterly_data!$C:$C,Quarter!$C195)</f>
        <v>281.57</v>
      </c>
      <c r="N195" s="70">
        <f>SUMIFS(CALCULATION_quarterly_data!N:N,CALCULATION_quarterly_data!$A:$A,Quarter!$A195,CALCULATION_quarterly_data!$P:$P,Quarter!$B195,CALCULATION_quarterly_data!$C:$C,Quarter!$C195)</f>
        <v>1078.2</v>
      </c>
      <c r="O195" s="77">
        <f>SUMIFS(CALCULATION_quarterly_data!O:O,CALCULATION_quarterly_data!$A:$A,Quarter!$A195,CALCULATION_quarterly_data!$P:$P,Quarter!$B195,CALCULATION_quarterly_data!$C:$C,Quarter!$C195)</f>
        <v>5243.2800000000007</v>
      </c>
    </row>
    <row r="196" spans="1:15" s="14" customFormat="1" ht="15.5">
      <c r="A196" s="64">
        <v>2020</v>
      </c>
      <c r="B196" s="73">
        <v>3</v>
      </c>
      <c r="C196" s="59" t="s">
        <v>43</v>
      </c>
      <c r="D196" s="69">
        <f>SUMIFS(CALCULATION_quarterly_data!D:D,CALCULATION_quarterly_data!$A:$A,Quarter!$A196,CALCULATION_quarterly_data!$P:$P,Quarter!$B196,CALCULATION_quarterly_data!$C:$C,Quarter!$C196)</f>
        <v>103.96000000000001</v>
      </c>
      <c r="E196" s="69">
        <f>SUMIFS(CALCULATION_quarterly_data!E:E,CALCULATION_quarterly_data!$A:$A,Quarter!$A196,CALCULATION_quarterly_data!$P:$P,Quarter!$B196,CALCULATION_quarterly_data!$C:$C,Quarter!$C196)</f>
        <v>0</v>
      </c>
      <c r="F196" s="70">
        <f>SUMIFS(CALCULATION_quarterly_data!F:F,CALCULATION_quarterly_data!$A:$A,Quarter!$A196,CALCULATION_quarterly_data!$P:$P,Quarter!$B196,CALCULATION_quarterly_data!$C:$C,Quarter!$C196)</f>
        <v>103.96000000000001</v>
      </c>
      <c r="G196" s="69">
        <f>SUMIFS(CALCULATION_quarterly_data!G:G,CALCULATION_quarterly_data!$A:$A,Quarter!$A196,CALCULATION_quarterly_data!$P:$P,Quarter!$B196,CALCULATION_quarterly_data!$C:$C,Quarter!$C196)</f>
        <v>0</v>
      </c>
      <c r="H196" s="69">
        <f>SUMIFS(CALCULATION_quarterly_data!H:H,CALCULATION_quarterly_data!$A:$A,Quarter!$A196,CALCULATION_quarterly_data!$P:$P,Quarter!$B196,CALCULATION_quarterly_data!$C:$C,Quarter!$C196)</f>
        <v>11.09</v>
      </c>
      <c r="I196" s="69">
        <f>SUMIFS(CALCULATION_quarterly_data!I:I,CALCULATION_quarterly_data!$A:$A,Quarter!$A196,CALCULATION_quarterly_data!$P:$P,Quarter!$B196,CALCULATION_quarterly_data!$C:$C,Quarter!$C196)</f>
        <v>0</v>
      </c>
      <c r="J196" s="69">
        <f>SUMIFS(CALCULATION_quarterly_data!J:J,CALCULATION_quarterly_data!$A:$A,Quarter!$A196,CALCULATION_quarterly_data!$P:$P,Quarter!$B196,CALCULATION_quarterly_data!$C:$C,Quarter!$C196)</f>
        <v>0</v>
      </c>
      <c r="K196" s="69">
        <f>SUMIFS(CALCULATION_quarterly_data!K:K,CALCULATION_quarterly_data!$A:$A,Quarter!$A196,CALCULATION_quarterly_data!$P:$P,Quarter!$B196,CALCULATION_quarterly_data!$C:$C,Quarter!$C196)</f>
        <v>0</v>
      </c>
      <c r="L196" s="69">
        <f>SUMIFS(CALCULATION_quarterly_data!L:L,CALCULATION_quarterly_data!$A:$A,Quarter!$A196,CALCULATION_quarterly_data!$P:$P,Quarter!$B196,CALCULATION_quarterly_data!$C:$C,Quarter!$C196)</f>
        <v>0</v>
      </c>
      <c r="M196" s="69">
        <f>SUMIFS(CALCULATION_quarterly_data!M:M,CALCULATION_quarterly_data!$A:$A,Quarter!$A196,CALCULATION_quarterly_data!$P:$P,Quarter!$B196,CALCULATION_quarterly_data!$C:$C,Quarter!$C196)</f>
        <v>8.1</v>
      </c>
      <c r="N196" s="70">
        <f>SUMIFS(CALCULATION_quarterly_data!N:N,CALCULATION_quarterly_data!$A:$A,Quarter!$A196,CALCULATION_quarterly_data!$P:$P,Quarter!$B196,CALCULATION_quarterly_data!$C:$C,Quarter!$C196)</f>
        <v>19.190000000000001</v>
      </c>
      <c r="O196" s="77">
        <f>SUMIFS(CALCULATION_quarterly_data!O:O,CALCULATION_quarterly_data!$A:$A,Quarter!$A196,CALCULATION_quarterly_data!$P:$P,Quarter!$B196,CALCULATION_quarterly_data!$C:$C,Quarter!$C196)</f>
        <v>123.15</v>
      </c>
    </row>
    <row r="197" spans="1:15" s="14" customFormat="1" ht="15.5">
      <c r="A197" s="64">
        <v>2020</v>
      </c>
      <c r="B197" s="73">
        <v>3</v>
      </c>
      <c r="C197" s="59" t="s">
        <v>94</v>
      </c>
      <c r="D197" s="69">
        <f>SUMIFS(CALCULATION_quarterly_data!D:D,CALCULATION_quarterly_data!$A:$A,Quarter!$A197,CALCULATION_quarterly_data!$P:$P,Quarter!$B197,CALCULATION_quarterly_data!$C:$C,Quarter!$C197)</f>
        <v>0</v>
      </c>
      <c r="E197" s="69">
        <f>SUMIFS(CALCULATION_quarterly_data!E:E,CALCULATION_quarterly_data!$A:$A,Quarter!$A197,CALCULATION_quarterly_data!$P:$P,Quarter!$B197,CALCULATION_quarterly_data!$C:$C,Quarter!$C197)</f>
        <v>0</v>
      </c>
      <c r="F197" s="70">
        <f>SUMIFS(CALCULATION_quarterly_data!F:F,CALCULATION_quarterly_data!$A:$A,Quarter!$A197,CALCULATION_quarterly_data!$P:$P,Quarter!$B197,CALCULATION_quarterly_data!$C:$C,Quarter!$C197)</f>
        <v>0</v>
      </c>
      <c r="G197" s="69">
        <f>SUMIFS(CALCULATION_quarterly_data!G:G,CALCULATION_quarterly_data!$A:$A,Quarter!$A197,CALCULATION_quarterly_data!$P:$P,Quarter!$B197,CALCULATION_quarterly_data!$C:$C,Quarter!$C197)</f>
        <v>0</v>
      </c>
      <c r="H197" s="69">
        <f>SUMIFS(CALCULATION_quarterly_data!H:H,CALCULATION_quarterly_data!$A:$A,Quarter!$A197,CALCULATION_quarterly_data!$P:$P,Quarter!$B197,CALCULATION_quarterly_data!$C:$C,Quarter!$C197)</f>
        <v>147.32</v>
      </c>
      <c r="I197" s="69">
        <f>SUMIFS(CALCULATION_quarterly_data!I:I,CALCULATION_quarterly_data!$A:$A,Quarter!$A197,CALCULATION_quarterly_data!$P:$P,Quarter!$B197,CALCULATION_quarterly_data!$C:$C,Quarter!$C197)</f>
        <v>0</v>
      </c>
      <c r="J197" s="69">
        <f>SUMIFS(CALCULATION_quarterly_data!J:J,CALCULATION_quarterly_data!$A:$A,Quarter!$A197,CALCULATION_quarterly_data!$P:$P,Quarter!$B197,CALCULATION_quarterly_data!$C:$C,Quarter!$C197)</f>
        <v>0</v>
      </c>
      <c r="K197" s="69">
        <f>SUMIFS(CALCULATION_quarterly_data!K:K,CALCULATION_quarterly_data!$A:$A,Quarter!$A197,CALCULATION_quarterly_data!$P:$P,Quarter!$B197,CALCULATION_quarterly_data!$C:$C,Quarter!$C197)</f>
        <v>0</v>
      </c>
      <c r="L197" s="69">
        <f>SUMIFS(CALCULATION_quarterly_data!L:L,CALCULATION_quarterly_data!$A:$A,Quarter!$A197,CALCULATION_quarterly_data!$P:$P,Quarter!$B197,CALCULATION_quarterly_data!$C:$C,Quarter!$C197)</f>
        <v>31.54</v>
      </c>
      <c r="M197" s="69">
        <f>SUMIFS(CALCULATION_quarterly_data!M:M,CALCULATION_quarterly_data!$A:$A,Quarter!$A197,CALCULATION_quarterly_data!$P:$P,Quarter!$B197,CALCULATION_quarterly_data!$C:$C,Quarter!$C197)</f>
        <v>17.670000000000002</v>
      </c>
      <c r="N197" s="70">
        <f>SUMIFS(CALCULATION_quarterly_data!N:N,CALCULATION_quarterly_data!$A:$A,Quarter!$A197,CALCULATION_quarterly_data!$P:$P,Quarter!$B197,CALCULATION_quarterly_data!$C:$C,Quarter!$C197)</f>
        <v>196.53</v>
      </c>
      <c r="O197" s="77">
        <f>SUMIFS(CALCULATION_quarterly_data!O:O,CALCULATION_quarterly_data!$A:$A,Quarter!$A197,CALCULATION_quarterly_data!$P:$P,Quarter!$B197,CALCULATION_quarterly_data!$C:$C,Quarter!$C197)</f>
        <v>196.53</v>
      </c>
    </row>
    <row r="198" spans="1:15" s="14" customFormat="1" ht="15.5">
      <c r="A198" s="64">
        <v>2020</v>
      </c>
      <c r="B198" s="73">
        <v>3</v>
      </c>
      <c r="C198" s="59" t="s">
        <v>71</v>
      </c>
      <c r="D198" s="69">
        <f>SUMIFS(CALCULATION_quarterly_data!D:D,CALCULATION_quarterly_data!$A:$A,Quarter!$A198,CALCULATION_quarterly_data!$P:$P,Quarter!$B198,CALCULATION_quarterly_data!$C:$C,Quarter!$C198)</f>
        <v>79.010000000000005</v>
      </c>
      <c r="E198" s="69">
        <f>SUMIFS(CALCULATION_quarterly_data!E:E,CALCULATION_quarterly_data!$A:$A,Quarter!$A198,CALCULATION_quarterly_data!$P:$P,Quarter!$B198,CALCULATION_quarterly_data!$C:$C,Quarter!$C198)</f>
        <v>18.05</v>
      </c>
      <c r="F198" s="70">
        <f>SUMIFS(CALCULATION_quarterly_data!F:F,CALCULATION_quarterly_data!$A:$A,Quarter!$A198,CALCULATION_quarterly_data!$P:$P,Quarter!$B198,CALCULATION_quarterly_data!$C:$C,Quarter!$C198)</f>
        <v>97.06</v>
      </c>
      <c r="G198" s="69">
        <f>SUMIFS(CALCULATION_quarterly_data!G:G,CALCULATION_quarterly_data!$A:$A,Quarter!$A198,CALCULATION_quarterly_data!$P:$P,Quarter!$B198,CALCULATION_quarterly_data!$C:$C,Quarter!$C198)</f>
        <v>0</v>
      </c>
      <c r="H198" s="69">
        <f>SUMIFS(CALCULATION_quarterly_data!H:H,CALCULATION_quarterly_data!$A:$A,Quarter!$A198,CALCULATION_quarterly_data!$P:$P,Quarter!$B198,CALCULATION_quarterly_data!$C:$C,Quarter!$C198)</f>
        <v>0</v>
      </c>
      <c r="I198" s="69">
        <f>SUMIFS(CALCULATION_quarterly_data!I:I,CALCULATION_quarterly_data!$A:$A,Quarter!$A198,CALCULATION_quarterly_data!$P:$P,Quarter!$B198,CALCULATION_quarterly_data!$C:$C,Quarter!$C198)</f>
        <v>0</v>
      </c>
      <c r="J198" s="69">
        <f>SUMIFS(CALCULATION_quarterly_data!J:J,CALCULATION_quarterly_data!$A:$A,Quarter!$A198,CALCULATION_quarterly_data!$P:$P,Quarter!$B198,CALCULATION_quarterly_data!$C:$C,Quarter!$C198)</f>
        <v>0</v>
      </c>
      <c r="K198" s="69">
        <f>SUMIFS(CALCULATION_quarterly_data!K:K,CALCULATION_quarterly_data!$A:$A,Quarter!$A198,CALCULATION_quarterly_data!$P:$P,Quarter!$B198,CALCULATION_quarterly_data!$C:$C,Quarter!$C198)</f>
        <v>15.57</v>
      </c>
      <c r="L198" s="69">
        <f>SUMIFS(CALCULATION_quarterly_data!L:L,CALCULATION_quarterly_data!$A:$A,Quarter!$A198,CALCULATION_quarterly_data!$P:$P,Quarter!$B198,CALCULATION_quarterly_data!$C:$C,Quarter!$C198)</f>
        <v>0</v>
      </c>
      <c r="M198" s="69">
        <f>SUMIFS(CALCULATION_quarterly_data!M:M,CALCULATION_quarterly_data!$A:$A,Quarter!$A198,CALCULATION_quarterly_data!$P:$P,Quarter!$B198,CALCULATION_quarterly_data!$C:$C,Quarter!$C198)</f>
        <v>29.259999999999998</v>
      </c>
      <c r="N198" s="70">
        <f>SUMIFS(CALCULATION_quarterly_data!N:N,CALCULATION_quarterly_data!$A:$A,Quarter!$A198,CALCULATION_quarterly_data!$P:$P,Quarter!$B198,CALCULATION_quarterly_data!$C:$C,Quarter!$C198)</f>
        <v>44.83</v>
      </c>
      <c r="O198" s="77">
        <f>SUMIFS(CALCULATION_quarterly_data!O:O,CALCULATION_quarterly_data!$A:$A,Quarter!$A198,CALCULATION_quarterly_data!$P:$P,Quarter!$B198,CALCULATION_quarterly_data!$C:$C,Quarter!$C198)</f>
        <v>141.88999999999999</v>
      </c>
    </row>
    <row r="199" spans="1:15" s="14" customFormat="1" ht="15.5">
      <c r="A199" s="64">
        <v>2020</v>
      </c>
      <c r="B199" s="73">
        <v>3</v>
      </c>
      <c r="C199" s="59" t="s">
        <v>45</v>
      </c>
      <c r="D199" s="69">
        <f>SUMIFS(CALCULATION_quarterly_data!D:D,CALCULATION_quarterly_data!$A:$A,Quarter!$A199,CALCULATION_quarterly_data!$P:$P,Quarter!$B199,CALCULATION_quarterly_data!$C:$C,Quarter!$C199)</f>
        <v>210.07999999999998</v>
      </c>
      <c r="E199" s="69">
        <f>SUMIFS(CALCULATION_quarterly_data!E:E,CALCULATION_quarterly_data!$A:$A,Quarter!$A199,CALCULATION_quarterly_data!$P:$P,Quarter!$B199,CALCULATION_quarterly_data!$C:$C,Quarter!$C199)</f>
        <v>13.21</v>
      </c>
      <c r="F199" s="70">
        <f>SUMIFS(CALCULATION_quarterly_data!F:F,CALCULATION_quarterly_data!$A:$A,Quarter!$A199,CALCULATION_quarterly_data!$P:$P,Quarter!$B199,CALCULATION_quarterly_data!$C:$C,Quarter!$C199)</f>
        <v>223.29</v>
      </c>
      <c r="G199" s="69">
        <f>SUMIFS(CALCULATION_quarterly_data!G:G,CALCULATION_quarterly_data!$A:$A,Quarter!$A199,CALCULATION_quarterly_data!$P:$P,Quarter!$B199,CALCULATION_quarterly_data!$C:$C,Quarter!$C199)</f>
        <v>0</v>
      </c>
      <c r="H199" s="69">
        <f>SUMIFS(CALCULATION_quarterly_data!H:H,CALCULATION_quarterly_data!$A:$A,Quarter!$A199,CALCULATION_quarterly_data!$P:$P,Quarter!$B199,CALCULATION_quarterly_data!$C:$C,Quarter!$C199)</f>
        <v>0</v>
      </c>
      <c r="I199" s="69">
        <f>SUMIFS(CALCULATION_quarterly_data!I:I,CALCULATION_quarterly_data!$A:$A,Quarter!$A199,CALCULATION_quarterly_data!$P:$P,Quarter!$B199,CALCULATION_quarterly_data!$C:$C,Quarter!$C199)</f>
        <v>0</v>
      </c>
      <c r="J199" s="69">
        <f>SUMIFS(CALCULATION_quarterly_data!J:J,CALCULATION_quarterly_data!$A:$A,Quarter!$A199,CALCULATION_quarterly_data!$P:$P,Quarter!$B199,CALCULATION_quarterly_data!$C:$C,Quarter!$C199)</f>
        <v>0</v>
      </c>
      <c r="K199" s="69">
        <f>SUMIFS(CALCULATION_quarterly_data!K:K,CALCULATION_quarterly_data!$A:$A,Quarter!$A199,CALCULATION_quarterly_data!$P:$P,Quarter!$B199,CALCULATION_quarterly_data!$C:$C,Quarter!$C199)</f>
        <v>0</v>
      </c>
      <c r="L199" s="69">
        <f>SUMIFS(CALCULATION_quarterly_data!L:L,CALCULATION_quarterly_data!$A:$A,Quarter!$A199,CALCULATION_quarterly_data!$P:$P,Quarter!$B199,CALCULATION_quarterly_data!$C:$C,Quarter!$C199)</f>
        <v>0</v>
      </c>
      <c r="M199" s="69">
        <f>SUMIFS(CALCULATION_quarterly_data!M:M,CALCULATION_quarterly_data!$A:$A,Quarter!$A199,CALCULATION_quarterly_data!$P:$P,Quarter!$B199,CALCULATION_quarterly_data!$C:$C,Quarter!$C199)</f>
        <v>0.19</v>
      </c>
      <c r="N199" s="70">
        <f>SUMIFS(CALCULATION_quarterly_data!N:N,CALCULATION_quarterly_data!$A:$A,Quarter!$A199,CALCULATION_quarterly_data!$P:$P,Quarter!$B199,CALCULATION_quarterly_data!$C:$C,Quarter!$C199)</f>
        <v>0.19</v>
      </c>
      <c r="O199" s="77">
        <f>SUMIFS(CALCULATION_quarterly_data!O:O,CALCULATION_quarterly_data!$A:$A,Quarter!$A199,CALCULATION_quarterly_data!$P:$P,Quarter!$B199,CALCULATION_quarterly_data!$C:$C,Quarter!$C199)</f>
        <v>223.47</v>
      </c>
    </row>
    <row r="200" spans="1:15" s="14" customFormat="1" ht="15.5">
      <c r="A200" s="64">
        <v>2020</v>
      </c>
      <c r="B200" s="73">
        <v>3</v>
      </c>
      <c r="C200" s="59" t="s">
        <v>46</v>
      </c>
      <c r="D200" s="69">
        <f>SUMIFS(CALCULATION_quarterly_data!D:D,CALCULATION_quarterly_data!$A:$A,Quarter!$A200,CALCULATION_quarterly_data!$P:$P,Quarter!$B200,CALCULATION_quarterly_data!$C:$C,Quarter!$C200)</f>
        <v>96.03</v>
      </c>
      <c r="E200" s="69">
        <f>SUMIFS(CALCULATION_quarterly_data!E:E,CALCULATION_quarterly_data!$A:$A,Quarter!$A200,CALCULATION_quarterly_data!$P:$P,Quarter!$B200,CALCULATION_quarterly_data!$C:$C,Quarter!$C200)</f>
        <v>57.7</v>
      </c>
      <c r="F200" s="70">
        <f>SUMIFS(CALCULATION_quarterly_data!F:F,CALCULATION_quarterly_data!$A:$A,Quarter!$A200,CALCULATION_quarterly_data!$P:$P,Quarter!$B200,CALCULATION_quarterly_data!$C:$C,Quarter!$C200)</f>
        <v>153.73000000000002</v>
      </c>
      <c r="G200" s="69">
        <f>SUMIFS(CALCULATION_quarterly_data!G:G,CALCULATION_quarterly_data!$A:$A,Quarter!$A200,CALCULATION_quarterly_data!$P:$P,Quarter!$B200,CALCULATION_quarterly_data!$C:$C,Quarter!$C200)</f>
        <v>0</v>
      </c>
      <c r="H200" s="69">
        <f>SUMIFS(CALCULATION_quarterly_data!H:H,CALCULATION_quarterly_data!$A:$A,Quarter!$A200,CALCULATION_quarterly_data!$P:$P,Quarter!$B200,CALCULATION_quarterly_data!$C:$C,Quarter!$C200)</f>
        <v>473.71000000000004</v>
      </c>
      <c r="I200" s="69">
        <f>SUMIFS(CALCULATION_quarterly_data!I:I,CALCULATION_quarterly_data!$A:$A,Quarter!$A200,CALCULATION_quarterly_data!$P:$P,Quarter!$B200,CALCULATION_quarterly_data!$C:$C,Quarter!$C200)</f>
        <v>0</v>
      </c>
      <c r="J200" s="69">
        <f>SUMIFS(CALCULATION_quarterly_data!J:J,CALCULATION_quarterly_data!$A:$A,Quarter!$A200,CALCULATION_quarterly_data!$P:$P,Quarter!$B200,CALCULATION_quarterly_data!$C:$C,Quarter!$C200)</f>
        <v>0</v>
      </c>
      <c r="K200" s="69">
        <f>SUMIFS(CALCULATION_quarterly_data!K:K,CALCULATION_quarterly_data!$A:$A,Quarter!$A200,CALCULATION_quarterly_data!$P:$P,Quarter!$B200,CALCULATION_quarterly_data!$C:$C,Quarter!$C200)</f>
        <v>0</v>
      </c>
      <c r="L200" s="69">
        <f>SUMIFS(CALCULATION_quarterly_data!L:L,CALCULATION_quarterly_data!$A:$A,Quarter!$A200,CALCULATION_quarterly_data!$P:$P,Quarter!$B200,CALCULATION_quarterly_data!$C:$C,Quarter!$C200)</f>
        <v>0</v>
      </c>
      <c r="M200" s="69">
        <f>SUMIFS(CALCULATION_quarterly_data!M:M,CALCULATION_quarterly_data!$A:$A,Quarter!$A200,CALCULATION_quarterly_data!$P:$P,Quarter!$B200,CALCULATION_quarterly_data!$C:$C,Quarter!$C200)</f>
        <v>59.31</v>
      </c>
      <c r="N200" s="70">
        <f>SUMIFS(CALCULATION_quarterly_data!N:N,CALCULATION_quarterly_data!$A:$A,Quarter!$A200,CALCULATION_quarterly_data!$P:$P,Quarter!$B200,CALCULATION_quarterly_data!$C:$C,Quarter!$C200)</f>
        <v>533.02</v>
      </c>
      <c r="O200" s="77">
        <f>SUMIFS(CALCULATION_quarterly_data!O:O,CALCULATION_quarterly_data!$A:$A,Quarter!$A200,CALCULATION_quarterly_data!$P:$P,Quarter!$B200,CALCULATION_quarterly_data!$C:$C,Quarter!$C200)</f>
        <v>686.75</v>
      </c>
    </row>
    <row r="201" spans="1:15" s="14" customFormat="1" ht="15.5">
      <c r="A201" s="64">
        <v>2020</v>
      </c>
      <c r="B201" s="73">
        <v>3</v>
      </c>
      <c r="C201" s="59" t="s">
        <v>44</v>
      </c>
      <c r="D201" s="69">
        <f>SUMIFS(CALCULATION_quarterly_data!D:D,CALCULATION_quarterly_data!$A:$A,Quarter!$A201,CALCULATION_quarterly_data!$P:$P,Quarter!$B201,CALCULATION_quarterly_data!$C:$C,Quarter!$C201)</f>
        <v>0</v>
      </c>
      <c r="E201" s="69">
        <f>SUMIFS(CALCULATION_quarterly_data!E:E,CALCULATION_quarterly_data!$A:$A,Quarter!$A201,CALCULATION_quarterly_data!$P:$P,Quarter!$B201,CALCULATION_quarterly_data!$C:$C,Quarter!$C201)</f>
        <v>0</v>
      </c>
      <c r="F201" s="70">
        <f>SUMIFS(CALCULATION_quarterly_data!F:F,CALCULATION_quarterly_data!$A:$A,Quarter!$A201,CALCULATION_quarterly_data!$P:$P,Quarter!$B201,CALCULATION_quarterly_data!$C:$C,Quarter!$C201)</f>
        <v>0</v>
      </c>
      <c r="G201" s="69">
        <f>SUMIFS(CALCULATION_quarterly_data!G:G,CALCULATION_quarterly_data!$A:$A,Quarter!$A201,CALCULATION_quarterly_data!$P:$P,Quarter!$B201,CALCULATION_quarterly_data!$C:$C,Quarter!$C201)</f>
        <v>0</v>
      </c>
      <c r="H201" s="69">
        <f>SUMIFS(CALCULATION_quarterly_data!H:H,CALCULATION_quarterly_data!$A:$A,Quarter!$A201,CALCULATION_quarterly_data!$P:$P,Quarter!$B201,CALCULATION_quarterly_data!$C:$C,Quarter!$C201)</f>
        <v>0</v>
      </c>
      <c r="I201" s="69">
        <f>SUMIFS(CALCULATION_quarterly_data!I:I,CALCULATION_quarterly_data!$A:$A,Quarter!$A201,CALCULATION_quarterly_data!$P:$P,Quarter!$B201,CALCULATION_quarterly_data!$C:$C,Quarter!$C201)</f>
        <v>0</v>
      </c>
      <c r="J201" s="69">
        <f>SUMIFS(CALCULATION_quarterly_data!J:J,CALCULATION_quarterly_data!$A:$A,Quarter!$A201,CALCULATION_quarterly_data!$P:$P,Quarter!$B201,CALCULATION_quarterly_data!$C:$C,Quarter!$C201)</f>
        <v>0</v>
      </c>
      <c r="K201" s="69">
        <f>SUMIFS(CALCULATION_quarterly_data!K:K,CALCULATION_quarterly_data!$A:$A,Quarter!$A201,CALCULATION_quarterly_data!$P:$P,Quarter!$B201,CALCULATION_quarterly_data!$C:$C,Quarter!$C201)</f>
        <v>0</v>
      </c>
      <c r="L201" s="69">
        <f>SUMIFS(CALCULATION_quarterly_data!L:L,CALCULATION_quarterly_data!$A:$A,Quarter!$A201,CALCULATION_quarterly_data!$P:$P,Quarter!$B201,CALCULATION_quarterly_data!$C:$C,Quarter!$C201)</f>
        <v>0</v>
      </c>
      <c r="M201" s="69">
        <f>SUMIFS(CALCULATION_quarterly_data!M:M,CALCULATION_quarterly_data!$A:$A,Quarter!$A201,CALCULATION_quarterly_data!$P:$P,Quarter!$B201,CALCULATION_quarterly_data!$C:$C,Quarter!$C201)</f>
        <v>0</v>
      </c>
      <c r="N201" s="70">
        <f>SUMIFS(CALCULATION_quarterly_data!N:N,CALCULATION_quarterly_data!$A:$A,Quarter!$A201,CALCULATION_quarterly_data!$P:$P,Quarter!$B201,CALCULATION_quarterly_data!$C:$C,Quarter!$C201)</f>
        <v>0</v>
      </c>
      <c r="O201" s="77">
        <f>SUMIFS(CALCULATION_quarterly_data!O:O,CALCULATION_quarterly_data!$A:$A,Quarter!$A201,CALCULATION_quarterly_data!$P:$P,Quarter!$B201,CALCULATION_quarterly_data!$C:$C,Quarter!$C201)</f>
        <v>0</v>
      </c>
    </row>
    <row r="202" spans="1:15" s="14" customFormat="1" ht="15.5">
      <c r="A202" s="64">
        <v>2020</v>
      </c>
      <c r="B202" s="73">
        <v>3</v>
      </c>
      <c r="C202" s="59" t="s">
        <v>62</v>
      </c>
      <c r="D202" s="69">
        <f>SUMIFS(CALCULATION_quarterly_data!D:D,CALCULATION_quarterly_data!$A:$A,Quarter!$A202,CALCULATION_quarterly_data!$P:$P,Quarter!$B202,CALCULATION_quarterly_data!$C:$C,Quarter!$C202)</f>
        <v>965.18000000000006</v>
      </c>
      <c r="E202" s="69">
        <f>SUMIFS(CALCULATION_quarterly_data!E:E,CALCULATION_quarterly_data!$A:$A,Quarter!$A202,CALCULATION_quarterly_data!$P:$P,Quarter!$B202,CALCULATION_quarterly_data!$C:$C,Quarter!$C202)</f>
        <v>27.54</v>
      </c>
      <c r="F202" s="70">
        <f>SUMIFS(CALCULATION_quarterly_data!F:F,CALCULATION_quarterly_data!$A:$A,Quarter!$A202,CALCULATION_quarterly_data!$P:$P,Quarter!$B202,CALCULATION_quarterly_data!$C:$C,Quarter!$C202)</f>
        <v>992.72</v>
      </c>
      <c r="G202" s="69">
        <f>SUMIFS(CALCULATION_quarterly_data!G:G,CALCULATION_quarterly_data!$A:$A,Quarter!$A202,CALCULATION_quarterly_data!$P:$P,Quarter!$B202,CALCULATION_quarterly_data!$C:$C,Quarter!$C202)</f>
        <v>20.68</v>
      </c>
      <c r="H202" s="69">
        <f>SUMIFS(CALCULATION_quarterly_data!H:H,CALCULATION_quarterly_data!$A:$A,Quarter!$A202,CALCULATION_quarterly_data!$P:$P,Quarter!$B202,CALCULATION_quarterly_data!$C:$C,Quarter!$C202)</f>
        <v>122.14</v>
      </c>
      <c r="I202" s="69">
        <f>SUMIFS(CALCULATION_quarterly_data!I:I,CALCULATION_quarterly_data!$A:$A,Quarter!$A202,CALCULATION_quarterly_data!$P:$P,Quarter!$B202,CALCULATION_quarterly_data!$C:$C,Quarter!$C202)</f>
        <v>0</v>
      </c>
      <c r="J202" s="69">
        <f>SUMIFS(CALCULATION_quarterly_data!J:J,CALCULATION_quarterly_data!$A:$A,Quarter!$A202,CALCULATION_quarterly_data!$P:$P,Quarter!$B202,CALCULATION_quarterly_data!$C:$C,Quarter!$C202)</f>
        <v>0</v>
      </c>
      <c r="K202" s="69">
        <f>SUMIFS(CALCULATION_quarterly_data!K:K,CALCULATION_quarterly_data!$A:$A,Quarter!$A202,CALCULATION_quarterly_data!$P:$P,Quarter!$B202,CALCULATION_quarterly_data!$C:$C,Quarter!$C202)</f>
        <v>76.8</v>
      </c>
      <c r="L202" s="69">
        <f>SUMIFS(CALCULATION_quarterly_data!L:L,CALCULATION_quarterly_data!$A:$A,Quarter!$A202,CALCULATION_quarterly_data!$P:$P,Quarter!$B202,CALCULATION_quarterly_data!$C:$C,Quarter!$C202)</f>
        <v>0</v>
      </c>
      <c r="M202" s="69">
        <f>SUMIFS(CALCULATION_quarterly_data!M:M,CALCULATION_quarterly_data!$A:$A,Quarter!$A202,CALCULATION_quarterly_data!$P:$P,Quarter!$B202,CALCULATION_quarterly_data!$C:$C,Quarter!$C202)</f>
        <v>296.88</v>
      </c>
      <c r="N202" s="70">
        <f>SUMIFS(CALCULATION_quarterly_data!N:N,CALCULATION_quarterly_data!$A:$A,Quarter!$A202,CALCULATION_quarterly_data!$P:$P,Quarter!$B202,CALCULATION_quarterly_data!$C:$C,Quarter!$C202)</f>
        <v>516.51</v>
      </c>
      <c r="O202" s="77">
        <f>SUMIFS(CALCULATION_quarterly_data!O:O,CALCULATION_quarterly_data!$A:$A,Quarter!$A202,CALCULATION_quarterly_data!$P:$P,Quarter!$B202,CALCULATION_quarterly_data!$C:$C,Quarter!$C202)</f>
        <v>1509.2199999999998</v>
      </c>
    </row>
    <row r="203" spans="1:15" s="14" customFormat="1" ht="15.5">
      <c r="A203" s="62">
        <v>2020</v>
      </c>
      <c r="B203" s="74">
        <v>3</v>
      </c>
      <c r="C203" s="60" t="s">
        <v>93</v>
      </c>
      <c r="D203" s="72">
        <f>SUMIFS(CALCULATION_quarterly_data!D:D,CALCULATION_quarterly_data!$A:$A,Quarter!$A203,CALCULATION_quarterly_data!$P:$P,Quarter!$B203,CALCULATION_quarterly_data!$C:$C,Quarter!$C203)</f>
        <v>9409.09</v>
      </c>
      <c r="E203" s="72">
        <f>SUMIFS(CALCULATION_quarterly_data!E:E,CALCULATION_quarterly_data!$A:$A,Quarter!$A203,CALCULATION_quarterly_data!$P:$P,Quarter!$B203,CALCULATION_quarterly_data!$C:$C,Quarter!$C203)</f>
        <v>237.01999999999998</v>
      </c>
      <c r="F203" s="71">
        <f>SUMIFS(CALCULATION_quarterly_data!F:F,CALCULATION_quarterly_data!$A:$A,Quarter!$A203,CALCULATION_quarterly_data!$P:$P,Quarter!$B203,CALCULATION_quarterly_data!$C:$C,Quarter!$C203)</f>
        <v>9646.1</v>
      </c>
      <c r="G203" s="72">
        <f>SUMIFS(CALCULATION_quarterly_data!G:G,CALCULATION_quarterly_data!$A:$A,Quarter!$A203,CALCULATION_quarterly_data!$P:$P,Quarter!$B203,CALCULATION_quarterly_data!$C:$C,Quarter!$C203)</f>
        <v>141.84</v>
      </c>
      <c r="H203" s="72">
        <f>SUMIFS(CALCULATION_quarterly_data!H:H,CALCULATION_quarterly_data!$A:$A,Quarter!$A203,CALCULATION_quarterly_data!$P:$P,Quarter!$B203,CALCULATION_quarterly_data!$C:$C,Quarter!$C203)</f>
        <v>1638.44</v>
      </c>
      <c r="I203" s="72">
        <f>SUMIFS(CALCULATION_quarterly_data!I:I,CALCULATION_quarterly_data!$A:$A,Quarter!$A203,CALCULATION_quarterly_data!$P:$P,Quarter!$B203,CALCULATION_quarterly_data!$C:$C,Quarter!$C203)</f>
        <v>113.34</v>
      </c>
      <c r="J203" s="72">
        <f>SUMIFS(CALCULATION_quarterly_data!J:J,CALCULATION_quarterly_data!$A:$A,Quarter!$A203,CALCULATION_quarterly_data!$P:$P,Quarter!$B203,CALCULATION_quarterly_data!$C:$C,Quarter!$C203)</f>
        <v>52.210000000000008</v>
      </c>
      <c r="K203" s="72">
        <f>SUMIFS(CALCULATION_quarterly_data!K:K,CALCULATION_quarterly_data!$A:$A,Quarter!$A203,CALCULATION_quarterly_data!$P:$P,Quarter!$B203,CALCULATION_quarterly_data!$C:$C,Quarter!$C203)</f>
        <v>554.74</v>
      </c>
      <c r="L203" s="72">
        <f>SUMIFS(CALCULATION_quarterly_data!L:L,CALCULATION_quarterly_data!$A:$A,Quarter!$A203,CALCULATION_quarterly_data!$P:$P,Quarter!$B203,CALCULATION_quarterly_data!$C:$C,Quarter!$C203)</f>
        <v>422.13</v>
      </c>
      <c r="M203" s="72">
        <f>SUMIFS(CALCULATION_quarterly_data!M:M,CALCULATION_quarterly_data!$A:$A,Quarter!$A203,CALCULATION_quarterly_data!$P:$P,Quarter!$B203,CALCULATION_quarterly_data!$C:$C,Quarter!$C203)</f>
        <v>1074.9099999999999</v>
      </c>
      <c r="N203" s="71">
        <f>SUMIFS(CALCULATION_quarterly_data!N:N,CALCULATION_quarterly_data!$A:$A,Quarter!$A203,CALCULATION_quarterly_data!$P:$P,Quarter!$B203,CALCULATION_quarterly_data!$C:$C,Quarter!$C203)</f>
        <v>3997.6000000000004</v>
      </c>
      <c r="O203" s="72">
        <f>SUMIFS(CALCULATION_quarterly_data!O:O,CALCULATION_quarterly_data!$A:$A,Quarter!$A203,CALCULATION_quarterly_data!$P:$P,Quarter!$B203,CALCULATION_quarterly_data!$C:$C,Quarter!$C203)</f>
        <v>13643.7</v>
      </c>
    </row>
    <row r="204" spans="1:15" s="14" customFormat="1" ht="15.5">
      <c r="A204" s="63">
        <v>2020</v>
      </c>
      <c r="B204" s="73">
        <v>4</v>
      </c>
      <c r="C204" s="58" t="s">
        <v>37</v>
      </c>
      <c r="D204" s="66">
        <f>SUMIFS(CALCULATION_quarterly_data!D:D,CALCULATION_quarterly_data!$A:$A,Quarter!$A204,CALCULATION_quarterly_data!$P:$P,Quarter!$B204,CALCULATION_quarterly_data!$C:$C,Quarter!$C204)</f>
        <v>129.59</v>
      </c>
      <c r="E204" s="66">
        <f>SUMIFS(CALCULATION_quarterly_data!E:E,CALCULATION_quarterly_data!$A:$A,Quarter!$A204,CALCULATION_quarterly_data!$P:$P,Quarter!$B204,CALCULATION_quarterly_data!$C:$C,Quarter!$C204)</f>
        <v>12.44</v>
      </c>
      <c r="F204" s="67">
        <f>SUMIFS(CALCULATION_quarterly_data!F:F,CALCULATION_quarterly_data!$A:$A,Quarter!$A204,CALCULATION_quarterly_data!$P:$P,Quarter!$B204,CALCULATION_quarterly_data!$C:$C,Quarter!$C204)</f>
        <v>142.03</v>
      </c>
      <c r="G204" s="66">
        <f>SUMIFS(CALCULATION_quarterly_data!G:G,CALCULATION_quarterly_data!$A:$A,Quarter!$A204,CALCULATION_quarterly_data!$P:$P,Quarter!$B204,CALCULATION_quarterly_data!$C:$C,Quarter!$C204)</f>
        <v>19.079999999999998</v>
      </c>
      <c r="H204" s="66">
        <f>SUMIFS(CALCULATION_quarterly_data!H:H,CALCULATION_quarterly_data!$A:$A,Quarter!$A204,CALCULATION_quarterly_data!$P:$P,Quarter!$B204,CALCULATION_quarterly_data!$C:$C,Quarter!$C204)</f>
        <v>522.61</v>
      </c>
      <c r="I204" s="66">
        <f>SUMIFS(CALCULATION_quarterly_data!I:I,CALCULATION_quarterly_data!$A:$A,Quarter!$A204,CALCULATION_quarterly_data!$P:$P,Quarter!$B204,CALCULATION_quarterly_data!$C:$C,Quarter!$C204)</f>
        <v>0</v>
      </c>
      <c r="J204" s="66">
        <f>SUMIFS(CALCULATION_quarterly_data!J:J,CALCULATION_quarterly_data!$A:$A,Quarter!$A204,CALCULATION_quarterly_data!$P:$P,Quarter!$B204,CALCULATION_quarterly_data!$C:$C,Quarter!$C204)</f>
        <v>0</v>
      </c>
      <c r="K204" s="66">
        <f>SUMIFS(CALCULATION_quarterly_data!K:K,CALCULATION_quarterly_data!$A:$A,Quarter!$A204,CALCULATION_quarterly_data!$P:$P,Quarter!$B204,CALCULATION_quarterly_data!$C:$C,Quarter!$C204)</f>
        <v>0</v>
      </c>
      <c r="L204" s="66">
        <f>SUMIFS(CALCULATION_quarterly_data!L:L,CALCULATION_quarterly_data!$A:$A,Quarter!$A204,CALCULATION_quarterly_data!$P:$P,Quarter!$B204,CALCULATION_quarterly_data!$C:$C,Quarter!$C204)</f>
        <v>95.92</v>
      </c>
      <c r="M204" s="66">
        <f>SUMIFS(CALCULATION_quarterly_data!M:M,CALCULATION_quarterly_data!$A:$A,Quarter!$A204,CALCULATION_quarterly_data!$P:$P,Quarter!$B204,CALCULATION_quarterly_data!$C:$C,Quarter!$C204)</f>
        <v>261.95</v>
      </c>
      <c r="N204" s="67">
        <f>SUMIFS(CALCULATION_quarterly_data!N:N,CALCULATION_quarterly_data!$A:$A,Quarter!$A204,CALCULATION_quarterly_data!$P:$P,Quarter!$B204,CALCULATION_quarterly_data!$C:$C,Quarter!$C204)</f>
        <v>899.57</v>
      </c>
      <c r="O204" s="76">
        <f>SUMIFS(CALCULATION_quarterly_data!O:O,CALCULATION_quarterly_data!$A:$A,Quarter!$A204,CALCULATION_quarterly_data!$P:$P,Quarter!$B204,CALCULATION_quarterly_data!$C:$C,Quarter!$C204)</f>
        <v>1041.5999999999999</v>
      </c>
    </row>
    <row r="205" spans="1:15" s="14" customFormat="1" ht="15.5">
      <c r="A205" s="64">
        <v>2020</v>
      </c>
      <c r="B205" s="73">
        <v>4</v>
      </c>
      <c r="C205" s="59" t="s">
        <v>38</v>
      </c>
      <c r="D205" s="69">
        <f>SUMIFS(CALCULATION_quarterly_data!D:D,CALCULATION_quarterly_data!$A:$A,Quarter!$A205,CALCULATION_quarterly_data!$P:$P,Quarter!$B205,CALCULATION_quarterly_data!$C:$C,Quarter!$C205)</f>
        <v>0</v>
      </c>
      <c r="E205" s="69">
        <f>SUMIFS(CALCULATION_quarterly_data!E:E,CALCULATION_quarterly_data!$A:$A,Quarter!$A205,CALCULATION_quarterly_data!$P:$P,Quarter!$B205,CALCULATION_quarterly_data!$C:$C,Quarter!$C205)</f>
        <v>0</v>
      </c>
      <c r="F205" s="70">
        <f>SUMIFS(CALCULATION_quarterly_data!F:F,CALCULATION_quarterly_data!$A:$A,Quarter!$A205,CALCULATION_quarterly_data!$P:$P,Quarter!$B205,CALCULATION_quarterly_data!$C:$C,Quarter!$C205)</f>
        <v>0</v>
      </c>
      <c r="G205" s="69">
        <f>SUMIFS(CALCULATION_quarterly_data!G:G,CALCULATION_quarterly_data!$A:$A,Quarter!$A205,CALCULATION_quarterly_data!$P:$P,Quarter!$B205,CALCULATION_quarterly_data!$C:$C,Quarter!$C205)</f>
        <v>0</v>
      </c>
      <c r="H205" s="69">
        <f>SUMIFS(CALCULATION_quarterly_data!H:H,CALCULATION_quarterly_data!$A:$A,Quarter!$A205,CALCULATION_quarterly_data!$P:$P,Quarter!$B205,CALCULATION_quarterly_data!$C:$C,Quarter!$C205)</f>
        <v>38.83</v>
      </c>
      <c r="I205" s="69">
        <f>SUMIFS(CALCULATION_quarterly_data!I:I,CALCULATION_quarterly_data!$A:$A,Quarter!$A205,CALCULATION_quarterly_data!$P:$P,Quarter!$B205,CALCULATION_quarterly_data!$C:$C,Quarter!$C205)</f>
        <v>0</v>
      </c>
      <c r="J205" s="69">
        <f>SUMIFS(CALCULATION_quarterly_data!J:J,CALCULATION_quarterly_data!$A:$A,Quarter!$A205,CALCULATION_quarterly_data!$P:$P,Quarter!$B205,CALCULATION_quarterly_data!$C:$C,Quarter!$C205)</f>
        <v>0</v>
      </c>
      <c r="K205" s="69">
        <f>SUMIFS(CALCULATION_quarterly_data!K:K,CALCULATION_quarterly_data!$A:$A,Quarter!$A205,CALCULATION_quarterly_data!$P:$P,Quarter!$B205,CALCULATION_quarterly_data!$C:$C,Quarter!$C205)</f>
        <v>0</v>
      </c>
      <c r="L205" s="69">
        <f>SUMIFS(CALCULATION_quarterly_data!L:L,CALCULATION_quarterly_data!$A:$A,Quarter!$A205,CALCULATION_quarterly_data!$P:$P,Quarter!$B205,CALCULATION_quarterly_data!$C:$C,Quarter!$C205)</f>
        <v>0</v>
      </c>
      <c r="M205" s="69">
        <f>SUMIFS(CALCULATION_quarterly_data!M:M,CALCULATION_quarterly_data!$A:$A,Quarter!$A205,CALCULATION_quarterly_data!$P:$P,Quarter!$B205,CALCULATION_quarterly_data!$C:$C,Quarter!$C205)</f>
        <v>0</v>
      </c>
      <c r="N205" s="70">
        <f>SUMIFS(CALCULATION_quarterly_data!N:N,CALCULATION_quarterly_data!$A:$A,Quarter!$A205,CALCULATION_quarterly_data!$P:$P,Quarter!$B205,CALCULATION_quarterly_data!$C:$C,Quarter!$C205)</f>
        <v>38.83</v>
      </c>
      <c r="O205" s="77">
        <f>SUMIFS(CALCULATION_quarterly_data!O:O,CALCULATION_quarterly_data!$A:$A,Quarter!$A205,CALCULATION_quarterly_data!$P:$P,Quarter!$B205,CALCULATION_quarterly_data!$C:$C,Quarter!$C205)</f>
        <v>38.83</v>
      </c>
    </row>
    <row r="206" spans="1:15" s="14" customFormat="1" ht="15.5">
      <c r="A206" s="64">
        <v>2020</v>
      </c>
      <c r="B206" s="73">
        <v>4</v>
      </c>
      <c r="C206" s="59" t="s">
        <v>72</v>
      </c>
      <c r="D206" s="69">
        <f>SUMIFS(CALCULATION_quarterly_data!D:D,CALCULATION_quarterly_data!$A:$A,Quarter!$A206,CALCULATION_quarterly_data!$P:$P,Quarter!$B206,CALCULATION_quarterly_data!$C:$C,Quarter!$C206)</f>
        <v>1474.02</v>
      </c>
      <c r="E206" s="69">
        <f>SUMIFS(CALCULATION_quarterly_data!E:E,CALCULATION_quarterly_data!$A:$A,Quarter!$A206,CALCULATION_quarterly_data!$P:$P,Quarter!$B206,CALCULATION_quarterly_data!$C:$C,Quarter!$C206)</f>
        <v>0</v>
      </c>
      <c r="F206" s="70">
        <f>SUMIFS(CALCULATION_quarterly_data!F:F,CALCULATION_quarterly_data!$A:$A,Quarter!$A206,CALCULATION_quarterly_data!$P:$P,Quarter!$B206,CALCULATION_quarterly_data!$C:$C,Quarter!$C206)</f>
        <v>1474.02</v>
      </c>
      <c r="G206" s="69">
        <f>SUMIFS(CALCULATION_quarterly_data!G:G,CALCULATION_quarterly_data!$A:$A,Quarter!$A206,CALCULATION_quarterly_data!$P:$P,Quarter!$B206,CALCULATION_quarterly_data!$C:$C,Quarter!$C206)</f>
        <v>0</v>
      </c>
      <c r="H206" s="69">
        <f>SUMIFS(CALCULATION_quarterly_data!H:H,CALCULATION_quarterly_data!$A:$A,Quarter!$A206,CALCULATION_quarterly_data!$P:$P,Quarter!$B206,CALCULATION_quarterly_data!$C:$C,Quarter!$C206)</f>
        <v>0</v>
      </c>
      <c r="I206" s="69">
        <f>SUMIFS(CALCULATION_quarterly_data!I:I,CALCULATION_quarterly_data!$A:$A,Quarter!$A206,CALCULATION_quarterly_data!$P:$P,Quarter!$B206,CALCULATION_quarterly_data!$C:$C,Quarter!$C206)</f>
        <v>0</v>
      </c>
      <c r="J206" s="69">
        <f>SUMIFS(CALCULATION_quarterly_data!J:J,CALCULATION_quarterly_data!$A:$A,Quarter!$A206,CALCULATION_quarterly_data!$P:$P,Quarter!$B206,CALCULATION_quarterly_data!$C:$C,Quarter!$C206)</f>
        <v>0</v>
      </c>
      <c r="K206" s="69">
        <f>SUMIFS(CALCULATION_quarterly_data!K:K,CALCULATION_quarterly_data!$A:$A,Quarter!$A206,CALCULATION_quarterly_data!$P:$P,Quarter!$B206,CALCULATION_quarterly_data!$C:$C,Quarter!$C206)</f>
        <v>0</v>
      </c>
      <c r="L206" s="69">
        <f>SUMIFS(CALCULATION_quarterly_data!L:L,CALCULATION_quarterly_data!$A:$A,Quarter!$A206,CALCULATION_quarterly_data!$P:$P,Quarter!$B206,CALCULATION_quarterly_data!$C:$C,Quarter!$C206)</f>
        <v>0</v>
      </c>
      <c r="M206" s="69">
        <f>SUMIFS(CALCULATION_quarterly_data!M:M,CALCULATION_quarterly_data!$A:$A,Quarter!$A206,CALCULATION_quarterly_data!$P:$P,Quarter!$B206,CALCULATION_quarterly_data!$C:$C,Quarter!$C206)</f>
        <v>59.120000000000005</v>
      </c>
      <c r="N206" s="70">
        <f>SUMIFS(CALCULATION_quarterly_data!N:N,CALCULATION_quarterly_data!$A:$A,Quarter!$A206,CALCULATION_quarterly_data!$P:$P,Quarter!$B206,CALCULATION_quarterly_data!$C:$C,Quarter!$C206)</f>
        <v>59.120000000000005</v>
      </c>
      <c r="O206" s="77">
        <f>SUMIFS(CALCULATION_quarterly_data!O:O,CALCULATION_quarterly_data!$A:$A,Quarter!$A206,CALCULATION_quarterly_data!$P:$P,Quarter!$B206,CALCULATION_quarterly_data!$C:$C,Quarter!$C206)</f>
        <v>1533.1399999999999</v>
      </c>
    </row>
    <row r="207" spans="1:15" s="14" customFormat="1" ht="15.5">
      <c r="A207" s="64">
        <v>2020</v>
      </c>
      <c r="B207" s="73">
        <v>4</v>
      </c>
      <c r="C207" s="59" t="s">
        <v>39</v>
      </c>
      <c r="D207" s="69">
        <f>SUMIFS(CALCULATION_quarterly_data!D:D,CALCULATION_quarterly_data!$A:$A,Quarter!$A207,CALCULATION_quarterly_data!$P:$P,Quarter!$B207,CALCULATION_quarterly_data!$C:$C,Quarter!$C207)</f>
        <v>0</v>
      </c>
      <c r="E207" s="69">
        <f>SUMIFS(CALCULATION_quarterly_data!E:E,CALCULATION_quarterly_data!$A:$A,Quarter!$A207,CALCULATION_quarterly_data!$P:$P,Quarter!$B207,CALCULATION_quarterly_data!$C:$C,Quarter!$C207)</f>
        <v>0</v>
      </c>
      <c r="F207" s="70">
        <f>SUMIFS(CALCULATION_quarterly_data!F:F,CALCULATION_quarterly_data!$A:$A,Quarter!$A207,CALCULATION_quarterly_data!$P:$P,Quarter!$B207,CALCULATION_quarterly_data!$C:$C,Quarter!$C207)</f>
        <v>0</v>
      </c>
      <c r="G207" s="69">
        <f>SUMIFS(CALCULATION_quarterly_data!G:G,CALCULATION_quarterly_data!$A:$A,Quarter!$A207,CALCULATION_quarterly_data!$P:$P,Quarter!$B207,CALCULATION_quarterly_data!$C:$C,Quarter!$C207)</f>
        <v>0</v>
      </c>
      <c r="H207" s="69">
        <f>SUMIFS(CALCULATION_quarterly_data!H:H,CALCULATION_quarterly_data!$A:$A,Quarter!$A207,CALCULATION_quarterly_data!$P:$P,Quarter!$B207,CALCULATION_quarterly_data!$C:$C,Quarter!$C207)</f>
        <v>13.98</v>
      </c>
      <c r="I207" s="69">
        <f>SUMIFS(CALCULATION_quarterly_data!I:I,CALCULATION_quarterly_data!$A:$A,Quarter!$A207,CALCULATION_quarterly_data!$P:$P,Quarter!$B207,CALCULATION_quarterly_data!$C:$C,Quarter!$C207)</f>
        <v>14.09</v>
      </c>
      <c r="J207" s="69">
        <f>SUMIFS(CALCULATION_quarterly_data!J:J,CALCULATION_quarterly_data!$A:$A,Quarter!$A207,CALCULATION_quarterly_data!$P:$P,Quarter!$B207,CALCULATION_quarterly_data!$C:$C,Quarter!$C207)</f>
        <v>0</v>
      </c>
      <c r="K207" s="69">
        <f>SUMIFS(CALCULATION_quarterly_data!K:K,CALCULATION_quarterly_data!$A:$A,Quarter!$A207,CALCULATION_quarterly_data!$P:$P,Quarter!$B207,CALCULATION_quarterly_data!$C:$C,Quarter!$C207)</f>
        <v>0</v>
      </c>
      <c r="L207" s="69">
        <f>SUMIFS(CALCULATION_quarterly_data!L:L,CALCULATION_quarterly_data!$A:$A,Quarter!$A207,CALCULATION_quarterly_data!$P:$P,Quarter!$B207,CALCULATION_quarterly_data!$C:$C,Quarter!$C207)</f>
        <v>29.87</v>
      </c>
      <c r="M207" s="69">
        <f>SUMIFS(CALCULATION_quarterly_data!M:M,CALCULATION_quarterly_data!$A:$A,Quarter!$A207,CALCULATION_quarterly_data!$P:$P,Quarter!$B207,CALCULATION_quarterly_data!$C:$C,Quarter!$C207)</f>
        <v>14.370000000000001</v>
      </c>
      <c r="N207" s="70">
        <f>SUMIFS(CALCULATION_quarterly_data!N:N,CALCULATION_quarterly_data!$A:$A,Quarter!$A207,CALCULATION_quarterly_data!$P:$P,Quarter!$B207,CALCULATION_quarterly_data!$C:$C,Quarter!$C207)</f>
        <v>72.31</v>
      </c>
      <c r="O207" s="77">
        <f>SUMIFS(CALCULATION_quarterly_data!O:O,CALCULATION_quarterly_data!$A:$A,Quarter!$A207,CALCULATION_quarterly_data!$P:$P,Quarter!$B207,CALCULATION_quarterly_data!$C:$C,Quarter!$C207)</f>
        <v>72.31</v>
      </c>
    </row>
    <row r="208" spans="1:15" s="14" customFormat="1" ht="15.5">
      <c r="A208" s="64">
        <v>2020</v>
      </c>
      <c r="B208" s="73">
        <v>4</v>
      </c>
      <c r="C208" s="59" t="s">
        <v>40</v>
      </c>
      <c r="D208" s="69">
        <f>SUMIFS(CALCULATION_quarterly_data!D:D,CALCULATION_quarterly_data!$A:$A,Quarter!$A208,CALCULATION_quarterly_data!$P:$P,Quarter!$B208,CALCULATION_quarterly_data!$C:$C,Quarter!$C208)</f>
        <v>151.66000000000003</v>
      </c>
      <c r="E208" s="69">
        <f>SUMIFS(CALCULATION_quarterly_data!E:E,CALCULATION_quarterly_data!$A:$A,Quarter!$A208,CALCULATION_quarterly_data!$P:$P,Quarter!$B208,CALCULATION_quarterly_data!$C:$C,Quarter!$C208)</f>
        <v>0</v>
      </c>
      <c r="F208" s="70">
        <f>SUMIFS(CALCULATION_quarterly_data!F:F,CALCULATION_quarterly_data!$A:$A,Quarter!$A208,CALCULATION_quarterly_data!$P:$P,Quarter!$B208,CALCULATION_quarterly_data!$C:$C,Quarter!$C208)</f>
        <v>151.66000000000003</v>
      </c>
      <c r="G208" s="69">
        <f>SUMIFS(CALCULATION_quarterly_data!G:G,CALCULATION_quarterly_data!$A:$A,Quarter!$A208,CALCULATION_quarterly_data!$P:$P,Quarter!$B208,CALCULATION_quarterly_data!$C:$C,Quarter!$C208)</f>
        <v>29.85</v>
      </c>
      <c r="H208" s="69">
        <f>SUMIFS(CALCULATION_quarterly_data!H:H,CALCULATION_quarterly_data!$A:$A,Quarter!$A208,CALCULATION_quarterly_data!$P:$P,Quarter!$B208,CALCULATION_quarterly_data!$C:$C,Quarter!$C208)</f>
        <v>9.68</v>
      </c>
      <c r="I208" s="69">
        <f>SUMIFS(CALCULATION_quarterly_data!I:I,CALCULATION_quarterly_data!$A:$A,Quarter!$A208,CALCULATION_quarterly_data!$P:$P,Quarter!$B208,CALCULATION_quarterly_data!$C:$C,Quarter!$C208)</f>
        <v>0</v>
      </c>
      <c r="J208" s="69">
        <f>SUMIFS(CALCULATION_quarterly_data!J:J,CALCULATION_quarterly_data!$A:$A,Quarter!$A208,CALCULATION_quarterly_data!$P:$P,Quarter!$B208,CALCULATION_quarterly_data!$C:$C,Quarter!$C208)</f>
        <v>0</v>
      </c>
      <c r="K208" s="69">
        <f>SUMIFS(CALCULATION_quarterly_data!K:K,CALCULATION_quarterly_data!$A:$A,Quarter!$A208,CALCULATION_quarterly_data!$P:$P,Quarter!$B208,CALCULATION_quarterly_data!$C:$C,Quarter!$C208)</f>
        <v>0</v>
      </c>
      <c r="L208" s="69">
        <f>SUMIFS(CALCULATION_quarterly_data!L:L,CALCULATION_quarterly_data!$A:$A,Quarter!$A208,CALCULATION_quarterly_data!$P:$P,Quarter!$B208,CALCULATION_quarterly_data!$C:$C,Quarter!$C208)</f>
        <v>8.2799999999999994</v>
      </c>
      <c r="M208" s="69">
        <f>SUMIFS(CALCULATION_quarterly_data!M:M,CALCULATION_quarterly_data!$A:$A,Quarter!$A208,CALCULATION_quarterly_data!$P:$P,Quarter!$B208,CALCULATION_quarterly_data!$C:$C,Quarter!$C208)</f>
        <v>25.700000000000003</v>
      </c>
      <c r="N208" s="70">
        <f>SUMIFS(CALCULATION_quarterly_data!N:N,CALCULATION_quarterly_data!$A:$A,Quarter!$A208,CALCULATION_quarterly_data!$P:$P,Quarter!$B208,CALCULATION_quarterly_data!$C:$C,Quarter!$C208)</f>
        <v>73.52000000000001</v>
      </c>
      <c r="O208" s="77">
        <f>SUMIFS(CALCULATION_quarterly_data!O:O,CALCULATION_quarterly_data!$A:$A,Quarter!$A208,CALCULATION_quarterly_data!$P:$P,Quarter!$B208,CALCULATION_quarterly_data!$C:$C,Quarter!$C208)</f>
        <v>225.19</v>
      </c>
    </row>
    <row r="209" spans="1:15" s="14" customFormat="1" ht="15.5">
      <c r="A209" s="64">
        <v>2020</v>
      </c>
      <c r="B209" s="73">
        <v>4</v>
      </c>
      <c r="C209" s="59" t="s">
        <v>41</v>
      </c>
      <c r="D209" s="69">
        <f>SUMIFS(CALCULATION_quarterly_data!D:D,CALCULATION_quarterly_data!$A:$A,Quarter!$A209,CALCULATION_quarterly_data!$P:$P,Quarter!$B209,CALCULATION_quarterly_data!$C:$C,Quarter!$C209)</f>
        <v>729.93999999999994</v>
      </c>
      <c r="E209" s="69">
        <f>SUMIFS(CALCULATION_quarterly_data!E:E,CALCULATION_quarterly_data!$A:$A,Quarter!$A209,CALCULATION_quarterly_data!$P:$P,Quarter!$B209,CALCULATION_quarterly_data!$C:$C,Quarter!$C209)</f>
        <v>0</v>
      </c>
      <c r="F209" s="70">
        <f>SUMIFS(CALCULATION_quarterly_data!F:F,CALCULATION_quarterly_data!$A:$A,Quarter!$A209,CALCULATION_quarterly_data!$P:$P,Quarter!$B209,CALCULATION_quarterly_data!$C:$C,Quarter!$C209)</f>
        <v>729.93999999999994</v>
      </c>
      <c r="G209" s="69">
        <f>SUMIFS(CALCULATION_quarterly_data!G:G,CALCULATION_quarterly_data!$A:$A,Quarter!$A209,CALCULATION_quarterly_data!$P:$P,Quarter!$B209,CALCULATION_quarterly_data!$C:$C,Quarter!$C209)</f>
        <v>0</v>
      </c>
      <c r="H209" s="69">
        <f>SUMIFS(CALCULATION_quarterly_data!H:H,CALCULATION_quarterly_data!$A:$A,Quarter!$A209,CALCULATION_quarterly_data!$P:$P,Quarter!$B209,CALCULATION_quarterly_data!$C:$C,Quarter!$C209)</f>
        <v>0</v>
      </c>
      <c r="I209" s="69">
        <f>SUMIFS(CALCULATION_quarterly_data!I:I,CALCULATION_quarterly_data!$A:$A,Quarter!$A209,CALCULATION_quarterly_data!$P:$P,Quarter!$B209,CALCULATION_quarterly_data!$C:$C,Quarter!$C209)</f>
        <v>0</v>
      </c>
      <c r="J209" s="69">
        <f>SUMIFS(CALCULATION_quarterly_data!J:J,CALCULATION_quarterly_data!$A:$A,Quarter!$A209,CALCULATION_quarterly_data!$P:$P,Quarter!$B209,CALCULATION_quarterly_data!$C:$C,Quarter!$C209)</f>
        <v>0</v>
      </c>
      <c r="K209" s="69">
        <f>SUMIFS(CALCULATION_quarterly_data!K:K,CALCULATION_quarterly_data!$A:$A,Quarter!$A209,CALCULATION_quarterly_data!$P:$P,Quarter!$B209,CALCULATION_quarterly_data!$C:$C,Quarter!$C209)</f>
        <v>0</v>
      </c>
      <c r="L209" s="69">
        <f>SUMIFS(CALCULATION_quarterly_data!L:L,CALCULATION_quarterly_data!$A:$A,Quarter!$A209,CALCULATION_quarterly_data!$P:$P,Quarter!$B209,CALCULATION_quarterly_data!$C:$C,Quarter!$C209)</f>
        <v>0</v>
      </c>
      <c r="M209" s="69">
        <f>SUMIFS(CALCULATION_quarterly_data!M:M,CALCULATION_quarterly_data!$A:$A,Quarter!$A209,CALCULATION_quarterly_data!$P:$P,Quarter!$B209,CALCULATION_quarterly_data!$C:$C,Quarter!$C209)</f>
        <v>11.530000000000001</v>
      </c>
      <c r="N209" s="70">
        <f>SUMIFS(CALCULATION_quarterly_data!N:N,CALCULATION_quarterly_data!$A:$A,Quarter!$A209,CALCULATION_quarterly_data!$P:$P,Quarter!$B209,CALCULATION_quarterly_data!$C:$C,Quarter!$C209)</f>
        <v>11.530000000000001</v>
      </c>
      <c r="O209" s="77">
        <f>SUMIFS(CALCULATION_quarterly_data!O:O,CALCULATION_quarterly_data!$A:$A,Quarter!$A209,CALCULATION_quarterly_data!$P:$P,Quarter!$B209,CALCULATION_quarterly_data!$C:$C,Quarter!$C209)</f>
        <v>741.49</v>
      </c>
    </row>
    <row r="210" spans="1:15" s="14" customFormat="1" ht="15.5">
      <c r="A210" s="64">
        <v>2020</v>
      </c>
      <c r="B210" s="73">
        <v>4</v>
      </c>
      <c r="C210" s="59" t="s">
        <v>70</v>
      </c>
      <c r="D210" s="69">
        <f>SUMIFS(CALCULATION_quarterly_data!D:D,CALCULATION_quarterly_data!$A:$A,Quarter!$A210,CALCULATION_quarterly_data!$P:$P,Quarter!$B210,CALCULATION_quarterly_data!$C:$C,Quarter!$C210)</f>
        <v>0</v>
      </c>
      <c r="E210" s="69">
        <f>SUMIFS(CALCULATION_quarterly_data!E:E,CALCULATION_quarterly_data!$A:$A,Quarter!$A210,CALCULATION_quarterly_data!$P:$P,Quarter!$B210,CALCULATION_quarterly_data!$C:$C,Quarter!$C210)</f>
        <v>0</v>
      </c>
      <c r="F210" s="70">
        <f>SUMIFS(CALCULATION_quarterly_data!F:F,CALCULATION_quarterly_data!$A:$A,Quarter!$A210,CALCULATION_quarterly_data!$P:$P,Quarter!$B210,CALCULATION_quarterly_data!$C:$C,Quarter!$C210)</f>
        <v>0</v>
      </c>
      <c r="G210" s="69">
        <f>SUMIFS(CALCULATION_quarterly_data!G:G,CALCULATION_quarterly_data!$A:$A,Quarter!$A210,CALCULATION_quarterly_data!$P:$P,Quarter!$B210,CALCULATION_quarterly_data!$C:$C,Quarter!$C210)</f>
        <v>6.07</v>
      </c>
      <c r="H210" s="69">
        <f>SUMIFS(CALCULATION_quarterly_data!H:H,CALCULATION_quarterly_data!$A:$A,Quarter!$A210,CALCULATION_quarterly_data!$P:$P,Quarter!$B210,CALCULATION_quarterly_data!$C:$C,Quarter!$C210)</f>
        <v>28.42</v>
      </c>
      <c r="I210" s="69">
        <f>SUMIFS(CALCULATION_quarterly_data!I:I,CALCULATION_quarterly_data!$A:$A,Quarter!$A210,CALCULATION_quarterly_data!$P:$P,Quarter!$B210,CALCULATION_quarterly_data!$C:$C,Quarter!$C210)</f>
        <v>234.21999999999997</v>
      </c>
      <c r="J210" s="69">
        <f>SUMIFS(CALCULATION_quarterly_data!J:J,CALCULATION_quarterly_data!$A:$A,Quarter!$A210,CALCULATION_quarterly_data!$P:$P,Quarter!$B210,CALCULATION_quarterly_data!$C:$C,Quarter!$C210)</f>
        <v>0.39</v>
      </c>
      <c r="K210" s="69">
        <f>SUMIFS(CALCULATION_quarterly_data!K:K,CALCULATION_quarterly_data!$A:$A,Quarter!$A210,CALCULATION_quarterly_data!$P:$P,Quarter!$B210,CALCULATION_quarterly_data!$C:$C,Quarter!$C210)</f>
        <v>408.78</v>
      </c>
      <c r="L210" s="69">
        <f>SUMIFS(CALCULATION_quarterly_data!L:L,CALCULATION_quarterly_data!$A:$A,Quarter!$A210,CALCULATION_quarterly_data!$P:$P,Quarter!$B210,CALCULATION_quarterly_data!$C:$C,Quarter!$C210)</f>
        <v>47.26</v>
      </c>
      <c r="M210" s="69">
        <f>SUMIFS(CALCULATION_quarterly_data!M:M,CALCULATION_quarterly_data!$A:$A,Quarter!$A210,CALCULATION_quarterly_data!$P:$P,Quarter!$B210,CALCULATION_quarterly_data!$C:$C,Quarter!$C210)</f>
        <v>30.15</v>
      </c>
      <c r="N210" s="70">
        <f>SUMIFS(CALCULATION_quarterly_data!N:N,CALCULATION_quarterly_data!$A:$A,Quarter!$A210,CALCULATION_quarterly_data!$P:$P,Quarter!$B210,CALCULATION_quarterly_data!$C:$C,Quarter!$C210)</f>
        <v>755.28</v>
      </c>
      <c r="O210" s="77">
        <f>SUMIFS(CALCULATION_quarterly_data!O:O,CALCULATION_quarterly_data!$A:$A,Quarter!$A210,CALCULATION_quarterly_data!$P:$P,Quarter!$B210,CALCULATION_quarterly_data!$C:$C,Quarter!$C210)</f>
        <v>755.28</v>
      </c>
    </row>
    <row r="211" spans="1:15" s="14" customFormat="1" ht="15.5">
      <c r="A211" s="64">
        <v>2020</v>
      </c>
      <c r="B211" s="73">
        <v>4</v>
      </c>
      <c r="C211" s="59" t="s">
        <v>74</v>
      </c>
      <c r="D211" s="69">
        <f>SUMIFS(CALCULATION_quarterly_data!D:D,CALCULATION_quarterly_data!$A:$A,Quarter!$A211,CALCULATION_quarterly_data!$P:$P,Quarter!$B211,CALCULATION_quarterly_data!$C:$C,Quarter!$C211)</f>
        <v>166.99</v>
      </c>
      <c r="E211" s="69">
        <f>SUMIFS(CALCULATION_quarterly_data!E:E,CALCULATION_quarterly_data!$A:$A,Quarter!$A211,CALCULATION_quarterly_data!$P:$P,Quarter!$B211,CALCULATION_quarterly_data!$C:$C,Quarter!$C211)</f>
        <v>0</v>
      </c>
      <c r="F211" s="70">
        <f>SUMIFS(CALCULATION_quarterly_data!F:F,CALCULATION_quarterly_data!$A:$A,Quarter!$A211,CALCULATION_quarterly_data!$P:$P,Quarter!$B211,CALCULATION_quarterly_data!$C:$C,Quarter!$C211)</f>
        <v>166.99</v>
      </c>
      <c r="G211" s="69">
        <f>SUMIFS(CALCULATION_quarterly_data!G:G,CALCULATION_quarterly_data!$A:$A,Quarter!$A211,CALCULATION_quarterly_data!$P:$P,Quarter!$B211,CALCULATION_quarterly_data!$C:$C,Quarter!$C211)</f>
        <v>0</v>
      </c>
      <c r="H211" s="69">
        <f>SUMIFS(CALCULATION_quarterly_data!H:H,CALCULATION_quarterly_data!$A:$A,Quarter!$A211,CALCULATION_quarterly_data!$P:$P,Quarter!$B211,CALCULATION_quarterly_data!$C:$C,Quarter!$C211)</f>
        <v>0</v>
      </c>
      <c r="I211" s="69">
        <f>SUMIFS(CALCULATION_quarterly_data!I:I,CALCULATION_quarterly_data!$A:$A,Quarter!$A211,CALCULATION_quarterly_data!$P:$P,Quarter!$B211,CALCULATION_quarterly_data!$C:$C,Quarter!$C211)</f>
        <v>0</v>
      </c>
      <c r="J211" s="69">
        <f>SUMIFS(CALCULATION_quarterly_data!J:J,CALCULATION_quarterly_data!$A:$A,Quarter!$A211,CALCULATION_quarterly_data!$P:$P,Quarter!$B211,CALCULATION_quarterly_data!$C:$C,Quarter!$C211)</f>
        <v>0</v>
      </c>
      <c r="K211" s="69">
        <f>SUMIFS(CALCULATION_quarterly_data!K:K,CALCULATION_quarterly_data!$A:$A,Quarter!$A211,CALCULATION_quarterly_data!$P:$P,Quarter!$B211,CALCULATION_quarterly_data!$C:$C,Quarter!$C211)</f>
        <v>0</v>
      </c>
      <c r="L211" s="69">
        <f>SUMIFS(CALCULATION_quarterly_data!L:L,CALCULATION_quarterly_data!$A:$A,Quarter!$A211,CALCULATION_quarterly_data!$P:$P,Quarter!$B211,CALCULATION_quarterly_data!$C:$C,Quarter!$C211)</f>
        <v>0</v>
      </c>
      <c r="M211" s="69">
        <f>SUMIFS(CALCULATION_quarterly_data!M:M,CALCULATION_quarterly_data!$A:$A,Quarter!$A211,CALCULATION_quarterly_data!$P:$P,Quarter!$B211,CALCULATION_quarterly_data!$C:$C,Quarter!$C211)</f>
        <v>22.44</v>
      </c>
      <c r="N211" s="70">
        <f>SUMIFS(CALCULATION_quarterly_data!N:N,CALCULATION_quarterly_data!$A:$A,Quarter!$A211,CALCULATION_quarterly_data!$P:$P,Quarter!$B211,CALCULATION_quarterly_data!$C:$C,Quarter!$C211)</f>
        <v>22.44</v>
      </c>
      <c r="O211" s="77">
        <f>SUMIFS(CALCULATION_quarterly_data!O:O,CALCULATION_quarterly_data!$A:$A,Quarter!$A211,CALCULATION_quarterly_data!$P:$P,Quarter!$B211,CALCULATION_quarterly_data!$C:$C,Quarter!$C211)</f>
        <v>189.44</v>
      </c>
    </row>
    <row r="212" spans="1:15" s="14" customFormat="1" ht="15.5">
      <c r="A212" s="64">
        <v>2020</v>
      </c>
      <c r="B212" s="73">
        <v>4</v>
      </c>
      <c r="C212" s="59" t="s">
        <v>73</v>
      </c>
      <c r="D212" s="69">
        <f>SUMIFS(CALCULATION_quarterly_data!D:D,CALCULATION_quarterly_data!$A:$A,Quarter!$A212,CALCULATION_quarterly_data!$P:$P,Quarter!$B212,CALCULATION_quarterly_data!$C:$C,Quarter!$C212)</f>
        <v>812.04</v>
      </c>
      <c r="E212" s="69">
        <f>SUMIFS(CALCULATION_quarterly_data!E:E,CALCULATION_quarterly_data!$A:$A,Quarter!$A212,CALCULATION_quarterly_data!$P:$P,Quarter!$B212,CALCULATION_quarterly_data!$C:$C,Quarter!$C212)</f>
        <v>0</v>
      </c>
      <c r="F212" s="70">
        <f>SUMIFS(CALCULATION_quarterly_data!F:F,CALCULATION_quarterly_data!$A:$A,Quarter!$A212,CALCULATION_quarterly_data!$P:$P,Quarter!$B212,CALCULATION_quarterly_data!$C:$C,Quarter!$C212)</f>
        <v>812.04</v>
      </c>
      <c r="G212" s="69">
        <f>SUMIFS(CALCULATION_quarterly_data!G:G,CALCULATION_quarterly_data!$A:$A,Quarter!$A212,CALCULATION_quarterly_data!$P:$P,Quarter!$B212,CALCULATION_quarterly_data!$C:$C,Quarter!$C212)</f>
        <v>0</v>
      </c>
      <c r="H212" s="69">
        <f>SUMIFS(CALCULATION_quarterly_data!H:H,CALCULATION_quarterly_data!$A:$A,Quarter!$A212,CALCULATION_quarterly_data!$P:$P,Quarter!$B212,CALCULATION_quarterly_data!$C:$C,Quarter!$C212)</f>
        <v>0</v>
      </c>
      <c r="I212" s="69">
        <f>SUMIFS(CALCULATION_quarterly_data!I:I,CALCULATION_quarterly_data!$A:$A,Quarter!$A212,CALCULATION_quarterly_data!$P:$P,Quarter!$B212,CALCULATION_quarterly_data!$C:$C,Quarter!$C212)</f>
        <v>0</v>
      </c>
      <c r="J212" s="69">
        <f>SUMIFS(CALCULATION_quarterly_data!J:J,CALCULATION_quarterly_data!$A:$A,Quarter!$A212,CALCULATION_quarterly_data!$P:$P,Quarter!$B212,CALCULATION_quarterly_data!$C:$C,Quarter!$C212)</f>
        <v>0</v>
      </c>
      <c r="K212" s="69">
        <f>SUMIFS(CALCULATION_quarterly_data!K:K,CALCULATION_quarterly_data!$A:$A,Quarter!$A212,CALCULATION_quarterly_data!$P:$P,Quarter!$B212,CALCULATION_quarterly_data!$C:$C,Quarter!$C212)</f>
        <v>0</v>
      </c>
      <c r="L212" s="69">
        <f>SUMIFS(CALCULATION_quarterly_data!L:L,CALCULATION_quarterly_data!$A:$A,Quarter!$A212,CALCULATION_quarterly_data!$P:$P,Quarter!$B212,CALCULATION_quarterly_data!$C:$C,Quarter!$C212)</f>
        <v>0</v>
      </c>
      <c r="M212" s="69">
        <f>SUMIFS(CALCULATION_quarterly_data!M:M,CALCULATION_quarterly_data!$A:$A,Quarter!$A212,CALCULATION_quarterly_data!$P:$P,Quarter!$B212,CALCULATION_quarterly_data!$C:$C,Quarter!$C212)</f>
        <v>0</v>
      </c>
      <c r="N212" s="70">
        <f>SUMIFS(CALCULATION_quarterly_data!N:N,CALCULATION_quarterly_data!$A:$A,Quarter!$A212,CALCULATION_quarterly_data!$P:$P,Quarter!$B212,CALCULATION_quarterly_data!$C:$C,Quarter!$C212)</f>
        <v>0</v>
      </c>
      <c r="O212" s="77">
        <f>SUMIFS(CALCULATION_quarterly_data!O:O,CALCULATION_quarterly_data!$A:$A,Quarter!$A212,CALCULATION_quarterly_data!$P:$P,Quarter!$B212,CALCULATION_quarterly_data!$C:$C,Quarter!$C212)</f>
        <v>812.04</v>
      </c>
    </row>
    <row r="213" spans="1:15" s="14" customFormat="1" ht="15.5">
      <c r="A213" s="64">
        <v>2020</v>
      </c>
      <c r="B213" s="73">
        <v>4</v>
      </c>
      <c r="C213" s="59" t="s">
        <v>42</v>
      </c>
      <c r="D213" s="69">
        <f>SUMIFS(CALCULATION_quarterly_data!D:D,CALCULATION_quarterly_data!$A:$A,Quarter!$A213,CALCULATION_quarterly_data!$P:$P,Quarter!$B213,CALCULATION_quarterly_data!$C:$C,Quarter!$C213)</f>
        <v>4628.54</v>
      </c>
      <c r="E213" s="69">
        <f>SUMIFS(CALCULATION_quarterly_data!E:E,CALCULATION_quarterly_data!$A:$A,Quarter!$A213,CALCULATION_quarterly_data!$P:$P,Quarter!$B213,CALCULATION_quarterly_data!$C:$C,Quarter!$C213)</f>
        <v>116.2</v>
      </c>
      <c r="F213" s="70">
        <f>SUMIFS(CALCULATION_quarterly_data!F:F,CALCULATION_quarterly_data!$A:$A,Quarter!$A213,CALCULATION_quarterly_data!$P:$P,Quarter!$B213,CALCULATION_quarterly_data!$C:$C,Quarter!$C213)</f>
        <v>4744.75</v>
      </c>
      <c r="G213" s="69">
        <f>SUMIFS(CALCULATION_quarterly_data!G:G,CALCULATION_quarterly_data!$A:$A,Quarter!$A213,CALCULATION_quarterly_data!$P:$P,Quarter!$B213,CALCULATION_quarterly_data!$C:$C,Quarter!$C213)</f>
        <v>36.46</v>
      </c>
      <c r="H213" s="69">
        <f>SUMIFS(CALCULATION_quarterly_data!H:H,CALCULATION_quarterly_data!$A:$A,Quarter!$A213,CALCULATION_quarterly_data!$P:$P,Quarter!$B213,CALCULATION_quarterly_data!$C:$C,Quarter!$C213)</f>
        <v>698.56000000000006</v>
      </c>
      <c r="I213" s="69">
        <f>SUMIFS(CALCULATION_quarterly_data!I:I,CALCULATION_quarterly_data!$A:$A,Quarter!$A213,CALCULATION_quarterly_data!$P:$P,Quarter!$B213,CALCULATION_quarterly_data!$C:$C,Quarter!$C213)</f>
        <v>0</v>
      </c>
      <c r="J213" s="69">
        <f>SUMIFS(CALCULATION_quarterly_data!J:J,CALCULATION_quarterly_data!$A:$A,Quarter!$A213,CALCULATION_quarterly_data!$P:$P,Quarter!$B213,CALCULATION_quarterly_data!$C:$C,Quarter!$C213)</f>
        <v>0</v>
      </c>
      <c r="K213" s="69">
        <f>SUMIFS(CALCULATION_quarterly_data!K:K,CALCULATION_quarterly_data!$A:$A,Quarter!$A213,CALCULATION_quarterly_data!$P:$P,Quarter!$B213,CALCULATION_quarterly_data!$C:$C,Quarter!$C213)</f>
        <v>75.89</v>
      </c>
      <c r="L213" s="69">
        <f>SUMIFS(CALCULATION_quarterly_data!L:L,CALCULATION_quarterly_data!$A:$A,Quarter!$A213,CALCULATION_quarterly_data!$P:$P,Quarter!$B213,CALCULATION_quarterly_data!$C:$C,Quarter!$C213)</f>
        <v>206.37</v>
      </c>
      <c r="M213" s="69">
        <f>SUMIFS(CALCULATION_quarterly_data!M:M,CALCULATION_quarterly_data!$A:$A,Quarter!$A213,CALCULATION_quarterly_data!$P:$P,Quarter!$B213,CALCULATION_quarterly_data!$C:$C,Quarter!$C213)</f>
        <v>317.46000000000004</v>
      </c>
      <c r="N213" s="70">
        <f>SUMIFS(CALCULATION_quarterly_data!N:N,CALCULATION_quarterly_data!$A:$A,Quarter!$A213,CALCULATION_quarterly_data!$P:$P,Quarter!$B213,CALCULATION_quarterly_data!$C:$C,Quarter!$C213)</f>
        <v>1334.76</v>
      </c>
      <c r="O213" s="77">
        <f>SUMIFS(CALCULATION_quarterly_data!O:O,CALCULATION_quarterly_data!$A:$A,Quarter!$A213,CALCULATION_quarterly_data!$P:$P,Quarter!$B213,CALCULATION_quarterly_data!$C:$C,Quarter!$C213)</f>
        <v>6079.51</v>
      </c>
    </row>
    <row r="214" spans="1:15" s="14" customFormat="1" ht="15.5">
      <c r="A214" s="64">
        <v>2020</v>
      </c>
      <c r="B214" s="73">
        <v>4</v>
      </c>
      <c r="C214" s="59" t="s">
        <v>43</v>
      </c>
      <c r="D214" s="69">
        <f>SUMIFS(CALCULATION_quarterly_data!D:D,CALCULATION_quarterly_data!$A:$A,Quarter!$A214,CALCULATION_quarterly_data!$P:$P,Quarter!$B214,CALCULATION_quarterly_data!$C:$C,Quarter!$C214)</f>
        <v>240.85</v>
      </c>
      <c r="E214" s="69">
        <f>SUMIFS(CALCULATION_quarterly_data!E:E,CALCULATION_quarterly_data!$A:$A,Quarter!$A214,CALCULATION_quarterly_data!$P:$P,Quarter!$B214,CALCULATION_quarterly_data!$C:$C,Quarter!$C214)</f>
        <v>0</v>
      </c>
      <c r="F214" s="70">
        <f>SUMIFS(CALCULATION_quarterly_data!F:F,CALCULATION_quarterly_data!$A:$A,Quarter!$A214,CALCULATION_quarterly_data!$P:$P,Quarter!$B214,CALCULATION_quarterly_data!$C:$C,Quarter!$C214)</f>
        <v>240.85</v>
      </c>
      <c r="G214" s="69">
        <f>SUMIFS(CALCULATION_quarterly_data!G:G,CALCULATION_quarterly_data!$A:$A,Quarter!$A214,CALCULATION_quarterly_data!$P:$P,Quarter!$B214,CALCULATION_quarterly_data!$C:$C,Quarter!$C214)</f>
        <v>0</v>
      </c>
      <c r="H214" s="69">
        <f>SUMIFS(CALCULATION_quarterly_data!H:H,CALCULATION_quarterly_data!$A:$A,Quarter!$A214,CALCULATION_quarterly_data!$P:$P,Quarter!$B214,CALCULATION_quarterly_data!$C:$C,Quarter!$C214)</f>
        <v>0</v>
      </c>
      <c r="I214" s="69">
        <f>SUMIFS(CALCULATION_quarterly_data!I:I,CALCULATION_quarterly_data!$A:$A,Quarter!$A214,CALCULATION_quarterly_data!$P:$P,Quarter!$B214,CALCULATION_quarterly_data!$C:$C,Quarter!$C214)</f>
        <v>0</v>
      </c>
      <c r="J214" s="69">
        <f>SUMIFS(CALCULATION_quarterly_data!J:J,CALCULATION_quarterly_data!$A:$A,Quarter!$A214,CALCULATION_quarterly_data!$P:$P,Quarter!$B214,CALCULATION_quarterly_data!$C:$C,Quarter!$C214)</f>
        <v>0</v>
      </c>
      <c r="K214" s="69">
        <f>SUMIFS(CALCULATION_quarterly_data!K:K,CALCULATION_quarterly_data!$A:$A,Quarter!$A214,CALCULATION_quarterly_data!$P:$P,Quarter!$B214,CALCULATION_quarterly_data!$C:$C,Quarter!$C214)</f>
        <v>0</v>
      </c>
      <c r="L214" s="69">
        <f>SUMIFS(CALCULATION_quarterly_data!L:L,CALCULATION_quarterly_data!$A:$A,Quarter!$A214,CALCULATION_quarterly_data!$P:$P,Quarter!$B214,CALCULATION_quarterly_data!$C:$C,Quarter!$C214)</f>
        <v>0</v>
      </c>
      <c r="M214" s="69">
        <f>SUMIFS(CALCULATION_quarterly_data!M:M,CALCULATION_quarterly_data!$A:$A,Quarter!$A214,CALCULATION_quarterly_data!$P:$P,Quarter!$B214,CALCULATION_quarterly_data!$C:$C,Quarter!$C214)</f>
        <v>10.55</v>
      </c>
      <c r="N214" s="70">
        <f>SUMIFS(CALCULATION_quarterly_data!N:N,CALCULATION_quarterly_data!$A:$A,Quarter!$A214,CALCULATION_quarterly_data!$P:$P,Quarter!$B214,CALCULATION_quarterly_data!$C:$C,Quarter!$C214)</f>
        <v>10.55</v>
      </c>
      <c r="O214" s="77">
        <f>SUMIFS(CALCULATION_quarterly_data!O:O,CALCULATION_quarterly_data!$A:$A,Quarter!$A214,CALCULATION_quarterly_data!$P:$P,Quarter!$B214,CALCULATION_quarterly_data!$C:$C,Quarter!$C214)</f>
        <v>251.42</v>
      </c>
    </row>
    <row r="215" spans="1:15" s="14" customFormat="1" ht="15.5">
      <c r="A215" s="64">
        <v>2020</v>
      </c>
      <c r="B215" s="73">
        <v>4</v>
      </c>
      <c r="C215" s="59" t="s">
        <v>94</v>
      </c>
      <c r="D215" s="69">
        <f>SUMIFS(CALCULATION_quarterly_data!D:D,CALCULATION_quarterly_data!$A:$A,Quarter!$A215,CALCULATION_quarterly_data!$P:$P,Quarter!$B215,CALCULATION_quarterly_data!$C:$C,Quarter!$C215)</f>
        <v>0</v>
      </c>
      <c r="E215" s="69">
        <f>SUMIFS(CALCULATION_quarterly_data!E:E,CALCULATION_quarterly_data!$A:$A,Quarter!$A215,CALCULATION_quarterly_data!$P:$P,Quarter!$B215,CALCULATION_quarterly_data!$C:$C,Quarter!$C215)</f>
        <v>0</v>
      </c>
      <c r="F215" s="70">
        <f>SUMIFS(CALCULATION_quarterly_data!F:F,CALCULATION_quarterly_data!$A:$A,Quarter!$A215,CALCULATION_quarterly_data!$P:$P,Quarter!$B215,CALCULATION_quarterly_data!$C:$C,Quarter!$C215)</f>
        <v>0</v>
      </c>
      <c r="G215" s="69">
        <f>SUMIFS(CALCULATION_quarterly_data!G:G,CALCULATION_quarterly_data!$A:$A,Quarter!$A215,CALCULATION_quarterly_data!$P:$P,Quarter!$B215,CALCULATION_quarterly_data!$C:$C,Quarter!$C215)</f>
        <v>0</v>
      </c>
      <c r="H215" s="69">
        <f>SUMIFS(CALCULATION_quarterly_data!H:H,CALCULATION_quarterly_data!$A:$A,Quarter!$A215,CALCULATION_quarterly_data!$P:$P,Quarter!$B215,CALCULATION_quarterly_data!$C:$C,Quarter!$C215)</f>
        <v>285.61</v>
      </c>
      <c r="I215" s="69">
        <f>SUMIFS(CALCULATION_quarterly_data!I:I,CALCULATION_quarterly_data!$A:$A,Quarter!$A215,CALCULATION_quarterly_data!$P:$P,Quarter!$B215,CALCULATION_quarterly_data!$C:$C,Quarter!$C215)</f>
        <v>0</v>
      </c>
      <c r="J215" s="69">
        <f>SUMIFS(CALCULATION_quarterly_data!J:J,CALCULATION_quarterly_data!$A:$A,Quarter!$A215,CALCULATION_quarterly_data!$P:$P,Quarter!$B215,CALCULATION_quarterly_data!$C:$C,Quarter!$C215)</f>
        <v>0</v>
      </c>
      <c r="K215" s="69">
        <f>SUMIFS(CALCULATION_quarterly_data!K:K,CALCULATION_quarterly_data!$A:$A,Quarter!$A215,CALCULATION_quarterly_data!$P:$P,Quarter!$B215,CALCULATION_quarterly_data!$C:$C,Quarter!$C215)</f>
        <v>0</v>
      </c>
      <c r="L215" s="69">
        <f>SUMIFS(CALCULATION_quarterly_data!L:L,CALCULATION_quarterly_data!$A:$A,Quarter!$A215,CALCULATION_quarterly_data!$P:$P,Quarter!$B215,CALCULATION_quarterly_data!$C:$C,Quarter!$C215)</f>
        <v>0</v>
      </c>
      <c r="M215" s="69">
        <f>SUMIFS(CALCULATION_quarterly_data!M:M,CALCULATION_quarterly_data!$A:$A,Quarter!$A215,CALCULATION_quarterly_data!$P:$P,Quarter!$B215,CALCULATION_quarterly_data!$C:$C,Quarter!$C215)</f>
        <v>6.28</v>
      </c>
      <c r="N215" s="70">
        <f>SUMIFS(CALCULATION_quarterly_data!N:N,CALCULATION_quarterly_data!$A:$A,Quarter!$A215,CALCULATION_quarterly_data!$P:$P,Quarter!$B215,CALCULATION_quarterly_data!$C:$C,Quarter!$C215)</f>
        <v>291.88</v>
      </c>
      <c r="O215" s="77">
        <f>SUMIFS(CALCULATION_quarterly_data!O:O,CALCULATION_quarterly_data!$A:$A,Quarter!$A215,CALCULATION_quarterly_data!$P:$P,Quarter!$B215,CALCULATION_quarterly_data!$C:$C,Quarter!$C215)</f>
        <v>291.88</v>
      </c>
    </row>
    <row r="216" spans="1:15" s="14" customFormat="1" ht="15.5">
      <c r="A216" s="64">
        <v>2020</v>
      </c>
      <c r="B216" s="73">
        <v>4</v>
      </c>
      <c r="C216" s="59" t="s">
        <v>71</v>
      </c>
      <c r="D216" s="69">
        <f>SUMIFS(CALCULATION_quarterly_data!D:D,CALCULATION_quarterly_data!$A:$A,Quarter!$A216,CALCULATION_quarterly_data!$P:$P,Quarter!$B216,CALCULATION_quarterly_data!$C:$C,Quarter!$C216)</f>
        <v>83.98</v>
      </c>
      <c r="E216" s="69">
        <f>SUMIFS(CALCULATION_quarterly_data!E:E,CALCULATION_quarterly_data!$A:$A,Quarter!$A216,CALCULATION_quarterly_data!$P:$P,Quarter!$B216,CALCULATION_quarterly_data!$C:$C,Quarter!$C216)</f>
        <v>3.56</v>
      </c>
      <c r="F216" s="70">
        <f>SUMIFS(CALCULATION_quarterly_data!F:F,CALCULATION_quarterly_data!$A:$A,Quarter!$A216,CALCULATION_quarterly_data!$P:$P,Quarter!$B216,CALCULATION_quarterly_data!$C:$C,Quarter!$C216)</f>
        <v>87.54</v>
      </c>
      <c r="G216" s="69">
        <f>SUMIFS(CALCULATION_quarterly_data!G:G,CALCULATION_quarterly_data!$A:$A,Quarter!$A216,CALCULATION_quarterly_data!$P:$P,Quarter!$B216,CALCULATION_quarterly_data!$C:$C,Quarter!$C216)</f>
        <v>0</v>
      </c>
      <c r="H216" s="69">
        <f>SUMIFS(CALCULATION_quarterly_data!H:H,CALCULATION_quarterly_data!$A:$A,Quarter!$A216,CALCULATION_quarterly_data!$P:$P,Quarter!$B216,CALCULATION_quarterly_data!$C:$C,Quarter!$C216)</f>
        <v>0</v>
      </c>
      <c r="I216" s="69">
        <f>SUMIFS(CALCULATION_quarterly_data!I:I,CALCULATION_quarterly_data!$A:$A,Quarter!$A216,CALCULATION_quarterly_data!$P:$P,Quarter!$B216,CALCULATION_quarterly_data!$C:$C,Quarter!$C216)</f>
        <v>0</v>
      </c>
      <c r="J216" s="69">
        <f>SUMIFS(CALCULATION_quarterly_data!J:J,CALCULATION_quarterly_data!$A:$A,Quarter!$A216,CALCULATION_quarterly_data!$P:$P,Quarter!$B216,CALCULATION_quarterly_data!$C:$C,Quarter!$C216)</f>
        <v>0</v>
      </c>
      <c r="K216" s="69">
        <f>SUMIFS(CALCULATION_quarterly_data!K:K,CALCULATION_quarterly_data!$A:$A,Quarter!$A216,CALCULATION_quarterly_data!$P:$P,Quarter!$B216,CALCULATION_quarterly_data!$C:$C,Quarter!$C216)</f>
        <v>0</v>
      </c>
      <c r="L216" s="69">
        <f>SUMIFS(CALCULATION_quarterly_data!L:L,CALCULATION_quarterly_data!$A:$A,Quarter!$A216,CALCULATION_quarterly_data!$P:$P,Quarter!$B216,CALCULATION_quarterly_data!$C:$C,Quarter!$C216)</f>
        <v>77.929999999999993</v>
      </c>
      <c r="M216" s="69">
        <f>SUMIFS(CALCULATION_quarterly_data!M:M,CALCULATION_quarterly_data!$A:$A,Quarter!$A216,CALCULATION_quarterly_data!$P:$P,Quarter!$B216,CALCULATION_quarterly_data!$C:$C,Quarter!$C216)</f>
        <v>58.599999999999994</v>
      </c>
      <c r="N216" s="70">
        <f>SUMIFS(CALCULATION_quarterly_data!N:N,CALCULATION_quarterly_data!$A:$A,Quarter!$A216,CALCULATION_quarterly_data!$P:$P,Quarter!$B216,CALCULATION_quarterly_data!$C:$C,Quarter!$C216)</f>
        <v>136.53</v>
      </c>
      <c r="O216" s="77">
        <f>SUMIFS(CALCULATION_quarterly_data!O:O,CALCULATION_quarterly_data!$A:$A,Quarter!$A216,CALCULATION_quarterly_data!$P:$P,Quarter!$B216,CALCULATION_quarterly_data!$C:$C,Quarter!$C216)</f>
        <v>224.07</v>
      </c>
    </row>
    <row r="217" spans="1:15" s="14" customFormat="1" ht="15.5">
      <c r="A217" s="64">
        <v>2020</v>
      </c>
      <c r="B217" s="73">
        <v>4</v>
      </c>
      <c r="C217" s="59" t="s">
        <v>45</v>
      </c>
      <c r="D217" s="69">
        <f>SUMIFS(CALCULATION_quarterly_data!D:D,CALCULATION_quarterly_data!$A:$A,Quarter!$A217,CALCULATION_quarterly_data!$P:$P,Quarter!$B217,CALCULATION_quarterly_data!$C:$C,Quarter!$C217)</f>
        <v>150</v>
      </c>
      <c r="E217" s="69">
        <f>SUMIFS(CALCULATION_quarterly_data!E:E,CALCULATION_quarterly_data!$A:$A,Quarter!$A217,CALCULATION_quarterly_data!$P:$P,Quarter!$B217,CALCULATION_quarterly_data!$C:$C,Quarter!$C217)</f>
        <v>0</v>
      </c>
      <c r="F217" s="70">
        <f>SUMIFS(CALCULATION_quarterly_data!F:F,CALCULATION_quarterly_data!$A:$A,Quarter!$A217,CALCULATION_quarterly_data!$P:$P,Quarter!$B217,CALCULATION_quarterly_data!$C:$C,Quarter!$C217)</f>
        <v>150</v>
      </c>
      <c r="G217" s="69">
        <f>SUMIFS(CALCULATION_quarterly_data!G:G,CALCULATION_quarterly_data!$A:$A,Quarter!$A217,CALCULATION_quarterly_data!$P:$P,Quarter!$B217,CALCULATION_quarterly_data!$C:$C,Quarter!$C217)</f>
        <v>0</v>
      </c>
      <c r="H217" s="69">
        <f>SUMIFS(CALCULATION_quarterly_data!H:H,CALCULATION_quarterly_data!$A:$A,Quarter!$A217,CALCULATION_quarterly_data!$P:$P,Quarter!$B217,CALCULATION_quarterly_data!$C:$C,Quarter!$C217)</f>
        <v>0</v>
      </c>
      <c r="I217" s="69">
        <f>SUMIFS(CALCULATION_quarterly_data!I:I,CALCULATION_quarterly_data!$A:$A,Quarter!$A217,CALCULATION_quarterly_data!$P:$P,Quarter!$B217,CALCULATION_quarterly_data!$C:$C,Quarter!$C217)</f>
        <v>0</v>
      </c>
      <c r="J217" s="69">
        <f>SUMIFS(CALCULATION_quarterly_data!J:J,CALCULATION_quarterly_data!$A:$A,Quarter!$A217,CALCULATION_quarterly_data!$P:$P,Quarter!$B217,CALCULATION_quarterly_data!$C:$C,Quarter!$C217)</f>
        <v>3.95</v>
      </c>
      <c r="K217" s="69">
        <f>SUMIFS(CALCULATION_quarterly_data!K:K,CALCULATION_quarterly_data!$A:$A,Quarter!$A217,CALCULATION_quarterly_data!$P:$P,Quarter!$B217,CALCULATION_quarterly_data!$C:$C,Quarter!$C217)</f>
        <v>0</v>
      </c>
      <c r="L217" s="69">
        <f>SUMIFS(CALCULATION_quarterly_data!L:L,CALCULATION_quarterly_data!$A:$A,Quarter!$A217,CALCULATION_quarterly_data!$P:$P,Quarter!$B217,CALCULATION_quarterly_data!$C:$C,Quarter!$C217)</f>
        <v>0</v>
      </c>
      <c r="M217" s="69">
        <f>SUMIFS(CALCULATION_quarterly_data!M:M,CALCULATION_quarterly_data!$A:$A,Quarter!$A217,CALCULATION_quarterly_data!$P:$P,Quarter!$B217,CALCULATION_quarterly_data!$C:$C,Quarter!$C217)</f>
        <v>3.6399999999999997</v>
      </c>
      <c r="N217" s="70">
        <f>SUMIFS(CALCULATION_quarterly_data!N:N,CALCULATION_quarterly_data!$A:$A,Quarter!$A217,CALCULATION_quarterly_data!$P:$P,Quarter!$B217,CALCULATION_quarterly_data!$C:$C,Quarter!$C217)</f>
        <v>7.6</v>
      </c>
      <c r="O217" s="77">
        <f>SUMIFS(CALCULATION_quarterly_data!O:O,CALCULATION_quarterly_data!$A:$A,Quarter!$A217,CALCULATION_quarterly_data!$P:$P,Quarter!$B217,CALCULATION_quarterly_data!$C:$C,Quarter!$C217)</f>
        <v>157.6</v>
      </c>
    </row>
    <row r="218" spans="1:15" s="14" customFormat="1" ht="15.5">
      <c r="A218" s="64">
        <v>2020</v>
      </c>
      <c r="B218" s="73">
        <v>4</v>
      </c>
      <c r="C218" s="59" t="s">
        <v>46</v>
      </c>
      <c r="D218" s="69">
        <f>SUMIFS(CALCULATION_quarterly_data!D:D,CALCULATION_quarterly_data!$A:$A,Quarter!$A218,CALCULATION_quarterly_data!$P:$P,Quarter!$B218,CALCULATION_quarterly_data!$C:$C,Quarter!$C218)</f>
        <v>193.95999999999998</v>
      </c>
      <c r="E218" s="69">
        <f>SUMIFS(CALCULATION_quarterly_data!E:E,CALCULATION_quarterly_data!$A:$A,Quarter!$A218,CALCULATION_quarterly_data!$P:$P,Quarter!$B218,CALCULATION_quarterly_data!$C:$C,Quarter!$C218)</f>
        <v>0</v>
      </c>
      <c r="F218" s="70">
        <f>SUMIFS(CALCULATION_quarterly_data!F:F,CALCULATION_quarterly_data!$A:$A,Quarter!$A218,CALCULATION_quarterly_data!$P:$P,Quarter!$B218,CALCULATION_quarterly_data!$C:$C,Quarter!$C218)</f>
        <v>193.95999999999998</v>
      </c>
      <c r="G218" s="69">
        <f>SUMIFS(CALCULATION_quarterly_data!G:G,CALCULATION_quarterly_data!$A:$A,Quarter!$A218,CALCULATION_quarterly_data!$P:$P,Quarter!$B218,CALCULATION_quarterly_data!$C:$C,Quarter!$C218)</f>
        <v>0</v>
      </c>
      <c r="H218" s="69">
        <f>SUMIFS(CALCULATION_quarterly_data!H:H,CALCULATION_quarterly_data!$A:$A,Quarter!$A218,CALCULATION_quarterly_data!$P:$P,Quarter!$B218,CALCULATION_quarterly_data!$C:$C,Quarter!$C218)</f>
        <v>520.78</v>
      </c>
      <c r="I218" s="69">
        <f>SUMIFS(CALCULATION_quarterly_data!I:I,CALCULATION_quarterly_data!$A:$A,Quarter!$A218,CALCULATION_quarterly_data!$P:$P,Quarter!$B218,CALCULATION_quarterly_data!$C:$C,Quarter!$C218)</f>
        <v>0</v>
      </c>
      <c r="J218" s="69">
        <f>SUMIFS(CALCULATION_quarterly_data!J:J,CALCULATION_quarterly_data!$A:$A,Quarter!$A218,CALCULATION_quarterly_data!$P:$P,Quarter!$B218,CALCULATION_quarterly_data!$C:$C,Quarter!$C218)</f>
        <v>3.55</v>
      </c>
      <c r="K218" s="69">
        <f>SUMIFS(CALCULATION_quarterly_data!K:K,CALCULATION_quarterly_data!$A:$A,Quarter!$A218,CALCULATION_quarterly_data!$P:$P,Quarter!$B218,CALCULATION_quarterly_data!$C:$C,Quarter!$C218)</f>
        <v>17.79</v>
      </c>
      <c r="L218" s="69">
        <f>SUMIFS(CALCULATION_quarterly_data!L:L,CALCULATION_quarterly_data!$A:$A,Quarter!$A218,CALCULATION_quarterly_data!$P:$P,Quarter!$B218,CALCULATION_quarterly_data!$C:$C,Quarter!$C218)</f>
        <v>0</v>
      </c>
      <c r="M218" s="69">
        <f>SUMIFS(CALCULATION_quarterly_data!M:M,CALCULATION_quarterly_data!$A:$A,Quarter!$A218,CALCULATION_quarterly_data!$P:$P,Quarter!$B218,CALCULATION_quarterly_data!$C:$C,Quarter!$C218)</f>
        <v>9.4</v>
      </c>
      <c r="N218" s="70">
        <f>SUMIFS(CALCULATION_quarterly_data!N:N,CALCULATION_quarterly_data!$A:$A,Quarter!$A218,CALCULATION_quarterly_data!$P:$P,Quarter!$B218,CALCULATION_quarterly_data!$C:$C,Quarter!$C218)</f>
        <v>551.52</v>
      </c>
      <c r="O218" s="77">
        <f>SUMIFS(CALCULATION_quarterly_data!O:O,CALCULATION_quarterly_data!$A:$A,Quarter!$A218,CALCULATION_quarterly_data!$P:$P,Quarter!$B218,CALCULATION_quarterly_data!$C:$C,Quarter!$C218)</f>
        <v>745.48</v>
      </c>
    </row>
    <row r="219" spans="1:15" s="14" customFormat="1" ht="15.5">
      <c r="A219" s="64">
        <v>2020</v>
      </c>
      <c r="B219" s="73">
        <v>4</v>
      </c>
      <c r="C219" s="59" t="s">
        <v>44</v>
      </c>
      <c r="D219" s="69">
        <f>SUMIFS(CALCULATION_quarterly_data!D:D,CALCULATION_quarterly_data!$A:$A,Quarter!$A219,CALCULATION_quarterly_data!$P:$P,Quarter!$B219,CALCULATION_quarterly_data!$C:$C,Quarter!$C219)</f>
        <v>0</v>
      </c>
      <c r="E219" s="69">
        <f>SUMIFS(CALCULATION_quarterly_data!E:E,CALCULATION_quarterly_data!$A:$A,Quarter!$A219,CALCULATION_quarterly_data!$P:$P,Quarter!$B219,CALCULATION_quarterly_data!$C:$C,Quarter!$C219)</f>
        <v>0</v>
      </c>
      <c r="F219" s="70">
        <f>SUMIFS(CALCULATION_quarterly_data!F:F,CALCULATION_quarterly_data!$A:$A,Quarter!$A219,CALCULATION_quarterly_data!$P:$P,Quarter!$B219,CALCULATION_quarterly_data!$C:$C,Quarter!$C219)</f>
        <v>0</v>
      </c>
      <c r="G219" s="69">
        <f>SUMIFS(CALCULATION_quarterly_data!G:G,CALCULATION_quarterly_data!$A:$A,Quarter!$A219,CALCULATION_quarterly_data!$P:$P,Quarter!$B219,CALCULATION_quarterly_data!$C:$C,Quarter!$C219)</f>
        <v>0</v>
      </c>
      <c r="H219" s="69">
        <f>SUMIFS(CALCULATION_quarterly_data!H:H,CALCULATION_quarterly_data!$A:$A,Quarter!$A219,CALCULATION_quarterly_data!$P:$P,Quarter!$B219,CALCULATION_quarterly_data!$C:$C,Quarter!$C219)</f>
        <v>0</v>
      </c>
      <c r="I219" s="69">
        <f>SUMIFS(CALCULATION_quarterly_data!I:I,CALCULATION_quarterly_data!$A:$A,Quarter!$A219,CALCULATION_quarterly_data!$P:$P,Quarter!$B219,CALCULATION_quarterly_data!$C:$C,Quarter!$C219)</f>
        <v>0</v>
      </c>
      <c r="J219" s="69">
        <f>SUMIFS(CALCULATION_quarterly_data!J:J,CALCULATION_quarterly_data!$A:$A,Quarter!$A219,CALCULATION_quarterly_data!$P:$P,Quarter!$B219,CALCULATION_quarterly_data!$C:$C,Quarter!$C219)</f>
        <v>0</v>
      </c>
      <c r="K219" s="69">
        <f>SUMIFS(CALCULATION_quarterly_data!K:K,CALCULATION_quarterly_data!$A:$A,Quarter!$A219,CALCULATION_quarterly_data!$P:$P,Quarter!$B219,CALCULATION_quarterly_data!$C:$C,Quarter!$C219)</f>
        <v>0</v>
      </c>
      <c r="L219" s="69">
        <f>SUMIFS(CALCULATION_quarterly_data!L:L,CALCULATION_quarterly_data!$A:$A,Quarter!$A219,CALCULATION_quarterly_data!$P:$P,Quarter!$B219,CALCULATION_quarterly_data!$C:$C,Quarter!$C219)</f>
        <v>0</v>
      </c>
      <c r="M219" s="69">
        <f>SUMIFS(CALCULATION_quarterly_data!M:M,CALCULATION_quarterly_data!$A:$A,Quarter!$A219,CALCULATION_quarterly_data!$P:$P,Quarter!$B219,CALCULATION_quarterly_data!$C:$C,Quarter!$C219)</f>
        <v>0</v>
      </c>
      <c r="N219" s="70">
        <f>SUMIFS(CALCULATION_quarterly_data!N:N,CALCULATION_quarterly_data!$A:$A,Quarter!$A219,CALCULATION_quarterly_data!$P:$P,Quarter!$B219,CALCULATION_quarterly_data!$C:$C,Quarter!$C219)</f>
        <v>0</v>
      </c>
      <c r="O219" s="77">
        <f>SUMIFS(CALCULATION_quarterly_data!O:O,CALCULATION_quarterly_data!$A:$A,Quarter!$A219,CALCULATION_quarterly_data!$P:$P,Quarter!$B219,CALCULATION_quarterly_data!$C:$C,Quarter!$C219)</f>
        <v>0</v>
      </c>
    </row>
    <row r="220" spans="1:15" s="14" customFormat="1" ht="15.5">
      <c r="A220" s="64">
        <v>2020</v>
      </c>
      <c r="B220" s="73">
        <v>4</v>
      </c>
      <c r="C220" s="59" t="s">
        <v>62</v>
      </c>
      <c r="D220" s="69">
        <f>SUMIFS(CALCULATION_quarterly_data!D:D,CALCULATION_quarterly_data!$A:$A,Quarter!$A220,CALCULATION_quarterly_data!$P:$P,Quarter!$B220,CALCULATION_quarterly_data!$C:$C,Quarter!$C220)</f>
        <v>624.94000000000005</v>
      </c>
      <c r="E220" s="69">
        <f>SUMIFS(CALCULATION_quarterly_data!E:E,CALCULATION_quarterly_data!$A:$A,Quarter!$A220,CALCULATION_quarterly_data!$P:$P,Quarter!$B220,CALCULATION_quarterly_data!$C:$C,Quarter!$C220)</f>
        <v>59.97</v>
      </c>
      <c r="F220" s="70">
        <f>SUMIFS(CALCULATION_quarterly_data!F:F,CALCULATION_quarterly_data!$A:$A,Quarter!$A220,CALCULATION_quarterly_data!$P:$P,Quarter!$B220,CALCULATION_quarterly_data!$C:$C,Quarter!$C220)</f>
        <v>684.91000000000008</v>
      </c>
      <c r="G220" s="69">
        <f>SUMIFS(CALCULATION_quarterly_data!G:G,CALCULATION_quarterly_data!$A:$A,Quarter!$A220,CALCULATION_quarterly_data!$P:$P,Quarter!$B220,CALCULATION_quarterly_data!$C:$C,Quarter!$C220)</f>
        <v>17.899999999999999</v>
      </c>
      <c r="H220" s="69">
        <f>SUMIFS(CALCULATION_quarterly_data!H:H,CALCULATION_quarterly_data!$A:$A,Quarter!$A220,CALCULATION_quarterly_data!$P:$P,Quarter!$B220,CALCULATION_quarterly_data!$C:$C,Quarter!$C220)</f>
        <v>52.36</v>
      </c>
      <c r="I220" s="69">
        <f>SUMIFS(CALCULATION_quarterly_data!I:I,CALCULATION_quarterly_data!$A:$A,Quarter!$A220,CALCULATION_quarterly_data!$P:$P,Quarter!$B220,CALCULATION_quarterly_data!$C:$C,Quarter!$C220)</f>
        <v>0</v>
      </c>
      <c r="J220" s="69">
        <f>SUMIFS(CALCULATION_quarterly_data!J:J,CALCULATION_quarterly_data!$A:$A,Quarter!$A220,CALCULATION_quarterly_data!$P:$P,Quarter!$B220,CALCULATION_quarterly_data!$C:$C,Quarter!$C220)</f>
        <v>0</v>
      </c>
      <c r="K220" s="69">
        <f>SUMIFS(CALCULATION_quarterly_data!K:K,CALCULATION_quarterly_data!$A:$A,Quarter!$A220,CALCULATION_quarterly_data!$P:$P,Quarter!$B220,CALCULATION_quarterly_data!$C:$C,Quarter!$C220)</f>
        <v>0</v>
      </c>
      <c r="L220" s="69">
        <f>SUMIFS(CALCULATION_quarterly_data!L:L,CALCULATION_quarterly_data!$A:$A,Quarter!$A220,CALCULATION_quarterly_data!$P:$P,Quarter!$B220,CALCULATION_quarterly_data!$C:$C,Quarter!$C220)</f>
        <v>93.31</v>
      </c>
      <c r="M220" s="69">
        <f>SUMIFS(CALCULATION_quarterly_data!M:M,CALCULATION_quarterly_data!$A:$A,Quarter!$A220,CALCULATION_quarterly_data!$P:$P,Quarter!$B220,CALCULATION_quarterly_data!$C:$C,Quarter!$C220)</f>
        <v>218.81</v>
      </c>
      <c r="N220" s="70">
        <f>SUMIFS(CALCULATION_quarterly_data!N:N,CALCULATION_quarterly_data!$A:$A,Quarter!$A220,CALCULATION_quarterly_data!$P:$P,Quarter!$B220,CALCULATION_quarterly_data!$C:$C,Quarter!$C220)</f>
        <v>382.39</v>
      </c>
      <c r="O220" s="77">
        <f>SUMIFS(CALCULATION_quarterly_data!O:O,CALCULATION_quarterly_data!$A:$A,Quarter!$A220,CALCULATION_quarterly_data!$P:$P,Quarter!$B220,CALCULATION_quarterly_data!$C:$C,Quarter!$C220)</f>
        <v>1067.28</v>
      </c>
    </row>
    <row r="221" spans="1:15" s="14" customFormat="1" ht="15.5">
      <c r="A221" s="62">
        <v>2020</v>
      </c>
      <c r="B221" s="74">
        <v>4</v>
      </c>
      <c r="C221" s="60" t="s">
        <v>93</v>
      </c>
      <c r="D221" s="72">
        <f>SUMIFS(CALCULATION_quarterly_data!D:D,CALCULATION_quarterly_data!$A:$A,Quarter!$A221,CALCULATION_quarterly_data!$P:$P,Quarter!$B221,CALCULATION_quarterly_data!$C:$C,Quarter!$C221)</f>
        <v>9386.5400000000009</v>
      </c>
      <c r="E221" s="72">
        <f>SUMIFS(CALCULATION_quarterly_data!E:E,CALCULATION_quarterly_data!$A:$A,Quarter!$A221,CALCULATION_quarterly_data!$P:$P,Quarter!$B221,CALCULATION_quarterly_data!$C:$C,Quarter!$C221)</f>
        <v>192.18</v>
      </c>
      <c r="F221" s="71">
        <f>SUMIFS(CALCULATION_quarterly_data!F:F,CALCULATION_quarterly_data!$A:$A,Quarter!$A221,CALCULATION_quarterly_data!$P:$P,Quarter!$B221,CALCULATION_quarterly_data!$C:$C,Quarter!$C221)</f>
        <v>9578.7000000000007</v>
      </c>
      <c r="G221" s="72">
        <f>SUMIFS(CALCULATION_quarterly_data!G:G,CALCULATION_quarterly_data!$A:$A,Quarter!$A221,CALCULATION_quarterly_data!$P:$P,Quarter!$B221,CALCULATION_quarterly_data!$C:$C,Quarter!$C221)</f>
        <v>109.37</v>
      </c>
      <c r="H221" s="72">
        <f>SUMIFS(CALCULATION_quarterly_data!H:H,CALCULATION_quarterly_data!$A:$A,Quarter!$A221,CALCULATION_quarterly_data!$P:$P,Quarter!$B221,CALCULATION_quarterly_data!$C:$C,Quarter!$C221)</f>
        <v>2170.84</v>
      </c>
      <c r="I221" s="72">
        <f>SUMIFS(CALCULATION_quarterly_data!I:I,CALCULATION_quarterly_data!$A:$A,Quarter!$A221,CALCULATION_quarterly_data!$P:$P,Quarter!$B221,CALCULATION_quarterly_data!$C:$C,Quarter!$C221)</f>
        <v>248.31</v>
      </c>
      <c r="J221" s="72">
        <f>SUMIFS(CALCULATION_quarterly_data!J:J,CALCULATION_quarterly_data!$A:$A,Quarter!$A221,CALCULATION_quarterly_data!$P:$P,Quarter!$B221,CALCULATION_quarterly_data!$C:$C,Quarter!$C221)</f>
        <v>7.8900000000000006</v>
      </c>
      <c r="K221" s="72">
        <f>SUMIFS(CALCULATION_quarterly_data!K:K,CALCULATION_quarterly_data!$A:$A,Quarter!$A221,CALCULATION_quarterly_data!$P:$P,Quarter!$B221,CALCULATION_quarterly_data!$C:$C,Quarter!$C221)</f>
        <v>502.47</v>
      </c>
      <c r="L221" s="72">
        <f>SUMIFS(CALCULATION_quarterly_data!L:L,CALCULATION_quarterly_data!$A:$A,Quarter!$A221,CALCULATION_quarterly_data!$P:$P,Quarter!$B221,CALCULATION_quarterly_data!$C:$C,Quarter!$C221)</f>
        <v>558.96</v>
      </c>
      <c r="M221" s="72">
        <f>SUMIFS(CALCULATION_quarterly_data!M:M,CALCULATION_quarterly_data!$A:$A,Quarter!$A221,CALCULATION_quarterly_data!$P:$P,Quarter!$B221,CALCULATION_quarterly_data!$C:$C,Quarter!$C221)</f>
        <v>1050.0300000000002</v>
      </c>
      <c r="N221" s="71">
        <f>SUMIFS(CALCULATION_quarterly_data!N:N,CALCULATION_quarterly_data!$A:$A,Quarter!$A221,CALCULATION_quarterly_data!$P:$P,Quarter!$B221,CALCULATION_quarterly_data!$C:$C,Quarter!$C221)</f>
        <v>4647.8599999999997</v>
      </c>
      <c r="O221" s="72">
        <f>SUMIFS(CALCULATION_quarterly_data!O:O,CALCULATION_quarterly_data!$A:$A,Quarter!$A221,CALCULATION_quarterly_data!$P:$P,Quarter!$B221,CALCULATION_quarterly_data!$C:$C,Quarter!$C221)</f>
        <v>14226.57</v>
      </c>
    </row>
    <row r="222" spans="1:15" s="14" customFormat="1" ht="15.5">
      <c r="A222" s="63">
        <v>2021</v>
      </c>
      <c r="B222" s="73">
        <v>1</v>
      </c>
      <c r="C222" s="58" t="s">
        <v>37</v>
      </c>
      <c r="D222" s="66">
        <f>SUMIFS(CALCULATION_quarterly_data!D:D,CALCULATION_quarterly_data!$A:$A,Quarter!$A222,CALCULATION_quarterly_data!$P:$P,Quarter!$B222,CALCULATION_quarterly_data!$C:$C,Quarter!$C222)</f>
        <v>242.49</v>
      </c>
      <c r="E222" s="66">
        <f>SUMIFS(CALCULATION_quarterly_data!E:E,CALCULATION_quarterly_data!$A:$A,Quarter!$A222,CALCULATION_quarterly_data!$P:$P,Quarter!$B222,CALCULATION_quarterly_data!$C:$C,Quarter!$C222)</f>
        <v>91.38</v>
      </c>
      <c r="F222" s="67">
        <f>SUMIFS(CALCULATION_quarterly_data!F:F,CALCULATION_quarterly_data!$A:$A,Quarter!$A222,CALCULATION_quarterly_data!$P:$P,Quarter!$B222,CALCULATION_quarterly_data!$C:$C,Quarter!$C222)</f>
        <v>333.87</v>
      </c>
      <c r="G222" s="66">
        <f>SUMIFS(CALCULATION_quarterly_data!G:G,CALCULATION_quarterly_data!$A:$A,Quarter!$A222,CALCULATION_quarterly_data!$P:$P,Quarter!$B222,CALCULATION_quarterly_data!$C:$C,Quarter!$C222)</f>
        <v>3.8600000000000003</v>
      </c>
      <c r="H222" s="66">
        <f>SUMIFS(CALCULATION_quarterly_data!H:H,CALCULATION_quarterly_data!$A:$A,Quarter!$A222,CALCULATION_quarterly_data!$P:$P,Quarter!$B222,CALCULATION_quarterly_data!$C:$C,Quarter!$C222)</f>
        <v>288.79000000000002</v>
      </c>
      <c r="I222" s="66">
        <f>SUMIFS(CALCULATION_quarterly_data!I:I,CALCULATION_quarterly_data!$A:$A,Quarter!$A222,CALCULATION_quarterly_data!$P:$P,Quarter!$B222,CALCULATION_quarterly_data!$C:$C,Quarter!$C222)</f>
        <v>0</v>
      </c>
      <c r="J222" s="66">
        <f>SUMIFS(CALCULATION_quarterly_data!J:J,CALCULATION_quarterly_data!$A:$A,Quarter!$A222,CALCULATION_quarterly_data!$P:$P,Quarter!$B222,CALCULATION_quarterly_data!$C:$C,Quarter!$C222)</f>
        <v>0</v>
      </c>
      <c r="K222" s="66">
        <f>SUMIFS(CALCULATION_quarterly_data!K:K,CALCULATION_quarterly_data!$A:$A,Quarter!$A222,CALCULATION_quarterly_data!$P:$P,Quarter!$B222,CALCULATION_quarterly_data!$C:$C,Quarter!$C222)</f>
        <v>41.66</v>
      </c>
      <c r="L222" s="66">
        <f>SUMIFS(CALCULATION_quarterly_data!L:L,CALCULATION_quarterly_data!$A:$A,Quarter!$A222,CALCULATION_quarterly_data!$P:$P,Quarter!$B222,CALCULATION_quarterly_data!$C:$C,Quarter!$C222)</f>
        <v>12.12</v>
      </c>
      <c r="M222" s="66">
        <f>SUMIFS(CALCULATION_quarterly_data!M:M,CALCULATION_quarterly_data!$A:$A,Quarter!$A222,CALCULATION_quarterly_data!$P:$P,Quarter!$B222,CALCULATION_quarterly_data!$C:$C,Quarter!$C222)</f>
        <v>243.97999999999996</v>
      </c>
      <c r="N222" s="67">
        <f>SUMIFS(CALCULATION_quarterly_data!N:N,CALCULATION_quarterly_data!$A:$A,Quarter!$A222,CALCULATION_quarterly_data!$P:$P,Quarter!$B222,CALCULATION_quarterly_data!$C:$C,Quarter!$C222)</f>
        <v>648.56999999999994</v>
      </c>
      <c r="O222" s="76">
        <f>SUMIFS(CALCULATION_quarterly_data!O:O,CALCULATION_quarterly_data!$A:$A,Quarter!$A222,CALCULATION_quarterly_data!$P:$P,Quarter!$B222,CALCULATION_quarterly_data!$C:$C,Quarter!$C222)</f>
        <v>982.44</v>
      </c>
    </row>
    <row r="223" spans="1:15" s="14" customFormat="1" ht="15.5">
      <c r="A223" s="64">
        <v>2021</v>
      </c>
      <c r="B223" s="73">
        <v>1</v>
      </c>
      <c r="C223" s="59" t="s">
        <v>38</v>
      </c>
      <c r="D223" s="69">
        <f>SUMIFS(CALCULATION_quarterly_data!D:D,CALCULATION_quarterly_data!$A:$A,Quarter!$A223,CALCULATION_quarterly_data!$P:$P,Quarter!$B223,CALCULATION_quarterly_data!$C:$C,Quarter!$C223)</f>
        <v>52.78</v>
      </c>
      <c r="E223" s="69">
        <f>SUMIFS(CALCULATION_quarterly_data!E:E,CALCULATION_quarterly_data!$A:$A,Quarter!$A223,CALCULATION_quarterly_data!$P:$P,Quarter!$B223,CALCULATION_quarterly_data!$C:$C,Quarter!$C223)</f>
        <v>0</v>
      </c>
      <c r="F223" s="70">
        <f>SUMIFS(CALCULATION_quarterly_data!F:F,CALCULATION_quarterly_data!$A:$A,Quarter!$A223,CALCULATION_quarterly_data!$P:$P,Quarter!$B223,CALCULATION_quarterly_data!$C:$C,Quarter!$C223)</f>
        <v>52.78</v>
      </c>
      <c r="G223" s="69">
        <f>SUMIFS(CALCULATION_quarterly_data!G:G,CALCULATION_quarterly_data!$A:$A,Quarter!$A223,CALCULATION_quarterly_data!$P:$P,Quarter!$B223,CALCULATION_quarterly_data!$C:$C,Quarter!$C223)</f>
        <v>0</v>
      </c>
      <c r="H223" s="69">
        <f>SUMIFS(CALCULATION_quarterly_data!H:H,CALCULATION_quarterly_data!$A:$A,Quarter!$A223,CALCULATION_quarterly_data!$P:$P,Quarter!$B223,CALCULATION_quarterly_data!$C:$C,Quarter!$C223)</f>
        <v>0</v>
      </c>
      <c r="I223" s="69">
        <f>SUMIFS(CALCULATION_quarterly_data!I:I,CALCULATION_quarterly_data!$A:$A,Quarter!$A223,CALCULATION_quarterly_data!$P:$P,Quarter!$B223,CALCULATION_quarterly_data!$C:$C,Quarter!$C223)</f>
        <v>0</v>
      </c>
      <c r="J223" s="69">
        <f>SUMIFS(CALCULATION_quarterly_data!J:J,CALCULATION_quarterly_data!$A:$A,Quarter!$A223,CALCULATION_quarterly_data!$P:$P,Quarter!$B223,CALCULATION_quarterly_data!$C:$C,Quarter!$C223)</f>
        <v>0</v>
      </c>
      <c r="K223" s="69">
        <f>SUMIFS(CALCULATION_quarterly_data!K:K,CALCULATION_quarterly_data!$A:$A,Quarter!$A223,CALCULATION_quarterly_data!$P:$P,Quarter!$B223,CALCULATION_quarterly_data!$C:$C,Quarter!$C223)</f>
        <v>0</v>
      </c>
      <c r="L223" s="69">
        <f>SUMIFS(CALCULATION_quarterly_data!L:L,CALCULATION_quarterly_data!$A:$A,Quarter!$A223,CALCULATION_quarterly_data!$P:$P,Quarter!$B223,CALCULATION_quarterly_data!$C:$C,Quarter!$C223)</f>
        <v>0</v>
      </c>
      <c r="M223" s="69">
        <f>SUMIFS(CALCULATION_quarterly_data!M:M,CALCULATION_quarterly_data!$A:$A,Quarter!$A223,CALCULATION_quarterly_data!$P:$P,Quarter!$B223,CALCULATION_quarterly_data!$C:$C,Quarter!$C223)</f>
        <v>0</v>
      </c>
      <c r="N223" s="70">
        <f>SUMIFS(CALCULATION_quarterly_data!N:N,CALCULATION_quarterly_data!$A:$A,Quarter!$A223,CALCULATION_quarterly_data!$P:$P,Quarter!$B223,CALCULATION_quarterly_data!$C:$C,Quarter!$C223)</f>
        <v>0</v>
      </c>
      <c r="O223" s="77">
        <f>SUMIFS(CALCULATION_quarterly_data!O:O,CALCULATION_quarterly_data!$A:$A,Quarter!$A223,CALCULATION_quarterly_data!$P:$P,Quarter!$B223,CALCULATION_quarterly_data!$C:$C,Quarter!$C223)</f>
        <v>52.78</v>
      </c>
    </row>
    <row r="224" spans="1:15" s="14" customFormat="1" ht="15.5">
      <c r="A224" s="64">
        <v>2021</v>
      </c>
      <c r="B224" s="73">
        <v>1</v>
      </c>
      <c r="C224" s="59" t="s">
        <v>72</v>
      </c>
      <c r="D224" s="69">
        <f>SUMIFS(CALCULATION_quarterly_data!D:D,CALCULATION_quarterly_data!$A:$A,Quarter!$A224,CALCULATION_quarterly_data!$P:$P,Quarter!$B224,CALCULATION_quarterly_data!$C:$C,Quarter!$C224)</f>
        <v>1681.0700000000002</v>
      </c>
      <c r="E224" s="69">
        <f>SUMIFS(CALCULATION_quarterly_data!E:E,CALCULATION_quarterly_data!$A:$A,Quarter!$A224,CALCULATION_quarterly_data!$P:$P,Quarter!$B224,CALCULATION_quarterly_data!$C:$C,Quarter!$C224)</f>
        <v>0</v>
      </c>
      <c r="F224" s="70">
        <f>SUMIFS(CALCULATION_quarterly_data!F:F,CALCULATION_quarterly_data!$A:$A,Quarter!$A224,CALCULATION_quarterly_data!$P:$P,Quarter!$B224,CALCULATION_quarterly_data!$C:$C,Quarter!$C224)</f>
        <v>1681.0700000000002</v>
      </c>
      <c r="G224" s="69">
        <f>SUMIFS(CALCULATION_quarterly_data!G:G,CALCULATION_quarterly_data!$A:$A,Quarter!$A224,CALCULATION_quarterly_data!$P:$P,Quarter!$B224,CALCULATION_quarterly_data!$C:$C,Quarter!$C224)</f>
        <v>0</v>
      </c>
      <c r="H224" s="69">
        <f>SUMIFS(CALCULATION_quarterly_data!H:H,CALCULATION_quarterly_data!$A:$A,Quarter!$A224,CALCULATION_quarterly_data!$P:$P,Quarter!$B224,CALCULATION_quarterly_data!$C:$C,Quarter!$C224)</f>
        <v>0</v>
      </c>
      <c r="I224" s="69">
        <f>SUMIFS(CALCULATION_quarterly_data!I:I,CALCULATION_quarterly_data!$A:$A,Quarter!$A224,CALCULATION_quarterly_data!$P:$P,Quarter!$B224,CALCULATION_quarterly_data!$C:$C,Quarter!$C224)</f>
        <v>0</v>
      </c>
      <c r="J224" s="69">
        <f>SUMIFS(CALCULATION_quarterly_data!J:J,CALCULATION_quarterly_data!$A:$A,Quarter!$A224,CALCULATION_quarterly_data!$P:$P,Quarter!$B224,CALCULATION_quarterly_data!$C:$C,Quarter!$C224)</f>
        <v>0</v>
      </c>
      <c r="K224" s="69">
        <f>SUMIFS(CALCULATION_quarterly_data!K:K,CALCULATION_quarterly_data!$A:$A,Quarter!$A224,CALCULATION_quarterly_data!$P:$P,Quarter!$B224,CALCULATION_quarterly_data!$C:$C,Quarter!$C224)</f>
        <v>0</v>
      </c>
      <c r="L224" s="69">
        <f>SUMIFS(CALCULATION_quarterly_data!L:L,CALCULATION_quarterly_data!$A:$A,Quarter!$A224,CALCULATION_quarterly_data!$P:$P,Quarter!$B224,CALCULATION_quarterly_data!$C:$C,Quarter!$C224)</f>
        <v>0</v>
      </c>
      <c r="M224" s="69">
        <f>SUMIFS(CALCULATION_quarterly_data!M:M,CALCULATION_quarterly_data!$A:$A,Quarter!$A224,CALCULATION_quarterly_data!$P:$P,Quarter!$B224,CALCULATION_quarterly_data!$C:$C,Quarter!$C224)</f>
        <v>33.790000000000006</v>
      </c>
      <c r="N224" s="70">
        <f>SUMIFS(CALCULATION_quarterly_data!N:N,CALCULATION_quarterly_data!$A:$A,Quarter!$A224,CALCULATION_quarterly_data!$P:$P,Quarter!$B224,CALCULATION_quarterly_data!$C:$C,Quarter!$C224)</f>
        <v>33.790000000000006</v>
      </c>
      <c r="O224" s="77">
        <f>SUMIFS(CALCULATION_quarterly_data!O:O,CALCULATION_quarterly_data!$A:$A,Quarter!$A224,CALCULATION_quarterly_data!$P:$P,Quarter!$B224,CALCULATION_quarterly_data!$C:$C,Quarter!$C224)</f>
        <v>1714.8600000000001</v>
      </c>
    </row>
    <row r="225" spans="1:15" s="14" customFormat="1" ht="15.5">
      <c r="A225" s="64">
        <v>2021</v>
      </c>
      <c r="B225" s="73">
        <v>1</v>
      </c>
      <c r="C225" s="59" t="s">
        <v>39</v>
      </c>
      <c r="D225" s="69">
        <f>SUMIFS(CALCULATION_quarterly_data!D:D,CALCULATION_quarterly_data!$A:$A,Quarter!$A225,CALCULATION_quarterly_data!$P:$P,Quarter!$B225,CALCULATION_quarterly_data!$C:$C,Quarter!$C225)</f>
        <v>1.05</v>
      </c>
      <c r="E225" s="69">
        <f>SUMIFS(CALCULATION_quarterly_data!E:E,CALCULATION_quarterly_data!$A:$A,Quarter!$A225,CALCULATION_quarterly_data!$P:$P,Quarter!$B225,CALCULATION_quarterly_data!$C:$C,Quarter!$C225)</f>
        <v>0</v>
      </c>
      <c r="F225" s="70">
        <f>SUMIFS(CALCULATION_quarterly_data!F:F,CALCULATION_quarterly_data!$A:$A,Quarter!$A225,CALCULATION_quarterly_data!$P:$P,Quarter!$B225,CALCULATION_quarterly_data!$C:$C,Quarter!$C225)</f>
        <v>1.05</v>
      </c>
      <c r="G225" s="69">
        <f>SUMIFS(CALCULATION_quarterly_data!G:G,CALCULATION_quarterly_data!$A:$A,Quarter!$A225,CALCULATION_quarterly_data!$P:$P,Quarter!$B225,CALCULATION_quarterly_data!$C:$C,Quarter!$C225)</f>
        <v>0</v>
      </c>
      <c r="H225" s="69">
        <f>SUMIFS(CALCULATION_quarterly_data!H:H,CALCULATION_quarterly_data!$A:$A,Quarter!$A225,CALCULATION_quarterly_data!$P:$P,Quarter!$B225,CALCULATION_quarterly_data!$C:$C,Quarter!$C225)</f>
        <v>10.07</v>
      </c>
      <c r="I225" s="69">
        <f>SUMIFS(CALCULATION_quarterly_data!I:I,CALCULATION_quarterly_data!$A:$A,Quarter!$A225,CALCULATION_quarterly_data!$P:$P,Quarter!$B225,CALCULATION_quarterly_data!$C:$C,Quarter!$C225)</f>
        <v>0</v>
      </c>
      <c r="J225" s="69">
        <f>SUMIFS(CALCULATION_quarterly_data!J:J,CALCULATION_quarterly_data!$A:$A,Quarter!$A225,CALCULATION_quarterly_data!$P:$P,Quarter!$B225,CALCULATION_quarterly_data!$C:$C,Quarter!$C225)</f>
        <v>0</v>
      </c>
      <c r="K225" s="69">
        <f>SUMIFS(CALCULATION_quarterly_data!K:K,CALCULATION_quarterly_data!$A:$A,Quarter!$A225,CALCULATION_quarterly_data!$P:$P,Quarter!$B225,CALCULATION_quarterly_data!$C:$C,Quarter!$C225)</f>
        <v>0</v>
      </c>
      <c r="L225" s="69">
        <f>SUMIFS(CALCULATION_quarterly_data!L:L,CALCULATION_quarterly_data!$A:$A,Quarter!$A225,CALCULATION_quarterly_data!$P:$P,Quarter!$B225,CALCULATION_quarterly_data!$C:$C,Quarter!$C225)</f>
        <v>0</v>
      </c>
      <c r="M225" s="69">
        <f>SUMIFS(CALCULATION_quarterly_data!M:M,CALCULATION_quarterly_data!$A:$A,Quarter!$A225,CALCULATION_quarterly_data!$P:$P,Quarter!$B225,CALCULATION_quarterly_data!$C:$C,Quarter!$C225)</f>
        <v>0.15</v>
      </c>
      <c r="N225" s="70">
        <f>SUMIFS(CALCULATION_quarterly_data!N:N,CALCULATION_quarterly_data!$A:$A,Quarter!$A225,CALCULATION_quarterly_data!$P:$P,Quarter!$B225,CALCULATION_quarterly_data!$C:$C,Quarter!$C225)</f>
        <v>18.11</v>
      </c>
      <c r="O225" s="77">
        <f>SUMIFS(CALCULATION_quarterly_data!O:O,CALCULATION_quarterly_data!$A:$A,Quarter!$A225,CALCULATION_quarterly_data!$P:$P,Quarter!$B225,CALCULATION_quarterly_data!$C:$C,Quarter!$C225)</f>
        <v>19.16</v>
      </c>
    </row>
    <row r="226" spans="1:15" s="14" customFormat="1" ht="15.5">
      <c r="A226" s="64">
        <v>2021</v>
      </c>
      <c r="B226" s="73">
        <v>1</v>
      </c>
      <c r="C226" s="59" t="s">
        <v>40</v>
      </c>
      <c r="D226" s="69">
        <f>SUMIFS(CALCULATION_quarterly_data!D:D,CALCULATION_quarterly_data!$A:$A,Quarter!$A226,CALCULATION_quarterly_data!$P:$P,Quarter!$B226,CALCULATION_quarterly_data!$C:$C,Quarter!$C226)</f>
        <v>262.25</v>
      </c>
      <c r="E226" s="69">
        <f>SUMIFS(CALCULATION_quarterly_data!E:E,CALCULATION_quarterly_data!$A:$A,Quarter!$A226,CALCULATION_quarterly_data!$P:$P,Quarter!$B226,CALCULATION_quarterly_data!$C:$C,Quarter!$C226)</f>
        <v>0</v>
      </c>
      <c r="F226" s="70">
        <f>SUMIFS(CALCULATION_quarterly_data!F:F,CALCULATION_quarterly_data!$A:$A,Quarter!$A226,CALCULATION_quarterly_data!$P:$P,Quarter!$B226,CALCULATION_quarterly_data!$C:$C,Quarter!$C226)</f>
        <v>262.25</v>
      </c>
      <c r="G226" s="69">
        <f>SUMIFS(CALCULATION_quarterly_data!G:G,CALCULATION_quarterly_data!$A:$A,Quarter!$A226,CALCULATION_quarterly_data!$P:$P,Quarter!$B226,CALCULATION_quarterly_data!$C:$C,Quarter!$C226)</f>
        <v>42.15</v>
      </c>
      <c r="H226" s="69">
        <f>SUMIFS(CALCULATION_quarterly_data!H:H,CALCULATION_quarterly_data!$A:$A,Quarter!$A226,CALCULATION_quarterly_data!$P:$P,Quarter!$B226,CALCULATION_quarterly_data!$C:$C,Quarter!$C226)</f>
        <v>6.96</v>
      </c>
      <c r="I226" s="69">
        <f>SUMIFS(CALCULATION_quarterly_data!I:I,CALCULATION_quarterly_data!$A:$A,Quarter!$A226,CALCULATION_quarterly_data!$P:$P,Quarter!$B226,CALCULATION_quarterly_data!$C:$C,Quarter!$C226)</f>
        <v>0</v>
      </c>
      <c r="J226" s="69">
        <f>SUMIFS(CALCULATION_quarterly_data!J:J,CALCULATION_quarterly_data!$A:$A,Quarter!$A226,CALCULATION_quarterly_data!$P:$P,Quarter!$B226,CALCULATION_quarterly_data!$C:$C,Quarter!$C226)</f>
        <v>0</v>
      </c>
      <c r="K226" s="69">
        <f>SUMIFS(CALCULATION_quarterly_data!K:K,CALCULATION_quarterly_data!$A:$A,Quarter!$A226,CALCULATION_quarterly_data!$P:$P,Quarter!$B226,CALCULATION_quarterly_data!$C:$C,Quarter!$C226)</f>
        <v>0</v>
      </c>
      <c r="L226" s="69">
        <f>SUMIFS(CALCULATION_quarterly_data!L:L,CALCULATION_quarterly_data!$A:$A,Quarter!$A226,CALCULATION_quarterly_data!$P:$P,Quarter!$B226,CALCULATION_quarterly_data!$C:$C,Quarter!$C226)</f>
        <v>0</v>
      </c>
      <c r="M226" s="69">
        <f>SUMIFS(CALCULATION_quarterly_data!M:M,CALCULATION_quarterly_data!$A:$A,Quarter!$A226,CALCULATION_quarterly_data!$P:$P,Quarter!$B226,CALCULATION_quarterly_data!$C:$C,Quarter!$C226)</f>
        <v>74.319999999999993</v>
      </c>
      <c r="N226" s="70">
        <f>SUMIFS(CALCULATION_quarterly_data!N:N,CALCULATION_quarterly_data!$A:$A,Quarter!$A226,CALCULATION_quarterly_data!$P:$P,Quarter!$B226,CALCULATION_quarterly_data!$C:$C,Quarter!$C226)</f>
        <v>151.22000000000003</v>
      </c>
      <c r="O226" s="77">
        <f>SUMIFS(CALCULATION_quarterly_data!O:O,CALCULATION_quarterly_data!$A:$A,Quarter!$A226,CALCULATION_quarterly_data!$P:$P,Quarter!$B226,CALCULATION_quarterly_data!$C:$C,Quarter!$C226)</f>
        <v>413.47</v>
      </c>
    </row>
    <row r="227" spans="1:15" s="14" customFormat="1" ht="15.5">
      <c r="A227" s="64">
        <v>2021</v>
      </c>
      <c r="B227" s="73">
        <v>1</v>
      </c>
      <c r="C227" s="59" t="s">
        <v>41</v>
      </c>
      <c r="D227" s="69">
        <f>SUMIFS(CALCULATION_quarterly_data!D:D,CALCULATION_quarterly_data!$A:$A,Quarter!$A227,CALCULATION_quarterly_data!$P:$P,Quarter!$B227,CALCULATION_quarterly_data!$C:$C,Quarter!$C227)</f>
        <v>1130.6400000000001</v>
      </c>
      <c r="E227" s="69">
        <f>SUMIFS(CALCULATION_quarterly_data!E:E,CALCULATION_quarterly_data!$A:$A,Quarter!$A227,CALCULATION_quarterly_data!$P:$P,Quarter!$B227,CALCULATION_quarterly_data!$C:$C,Quarter!$C227)</f>
        <v>0</v>
      </c>
      <c r="F227" s="70">
        <f>SUMIFS(CALCULATION_quarterly_data!F:F,CALCULATION_quarterly_data!$A:$A,Quarter!$A227,CALCULATION_quarterly_data!$P:$P,Quarter!$B227,CALCULATION_quarterly_data!$C:$C,Quarter!$C227)</f>
        <v>1130.6400000000001</v>
      </c>
      <c r="G227" s="69">
        <f>SUMIFS(CALCULATION_quarterly_data!G:G,CALCULATION_quarterly_data!$A:$A,Quarter!$A227,CALCULATION_quarterly_data!$P:$P,Quarter!$B227,CALCULATION_quarterly_data!$C:$C,Quarter!$C227)</f>
        <v>2.81</v>
      </c>
      <c r="H227" s="69">
        <f>SUMIFS(CALCULATION_quarterly_data!H:H,CALCULATION_quarterly_data!$A:$A,Quarter!$A227,CALCULATION_quarterly_data!$P:$P,Quarter!$B227,CALCULATION_quarterly_data!$C:$C,Quarter!$C227)</f>
        <v>0</v>
      </c>
      <c r="I227" s="69">
        <f>SUMIFS(CALCULATION_quarterly_data!I:I,CALCULATION_quarterly_data!$A:$A,Quarter!$A227,CALCULATION_quarterly_data!$P:$P,Quarter!$B227,CALCULATION_quarterly_data!$C:$C,Quarter!$C227)</f>
        <v>0</v>
      </c>
      <c r="J227" s="69">
        <f>SUMIFS(CALCULATION_quarterly_data!J:J,CALCULATION_quarterly_data!$A:$A,Quarter!$A227,CALCULATION_quarterly_data!$P:$P,Quarter!$B227,CALCULATION_quarterly_data!$C:$C,Quarter!$C227)</f>
        <v>0</v>
      </c>
      <c r="K227" s="69">
        <f>SUMIFS(CALCULATION_quarterly_data!K:K,CALCULATION_quarterly_data!$A:$A,Quarter!$A227,CALCULATION_quarterly_data!$P:$P,Quarter!$B227,CALCULATION_quarterly_data!$C:$C,Quarter!$C227)</f>
        <v>0</v>
      </c>
      <c r="L227" s="69">
        <f>SUMIFS(CALCULATION_quarterly_data!L:L,CALCULATION_quarterly_data!$A:$A,Quarter!$A227,CALCULATION_quarterly_data!$P:$P,Quarter!$B227,CALCULATION_quarterly_data!$C:$C,Quarter!$C227)</f>
        <v>0</v>
      </c>
      <c r="M227" s="69">
        <f>SUMIFS(CALCULATION_quarterly_data!M:M,CALCULATION_quarterly_data!$A:$A,Quarter!$A227,CALCULATION_quarterly_data!$P:$P,Quarter!$B227,CALCULATION_quarterly_data!$C:$C,Quarter!$C227)</f>
        <v>7.98</v>
      </c>
      <c r="N227" s="70">
        <f>SUMIFS(CALCULATION_quarterly_data!N:N,CALCULATION_quarterly_data!$A:$A,Quarter!$A227,CALCULATION_quarterly_data!$P:$P,Quarter!$B227,CALCULATION_quarterly_data!$C:$C,Quarter!$C227)</f>
        <v>10.790000000000001</v>
      </c>
      <c r="O227" s="77">
        <f>SUMIFS(CALCULATION_quarterly_data!O:O,CALCULATION_quarterly_data!$A:$A,Quarter!$A227,CALCULATION_quarterly_data!$P:$P,Quarter!$B227,CALCULATION_quarterly_data!$C:$C,Quarter!$C227)</f>
        <v>1141.43</v>
      </c>
    </row>
    <row r="228" spans="1:15" s="14" customFormat="1" ht="15.5">
      <c r="A228" s="64">
        <v>2021</v>
      </c>
      <c r="B228" s="73">
        <v>1</v>
      </c>
      <c r="C228" s="59" t="s">
        <v>70</v>
      </c>
      <c r="D228" s="69">
        <f>SUMIFS(CALCULATION_quarterly_data!D:D,CALCULATION_quarterly_data!$A:$A,Quarter!$A228,CALCULATION_quarterly_data!$P:$P,Quarter!$B228,CALCULATION_quarterly_data!$C:$C,Quarter!$C228)</f>
        <v>3.46</v>
      </c>
      <c r="E228" s="69">
        <f>SUMIFS(CALCULATION_quarterly_data!E:E,CALCULATION_quarterly_data!$A:$A,Quarter!$A228,CALCULATION_quarterly_data!$P:$P,Quarter!$B228,CALCULATION_quarterly_data!$C:$C,Quarter!$C228)</f>
        <v>0</v>
      </c>
      <c r="F228" s="70">
        <f>SUMIFS(CALCULATION_quarterly_data!F:F,CALCULATION_quarterly_data!$A:$A,Quarter!$A228,CALCULATION_quarterly_data!$P:$P,Quarter!$B228,CALCULATION_quarterly_data!$C:$C,Quarter!$C228)</f>
        <v>3.46</v>
      </c>
      <c r="G228" s="69">
        <f>SUMIFS(CALCULATION_quarterly_data!G:G,CALCULATION_quarterly_data!$A:$A,Quarter!$A228,CALCULATION_quarterly_data!$P:$P,Quarter!$B228,CALCULATION_quarterly_data!$C:$C,Quarter!$C228)</f>
        <v>0</v>
      </c>
      <c r="H228" s="69">
        <f>SUMIFS(CALCULATION_quarterly_data!H:H,CALCULATION_quarterly_data!$A:$A,Quarter!$A228,CALCULATION_quarterly_data!$P:$P,Quarter!$B228,CALCULATION_quarterly_data!$C:$C,Quarter!$C228)</f>
        <v>14.670000000000002</v>
      </c>
      <c r="I228" s="69">
        <f>SUMIFS(CALCULATION_quarterly_data!I:I,CALCULATION_quarterly_data!$A:$A,Quarter!$A228,CALCULATION_quarterly_data!$P:$P,Quarter!$B228,CALCULATION_quarterly_data!$C:$C,Quarter!$C228)</f>
        <v>353.28</v>
      </c>
      <c r="J228" s="69">
        <f>SUMIFS(CALCULATION_quarterly_data!J:J,CALCULATION_quarterly_data!$A:$A,Quarter!$A228,CALCULATION_quarterly_data!$P:$P,Quarter!$B228,CALCULATION_quarterly_data!$C:$C,Quarter!$C228)</f>
        <v>0.45</v>
      </c>
      <c r="K228" s="69">
        <f>SUMIFS(CALCULATION_quarterly_data!K:K,CALCULATION_quarterly_data!$A:$A,Quarter!$A228,CALCULATION_quarterly_data!$P:$P,Quarter!$B228,CALCULATION_quarterly_data!$C:$C,Quarter!$C228)</f>
        <v>223.58</v>
      </c>
      <c r="L228" s="69">
        <f>SUMIFS(CALCULATION_quarterly_data!L:L,CALCULATION_quarterly_data!$A:$A,Quarter!$A228,CALCULATION_quarterly_data!$P:$P,Quarter!$B228,CALCULATION_quarterly_data!$C:$C,Quarter!$C228)</f>
        <v>60.26</v>
      </c>
      <c r="M228" s="69">
        <f>SUMIFS(CALCULATION_quarterly_data!M:M,CALCULATION_quarterly_data!$A:$A,Quarter!$A228,CALCULATION_quarterly_data!$P:$P,Quarter!$B228,CALCULATION_quarterly_data!$C:$C,Quarter!$C228)</f>
        <v>19.05</v>
      </c>
      <c r="N228" s="70">
        <f>SUMIFS(CALCULATION_quarterly_data!N:N,CALCULATION_quarterly_data!$A:$A,Quarter!$A228,CALCULATION_quarterly_data!$P:$P,Quarter!$B228,CALCULATION_quarterly_data!$C:$C,Quarter!$C228)</f>
        <v>671.29</v>
      </c>
      <c r="O228" s="77">
        <f>SUMIFS(CALCULATION_quarterly_data!O:O,CALCULATION_quarterly_data!$A:$A,Quarter!$A228,CALCULATION_quarterly_data!$P:$P,Quarter!$B228,CALCULATION_quarterly_data!$C:$C,Quarter!$C228)</f>
        <v>674.75</v>
      </c>
    </row>
    <row r="229" spans="1:15" s="14" customFormat="1" ht="15.5">
      <c r="A229" s="64">
        <v>2021</v>
      </c>
      <c r="B229" s="73">
        <v>1</v>
      </c>
      <c r="C229" s="59" t="s">
        <v>74</v>
      </c>
      <c r="D229" s="69">
        <f>SUMIFS(CALCULATION_quarterly_data!D:D,CALCULATION_quarterly_data!$A:$A,Quarter!$A229,CALCULATION_quarterly_data!$P:$P,Quarter!$B229,CALCULATION_quarterly_data!$C:$C,Quarter!$C229)</f>
        <v>82.23</v>
      </c>
      <c r="E229" s="69">
        <f>SUMIFS(CALCULATION_quarterly_data!E:E,CALCULATION_quarterly_data!$A:$A,Quarter!$A229,CALCULATION_quarterly_data!$P:$P,Quarter!$B229,CALCULATION_quarterly_data!$C:$C,Quarter!$C229)</f>
        <v>6.56</v>
      </c>
      <c r="F229" s="70">
        <f>SUMIFS(CALCULATION_quarterly_data!F:F,CALCULATION_quarterly_data!$A:$A,Quarter!$A229,CALCULATION_quarterly_data!$P:$P,Quarter!$B229,CALCULATION_quarterly_data!$C:$C,Quarter!$C229)</f>
        <v>88.79</v>
      </c>
      <c r="G229" s="69">
        <f>SUMIFS(CALCULATION_quarterly_data!G:G,CALCULATION_quarterly_data!$A:$A,Quarter!$A229,CALCULATION_quarterly_data!$P:$P,Quarter!$B229,CALCULATION_quarterly_data!$C:$C,Quarter!$C229)</f>
        <v>0</v>
      </c>
      <c r="H229" s="69">
        <f>SUMIFS(CALCULATION_quarterly_data!H:H,CALCULATION_quarterly_data!$A:$A,Quarter!$A229,CALCULATION_quarterly_data!$P:$P,Quarter!$B229,CALCULATION_quarterly_data!$C:$C,Quarter!$C229)</f>
        <v>0</v>
      </c>
      <c r="I229" s="69">
        <f>SUMIFS(CALCULATION_quarterly_data!I:I,CALCULATION_quarterly_data!$A:$A,Quarter!$A229,CALCULATION_quarterly_data!$P:$P,Quarter!$B229,CALCULATION_quarterly_data!$C:$C,Quarter!$C229)</f>
        <v>0</v>
      </c>
      <c r="J229" s="69">
        <f>SUMIFS(CALCULATION_quarterly_data!J:J,CALCULATION_quarterly_data!$A:$A,Quarter!$A229,CALCULATION_quarterly_data!$P:$P,Quarter!$B229,CALCULATION_quarterly_data!$C:$C,Quarter!$C229)</f>
        <v>0</v>
      </c>
      <c r="K229" s="69">
        <f>SUMIFS(CALCULATION_quarterly_data!K:K,CALCULATION_quarterly_data!$A:$A,Quarter!$A229,CALCULATION_quarterly_data!$P:$P,Quarter!$B229,CALCULATION_quarterly_data!$C:$C,Quarter!$C229)</f>
        <v>0</v>
      </c>
      <c r="L229" s="69">
        <f>SUMIFS(CALCULATION_quarterly_data!L:L,CALCULATION_quarterly_data!$A:$A,Quarter!$A229,CALCULATION_quarterly_data!$P:$P,Quarter!$B229,CALCULATION_quarterly_data!$C:$C,Quarter!$C229)</f>
        <v>0</v>
      </c>
      <c r="M229" s="69">
        <f>SUMIFS(CALCULATION_quarterly_data!M:M,CALCULATION_quarterly_data!$A:$A,Quarter!$A229,CALCULATION_quarterly_data!$P:$P,Quarter!$B229,CALCULATION_quarterly_data!$C:$C,Quarter!$C229)</f>
        <v>6.36</v>
      </c>
      <c r="N229" s="70">
        <f>SUMIFS(CALCULATION_quarterly_data!N:N,CALCULATION_quarterly_data!$A:$A,Quarter!$A229,CALCULATION_quarterly_data!$P:$P,Quarter!$B229,CALCULATION_quarterly_data!$C:$C,Quarter!$C229)</f>
        <v>6.36</v>
      </c>
      <c r="O229" s="77">
        <f>SUMIFS(CALCULATION_quarterly_data!O:O,CALCULATION_quarterly_data!$A:$A,Quarter!$A229,CALCULATION_quarterly_data!$P:$P,Quarter!$B229,CALCULATION_quarterly_data!$C:$C,Quarter!$C229)</f>
        <v>95.15</v>
      </c>
    </row>
    <row r="230" spans="1:15" s="14" customFormat="1" ht="15.5">
      <c r="A230" s="64">
        <v>2021</v>
      </c>
      <c r="B230" s="73">
        <v>1</v>
      </c>
      <c r="C230" s="59" t="s">
        <v>73</v>
      </c>
      <c r="D230" s="69">
        <f>SUMIFS(CALCULATION_quarterly_data!D:D,CALCULATION_quarterly_data!$A:$A,Quarter!$A230,CALCULATION_quarterly_data!$P:$P,Quarter!$B230,CALCULATION_quarterly_data!$C:$C,Quarter!$C230)</f>
        <v>802.91</v>
      </c>
      <c r="E230" s="69">
        <f>SUMIFS(CALCULATION_quarterly_data!E:E,CALCULATION_quarterly_data!$A:$A,Quarter!$A230,CALCULATION_quarterly_data!$P:$P,Quarter!$B230,CALCULATION_quarterly_data!$C:$C,Quarter!$C230)</f>
        <v>0</v>
      </c>
      <c r="F230" s="70">
        <f>SUMIFS(CALCULATION_quarterly_data!F:F,CALCULATION_quarterly_data!$A:$A,Quarter!$A230,CALCULATION_quarterly_data!$P:$P,Quarter!$B230,CALCULATION_quarterly_data!$C:$C,Quarter!$C230)</f>
        <v>802.91</v>
      </c>
      <c r="G230" s="69">
        <f>SUMIFS(CALCULATION_quarterly_data!G:G,CALCULATION_quarterly_data!$A:$A,Quarter!$A230,CALCULATION_quarterly_data!$P:$P,Quarter!$B230,CALCULATION_quarterly_data!$C:$C,Quarter!$C230)</f>
        <v>0</v>
      </c>
      <c r="H230" s="69">
        <f>SUMIFS(CALCULATION_quarterly_data!H:H,CALCULATION_quarterly_data!$A:$A,Quarter!$A230,CALCULATION_quarterly_data!$P:$P,Quarter!$B230,CALCULATION_quarterly_data!$C:$C,Quarter!$C230)</f>
        <v>0</v>
      </c>
      <c r="I230" s="69">
        <f>SUMIFS(CALCULATION_quarterly_data!I:I,CALCULATION_quarterly_data!$A:$A,Quarter!$A230,CALCULATION_quarterly_data!$P:$P,Quarter!$B230,CALCULATION_quarterly_data!$C:$C,Quarter!$C230)</f>
        <v>0</v>
      </c>
      <c r="J230" s="69">
        <f>SUMIFS(CALCULATION_quarterly_data!J:J,CALCULATION_quarterly_data!$A:$A,Quarter!$A230,CALCULATION_quarterly_data!$P:$P,Quarter!$B230,CALCULATION_quarterly_data!$C:$C,Quarter!$C230)</f>
        <v>0</v>
      </c>
      <c r="K230" s="69">
        <f>SUMIFS(CALCULATION_quarterly_data!K:K,CALCULATION_quarterly_data!$A:$A,Quarter!$A230,CALCULATION_quarterly_data!$P:$P,Quarter!$B230,CALCULATION_quarterly_data!$C:$C,Quarter!$C230)</f>
        <v>0</v>
      </c>
      <c r="L230" s="69">
        <f>SUMIFS(CALCULATION_quarterly_data!L:L,CALCULATION_quarterly_data!$A:$A,Quarter!$A230,CALCULATION_quarterly_data!$P:$P,Quarter!$B230,CALCULATION_quarterly_data!$C:$C,Quarter!$C230)</f>
        <v>0</v>
      </c>
      <c r="M230" s="69">
        <f>SUMIFS(CALCULATION_quarterly_data!M:M,CALCULATION_quarterly_data!$A:$A,Quarter!$A230,CALCULATION_quarterly_data!$P:$P,Quarter!$B230,CALCULATION_quarterly_data!$C:$C,Quarter!$C230)</f>
        <v>0.01</v>
      </c>
      <c r="N230" s="70">
        <f>SUMIFS(CALCULATION_quarterly_data!N:N,CALCULATION_quarterly_data!$A:$A,Quarter!$A230,CALCULATION_quarterly_data!$P:$P,Quarter!$B230,CALCULATION_quarterly_data!$C:$C,Quarter!$C230)</f>
        <v>0.01</v>
      </c>
      <c r="O230" s="77">
        <f>SUMIFS(CALCULATION_quarterly_data!O:O,CALCULATION_quarterly_data!$A:$A,Quarter!$A230,CALCULATION_quarterly_data!$P:$P,Quarter!$B230,CALCULATION_quarterly_data!$C:$C,Quarter!$C230)</f>
        <v>802.92</v>
      </c>
    </row>
    <row r="231" spans="1:15" s="14" customFormat="1" ht="15.5">
      <c r="A231" s="64">
        <v>2021</v>
      </c>
      <c r="B231" s="73">
        <v>1</v>
      </c>
      <c r="C231" s="59" t="s">
        <v>42</v>
      </c>
      <c r="D231" s="69">
        <f>SUMIFS(CALCULATION_quarterly_data!D:D,CALCULATION_quarterly_data!$A:$A,Quarter!$A231,CALCULATION_quarterly_data!$P:$P,Quarter!$B231,CALCULATION_quarterly_data!$C:$C,Quarter!$C231)</f>
        <v>3893.01</v>
      </c>
      <c r="E231" s="69">
        <f>SUMIFS(CALCULATION_quarterly_data!E:E,CALCULATION_quarterly_data!$A:$A,Quarter!$A231,CALCULATION_quarterly_data!$P:$P,Quarter!$B231,CALCULATION_quarterly_data!$C:$C,Quarter!$C231)</f>
        <v>161.97999999999999</v>
      </c>
      <c r="F231" s="70">
        <f>SUMIFS(CALCULATION_quarterly_data!F:F,CALCULATION_quarterly_data!$A:$A,Quarter!$A231,CALCULATION_quarterly_data!$P:$P,Quarter!$B231,CALCULATION_quarterly_data!$C:$C,Quarter!$C231)</f>
        <v>4054.99</v>
      </c>
      <c r="G231" s="69">
        <f>SUMIFS(CALCULATION_quarterly_data!G:G,CALCULATION_quarterly_data!$A:$A,Quarter!$A231,CALCULATION_quarterly_data!$P:$P,Quarter!$B231,CALCULATION_quarterly_data!$C:$C,Quarter!$C231)</f>
        <v>6.4700000000000006</v>
      </c>
      <c r="H231" s="69">
        <f>SUMIFS(CALCULATION_quarterly_data!H:H,CALCULATION_quarterly_data!$A:$A,Quarter!$A231,CALCULATION_quarterly_data!$P:$P,Quarter!$B231,CALCULATION_quarterly_data!$C:$C,Quarter!$C231)</f>
        <v>560.16999999999996</v>
      </c>
      <c r="I231" s="69">
        <f>SUMIFS(CALCULATION_quarterly_data!I:I,CALCULATION_quarterly_data!$A:$A,Quarter!$A231,CALCULATION_quarterly_data!$P:$P,Quarter!$B231,CALCULATION_quarterly_data!$C:$C,Quarter!$C231)</f>
        <v>0</v>
      </c>
      <c r="J231" s="69">
        <f>SUMIFS(CALCULATION_quarterly_data!J:J,CALCULATION_quarterly_data!$A:$A,Quarter!$A231,CALCULATION_quarterly_data!$P:$P,Quarter!$B231,CALCULATION_quarterly_data!$C:$C,Quarter!$C231)</f>
        <v>4.55</v>
      </c>
      <c r="K231" s="69">
        <f>SUMIFS(CALCULATION_quarterly_data!K:K,CALCULATION_quarterly_data!$A:$A,Quarter!$A231,CALCULATION_quarterly_data!$P:$P,Quarter!$B231,CALCULATION_quarterly_data!$C:$C,Quarter!$C231)</f>
        <v>33.82</v>
      </c>
      <c r="L231" s="69">
        <f>SUMIFS(CALCULATION_quarterly_data!L:L,CALCULATION_quarterly_data!$A:$A,Quarter!$A231,CALCULATION_quarterly_data!$P:$P,Quarter!$B231,CALCULATION_quarterly_data!$C:$C,Quarter!$C231)</f>
        <v>0</v>
      </c>
      <c r="M231" s="69">
        <f>SUMIFS(CALCULATION_quarterly_data!M:M,CALCULATION_quarterly_data!$A:$A,Quarter!$A231,CALCULATION_quarterly_data!$P:$P,Quarter!$B231,CALCULATION_quarterly_data!$C:$C,Quarter!$C231)</f>
        <v>212.8</v>
      </c>
      <c r="N231" s="70">
        <f>SUMIFS(CALCULATION_quarterly_data!N:N,CALCULATION_quarterly_data!$A:$A,Quarter!$A231,CALCULATION_quarterly_data!$P:$P,Quarter!$B231,CALCULATION_quarterly_data!$C:$C,Quarter!$C231)</f>
        <v>1107.2199999999998</v>
      </c>
      <c r="O231" s="77">
        <f>SUMIFS(CALCULATION_quarterly_data!O:O,CALCULATION_quarterly_data!$A:$A,Quarter!$A231,CALCULATION_quarterly_data!$P:$P,Quarter!$B231,CALCULATION_quarterly_data!$C:$C,Quarter!$C231)</f>
        <v>5162.21</v>
      </c>
    </row>
    <row r="232" spans="1:15" s="14" customFormat="1" ht="15.5">
      <c r="A232" s="64">
        <v>2021</v>
      </c>
      <c r="B232" s="73">
        <v>1</v>
      </c>
      <c r="C232" s="59" t="s">
        <v>43</v>
      </c>
      <c r="D232" s="69">
        <f>SUMIFS(CALCULATION_quarterly_data!D:D,CALCULATION_quarterly_data!$A:$A,Quarter!$A232,CALCULATION_quarterly_data!$P:$P,Quarter!$B232,CALCULATION_quarterly_data!$C:$C,Quarter!$C232)</f>
        <v>249.57999999999998</v>
      </c>
      <c r="E232" s="69">
        <f>SUMIFS(CALCULATION_quarterly_data!E:E,CALCULATION_quarterly_data!$A:$A,Quarter!$A232,CALCULATION_quarterly_data!$P:$P,Quarter!$B232,CALCULATION_quarterly_data!$C:$C,Quarter!$C232)</f>
        <v>0</v>
      </c>
      <c r="F232" s="70">
        <f>SUMIFS(CALCULATION_quarterly_data!F:F,CALCULATION_quarterly_data!$A:$A,Quarter!$A232,CALCULATION_quarterly_data!$P:$P,Quarter!$B232,CALCULATION_quarterly_data!$C:$C,Quarter!$C232)</f>
        <v>249.57999999999998</v>
      </c>
      <c r="G232" s="69">
        <f>SUMIFS(CALCULATION_quarterly_data!G:G,CALCULATION_quarterly_data!$A:$A,Quarter!$A232,CALCULATION_quarterly_data!$P:$P,Quarter!$B232,CALCULATION_quarterly_data!$C:$C,Quarter!$C232)</f>
        <v>0</v>
      </c>
      <c r="H232" s="69">
        <f>SUMIFS(CALCULATION_quarterly_data!H:H,CALCULATION_quarterly_data!$A:$A,Quarter!$A232,CALCULATION_quarterly_data!$P:$P,Quarter!$B232,CALCULATION_quarterly_data!$C:$C,Quarter!$C232)</f>
        <v>0</v>
      </c>
      <c r="I232" s="69">
        <f>SUMIFS(CALCULATION_quarterly_data!I:I,CALCULATION_quarterly_data!$A:$A,Quarter!$A232,CALCULATION_quarterly_data!$P:$P,Quarter!$B232,CALCULATION_quarterly_data!$C:$C,Quarter!$C232)</f>
        <v>0</v>
      </c>
      <c r="J232" s="69">
        <f>SUMIFS(CALCULATION_quarterly_data!J:J,CALCULATION_quarterly_data!$A:$A,Quarter!$A232,CALCULATION_quarterly_data!$P:$P,Quarter!$B232,CALCULATION_quarterly_data!$C:$C,Quarter!$C232)</f>
        <v>0</v>
      </c>
      <c r="K232" s="69">
        <f>SUMIFS(CALCULATION_quarterly_data!K:K,CALCULATION_quarterly_data!$A:$A,Quarter!$A232,CALCULATION_quarterly_data!$P:$P,Quarter!$B232,CALCULATION_quarterly_data!$C:$C,Quarter!$C232)</f>
        <v>0.1</v>
      </c>
      <c r="L232" s="69">
        <f>SUMIFS(CALCULATION_quarterly_data!L:L,CALCULATION_quarterly_data!$A:$A,Quarter!$A232,CALCULATION_quarterly_data!$P:$P,Quarter!$B232,CALCULATION_quarterly_data!$C:$C,Quarter!$C232)</f>
        <v>0</v>
      </c>
      <c r="M232" s="69">
        <f>SUMIFS(CALCULATION_quarterly_data!M:M,CALCULATION_quarterly_data!$A:$A,Quarter!$A232,CALCULATION_quarterly_data!$P:$P,Quarter!$B232,CALCULATION_quarterly_data!$C:$C,Quarter!$C232)</f>
        <v>16.170000000000002</v>
      </c>
      <c r="N232" s="70">
        <f>SUMIFS(CALCULATION_quarterly_data!N:N,CALCULATION_quarterly_data!$A:$A,Quarter!$A232,CALCULATION_quarterly_data!$P:$P,Quarter!$B232,CALCULATION_quarterly_data!$C:$C,Quarter!$C232)</f>
        <v>16.27</v>
      </c>
      <c r="O232" s="77">
        <f>SUMIFS(CALCULATION_quarterly_data!O:O,CALCULATION_quarterly_data!$A:$A,Quarter!$A232,CALCULATION_quarterly_data!$P:$P,Quarter!$B232,CALCULATION_quarterly_data!$C:$C,Quarter!$C232)</f>
        <v>265.85000000000002</v>
      </c>
    </row>
    <row r="233" spans="1:15" s="14" customFormat="1" ht="15.5">
      <c r="A233" s="64">
        <v>2021</v>
      </c>
      <c r="B233" s="73">
        <v>1</v>
      </c>
      <c r="C233" s="59" t="s">
        <v>94</v>
      </c>
      <c r="D233" s="69">
        <f>SUMIFS(CALCULATION_quarterly_data!D:D,CALCULATION_quarterly_data!$A:$A,Quarter!$A233,CALCULATION_quarterly_data!$P:$P,Quarter!$B233,CALCULATION_quarterly_data!$C:$C,Quarter!$C233)</f>
        <v>0</v>
      </c>
      <c r="E233" s="69">
        <f>SUMIFS(CALCULATION_quarterly_data!E:E,CALCULATION_quarterly_data!$A:$A,Quarter!$A233,CALCULATION_quarterly_data!$P:$P,Quarter!$B233,CALCULATION_quarterly_data!$C:$C,Quarter!$C233)</f>
        <v>10.53</v>
      </c>
      <c r="F233" s="70">
        <f>SUMIFS(CALCULATION_quarterly_data!F:F,CALCULATION_quarterly_data!$A:$A,Quarter!$A233,CALCULATION_quarterly_data!$P:$P,Quarter!$B233,CALCULATION_quarterly_data!$C:$C,Quarter!$C233)</f>
        <v>10.53</v>
      </c>
      <c r="G233" s="69">
        <f>SUMIFS(CALCULATION_quarterly_data!G:G,CALCULATION_quarterly_data!$A:$A,Quarter!$A233,CALCULATION_quarterly_data!$P:$P,Quarter!$B233,CALCULATION_quarterly_data!$C:$C,Quarter!$C233)</f>
        <v>0</v>
      </c>
      <c r="H233" s="69">
        <f>SUMIFS(CALCULATION_quarterly_data!H:H,CALCULATION_quarterly_data!$A:$A,Quarter!$A233,CALCULATION_quarterly_data!$P:$P,Quarter!$B233,CALCULATION_quarterly_data!$C:$C,Quarter!$C233)</f>
        <v>315.87</v>
      </c>
      <c r="I233" s="69">
        <f>SUMIFS(CALCULATION_quarterly_data!I:I,CALCULATION_quarterly_data!$A:$A,Quarter!$A233,CALCULATION_quarterly_data!$P:$P,Quarter!$B233,CALCULATION_quarterly_data!$C:$C,Quarter!$C233)</f>
        <v>0</v>
      </c>
      <c r="J233" s="69">
        <f>SUMIFS(CALCULATION_quarterly_data!J:J,CALCULATION_quarterly_data!$A:$A,Quarter!$A233,CALCULATION_quarterly_data!$P:$P,Quarter!$B233,CALCULATION_quarterly_data!$C:$C,Quarter!$C233)</f>
        <v>0</v>
      </c>
      <c r="K233" s="69">
        <f>SUMIFS(CALCULATION_quarterly_data!K:K,CALCULATION_quarterly_data!$A:$A,Quarter!$A233,CALCULATION_quarterly_data!$P:$P,Quarter!$B233,CALCULATION_quarterly_data!$C:$C,Quarter!$C233)</f>
        <v>0</v>
      </c>
      <c r="L233" s="69">
        <f>SUMIFS(CALCULATION_quarterly_data!L:L,CALCULATION_quarterly_data!$A:$A,Quarter!$A233,CALCULATION_quarterly_data!$P:$P,Quarter!$B233,CALCULATION_quarterly_data!$C:$C,Quarter!$C233)</f>
        <v>0</v>
      </c>
      <c r="M233" s="69">
        <f>SUMIFS(CALCULATION_quarterly_data!M:M,CALCULATION_quarterly_data!$A:$A,Quarter!$A233,CALCULATION_quarterly_data!$P:$P,Quarter!$B233,CALCULATION_quarterly_data!$C:$C,Quarter!$C233)</f>
        <v>24.060000000000002</v>
      </c>
      <c r="N233" s="70">
        <f>SUMIFS(CALCULATION_quarterly_data!N:N,CALCULATION_quarterly_data!$A:$A,Quarter!$A233,CALCULATION_quarterly_data!$P:$P,Quarter!$B233,CALCULATION_quarterly_data!$C:$C,Quarter!$C233)</f>
        <v>370.45000000000005</v>
      </c>
      <c r="O233" s="77">
        <f>SUMIFS(CALCULATION_quarterly_data!O:O,CALCULATION_quarterly_data!$A:$A,Quarter!$A233,CALCULATION_quarterly_data!$P:$P,Quarter!$B233,CALCULATION_quarterly_data!$C:$C,Quarter!$C233)</f>
        <v>380.98</v>
      </c>
    </row>
    <row r="234" spans="1:15" s="14" customFormat="1" ht="15.5">
      <c r="A234" s="64">
        <v>2021</v>
      </c>
      <c r="B234" s="73">
        <v>1</v>
      </c>
      <c r="C234" s="59" t="s">
        <v>71</v>
      </c>
      <c r="D234" s="69">
        <f>SUMIFS(CALCULATION_quarterly_data!D:D,CALCULATION_quarterly_data!$A:$A,Quarter!$A234,CALCULATION_quarterly_data!$P:$P,Quarter!$B234,CALCULATION_quarterly_data!$C:$C,Quarter!$C234)</f>
        <v>8.83</v>
      </c>
      <c r="E234" s="69">
        <f>SUMIFS(CALCULATION_quarterly_data!E:E,CALCULATION_quarterly_data!$A:$A,Quarter!$A234,CALCULATION_quarterly_data!$P:$P,Quarter!$B234,CALCULATION_quarterly_data!$C:$C,Quarter!$C234)</f>
        <v>26.16</v>
      </c>
      <c r="F234" s="70">
        <f>SUMIFS(CALCULATION_quarterly_data!F:F,CALCULATION_quarterly_data!$A:$A,Quarter!$A234,CALCULATION_quarterly_data!$P:$P,Quarter!$B234,CALCULATION_quarterly_data!$C:$C,Quarter!$C234)</f>
        <v>34.989999999999995</v>
      </c>
      <c r="G234" s="69">
        <f>SUMIFS(CALCULATION_quarterly_data!G:G,CALCULATION_quarterly_data!$A:$A,Quarter!$A234,CALCULATION_quarterly_data!$P:$P,Quarter!$B234,CALCULATION_quarterly_data!$C:$C,Quarter!$C234)</f>
        <v>2.1</v>
      </c>
      <c r="H234" s="69">
        <f>SUMIFS(CALCULATION_quarterly_data!H:H,CALCULATION_quarterly_data!$A:$A,Quarter!$A234,CALCULATION_quarterly_data!$P:$P,Quarter!$B234,CALCULATION_quarterly_data!$C:$C,Quarter!$C234)</f>
        <v>0</v>
      </c>
      <c r="I234" s="69">
        <f>SUMIFS(CALCULATION_quarterly_data!I:I,CALCULATION_quarterly_data!$A:$A,Quarter!$A234,CALCULATION_quarterly_data!$P:$P,Quarter!$B234,CALCULATION_quarterly_data!$C:$C,Quarter!$C234)</f>
        <v>0</v>
      </c>
      <c r="J234" s="69">
        <f>SUMIFS(CALCULATION_quarterly_data!J:J,CALCULATION_quarterly_data!$A:$A,Quarter!$A234,CALCULATION_quarterly_data!$P:$P,Quarter!$B234,CALCULATION_quarterly_data!$C:$C,Quarter!$C234)</f>
        <v>0</v>
      </c>
      <c r="K234" s="69">
        <f>SUMIFS(CALCULATION_quarterly_data!K:K,CALCULATION_quarterly_data!$A:$A,Quarter!$A234,CALCULATION_quarterly_data!$P:$P,Quarter!$B234,CALCULATION_quarterly_data!$C:$C,Quarter!$C234)</f>
        <v>0</v>
      </c>
      <c r="L234" s="69">
        <f>SUMIFS(CALCULATION_quarterly_data!L:L,CALCULATION_quarterly_data!$A:$A,Quarter!$A234,CALCULATION_quarterly_data!$P:$P,Quarter!$B234,CALCULATION_quarterly_data!$C:$C,Quarter!$C234)</f>
        <v>0</v>
      </c>
      <c r="M234" s="69">
        <f>SUMIFS(CALCULATION_quarterly_data!M:M,CALCULATION_quarterly_data!$A:$A,Quarter!$A234,CALCULATION_quarterly_data!$P:$P,Quarter!$B234,CALCULATION_quarterly_data!$C:$C,Quarter!$C234)</f>
        <v>45.25</v>
      </c>
      <c r="N234" s="70">
        <f>SUMIFS(CALCULATION_quarterly_data!N:N,CALCULATION_quarterly_data!$A:$A,Quarter!$A234,CALCULATION_quarterly_data!$P:$P,Quarter!$B234,CALCULATION_quarterly_data!$C:$C,Quarter!$C234)</f>
        <v>59.1</v>
      </c>
      <c r="O234" s="77">
        <f>SUMIFS(CALCULATION_quarterly_data!O:O,CALCULATION_quarterly_data!$A:$A,Quarter!$A234,CALCULATION_quarterly_data!$P:$P,Quarter!$B234,CALCULATION_quarterly_data!$C:$C,Quarter!$C234)</f>
        <v>94.09</v>
      </c>
    </row>
    <row r="235" spans="1:15" s="14" customFormat="1" ht="15.5">
      <c r="A235" s="64">
        <v>2021</v>
      </c>
      <c r="B235" s="73">
        <v>1</v>
      </c>
      <c r="C235" s="59" t="s">
        <v>45</v>
      </c>
      <c r="D235" s="69">
        <f>SUMIFS(CALCULATION_quarterly_data!D:D,CALCULATION_quarterly_data!$A:$A,Quarter!$A235,CALCULATION_quarterly_data!$P:$P,Quarter!$B235,CALCULATION_quarterly_data!$C:$C,Quarter!$C235)</f>
        <v>75.739999999999995</v>
      </c>
      <c r="E235" s="69">
        <f>SUMIFS(CALCULATION_quarterly_data!E:E,CALCULATION_quarterly_data!$A:$A,Quarter!$A235,CALCULATION_quarterly_data!$P:$P,Quarter!$B235,CALCULATION_quarterly_data!$C:$C,Quarter!$C235)</f>
        <v>0</v>
      </c>
      <c r="F235" s="70">
        <f>SUMIFS(CALCULATION_quarterly_data!F:F,CALCULATION_quarterly_data!$A:$A,Quarter!$A235,CALCULATION_quarterly_data!$P:$P,Quarter!$B235,CALCULATION_quarterly_data!$C:$C,Quarter!$C235)</f>
        <v>75.739999999999995</v>
      </c>
      <c r="G235" s="69">
        <f>SUMIFS(CALCULATION_quarterly_data!G:G,CALCULATION_quarterly_data!$A:$A,Quarter!$A235,CALCULATION_quarterly_data!$P:$P,Quarter!$B235,CALCULATION_quarterly_data!$C:$C,Quarter!$C235)</f>
        <v>0</v>
      </c>
      <c r="H235" s="69">
        <f>SUMIFS(CALCULATION_quarterly_data!H:H,CALCULATION_quarterly_data!$A:$A,Quarter!$A235,CALCULATION_quarterly_data!$P:$P,Quarter!$B235,CALCULATION_quarterly_data!$C:$C,Quarter!$C235)</f>
        <v>0</v>
      </c>
      <c r="I235" s="69">
        <f>SUMIFS(CALCULATION_quarterly_data!I:I,CALCULATION_quarterly_data!$A:$A,Quarter!$A235,CALCULATION_quarterly_data!$P:$P,Quarter!$B235,CALCULATION_quarterly_data!$C:$C,Quarter!$C235)</f>
        <v>0</v>
      </c>
      <c r="J235" s="69">
        <f>SUMIFS(CALCULATION_quarterly_data!J:J,CALCULATION_quarterly_data!$A:$A,Quarter!$A235,CALCULATION_quarterly_data!$P:$P,Quarter!$B235,CALCULATION_quarterly_data!$C:$C,Quarter!$C235)</f>
        <v>0</v>
      </c>
      <c r="K235" s="69">
        <f>SUMIFS(CALCULATION_quarterly_data!K:K,CALCULATION_quarterly_data!$A:$A,Quarter!$A235,CALCULATION_quarterly_data!$P:$P,Quarter!$B235,CALCULATION_quarterly_data!$C:$C,Quarter!$C235)</f>
        <v>0</v>
      </c>
      <c r="L235" s="69">
        <f>SUMIFS(CALCULATION_quarterly_data!L:L,CALCULATION_quarterly_data!$A:$A,Quarter!$A235,CALCULATION_quarterly_data!$P:$P,Quarter!$B235,CALCULATION_quarterly_data!$C:$C,Quarter!$C235)</f>
        <v>0</v>
      </c>
      <c r="M235" s="69">
        <f>SUMIFS(CALCULATION_quarterly_data!M:M,CALCULATION_quarterly_data!$A:$A,Quarter!$A235,CALCULATION_quarterly_data!$P:$P,Quarter!$B235,CALCULATION_quarterly_data!$C:$C,Quarter!$C235)</f>
        <v>0.14000000000000001</v>
      </c>
      <c r="N235" s="70">
        <f>SUMIFS(CALCULATION_quarterly_data!N:N,CALCULATION_quarterly_data!$A:$A,Quarter!$A235,CALCULATION_quarterly_data!$P:$P,Quarter!$B235,CALCULATION_quarterly_data!$C:$C,Quarter!$C235)</f>
        <v>0.14000000000000001</v>
      </c>
      <c r="O235" s="77">
        <f>SUMIFS(CALCULATION_quarterly_data!O:O,CALCULATION_quarterly_data!$A:$A,Quarter!$A235,CALCULATION_quarterly_data!$P:$P,Quarter!$B235,CALCULATION_quarterly_data!$C:$C,Quarter!$C235)</f>
        <v>75.88</v>
      </c>
    </row>
    <row r="236" spans="1:15" s="14" customFormat="1" ht="15.5">
      <c r="A236" s="64">
        <v>2021</v>
      </c>
      <c r="B236" s="73">
        <v>1</v>
      </c>
      <c r="C236" s="59" t="s">
        <v>46</v>
      </c>
      <c r="D236" s="69">
        <f>SUMIFS(CALCULATION_quarterly_data!D:D,CALCULATION_quarterly_data!$A:$A,Quarter!$A236,CALCULATION_quarterly_data!$P:$P,Quarter!$B236,CALCULATION_quarterly_data!$C:$C,Quarter!$C236)</f>
        <v>81.88</v>
      </c>
      <c r="E236" s="69">
        <f>SUMIFS(CALCULATION_quarterly_data!E:E,CALCULATION_quarterly_data!$A:$A,Quarter!$A236,CALCULATION_quarterly_data!$P:$P,Quarter!$B236,CALCULATION_quarterly_data!$C:$C,Quarter!$C236)</f>
        <v>0</v>
      </c>
      <c r="F236" s="70">
        <f>SUMIFS(CALCULATION_quarterly_data!F:F,CALCULATION_quarterly_data!$A:$A,Quarter!$A236,CALCULATION_quarterly_data!$P:$P,Quarter!$B236,CALCULATION_quarterly_data!$C:$C,Quarter!$C236)</f>
        <v>81.88</v>
      </c>
      <c r="G236" s="69">
        <f>SUMIFS(CALCULATION_quarterly_data!G:G,CALCULATION_quarterly_data!$A:$A,Quarter!$A236,CALCULATION_quarterly_data!$P:$P,Quarter!$B236,CALCULATION_quarterly_data!$C:$C,Quarter!$C236)</f>
        <v>0</v>
      </c>
      <c r="H236" s="69">
        <f>SUMIFS(CALCULATION_quarterly_data!H:H,CALCULATION_quarterly_data!$A:$A,Quarter!$A236,CALCULATION_quarterly_data!$P:$P,Quarter!$B236,CALCULATION_quarterly_data!$C:$C,Quarter!$C236)</f>
        <v>393.96000000000004</v>
      </c>
      <c r="I236" s="69">
        <f>SUMIFS(CALCULATION_quarterly_data!I:I,CALCULATION_quarterly_data!$A:$A,Quarter!$A236,CALCULATION_quarterly_data!$P:$P,Quarter!$B236,CALCULATION_quarterly_data!$C:$C,Quarter!$C236)</f>
        <v>0</v>
      </c>
      <c r="J236" s="69">
        <f>SUMIFS(CALCULATION_quarterly_data!J:J,CALCULATION_quarterly_data!$A:$A,Quarter!$A236,CALCULATION_quarterly_data!$P:$P,Quarter!$B236,CALCULATION_quarterly_data!$C:$C,Quarter!$C236)</f>
        <v>0</v>
      </c>
      <c r="K236" s="69">
        <f>SUMIFS(CALCULATION_quarterly_data!K:K,CALCULATION_quarterly_data!$A:$A,Quarter!$A236,CALCULATION_quarterly_data!$P:$P,Quarter!$B236,CALCULATION_quarterly_data!$C:$C,Quarter!$C236)</f>
        <v>0.41</v>
      </c>
      <c r="L236" s="69">
        <f>SUMIFS(CALCULATION_quarterly_data!L:L,CALCULATION_quarterly_data!$A:$A,Quarter!$A236,CALCULATION_quarterly_data!$P:$P,Quarter!$B236,CALCULATION_quarterly_data!$C:$C,Quarter!$C236)</f>
        <v>0</v>
      </c>
      <c r="M236" s="69">
        <f>SUMIFS(CALCULATION_quarterly_data!M:M,CALCULATION_quarterly_data!$A:$A,Quarter!$A236,CALCULATION_quarterly_data!$P:$P,Quarter!$B236,CALCULATION_quarterly_data!$C:$C,Quarter!$C236)</f>
        <v>11.9</v>
      </c>
      <c r="N236" s="70">
        <f>SUMIFS(CALCULATION_quarterly_data!N:N,CALCULATION_quarterly_data!$A:$A,Quarter!$A236,CALCULATION_quarterly_data!$P:$P,Quarter!$B236,CALCULATION_quarterly_data!$C:$C,Quarter!$C236)</f>
        <v>406.27000000000004</v>
      </c>
      <c r="O236" s="77">
        <f>SUMIFS(CALCULATION_quarterly_data!O:O,CALCULATION_quarterly_data!$A:$A,Quarter!$A236,CALCULATION_quarterly_data!$P:$P,Quarter!$B236,CALCULATION_quarterly_data!$C:$C,Quarter!$C236)</f>
        <v>488.15000000000003</v>
      </c>
    </row>
    <row r="237" spans="1:15" s="14" customFormat="1" ht="15.5">
      <c r="A237" s="64">
        <v>2021</v>
      </c>
      <c r="B237" s="73">
        <v>1</v>
      </c>
      <c r="C237" s="59" t="s">
        <v>44</v>
      </c>
      <c r="D237" s="69">
        <f>SUMIFS(CALCULATION_quarterly_data!D:D,CALCULATION_quarterly_data!$A:$A,Quarter!$A237,CALCULATION_quarterly_data!$P:$P,Quarter!$B237,CALCULATION_quarterly_data!$C:$C,Quarter!$C237)</f>
        <v>0</v>
      </c>
      <c r="E237" s="69">
        <f>SUMIFS(CALCULATION_quarterly_data!E:E,CALCULATION_quarterly_data!$A:$A,Quarter!$A237,CALCULATION_quarterly_data!$P:$P,Quarter!$B237,CALCULATION_quarterly_data!$C:$C,Quarter!$C237)</f>
        <v>0</v>
      </c>
      <c r="F237" s="70">
        <f>SUMIFS(CALCULATION_quarterly_data!F:F,CALCULATION_quarterly_data!$A:$A,Quarter!$A237,CALCULATION_quarterly_data!$P:$P,Quarter!$B237,CALCULATION_quarterly_data!$C:$C,Quarter!$C237)</f>
        <v>0</v>
      </c>
      <c r="G237" s="69">
        <f>SUMIFS(CALCULATION_quarterly_data!G:G,CALCULATION_quarterly_data!$A:$A,Quarter!$A237,CALCULATION_quarterly_data!$P:$P,Quarter!$B237,CALCULATION_quarterly_data!$C:$C,Quarter!$C237)</f>
        <v>0</v>
      </c>
      <c r="H237" s="69">
        <f>SUMIFS(CALCULATION_quarterly_data!H:H,CALCULATION_quarterly_data!$A:$A,Quarter!$A237,CALCULATION_quarterly_data!$P:$P,Quarter!$B237,CALCULATION_quarterly_data!$C:$C,Quarter!$C237)</f>
        <v>0</v>
      </c>
      <c r="I237" s="69">
        <f>SUMIFS(CALCULATION_quarterly_data!I:I,CALCULATION_quarterly_data!$A:$A,Quarter!$A237,CALCULATION_quarterly_data!$P:$P,Quarter!$B237,CALCULATION_quarterly_data!$C:$C,Quarter!$C237)</f>
        <v>0</v>
      </c>
      <c r="J237" s="69">
        <f>SUMIFS(CALCULATION_quarterly_data!J:J,CALCULATION_quarterly_data!$A:$A,Quarter!$A237,CALCULATION_quarterly_data!$P:$P,Quarter!$B237,CALCULATION_quarterly_data!$C:$C,Quarter!$C237)</f>
        <v>0</v>
      </c>
      <c r="K237" s="69">
        <f>SUMIFS(CALCULATION_quarterly_data!K:K,CALCULATION_quarterly_data!$A:$A,Quarter!$A237,CALCULATION_quarterly_data!$P:$P,Quarter!$B237,CALCULATION_quarterly_data!$C:$C,Quarter!$C237)</f>
        <v>0</v>
      </c>
      <c r="L237" s="69">
        <f>SUMIFS(CALCULATION_quarterly_data!L:L,CALCULATION_quarterly_data!$A:$A,Quarter!$A237,CALCULATION_quarterly_data!$P:$P,Quarter!$B237,CALCULATION_quarterly_data!$C:$C,Quarter!$C237)</f>
        <v>0</v>
      </c>
      <c r="M237" s="69">
        <f>SUMIFS(CALCULATION_quarterly_data!M:M,CALCULATION_quarterly_data!$A:$A,Quarter!$A237,CALCULATION_quarterly_data!$P:$P,Quarter!$B237,CALCULATION_quarterly_data!$C:$C,Quarter!$C237)</f>
        <v>0.04</v>
      </c>
      <c r="N237" s="70">
        <f>SUMIFS(CALCULATION_quarterly_data!N:N,CALCULATION_quarterly_data!$A:$A,Quarter!$A237,CALCULATION_quarterly_data!$P:$P,Quarter!$B237,CALCULATION_quarterly_data!$C:$C,Quarter!$C237)</f>
        <v>0.04</v>
      </c>
      <c r="O237" s="77">
        <f>SUMIFS(CALCULATION_quarterly_data!O:O,CALCULATION_quarterly_data!$A:$A,Quarter!$A237,CALCULATION_quarterly_data!$P:$P,Quarter!$B237,CALCULATION_quarterly_data!$C:$C,Quarter!$C237)</f>
        <v>0.04</v>
      </c>
    </row>
    <row r="238" spans="1:15" s="14" customFormat="1" ht="15.5">
      <c r="A238" s="64">
        <v>2021</v>
      </c>
      <c r="B238" s="73">
        <v>1</v>
      </c>
      <c r="C238" s="59" t="s">
        <v>62</v>
      </c>
      <c r="D238" s="69">
        <f>SUMIFS(CALCULATION_quarterly_data!D:D,CALCULATION_quarterly_data!$A:$A,Quarter!$A238,CALCULATION_quarterly_data!$P:$P,Quarter!$B238,CALCULATION_quarterly_data!$C:$C,Quarter!$C238)</f>
        <v>371.03000000000003</v>
      </c>
      <c r="E238" s="69">
        <f>SUMIFS(CALCULATION_quarterly_data!E:E,CALCULATION_quarterly_data!$A:$A,Quarter!$A238,CALCULATION_quarterly_data!$P:$P,Quarter!$B238,CALCULATION_quarterly_data!$C:$C,Quarter!$C238)</f>
        <v>9.11</v>
      </c>
      <c r="F238" s="70">
        <f>SUMIFS(CALCULATION_quarterly_data!F:F,CALCULATION_quarterly_data!$A:$A,Quarter!$A238,CALCULATION_quarterly_data!$P:$P,Quarter!$B238,CALCULATION_quarterly_data!$C:$C,Quarter!$C238)</f>
        <v>380.14000000000004</v>
      </c>
      <c r="G238" s="69">
        <f>SUMIFS(CALCULATION_quarterly_data!G:G,CALCULATION_quarterly_data!$A:$A,Quarter!$A238,CALCULATION_quarterly_data!$P:$P,Quarter!$B238,CALCULATION_quarterly_data!$C:$C,Quarter!$C238)</f>
        <v>58</v>
      </c>
      <c r="H238" s="69">
        <f>SUMIFS(CALCULATION_quarterly_data!H:H,CALCULATION_quarterly_data!$A:$A,Quarter!$A238,CALCULATION_quarterly_data!$P:$P,Quarter!$B238,CALCULATION_quarterly_data!$C:$C,Quarter!$C238)</f>
        <v>224.17</v>
      </c>
      <c r="I238" s="69">
        <f>SUMIFS(CALCULATION_quarterly_data!I:I,CALCULATION_quarterly_data!$A:$A,Quarter!$A238,CALCULATION_quarterly_data!$P:$P,Quarter!$B238,CALCULATION_quarterly_data!$C:$C,Quarter!$C238)</f>
        <v>0</v>
      </c>
      <c r="J238" s="69">
        <f>SUMIFS(CALCULATION_quarterly_data!J:J,CALCULATION_quarterly_data!$A:$A,Quarter!$A238,CALCULATION_quarterly_data!$P:$P,Quarter!$B238,CALCULATION_quarterly_data!$C:$C,Quarter!$C238)</f>
        <v>0.13</v>
      </c>
      <c r="K238" s="69">
        <f>SUMIFS(CALCULATION_quarterly_data!K:K,CALCULATION_quarterly_data!$A:$A,Quarter!$A238,CALCULATION_quarterly_data!$P:$P,Quarter!$B238,CALCULATION_quarterly_data!$C:$C,Quarter!$C238)</f>
        <v>0.7</v>
      </c>
      <c r="L238" s="69">
        <f>SUMIFS(CALCULATION_quarterly_data!L:L,CALCULATION_quarterly_data!$A:$A,Quarter!$A238,CALCULATION_quarterly_data!$P:$P,Quarter!$B238,CALCULATION_quarterly_data!$C:$C,Quarter!$C238)</f>
        <v>445.05</v>
      </c>
      <c r="M238" s="69">
        <f>SUMIFS(CALCULATION_quarterly_data!M:M,CALCULATION_quarterly_data!$A:$A,Quarter!$A238,CALCULATION_quarterly_data!$P:$P,Quarter!$B238,CALCULATION_quarterly_data!$C:$C,Quarter!$C238)</f>
        <v>124.87</v>
      </c>
      <c r="N238" s="70">
        <f>SUMIFS(CALCULATION_quarterly_data!N:N,CALCULATION_quarterly_data!$A:$A,Quarter!$A238,CALCULATION_quarterly_data!$P:$P,Quarter!$B238,CALCULATION_quarterly_data!$C:$C,Quarter!$C238)</f>
        <v>427.4</v>
      </c>
      <c r="O238" s="77">
        <f>SUMIFS(CALCULATION_quarterly_data!O:O,CALCULATION_quarterly_data!$A:$A,Quarter!$A238,CALCULATION_quarterly_data!$P:$P,Quarter!$B238,CALCULATION_quarterly_data!$C:$C,Quarter!$C238)</f>
        <v>807.54000000000008</v>
      </c>
    </row>
    <row r="239" spans="1:15" s="14" customFormat="1" ht="15.5">
      <c r="A239" s="62">
        <v>2021</v>
      </c>
      <c r="B239" s="74">
        <v>1</v>
      </c>
      <c r="C239" s="60" t="s">
        <v>93</v>
      </c>
      <c r="D239" s="72">
        <f>SUMIFS(CALCULATION_quarterly_data!D:D,CALCULATION_quarterly_data!$A:$A,Quarter!$A239,CALCULATION_quarterly_data!$P:$P,Quarter!$B239,CALCULATION_quarterly_data!$C:$C,Quarter!$C239)</f>
        <v>8938.9500000000007</v>
      </c>
      <c r="E239" s="72">
        <f>SUMIFS(CALCULATION_quarterly_data!E:E,CALCULATION_quarterly_data!$A:$A,Quarter!$A239,CALCULATION_quarterly_data!$P:$P,Quarter!$B239,CALCULATION_quarterly_data!$C:$C,Quarter!$C239)</f>
        <v>305.71999999999997</v>
      </c>
      <c r="F239" s="71">
        <f>SUMIFS(CALCULATION_quarterly_data!F:F,CALCULATION_quarterly_data!$A:$A,Quarter!$A239,CALCULATION_quarterly_data!$P:$P,Quarter!$B239,CALCULATION_quarterly_data!$C:$C,Quarter!$C239)</f>
        <v>9244.67</v>
      </c>
      <c r="G239" s="72">
        <f>SUMIFS(CALCULATION_quarterly_data!G:G,CALCULATION_quarterly_data!$A:$A,Quarter!$A239,CALCULATION_quarterly_data!$P:$P,Quarter!$B239,CALCULATION_quarterly_data!$C:$C,Quarter!$C239)</f>
        <v>115.39000000000001</v>
      </c>
      <c r="H239" s="72">
        <f>SUMIFS(CALCULATION_quarterly_data!H:H,CALCULATION_quarterly_data!$A:$A,Quarter!$A239,CALCULATION_quarterly_data!$P:$P,Quarter!$B239,CALCULATION_quarterly_data!$C:$C,Quarter!$C239)</f>
        <v>1814.6599999999999</v>
      </c>
      <c r="I239" s="72">
        <f>SUMIFS(CALCULATION_quarterly_data!I:I,CALCULATION_quarterly_data!$A:$A,Quarter!$A239,CALCULATION_quarterly_data!$P:$P,Quarter!$B239,CALCULATION_quarterly_data!$C:$C,Quarter!$C239)</f>
        <v>353.28</v>
      </c>
      <c r="J239" s="72">
        <f>SUMIFS(CALCULATION_quarterly_data!J:J,CALCULATION_quarterly_data!$A:$A,Quarter!$A239,CALCULATION_quarterly_data!$P:$P,Quarter!$B239,CALCULATION_quarterly_data!$C:$C,Quarter!$C239)</f>
        <v>5.13</v>
      </c>
      <c r="K239" s="72">
        <f>SUMIFS(CALCULATION_quarterly_data!K:K,CALCULATION_quarterly_data!$A:$A,Quarter!$A239,CALCULATION_quarterly_data!$P:$P,Quarter!$B239,CALCULATION_quarterly_data!$C:$C,Quarter!$C239)</f>
        <v>300.27</v>
      </c>
      <c r="L239" s="72">
        <f>SUMIFS(CALCULATION_quarterly_data!L:L,CALCULATION_quarterly_data!$A:$A,Quarter!$A239,CALCULATION_quarterly_data!$P:$P,Quarter!$B239,CALCULATION_quarterly_data!$C:$C,Quarter!$C239)</f>
        <v>517.43000000000006</v>
      </c>
      <c r="M239" s="72">
        <f>SUMIFS(CALCULATION_quarterly_data!M:M,CALCULATION_quarterly_data!$A:$A,Quarter!$A239,CALCULATION_quarterly_data!$P:$P,Quarter!$B239,CALCULATION_quarterly_data!$C:$C,Quarter!$C239)</f>
        <v>820.87</v>
      </c>
      <c r="N239" s="71">
        <f>SUMIFS(CALCULATION_quarterly_data!N:N,CALCULATION_quarterly_data!$A:$A,Quarter!$A239,CALCULATION_quarterly_data!$P:$P,Quarter!$B239,CALCULATION_quarterly_data!$C:$C,Quarter!$C239)</f>
        <v>3927.03</v>
      </c>
      <c r="O239" s="72">
        <f>SUMIFS(CALCULATION_quarterly_data!O:O,CALCULATION_quarterly_data!$A:$A,Quarter!$A239,CALCULATION_quarterly_data!$P:$P,Quarter!$B239,CALCULATION_quarterly_data!$C:$C,Quarter!$C239)</f>
        <v>13171.699999999999</v>
      </c>
    </row>
    <row r="240" spans="1:15" s="14" customFormat="1" ht="15.5">
      <c r="A240" s="63">
        <v>2021</v>
      </c>
      <c r="B240" s="73">
        <v>2</v>
      </c>
      <c r="C240" s="58" t="s">
        <v>37</v>
      </c>
      <c r="D240" s="66">
        <f>SUMIFS(CALCULATION_quarterly_data!D:D,CALCULATION_quarterly_data!$A:$A,Quarter!$A240,CALCULATION_quarterly_data!$P:$P,Quarter!$B240,CALCULATION_quarterly_data!$C:$C,Quarter!$C240)</f>
        <v>154.31</v>
      </c>
      <c r="E240" s="66">
        <f>SUMIFS(CALCULATION_quarterly_data!E:E,CALCULATION_quarterly_data!$A:$A,Quarter!$A240,CALCULATION_quarterly_data!$P:$P,Quarter!$B240,CALCULATION_quarterly_data!$C:$C,Quarter!$C240)</f>
        <v>105.21000000000001</v>
      </c>
      <c r="F240" s="67">
        <f>SUMIFS(CALCULATION_quarterly_data!F:F,CALCULATION_quarterly_data!$A:$A,Quarter!$A240,CALCULATION_quarterly_data!$P:$P,Quarter!$B240,CALCULATION_quarterly_data!$C:$C,Quarter!$C240)</f>
        <v>259.52000000000004</v>
      </c>
      <c r="G240" s="66">
        <f>SUMIFS(CALCULATION_quarterly_data!G:G,CALCULATION_quarterly_data!$A:$A,Quarter!$A240,CALCULATION_quarterly_data!$P:$P,Quarter!$B240,CALCULATION_quarterly_data!$C:$C,Quarter!$C240)</f>
        <v>23.94</v>
      </c>
      <c r="H240" s="66">
        <f>SUMIFS(CALCULATION_quarterly_data!H:H,CALCULATION_quarterly_data!$A:$A,Quarter!$A240,CALCULATION_quarterly_data!$P:$P,Quarter!$B240,CALCULATION_quarterly_data!$C:$C,Quarter!$C240)</f>
        <v>323.69</v>
      </c>
      <c r="I240" s="66">
        <f>SUMIFS(CALCULATION_quarterly_data!I:I,CALCULATION_quarterly_data!$A:$A,Quarter!$A240,CALCULATION_quarterly_data!$P:$P,Quarter!$B240,CALCULATION_quarterly_data!$C:$C,Quarter!$C240)</f>
        <v>0</v>
      </c>
      <c r="J240" s="66">
        <f>SUMIFS(CALCULATION_quarterly_data!J:J,CALCULATION_quarterly_data!$A:$A,Quarter!$A240,CALCULATION_quarterly_data!$P:$P,Quarter!$B240,CALCULATION_quarterly_data!$C:$C,Quarter!$C240)</f>
        <v>0</v>
      </c>
      <c r="K240" s="66">
        <f>SUMIFS(CALCULATION_quarterly_data!K:K,CALCULATION_quarterly_data!$A:$A,Quarter!$A240,CALCULATION_quarterly_data!$P:$P,Quarter!$B240,CALCULATION_quarterly_data!$C:$C,Quarter!$C240)</f>
        <v>56.15</v>
      </c>
      <c r="L240" s="66">
        <f>SUMIFS(CALCULATION_quarterly_data!L:L,CALCULATION_quarterly_data!$A:$A,Quarter!$A240,CALCULATION_quarterly_data!$P:$P,Quarter!$B240,CALCULATION_quarterly_data!$C:$C,Quarter!$C240)</f>
        <v>24.16</v>
      </c>
      <c r="M240" s="66">
        <f>SUMIFS(CALCULATION_quarterly_data!M:M,CALCULATION_quarterly_data!$A:$A,Quarter!$A240,CALCULATION_quarterly_data!$P:$P,Quarter!$B240,CALCULATION_quarterly_data!$C:$C,Quarter!$C240)</f>
        <v>355.67999999999995</v>
      </c>
      <c r="N240" s="67">
        <f>SUMIFS(CALCULATION_quarterly_data!N:N,CALCULATION_quarterly_data!$A:$A,Quarter!$A240,CALCULATION_quarterly_data!$P:$P,Quarter!$B240,CALCULATION_quarterly_data!$C:$C,Quarter!$C240)</f>
        <v>936.36999999999989</v>
      </c>
      <c r="O240" s="76">
        <f>SUMIFS(CALCULATION_quarterly_data!O:O,CALCULATION_quarterly_data!$A:$A,Quarter!$A240,CALCULATION_quarterly_data!$P:$P,Quarter!$B240,CALCULATION_quarterly_data!$C:$C,Quarter!$C240)</f>
        <v>1195.8900000000001</v>
      </c>
    </row>
    <row r="241" spans="1:15" s="14" customFormat="1" ht="15.5">
      <c r="A241" s="64">
        <v>2021</v>
      </c>
      <c r="B241" s="73">
        <v>2</v>
      </c>
      <c r="C241" s="59" t="s">
        <v>38</v>
      </c>
      <c r="D241" s="69">
        <f>SUMIFS(CALCULATION_quarterly_data!D:D,CALCULATION_quarterly_data!$A:$A,Quarter!$A241,CALCULATION_quarterly_data!$P:$P,Quarter!$B241,CALCULATION_quarterly_data!$C:$C,Quarter!$C241)</f>
        <v>0</v>
      </c>
      <c r="E241" s="69">
        <f>SUMIFS(CALCULATION_quarterly_data!E:E,CALCULATION_quarterly_data!$A:$A,Quarter!$A241,CALCULATION_quarterly_data!$P:$P,Quarter!$B241,CALCULATION_quarterly_data!$C:$C,Quarter!$C241)</f>
        <v>0</v>
      </c>
      <c r="F241" s="70">
        <f>SUMIFS(CALCULATION_quarterly_data!F:F,CALCULATION_quarterly_data!$A:$A,Quarter!$A241,CALCULATION_quarterly_data!$P:$P,Quarter!$B241,CALCULATION_quarterly_data!$C:$C,Quarter!$C241)</f>
        <v>0</v>
      </c>
      <c r="G241" s="69">
        <f>SUMIFS(CALCULATION_quarterly_data!G:G,CALCULATION_quarterly_data!$A:$A,Quarter!$A241,CALCULATION_quarterly_data!$P:$P,Quarter!$B241,CALCULATION_quarterly_data!$C:$C,Quarter!$C241)</f>
        <v>0</v>
      </c>
      <c r="H241" s="69">
        <f>SUMIFS(CALCULATION_quarterly_data!H:H,CALCULATION_quarterly_data!$A:$A,Quarter!$A241,CALCULATION_quarterly_data!$P:$P,Quarter!$B241,CALCULATION_quarterly_data!$C:$C,Quarter!$C241)</f>
        <v>32.770000000000003</v>
      </c>
      <c r="I241" s="69">
        <f>SUMIFS(CALCULATION_quarterly_data!I:I,CALCULATION_quarterly_data!$A:$A,Quarter!$A241,CALCULATION_quarterly_data!$P:$P,Quarter!$B241,CALCULATION_quarterly_data!$C:$C,Quarter!$C241)</f>
        <v>0</v>
      </c>
      <c r="J241" s="69">
        <f>SUMIFS(CALCULATION_quarterly_data!J:J,CALCULATION_quarterly_data!$A:$A,Quarter!$A241,CALCULATION_quarterly_data!$P:$P,Quarter!$B241,CALCULATION_quarterly_data!$C:$C,Quarter!$C241)</f>
        <v>0</v>
      </c>
      <c r="K241" s="69">
        <f>SUMIFS(CALCULATION_quarterly_data!K:K,CALCULATION_quarterly_data!$A:$A,Quarter!$A241,CALCULATION_quarterly_data!$P:$P,Quarter!$B241,CALCULATION_quarterly_data!$C:$C,Quarter!$C241)</f>
        <v>0</v>
      </c>
      <c r="L241" s="69">
        <f>SUMIFS(CALCULATION_quarterly_data!L:L,CALCULATION_quarterly_data!$A:$A,Quarter!$A241,CALCULATION_quarterly_data!$P:$P,Quarter!$B241,CALCULATION_quarterly_data!$C:$C,Quarter!$C241)</f>
        <v>0</v>
      </c>
      <c r="M241" s="69">
        <f>SUMIFS(CALCULATION_quarterly_data!M:M,CALCULATION_quarterly_data!$A:$A,Quarter!$A241,CALCULATION_quarterly_data!$P:$P,Quarter!$B241,CALCULATION_quarterly_data!$C:$C,Quarter!$C241)</f>
        <v>16.329999999999998</v>
      </c>
      <c r="N241" s="70">
        <f>SUMIFS(CALCULATION_quarterly_data!N:N,CALCULATION_quarterly_data!$A:$A,Quarter!$A241,CALCULATION_quarterly_data!$P:$P,Quarter!$B241,CALCULATION_quarterly_data!$C:$C,Quarter!$C241)</f>
        <v>49.1</v>
      </c>
      <c r="O241" s="77">
        <f>SUMIFS(CALCULATION_quarterly_data!O:O,CALCULATION_quarterly_data!$A:$A,Quarter!$A241,CALCULATION_quarterly_data!$P:$P,Quarter!$B241,CALCULATION_quarterly_data!$C:$C,Quarter!$C241)</f>
        <v>49.1</v>
      </c>
    </row>
    <row r="242" spans="1:15" s="14" customFormat="1" ht="15.5">
      <c r="A242" s="64">
        <v>2021</v>
      </c>
      <c r="B242" s="73">
        <v>2</v>
      </c>
      <c r="C242" s="59" t="s">
        <v>72</v>
      </c>
      <c r="D242" s="69">
        <f>SUMIFS(CALCULATION_quarterly_data!D:D,CALCULATION_quarterly_data!$A:$A,Quarter!$A242,CALCULATION_quarterly_data!$P:$P,Quarter!$B242,CALCULATION_quarterly_data!$C:$C,Quarter!$C242)</f>
        <v>787.5</v>
      </c>
      <c r="E242" s="69">
        <f>SUMIFS(CALCULATION_quarterly_data!E:E,CALCULATION_quarterly_data!$A:$A,Quarter!$A242,CALCULATION_quarterly_data!$P:$P,Quarter!$B242,CALCULATION_quarterly_data!$C:$C,Quarter!$C242)</f>
        <v>0</v>
      </c>
      <c r="F242" s="70">
        <f>SUMIFS(CALCULATION_quarterly_data!F:F,CALCULATION_quarterly_data!$A:$A,Quarter!$A242,CALCULATION_quarterly_data!$P:$P,Quarter!$B242,CALCULATION_quarterly_data!$C:$C,Quarter!$C242)</f>
        <v>787.5</v>
      </c>
      <c r="G242" s="69">
        <f>SUMIFS(CALCULATION_quarterly_data!G:G,CALCULATION_quarterly_data!$A:$A,Quarter!$A242,CALCULATION_quarterly_data!$P:$P,Quarter!$B242,CALCULATION_quarterly_data!$C:$C,Quarter!$C242)</f>
        <v>0</v>
      </c>
      <c r="H242" s="69">
        <f>SUMIFS(CALCULATION_quarterly_data!H:H,CALCULATION_quarterly_data!$A:$A,Quarter!$A242,CALCULATION_quarterly_data!$P:$P,Quarter!$B242,CALCULATION_quarterly_data!$C:$C,Quarter!$C242)</f>
        <v>0</v>
      </c>
      <c r="I242" s="69">
        <f>SUMIFS(CALCULATION_quarterly_data!I:I,CALCULATION_quarterly_data!$A:$A,Quarter!$A242,CALCULATION_quarterly_data!$P:$P,Quarter!$B242,CALCULATION_quarterly_data!$C:$C,Quarter!$C242)</f>
        <v>0</v>
      </c>
      <c r="J242" s="69">
        <f>SUMIFS(CALCULATION_quarterly_data!J:J,CALCULATION_quarterly_data!$A:$A,Quarter!$A242,CALCULATION_quarterly_data!$P:$P,Quarter!$B242,CALCULATION_quarterly_data!$C:$C,Quarter!$C242)</f>
        <v>0</v>
      </c>
      <c r="K242" s="69">
        <f>SUMIFS(CALCULATION_quarterly_data!K:K,CALCULATION_quarterly_data!$A:$A,Quarter!$A242,CALCULATION_quarterly_data!$P:$P,Quarter!$B242,CALCULATION_quarterly_data!$C:$C,Quarter!$C242)</f>
        <v>0</v>
      </c>
      <c r="L242" s="69">
        <f>SUMIFS(CALCULATION_quarterly_data!L:L,CALCULATION_quarterly_data!$A:$A,Quarter!$A242,CALCULATION_quarterly_data!$P:$P,Quarter!$B242,CALCULATION_quarterly_data!$C:$C,Quarter!$C242)</f>
        <v>0</v>
      </c>
      <c r="M242" s="69">
        <f>SUMIFS(CALCULATION_quarterly_data!M:M,CALCULATION_quarterly_data!$A:$A,Quarter!$A242,CALCULATION_quarterly_data!$P:$P,Quarter!$B242,CALCULATION_quarterly_data!$C:$C,Quarter!$C242)</f>
        <v>41.86</v>
      </c>
      <c r="N242" s="70">
        <f>SUMIFS(CALCULATION_quarterly_data!N:N,CALCULATION_quarterly_data!$A:$A,Quarter!$A242,CALCULATION_quarterly_data!$P:$P,Quarter!$B242,CALCULATION_quarterly_data!$C:$C,Quarter!$C242)</f>
        <v>41.86</v>
      </c>
      <c r="O242" s="77">
        <f>SUMIFS(CALCULATION_quarterly_data!O:O,CALCULATION_quarterly_data!$A:$A,Quarter!$A242,CALCULATION_quarterly_data!$P:$P,Quarter!$B242,CALCULATION_quarterly_data!$C:$C,Quarter!$C242)</f>
        <v>829.36</v>
      </c>
    </row>
    <row r="243" spans="1:15" s="14" customFormat="1" ht="15.5">
      <c r="A243" s="64">
        <v>2021</v>
      </c>
      <c r="B243" s="73">
        <v>2</v>
      </c>
      <c r="C243" s="59" t="s">
        <v>39</v>
      </c>
      <c r="D243" s="69">
        <f>SUMIFS(CALCULATION_quarterly_data!D:D,CALCULATION_quarterly_data!$A:$A,Quarter!$A243,CALCULATION_quarterly_data!$P:$P,Quarter!$B243,CALCULATION_quarterly_data!$C:$C,Quarter!$C243)</f>
        <v>174.19</v>
      </c>
      <c r="E243" s="69">
        <f>SUMIFS(CALCULATION_quarterly_data!E:E,CALCULATION_quarterly_data!$A:$A,Quarter!$A243,CALCULATION_quarterly_data!$P:$P,Quarter!$B243,CALCULATION_quarterly_data!$C:$C,Quarter!$C243)</f>
        <v>0</v>
      </c>
      <c r="F243" s="70">
        <f>SUMIFS(CALCULATION_quarterly_data!F:F,CALCULATION_quarterly_data!$A:$A,Quarter!$A243,CALCULATION_quarterly_data!$P:$P,Quarter!$B243,CALCULATION_quarterly_data!$C:$C,Quarter!$C243)</f>
        <v>174.19</v>
      </c>
      <c r="G243" s="69">
        <f>SUMIFS(CALCULATION_quarterly_data!G:G,CALCULATION_quarterly_data!$A:$A,Quarter!$A243,CALCULATION_quarterly_data!$P:$P,Quarter!$B243,CALCULATION_quarterly_data!$C:$C,Quarter!$C243)</f>
        <v>0</v>
      </c>
      <c r="H243" s="69">
        <f>SUMIFS(CALCULATION_quarterly_data!H:H,CALCULATION_quarterly_data!$A:$A,Quarter!$A243,CALCULATION_quarterly_data!$P:$P,Quarter!$B243,CALCULATION_quarterly_data!$C:$C,Quarter!$C243)</f>
        <v>14.77</v>
      </c>
      <c r="I243" s="69">
        <f>SUMIFS(CALCULATION_quarterly_data!I:I,CALCULATION_quarterly_data!$A:$A,Quarter!$A243,CALCULATION_quarterly_data!$P:$P,Quarter!$B243,CALCULATION_quarterly_data!$C:$C,Quarter!$C243)</f>
        <v>0</v>
      </c>
      <c r="J243" s="69">
        <f>SUMIFS(CALCULATION_quarterly_data!J:J,CALCULATION_quarterly_data!$A:$A,Quarter!$A243,CALCULATION_quarterly_data!$P:$P,Quarter!$B243,CALCULATION_quarterly_data!$C:$C,Quarter!$C243)</f>
        <v>0</v>
      </c>
      <c r="K243" s="69">
        <f>SUMIFS(CALCULATION_quarterly_data!K:K,CALCULATION_quarterly_data!$A:$A,Quarter!$A243,CALCULATION_quarterly_data!$P:$P,Quarter!$B243,CALCULATION_quarterly_data!$C:$C,Quarter!$C243)</f>
        <v>0</v>
      </c>
      <c r="L243" s="69">
        <f>SUMIFS(CALCULATION_quarterly_data!L:L,CALCULATION_quarterly_data!$A:$A,Quarter!$A243,CALCULATION_quarterly_data!$P:$P,Quarter!$B243,CALCULATION_quarterly_data!$C:$C,Quarter!$C243)</f>
        <v>0</v>
      </c>
      <c r="M243" s="69">
        <f>SUMIFS(CALCULATION_quarterly_data!M:M,CALCULATION_quarterly_data!$A:$A,Quarter!$A243,CALCULATION_quarterly_data!$P:$P,Quarter!$B243,CALCULATION_quarterly_data!$C:$C,Quarter!$C243)</f>
        <v>0</v>
      </c>
      <c r="N243" s="70">
        <f>SUMIFS(CALCULATION_quarterly_data!N:N,CALCULATION_quarterly_data!$A:$A,Quarter!$A243,CALCULATION_quarterly_data!$P:$P,Quarter!$B243,CALCULATION_quarterly_data!$C:$C,Quarter!$C243)</f>
        <v>14.77</v>
      </c>
      <c r="O243" s="77">
        <f>SUMIFS(CALCULATION_quarterly_data!O:O,CALCULATION_quarterly_data!$A:$A,Quarter!$A243,CALCULATION_quarterly_data!$P:$P,Quarter!$B243,CALCULATION_quarterly_data!$C:$C,Quarter!$C243)</f>
        <v>188.95999999999998</v>
      </c>
    </row>
    <row r="244" spans="1:15" s="14" customFormat="1" ht="15.5">
      <c r="A244" s="64">
        <v>2021</v>
      </c>
      <c r="B244" s="73">
        <v>2</v>
      </c>
      <c r="C244" s="59" t="s">
        <v>40</v>
      </c>
      <c r="D244" s="69">
        <f>SUMIFS(CALCULATION_quarterly_data!D:D,CALCULATION_quarterly_data!$A:$A,Quarter!$A244,CALCULATION_quarterly_data!$P:$P,Quarter!$B244,CALCULATION_quarterly_data!$C:$C,Quarter!$C244)</f>
        <v>571.42000000000007</v>
      </c>
      <c r="E244" s="69">
        <f>SUMIFS(CALCULATION_quarterly_data!E:E,CALCULATION_quarterly_data!$A:$A,Quarter!$A244,CALCULATION_quarterly_data!$P:$P,Quarter!$B244,CALCULATION_quarterly_data!$C:$C,Quarter!$C244)</f>
        <v>0</v>
      </c>
      <c r="F244" s="70">
        <f>SUMIFS(CALCULATION_quarterly_data!F:F,CALCULATION_quarterly_data!$A:$A,Quarter!$A244,CALCULATION_quarterly_data!$P:$P,Quarter!$B244,CALCULATION_quarterly_data!$C:$C,Quarter!$C244)</f>
        <v>571.42000000000007</v>
      </c>
      <c r="G244" s="69">
        <f>SUMIFS(CALCULATION_quarterly_data!G:G,CALCULATION_quarterly_data!$A:$A,Quarter!$A244,CALCULATION_quarterly_data!$P:$P,Quarter!$B244,CALCULATION_quarterly_data!$C:$C,Quarter!$C244)</f>
        <v>32.159999999999997</v>
      </c>
      <c r="H244" s="69">
        <f>SUMIFS(CALCULATION_quarterly_data!H:H,CALCULATION_quarterly_data!$A:$A,Quarter!$A244,CALCULATION_quarterly_data!$P:$P,Quarter!$B244,CALCULATION_quarterly_data!$C:$C,Quarter!$C244)</f>
        <v>12.82</v>
      </c>
      <c r="I244" s="69">
        <f>SUMIFS(CALCULATION_quarterly_data!I:I,CALCULATION_quarterly_data!$A:$A,Quarter!$A244,CALCULATION_quarterly_data!$P:$P,Quarter!$B244,CALCULATION_quarterly_data!$C:$C,Quarter!$C244)</f>
        <v>0</v>
      </c>
      <c r="J244" s="69">
        <f>SUMIFS(CALCULATION_quarterly_data!J:J,CALCULATION_quarterly_data!$A:$A,Quarter!$A244,CALCULATION_quarterly_data!$P:$P,Quarter!$B244,CALCULATION_quarterly_data!$C:$C,Quarter!$C244)</f>
        <v>0</v>
      </c>
      <c r="K244" s="69">
        <f>SUMIFS(CALCULATION_quarterly_data!K:K,CALCULATION_quarterly_data!$A:$A,Quarter!$A244,CALCULATION_quarterly_data!$P:$P,Quarter!$B244,CALCULATION_quarterly_data!$C:$C,Quarter!$C244)</f>
        <v>0</v>
      </c>
      <c r="L244" s="69">
        <f>SUMIFS(CALCULATION_quarterly_data!L:L,CALCULATION_quarterly_data!$A:$A,Quarter!$A244,CALCULATION_quarterly_data!$P:$P,Quarter!$B244,CALCULATION_quarterly_data!$C:$C,Quarter!$C244)</f>
        <v>0</v>
      </c>
      <c r="M244" s="69">
        <f>SUMIFS(CALCULATION_quarterly_data!M:M,CALCULATION_quarterly_data!$A:$A,Quarter!$A244,CALCULATION_quarterly_data!$P:$P,Quarter!$B244,CALCULATION_quarterly_data!$C:$C,Quarter!$C244)</f>
        <v>9.84</v>
      </c>
      <c r="N244" s="70">
        <f>SUMIFS(CALCULATION_quarterly_data!N:N,CALCULATION_quarterly_data!$A:$A,Quarter!$A244,CALCULATION_quarterly_data!$P:$P,Quarter!$B244,CALCULATION_quarterly_data!$C:$C,Quarter!$C244)</f>
        <v>54.82</v>
      </c>
      <c r="O244" s="77">
        <f>SUMIFS(CALCULATION_quarterly_data!O:O,CALCULATION_quarterly_data!$A:$A,Quarter!$A244,CALCULATION_quarterly_data!$P:$P,Quarter!$B244,CALCULATION_quarterly_data!$C:$C,Quarter!$C244)</f>
        <v>626.24</v>
      </c>
    </row>
    <row r="245" spans="1:15" s="14" customFormat="1" ht="15.5">
      <c r="A245" s="64">
        <v>2021</v>
      </c>
      <c r="B245" s="73">
        <v>2</v>
      </c>
      <c r="C245" s="59" t="s">
        <v>41</v>
      </c>
      <c r="D245" s="69">
        <f>SUMIFS(CALCULATION_quarterly_data!D:D,CALCULATION_quarterly_data!$A:$A,Quarter!$A245,CALCULATION_quarterly_data!$P:$P,Quarter!$B245,CALCULATION_quarterly_data!$C:$C,Quarter!$C245)</f>
        <v>345.06</v>
      </c>
      <c r="E245" s="69">
        <f>SUMIFS(CALCULATION_quarterly_data!E:E,CALCULATION_quarterly_data!$A:$A,Quarter!$A245,CALCULATION_quarterly_data!$P:$P,Quarter!$B245,CALCULATION_quarterly_data!$C:$C,Quarter!$C245)</f>
        <v>0</v>
      </c>
      <c r="F245" s="70">
        <f>SUMIFS(CALCULATION_quarterly_data!F:F,CALCULATION_quarterly_data!$A:$A,Quarter!$A245,CALCULATION_quarterly_data!$P:$P,Quarter!$B245,CALCULATION_quarterly_data!$C:$C,Quarter!$C245)</f>
        <v>345.06</v>
      </c>
      <c r="G245" s="69">
        <f>SUMIFS(CALCULATION_quarterly_data!G:G,CALCULATION_quarterly_data!$A:$A,Quarter!$A245,CALCULATION_quarterly_data!$P:$P,Quarter!$B245,CALCULATION_quarterly_data!$C:$C,Quarter!$C245)</f>
        <v>0</v>
      </c>
      <c r="H245" s="69">
        <f>SUMIFS(CALCULATION_quarterly_data!H:H,CALCULATION_quarterly_data!$A:$A,Quarter!$A245,CALCULATION_quarterly_data!$P:$P,Quarter!$B245,CALCULATION_quarterly_data!$C:$C,Quarter!$C245)</f>
        <v>0</v>
      </c>
      <c r="I245" s="69">
        <f>SUMIFS(CALCULATION_quarterly_data!I:I,CALCULATION_quarterly_data!$A:$A,Quarter!$A245,CALCULATION_quarterly_data!$P:$P,Quarter!$B245,CALCULATION_quarterly_data!$C:$C,Quarter!$C245)</f>
        <v>0</v>
      </c>
      <c r="J245" s="69">
        <f>SUMIFS(CALCULATION_quarterly_data!J:J,CALCULATION_quarterly_data!$A:$A,Quarter!$A245,CALCULATION_quarterly_data!$P:$P,Quarter!$B245,CALCULATION_quarterly_data!$C:$C,Quarter!$C245)</f>
        <v>0</v>
      </c>
      <c r="K245" s="69">
        <f>SUMIFS(CALCULATION_quarterly_data!K:K,CALCULATION_quarterly_data!$A:$A,Quarter!$A245,CALCULATION_quarterly_data!$P:$P,Quarter!$B245,CALCULATION_quarterly_data!$C:$C,Quarter!$C245)</f>
        <v>0</v>
      </c>
      <c r="L245" s="69">
        <f>SUMIFS(CALCULATION_quarterly_data!L:L,CALCULATION_quarterly_data!$A:$A,Quarter!$A245,CALCULATION_quarterly_data!$P:$P,Quarter!$B245,CALCULATION_quarterly_data!$C:$C,Quarter!$C245)</f>
        <v>0</v>
      </c>
      <c r="M245" s="69">
        <f>SUMIFS(CALCULATION_quarterly_data!M:M,CALCULATION_quarterly_data!$A:$A,Quarter!$A245,CALCULATION_quarterly_data!$P:$P,Quarter!$B245,CALCULATION_quarterly_data!$C:$C,Quarter!$C245)</f>
        <v>12.91</v>
      </c>
      <c r="N245" s="70">
        <f>SUMIFS(CALCULATION_quarterly_data!N:N,CALCULATION_quarterly_data!$A:$A,Quarter!$A245,CALCULATION_quarterly_data!$P:$P,Quarter!$B245,CALCULATION_quarterly_data!$C:$C,Quarter!$C245)</f>
        <v>12.91</v>
      </c>
      <c r="O245" s="77">
        <f>SUMIFS(CALCULATION_quarterly_data!O:O,CALCULATION_quarterly_data!$A:$A,Quarter!$A245,CALCULATION_quarterly_data!$P:$P,Quarter!$B245,CALCULATION_quarterly_data!$C:$C,Quarter!$C245)</f>
        <v>357.97</v>
      </c>
    </row>
    <row r="246" spans="1:15" s="14" customFormat="1" ht="15.5">
      <c r="A246" s="64">
        <v>2021</v>
      </c>
      <c r="B246" s="73">
        <v>2</v>
      </c>
      <c r="C246" s="59" t="s">
        <v>70</v>
      </c>
      <c r="D246" s="69">
        <f>SUMIFS(CALCULATION_quarterly_data!D:D,CALCULATION_quarterly_data!$A:$A,Quarter!$A246,CALCULATION_quarterly_data!$P:$P,Quarter!$B246,CALCULATION_quarterly_data!$C:$C,Quarter!$C246)</f>
        <v>15.92</v>
      </c>
      <c r="E246" s="69">
        <f>SUMIFS(CALCULATION_quarterly_data!E:E,CALCULATION_quarterly_data!$A:$A,Quarter!$A246,CALCULATION_quarterly_data!$P:$P,Quarter!$B246,CALCULATION_quarterly_data!$C:$C,Quarter!$C246)</f>
        <v>0</v>
      </c>
      <c r="F246" s="70">
        <f>SUMIFS(CALCULATION_quarterly_data!F:F,CALCULATION_quarterly_data!$A:$A,Quarter!$A246,CALCULATION_quarterly_data!$P:$P,Quarter!$B246,CALCULATION_quarterly_data!$C:$C,Quarter!$C246)</f>
        <v>15.92</v>
      </c>
      <c r="G246" s="69">
        <f>SUMIFS(CALCULATION_quarterly_data!G:G,CALCULATION_quarterly_data!$A:$A,Quarter!$A246,CALCULATION_quarterly_data!$P:$P,Quarter!$B246,CALCULATION_quarterly_data!$C:$C,Quarter!$C246)</f>
        <v>0</v>
      </c>
      <c r="H246" s="69">
        <f>SUMIFS(CALCULATION_quarterly_data!H:H,CALCULATION_quarterly_data!$A:$A,Quarter!$A246,CALCULATION_quarterly_data!$P:$P,Quarter!$B246,CALCULATION_quarterly_data!$C:$C,Quarter!$C246)</f>
        <v>40.379999999999995</v>
      </c>
      <c r="I246" s="69">
        <f>SUMIFS(CALCULATION_quarterly_data!I:I,CALCULATION_quarterly_data!$A:$A,Quarter!$A246,CALCULATION_quarterly_data!$P:$P,Quarter!$B246,CALCULATION_quarterly_data!$C:$C,Quarter!$C246)</f>
        <v>119.08000000000001</v>
      </c>
      <c r="J246" s="69">
        <f>SUMIFS(CALCULATION_quarterly_data!J:J,CALCULATION_quarterly_data!$A:$A,Quarter!$A246,CALCULATION_quarterly_data!$P:$P,Quarter!$B246,CALCULATION_quarterly_data!$C:$C,Quarter!$C246)</f>
        <v>0.27</v>
      </c>
      <c r="K246" s="69">
        <f>SUMIFS(CALCULATION_quarterly_data!K:K,CALCULATION_quarterly_data!$A:$A,Quarter!$A246,CALCULATION_quarterly_data!$P:$P,Quarter!$B246,CALCULATION_quarterly_data!$C:$C,Quarter!$C246)</f>
        <v>316.70000000000005</v>
      </c>
      <c r="L246" s="69">
        <f>SUMIFS(CALCULATION_quarterly_data!L:L,CALCULATION_quarterly_data!$A:$A,Quarter!$A246,CALCULATION_quarterly_data!$P:$P,Quarter!$B246,CALCULATION_quarterly_data!$C:$C,Quarter!$C246)</f>
        <v>46.179999999999993</v>
      </c>
      <c r="M246" s="69">
        <f>SUMIFS(CALCULATION_quarterly_data!M:M,CALCULATION_quarterly_data!$A:$A,Quarter!$A246,CALCULATION_quarterly_data!$P:$P,Quarter!$B246,CALCULATION_quarterly_data!$C:$C,Quarter!$C246)</f>
        <v>53.230000000000004</v>
      </c>
      <c r="N246" s="70">
        <f>SUMIFS(CALCULATION_quarterly_data!N:N,CALCULATION_quarterly_data!$A:$A,Quarter!$A246,CALCULATION_quarterly_data!$P:$P,Quarter!$B246,CALCULATION_quarterly_data!$C:$C,Quarter!$C246)</f>
        <v>578.41000000000008</v>
      </c>
      <c r="O246" s="77">
        <f>SUMIFS(CALCULATION_quarterly_data!O:O,CALCULATION_quarterly_data!$A:$A,Quarter!$A246,CALCULATION_quarterly_data!$P:$P,Quarter!$B246,CALCULATION_quarterly_data!$C:$C,Quarter!$C246)</f>
        <v>594.33000000000004</v>
      </c>
    </row>
    <row r="247" spans="1:15" s="14" customFormat="1" ht="15.5">
      <c r="A247" s="64">
        <v>2021</v>
      </c>
      <c r="B247" s="73">
        <v>2</v>
      </c>
      <c r="C247" s="59" t="s">
        <v>74</v>
      </c>
      <c r="D247" s="69">
        <f>SUMIFS(CALCULATION_quarterly_data!D:D,CALCULATION_quarterly_data!$A:$A,Quarter!$A247,CALCULATION_quarterly_data!$P:$P,Quarter!$B247,CALCULATION_quarterly_data!$C:$C,Quarter!$C247)</f>
        <v>81.84</v>
      </c>
      <c r="E247" s="69">
        <f>SUMIFS(CALCULATION_quarterly_data!E:E,CALCULATION_quarterly_data!$A:$A,Quarter!$A247,CALCULATION_quarterly_data!$P:$P,Quarter!$B247,CALCULATION_quarterly_data!$C:$C,Quarter!$C247)</f>
        <v>0</v>
      </c>
      <c r="F247" s="70">
        <f>SUMIFS(CALCULATION_quarterly_data!F:F,CALCULATION_quarterly_data!$A:$A,Quarter!$A247,CALCULATION_quarterly_data!$P:$P,Quarter!$B247,CALCULATION_quarterly_data!$C:$C,Quarter!$C247)</f>
        <v>81.84</v>
      </c>
      <c r="G247" s="69">
        <f>SUMIFS(CALCULATION_quarterly_data!G:G,CALCULATION_quarterly_data!$A:$A,Quarter!$A247,CALCULATION_quarterly_data!$P:$P,Quarter!$B247,CALCULATION_quarterly_data!$C:$C,Quarter!$C247)</f>
        <v>0</v>
      </c>
      <c r="H247" s="69">
        <f>SUMIFS(CALCULATION_quarterly_data!H:H,CALCULATION_quarterly_data!$A:$A,Quarter!$A247,CALCULATION_quarterly_data!$P:$P,Quarter!$B247,CALCULATION_quarterly_data!$C:$C,Quarter!$C247)</f>
        <v>0</v>
      </c>
      <c r="I247" s="69">
        <f>SUMIFS(CALCULATION_quarterly_data!I:I,CALCULATION_quarterly_data!$A:$A,Quarter!$A247,CALCULATION_quarterly_data!$P:$P,Quarter!$B247,CALCULATION_quarterly_data!$C:$C,Quarter!$C247)</f>
        <v>0</v>
      </c>
      <c r="J247" s="69">
        <f>SUMIFS(CALCULATION_quarterly_data!J:J,CALCULATION_quarterly_data!$A:$A,Quarter!$A247,CALCULATION_quarterly_data!$P:$P,Quarter!$B247,CALCULATION_quarterly_data!$C:$C,Quarter!$C247)</f>
        <v>0</v>
      </c>
      <c r="K247" s="69">
        <f>SUMIFS(CALCULATION_quarterly_data!K:K,CALCULATION_quarterly_data!$A:$A,Quarter!$A247,CALCULATION_quarterly_data!$P:$P,Quarter!$B247,CALCULATION_quarterly_data!$C:$C,Quarter!$C247)</f>
        <v>0</v>
      </c>
      <c r="L247" s="69">
        <f>SUMIFS(CALCULATION_quarterly_data!L:L,CALCULATION_quarterly_data!$A:$A,Quarter!$A247,CALCULATION_quarterly_data!$P:$P,Quarter!$B247,CALCULATION_quarterly_data!$C:$C,Quarter!$C247)</f>
        <v>0</v>
      </c>
      <c r="M247" s="69">
        <f>SUMIFS(CALCULATION_quarterly_data!M:M,CALCULATION_quarterly_data!$A:$A,Quarter!$A247,CALCULATION_quarterly_data!$P:$P,Quarter!$B247,CALCULATION_quarterly_data!$C:$C,Quarter!$C247)</f>
        <v>13.9</v>
      </c>
      <c r="N247" s="70">
        <f>SUMIFS(CALCULATION_quarterly_data!N:N,CALCULATION_quarterly_data!$A:$A,Quarter!$A247,CALCULATION_quarterly_data!$P:$P,Quarter!$B247,CALCULATION_quarterly_data!$C:$C,Quarter!$C247)</f>
        <v>13.9</v>
      </c>
      <c r="O247" s="77">
        <f>SUMIFS(CALCULATION_quarterly_data!O:O,CALCULATION_quarterly_data!$A:$A,Quarter!$A247,CALCULATION_quarterly_data!$P:$P,Quarter!$B247,CALCULATION_quarterly_data!$C:$C,Quarter!$C247)</f>
        <v>95.740000000000009</v>
      </c>
    </row>
    <row r="248" spans="1:15" s="14" customFormat="1" ht="15.5">
      <c r="A248" s="64">
        <v>2021</v>
      </c>
      <c r="B248" s="73">
        <v>2</v>
      </c>
      <c r="C248" s="59" t="s">
        <v>73</v>
      </c>
      <c r="D248" s="69">
        <f>SUMIFS(CALCULATION_quarterly_data!D:D,CALCULATION_quarterly_data!$A:$A,Quarter!$A248,CALCULATION_quarterly_data!$P:$P,Quarter!$B248,CALCULATION_quarterly_data!$C:$C,Quarter!$C248)</f>
        <v>260.06</v>
      </c>
      <c r="E248" s="69">
        <f>SUMIFS(CALCULATION_quarterly_data!E:E,CALCULATION_quarterly_data!$A:$A,Quarter!$A248,CALCULATION_quarterly_data!$P:$P,Quarter!$B248,CALCULATION_quarterly_data!$C:$C,Quarter!$C248)</f>
        <v>0</v>
      </c>
      <c r="F248" s="70">
        <f>SUMIFS(CALCULATION_quarterly_data!F:F,CALCULATION_quarterly_data!$A:$A,Quarter!$A248,CALCULATION_quarterly_data!$P:$P,Quarter!$B248,CALCULATION_quarterly_data!$C:$C,Quarter!$C248)</f>
        <v>260.06</v>
      </c>
      <c r="G248" s="69">
        <f>SUMIFS(CALCULATION_quarterly_data!G:G,CALCULATION_quarterly_data!$A:$A,Quarter!$A248,CALCULATION_quarterly_data!$P:$P,Quarter!$B248,CALCULATION_quarterly_data!$C:$C,Quarter!$C248)</f>
        <v>0</v>
      </c>
      <c r="H248" s="69">
        <f>SUMIFS(CALCULATION_quarterly_data!H:H,CALCULATION_quarterly_data!$A:$A,Quarter!$A248,CALCULATION_quarterly_data!$P:$P,Quarter!$B248,CALCULATION_quarterly_data!$C:$C,Quarter!$C248)</f>
        <v>0</v>
      </c>
      <c r="I248" s="69">
        <f>SUMIFS(CALCULATION_quarterly_data!I:I,CALCULATION_quarterly_data!$A:$A,Quarter!$A248,CALCULATION_quarterly_data!$P:$P,Quarter!$B248,CALCULATION_quarterly_data!$C:$C,Quarter!$C248)</f>
        <v>0</v>
      </c>
      <c r="J248" s="69">
        <f>SUMIFS(CALCULATION_quarterly_data!J:J,CALCULATION_quarterly_data!$A:$A,Quarter!$A248,CALCULATION_quarterly_data!$P:$P,Quarter!$B248,CALCULATION_quarterly_data!$C:$C,Quarter!$C248)</f>
        <v>0</v>
      </c>
      <c r="K248" s="69">
        <f>SUMIFS(CALCULATION_quarterly_data!K:K,CALCULATION_quarterly_data!$A:$A,Quarter!$A248,CALCULATION_quarterly_data!$P:$P,Quarter!$B248,CALCULATION_quarterly_data!$C:$C,Quarter!$C248)</f>
        <v>0</v>
      </c>
      <c r="L248" s="69">
        <f>SUMIFS(CALCULATION_quarterly_data!L:L,CALCULATION_quarterly_data!$A:$A,Quarter!$A248,CALCULATION_quarterly_data!$P:$P,Quarter!$B248,CALCULATION_quarterly_data!$C:$C,Quarter!$C248)</f>
        <v>0</v>
      </c>
      <c r="M248" s="69">
        <f>SUMIFS(CALCULATION_quarterly_data!M:M,CALCULATION_quarterly_data!$A:$A,Quarter!$A248,CALCULATION_quarterly_data!$P:$P,Quarter!$B248,CALCULATION_quarterly_data!$C:$C,Quarter!$C248)</f>
        <v>0.02</v>
      </c>
      <c r="N248" s="70">
        <f>SUMIFS(CALCULATION_quarterly_data!N:N,CALCULATION_quarterly_data!$A:$A,Quarter!$A248,CALCULATION_quarterly_data!$P:$P,Quarter!$B248,CALCULATION_quarterly_data!$C:$C,Quarter!$C248)</f>
        <v>0.02</v>
      </c>
      <c r="O248" s="77">
        <f>SUMIFS(CALCULATION_quarterly_data!O:O,CALCULATION_quarterly_data!$A:$A,Quarter!$A248,CALCULATION_quarterly_data!$P:$P,Quarter!$B248,CALCULATION_quarterly_data!$C:$C,Quarter!$C248)</f>
        <v>260.08</v>
      </c>
    </row>
    <row r="249" spans="1:15" s="14" customFormat="1" ht="15.5">
      <c r="A249" s="64">
        <v>2021</v>
      </c>
      <c r="B249" s="73">
        <v>2</v>
      </c>
      <c r="C249" s="59" t="s">
        <v>42</v>
      </c>
      <c r="D249" s="69">
        <f>SUMIFS(CALCULATION_quarterly_data!D:D,CALCULATION_quarterly_data!$A:$A,Quarter!$A249,CALCULATION_quarterly_data!$P:$P,Quarter!$B249,CALCULATION_quarterly_data!$C:$C,Quarter!$C249)</f>
        <v>3852.49</v>
      </c>
      <c r="E249" s="69">
        <f>SUMIFS(CALCULATION_quarterly_data!E:E,CALCULATION_quarterly_data!$A:$A,Quarter!$A249,CALCULATION_quarterly_data!$P:$P,Quarter!$B249,CALCULATION_quarterly_data!$C:$C,Quarter!$C249)</f>
        <v>183.89</v>
      </c>
      <c r="F249" s="70">
        <f>SUMIFS(CALCULATION_quarterly_data!F:F,CALCULATION_quarterly_data!$A:$A,Quarter!$A249,CALCULATION_quarterly_data!$P:$P,Quarter!$B249,CALCULATION_quarterly_data!$C:$C,Quarter!$C249)</f>
        <v>4036.38</v>
      </c>
      <c r="G249" s="69">
        <f>SUMIFS(CALCULATION_quarterly_data!G:G,CALCULATION_quarterly_data!$A:$A,Quarter!$A249,CALCULATION_quarterly_data!$P:$P,Quarter!$B249,CALCULATION_quarterly_data!$C:$C,Quarter!$C249)</f>
        <v>1.89</v>
      </c>
      <c r="H249" s="69">
        <f>SUMIFS(CALCULATION_quarterly_data!H:H,CALCULATION_quarterly_data!$A:$A,Quarter!$A249,CALCULATION_quarterly_data!$P:$P,Quarter!$B249,CALCULATION_quarterly_data!$C:$C,Quarter!$C249)</f>
        <v>452.17000000000007</v>
      </c>
      <c r="I249" s="69">
        <f>SUMIFS(CALCULATION_quarterly_data!I:I,CALCULATION_quarterly_data!$A:$A,Quarter!$A249,CALCULATION_quarterly_data!$P:$P,Quarter!$B249,CALCULATION_quarterly_data!$C:$C,Quarter!$C249)</f>
        <v>0</v>
      </c>
      <c r="J249" s="69">
        <f>SUMIFS(CALCULATION_quarterly_data!J:J,CALCULATION_quarterly_data!$A:$A,Quarter!$A249,CALCULATION_quarterly_data!$P:$P,Quarter!$B249,CALCULATION_quarterly_data!$C:$C,Quarter!$C249)</f>
        <v>12.46</v>
      </c>
      <c r="K249" s="69">
        <f>SUMIFS(CALCULATION_quarterly_data!K:K,CALCULATION_quarterly_data!$A:$A,Quarter!$A249,CALCULATION_quarterly_data!$P:$P,Quarter!$B249,CALCULATION_quarterly_data!$C:$C,Quarter!$C249)</f>
        <v>55.33</v>
      </c>
      <c r="L249" s="69">
        <f>SUMIFS(CALCULATION_quarterly_data!L:L,CALCULATION_quarterly_data!$A:$A,Quarter!$A249,CALCULATION_quarterly_data!$P:$P,Quarter!$B249,CALCULATION_quarterly_data!$C:$C,Quarter!$C249)</f>
        <v>8.6300000000000008</v>
      </c>
      <c r="M249" s="69">
        <f>SUMIFS(CALCULATION_quarterly_data!M:M,CALCULATION_quarterly_data!$A:$A,Quarter!$A249,CALCULATION_quarterly_data!$P:$P,Quarter!$B249,CALCULATION_quarterly_data!$C:$C,Quarter!$C249)</f>
        <v>505.05999999999995</v>
      </c>
      <c r="N249" s="70">
        <f>SUMIFS(CALCULATION_quarterly_data!N:N,CALCULATION_quarterly_data!$A:$A,Quarter!$A249,CALCULATION_quarterly_data!$P:$P,Quarter!$B249,CALCULATION_quarterly_data!$C:$C,Quarter!$C249)</f>
        <v>1172.46</v>
      </c>
      <c r="O249" s="77">
        <f>SUMIFS(CALCULATION_quarterly_data!O:O,CALCULATION_quarterly_data!$A:$A,Quarter!$A249,CALCULATION_quarterly_data!$P:$P,Quarter!$B249,CALCULATION_quarterly_data!$C:$C,Quarter!$C249)</f>
        <v>5208.84</v>
      </c>
    </row>
    <row r="250" spans="1:15" s="14" customFormat="1" ht="15.5">
      <c r="A250" s="64">
        <v>2021</v>
      </c>
      <c r="B250" s="73">
        <v>2</v>
      </c>
      <c r="C250" s="59" t="s">
        <v>43</v>
      </c>
      <c r="D250" s="69">
        <f>SUMIFS(CALCULATION_quarterly_data!D:D,CALCULATION_quarterly_data!$A:$A,Quarter!$A250,CALCULATION_quarterly_data!$P:$P,Quarter!$B250,CALCULATION_quarterly_data!$C:$C,Quarter!$C250)</f>
        <v>333.84000000000003</v>
      </c>
      <c r="E250" s="69">
        <f>SUMIFS(CALCULATION_quarterly_data!E:E,CALCULATION_quarterly_data!$A:$A,Quarter!$A250,CALCULATION_quarterly_data!$P:$P,Quarter!$B250,CALCULATION_quarterly_data!$C:$C,Quarter!$C250)</f>
        <v>0</v>
      </c>
      <c r="F250" s="70">
        <f>SUMIFS(CALCULATION_quarterly_data!F:F,CALCULATION_quarterly_data!$A:$A,Quarter!$A250,CALCULATION_quarterly_data!$P:$P,Quarter!$B250,CALCULATION_quarterly_data!$C:$C,Quarter!$C250)</f>
        <v>333.84000000000003</v>
      </c>
      <c r="G250" s="69">
        <f>SUMIFS(CALCULATION_quarterly_data!G:G,CALCULATION_quarterly_data!$A:$A,Quarter!$A250,CALCULATION_quarterly_data!$P:$P,Quarter!$B250,CALCULATION_quarterly_data!$C:$C,Quarter!$C250)</f>
        <v>0</v>
      </c>
      <c r="H250" s="69">
        <f>SUMIFS(CALCULATION_quarterly_data!H:H,CALCULATION_quarterly_data!$A:$A,Quarter!$A250,CALCULATION_quarterly_data!$P:$P,Quarter!$B250,CALCULATION_quarterly_data!$C:$C,Quarter!$C250)</f>
        <v>12.04</v>
      </c>
      <c r="I250" s="69">
        <f>SUMIFS(CALCULATION_quarterly_data!I:I,CALCULATION_quarterly_data!$A:$A,Quarter!$A250,CALCULATION_quarterly_data!$P:$P,Quarter!$B250,CALCULATION_quarterly_data!$C:$C,Quarter!$C250)</f>
        <v>0</v>
      </c>
      <c r="J250" s="69">
        <f>SUMIFS(CALCULATION_quarterly_data!J:J,CALCULATION_quarterly_data!$A:$A,Quarter!$A250,CALCULATION_quarterly_data!$P:$P,Quarter!$B250,CALCULATION_quarterly_data!$C:$C,Quarter!$C250)</f>
        <v>0</v>
      </c>
      <c r="K250" s="69">
        <f>SUMIFS(CALCULATION_quarterly_data!K:K,CALCULATION_quarterly_data!$A:$A,Quarter!$A250,CALCULATION_quarterly_data!$P:$P,Quarter!$B250,CALCULATION_quarterly_data!$C:$C,Quarter!$C250)</f>
        <v>0</v>
      </c>
      <c r="L250" s="69">
        <f>SUMIFS(CALCULATION_quarterly_data!L:L,CALCULATION_quarterly_data!$A:$A,Quarter!$A250,CALCULATION_quarterly_data!$P:$P,Quarter!$B250,CALCULATION_quarterly_data!$C:$C,Quarter!$C250)</f>
        <v>0</v>
      </c>
      <c r="M250" s="69">
        <f>SUMIFS(CALCULATION_quarterly_data!M:M,CALCULATION_quarterly_data!$A:$A,Quarter!$A250,CALCULATION_quarterly_data!$P:$P,Quarter!$B250,CALCULATION_quarterly_data!$C:$C,Quarter!$C250)</f>
        <v>9.89</v>
      </c>
      <c r="N250" s="70">
        <f>SUMIFS(CALCULATION_quarterly_data!N:N,CALCULATION_quarterly_data!$A:$A,Quarter!$A250,CALCULATION_quarterly_data!$P:$P,Quarter!$B250,CALCULATION_quarterly_data!$C:$C,Quarter!$C250)</f>
        <v>21.93</v>
      </c>
      <c r="O250" s="77">
        <f>SUMIFS(CALCULATION_quarterly_data!O:O,CALCULATION_quarterly_data!$A:$A,Quarter!$A250,CALCULATION_quarterly_data!$P:$P,Quarter!$B250,CALCULATION_quarterly_data!$C:$C,Quarter!$C250)</f>
        <v>355.77000000000004</v>
      </c>
    </row>
    <row r="251" spans="1:15" s="14" customFormat="1" ht="15.5">
      <c r="A251" s="64">
        <v>2021</v>
      </c>
      <c r="B251" s="73">
        <v>2</v>
      </c>
      <c r="C251" s="59" t="s">
        <v>94</v>
      </c>
      <c r="D251" s="69">
        <f>SUMIFS(CALCULATION_quarterly_data!D:D,CALCULATION_quarterly_data!$A:$A,Quarter!$A251,CALCULATION_quarterly_data!$P:$P,Quarter!$B251,CALCULATION_quarterly_data!$C:$C,Quarter!$C251)</f>
        <v>0</v>
      </c>
      <c r="E251" s="69">
        <f>SUMIFS(CALCULATION_quarterly_data!E:E,CALCULATION_quarterly_data!$A:$A,Quarter!$A251,CALCULATION_quarterly_data!$P:$P,Quarter!$B251,CALCULATION_quarterly_data!$C:$C,Quarter!$C251)</f>
        <v>0</v>
      </c>
      <c r="F251" s="70">
        <f>SUMIFS(CALCULATION_quarterly_data!F:F,CALCULATION_quarterly_data!$A:$A,Quarter!$A251,CALCULATION_quarterly_data!$P:$P,Quarter!$B251,CALCULATION_quarterly_data!$C:$C,Quarter!$C251)</f>
        <v>0</v>
      </c>
      <c r="G251" s="69">
        <f>SUMIFS(CALCULATION_quarterly_data!G:G,CALCULATION_quarterly_data!$A:$A,Quarter!$A251,CALCULATION_quarterly_data!$P:$P,Quarter!$B251,CALCULATION_quarterly_data!$C:$C,Quarter!$C251)</f>
        <v>12.59</v>
      </c>
      <c r="H251" s="69">
        <f>SUMIFS(CALCULATION_quarterly_data!H:H,CALCULATION_quarterly_data!$A:$A,Quarter!$A251,CALCULATION_quarterly_data!$P:$P,Quarter!$B251,CALCULATION_quarterly_data!$C:$C,Quarter!$C251)</f>
        <v>340.07</v>
      </c>
      <c r="I251" s="69">
        <f>SUMIFS(CALCULATION_quarterly_data!I:I,CALCULATION_quarterly_data!$A:$A,Quarter!$A251,CALCULATION_quarterly_data!$P:$P,Quarter!$B251,CALCULATION_quarterly_data!$C:$C,Quarter!$C251)</f>
        <v>0</v>
      </c>
      <c r="J251" s="69">
        <f>SUMIFS(CALCULATION_quarterly_data!J:J,CALCULATION_quarterly_data!$A:$A,Quarter!$A251,CALCULATION_quarterly_data!$P:$P,Quarter!$B251,CALCULATION_quarterly_data!$C:$C,Quarter!$C251)</f>
        <v>0</v>
      </c>
      <c r="K251" s="69">
        <f>SUMIFS(CALCULATION_quarterly_data!K:K,CALCULATION_quarterly_data!$A:$A,Quarter!$A251,CALCULATION_quarterly_data!$P:$P,Quarter!$B251,CALCULATION_quarterly_data!$C:$C,Quarter!$C251)</f>
        <v>0</v>
      </c>
      <c r="L251" s="69">
        <f>SUMIFS(CALCULATION_quarterly_data!L:L,CALCULATION_quarterly_data!$A:$A,Quarter!$A251,CALCULATION_quarterly_data!$P:$P,Quarter!$B251,CALCULATION_quarterly_data!$C:$C,Quarter!$C251)</f>
        <v>0</v>
      </c>
      <c r="M251" s="69">
        <f>SUMIFS(CALCULATION_quarterly_data!M:M,CALCULATION_quarterly_data!$A:$A,Quarter!$A251,CALCULATION_quarterly_data!$P:$P,Quarter!$B251,CALCULATION_quarterly_data!$C:$C,Quarter!$C251)</f>
        <v>18.3</v>
      </c>
      <c r="N251" s="70">
        <f>SUMIFS(CALCULATION_quarterly_data!N:N,CALCULATION_quarterly_data!$A:$A,Quarter!$A251,CALCULATION_quarterly_data!$P:$P,Quarter!$B251,CALCULATION_quarterly_data!$C:$C,Quarter!$C251)</f>
        <v>397.97</v>
      </c>
      <c r="O251" s="77">
        <f>SUMIFS(CALCULATION_quarterly_data!O:O,CALCULATION_quarterly_data!$A:$A,Quarter!$A251,CALCULATION_quarterly_data!$P:$P,Quarter!$B251,CALCULATION_quarterly_data!$C:$C,Quarter!$C251)</f>
        <v>397.97</v>
      </c>
    </row>
    <row r="252" spans="1:15" s="14" customFormat="1" ht="15.5">
      <c r="A252" s="64">
        <v>2021</v>
      </c>
      <c r="B252" s="73">
        <v>2</v>
      </c>
      <c r="C252" s="59" t="s">
        <v>71</v>
      </c>
      <c r="D252" s="69">
        <f>SUMIFS(CALCULATION_quarterly_data!D:D,CALCULATION_quarterly_data!$A:$A,Quarter!$A252,CALCULATION_quarterly_data!$P:$P,Quarter!$B252,CALCULATION_quarterly_data!$C:$C,Quarter!$C252)</f>
        <v>48.87</v>
      </c>
      <c r="E252" s="69">
        <f>SUMIFS(CALCULATION_quarterly_data!E:E,CALCULATION_quarterly_data!$A:$A,Quarter!$A252,CALCULATION_quarterly_data!$P:$P,Quarter!$B252,CALCULATION_quarterly_data!$C:$C,Quarter!$C252)</f>
        <v>28.05</v>
      </c>
      <c r="F252" s="70">
        <f>SUMIFS(CALCULATION_quarterly_data!F:F,CALCULATION_quarterly_data!$A:$A,Quarter!$A252,CALCULATION_quarterly_data!$P:$P,Quarter!$B252,CALCULATION_quarterly_data!$C:$C,Quarter!$C252)</f>
        <v>76.919999999999987</v>
      </c>
      <c r="G252" s="69">
        <f>SUMIFS(CALCULATION_quarterly_data!G:G,CALCULATION_quarterly_data!$A:$A,Quarter!$A252,CALCULATION_quarterly_data!$P:$P,Quarter!$B252,CALCULATION_quarterly_data!$C:$C,Quarter!$C252)</f>
        <v>0</v>
      </c>
      <c r="H252" s="69">
        <f>SUMIFS(CALCULATION_quarterly_data!H:H,CALCULATION_quarterly_data!$A:$A,Quarter!$A252,CALCULATION_quarterly_data!$P:$P,Quarter!$B252,CALCULATION_quarterly_data!$C:$C,Quarter!$C252)</f>
        <v>0</v>
      </c>
      <c r="I252" s="69">
        <f>SUMIFS(CALCULATION_quarterly_data!I:I,CALCULATION_quarterly_data!$A:$A,Quarter!$A252,CALCULATION_quarterly_data!$P:$P,Quarter!$B252,CALCULATION_quarterly_data!$C:$C,Quarter!$C252)</f>
        <v>0</v>
      </c>
      <c r="J252" s="69">
        <f>SUMIFS(CALCULATION_quarterly_data!J:J,CALCULATION_quarterly_data!$A:$A,Quarter!$A252,CALCULATION_quarterly_data!$P:$P,Quarter!$B252,CALCULATION_quarterly_data!$C:$C,Quarter!$C252)</f>
        <v>0</v>
      </c>
      <c r="K252" s="69">
        <f>SUMIFS(CALCULATION_quarterly_data!K:K,CALCULATION_quarterly_data!$A:$A,Quarter!$A252,CALCULATION_quarterly_data!$P:$P,Quarter!$B252,CALCULATION_quarterly_data!$C:$C,Quarter!$C252)</f>
        <v>0</v>
      </c>
      <c r="L252" s="69">
        <f>SUMIFS(CALCULATION_quarterly_data!L:L,CALCULATION_quarterly_data!$A:$A,Quarter!$A252,CALCULATION_quarterly_data!$P:$P,Quarter!$B252,CALCULATION_quarterly_data!$C:$C,Quarter!$C252)</f>
        <v>0</v>
      </c>
      <c r="M252" s="69">
        <f>SUMIFS(CALCULATION_quarterly_data!M:M,CALCULATION_quarterly_data!$A:$A,Quarter!$A252,CALCULATION_quarterly_data!$P:$P,Quarter!$B252,CALCULATION_quarterly_data!$C:$C,Quarter!$C252)</f>
        <v>50.94</v>
      </c>
      <c r="N252" s="70">
        <f>SUMIFS(CALCULATION_quarterly_data!N:N,CALCULATION_quarterly_data!$A:$A,Quarter!$A252,CALCULATION_quarterly_data!$P:$P,Quarter!$B252,CALCULATION_quarterly_data!$C:$C,Quarter!$C252)</f>
        <v>70.42</v>
      </c>
      <c r="O252" s="77">
        <f>SUMIFS(CALCULATION_quarterly_data!O:O,CALCULATION_quarterly_data!$A:$A,Quarter!$A252,CALCULATION_quarterly_data!$P:$P,Quarter!$B252,CALCULATION_quarterly_data!$C:$C,Quarter!$C252)</f>
        <v>147.34</v>
      </c>
    </row>
    <row r="253" spans="1:15" s="14" customFormat="1" ht="15.5">
      <c r="A253" s="64">
        <v>2021</v>
      </c>
      <c r="B253" s="73">
        <v>2</v>
      </c>
      <c r="C253" s="59" t="s">
        <v>45</v>
      </c>
      <c r="D253" s="69">
        <f>SUMIFS(CALCULATION_quarterly_data!D:D,CALCULATION_quarterly_data!$A:$A,Quarter!$A253,CALCULATION_quarterly_data!$P:$P,Quarter!$B253,CALCULATION_quarterly_data!$C:$C,Quarter!$C253)</f>
        <v>23.36</v>
      </c>
      <c r="E253" s="69">
        <f>SUMIFS(CALCULATION_quarterly_data!E:E,CALCULATION_quarterly_data!$A:$A,Quarter!$A253,CALCULATION_quarterly_data!$P:$P,Quarter!$B253,CALCULATION_quarterly_data!$C:$C,Quarter!$C253)</f>
        <v>0</v>
      </c>
      <c r="F253" s="70">
        <f>SUMIFS(CALCULATION_quarterly_data!F:F,CALCULATION_quarterly_data!$A:$A,Quarter!$A253,CALCULATION_quarterly_data!$P:$P,Quarter!$B253,CALCULATION_quarterly_data!$C:$C,Quarter!$C253)</f>
        <v>23.36</v>
      </c>
      <c r="G253" s="69">
        <f>SUMIFS(CALCULATION_quarterly_data!G:G,CALCULATION_quarterly_data!$A:$A,Quarter!$A253,CALCULATION_quarterly_data!$P:$P,Quarter!$B253,CALCULATION_quarterly_data!$C:$C,Quarter!$C253)</f>
        <v>0</v>
      </c>
      <c r="H253" s="69">
        <f>SUMIFS(CALCULATION_quarterly_data!H:H,CALCULATION_quarterly_data!$A:$A,Quarter!$A253,CALCULATION_quarterly_data!$P:$P,Quarter!$B253,CALCULATION_quarterly_data!$C:$C,Quarter!$C253)</f>
        <v>0</v>
      </c>
      <c r="I253" s="69">
        <f>SUMIFS(CALCULATION_quarterly_data!I:I,CALCULATION_quarterly_data!$A:$A,Quarter!$A253,CALCULATION_quarterly_data!$P:$P,Quarter!$B253,CALCULATION_quarterly_data!$C:$C,Quarter!$C253)</f>
        <v>0</v>
      </c>
      <c r="J253" s="69">
        <f>SUMIFS(CALCULATION_quarterly_data!J:J,CALCULATION_quarterly_data!$A:$A,Quarter!$A253,CALCULATION_quarterly_data!$P:$P,Quarter!$B253,CALCULATION_quarterly_data!$C:$C,Quarter!$C253)</f>
        <v>0</v>
      </c>
      <c r="K253" s="69">
        <f>SUMIFS(CALCULATION_quarterly_data!K:K,CALCULATION_quarterly_data!$A:$A,Quarter!$A253,CALCULATION_quarterly_data!$P:$P,Quarter!$B253,CALCULATION_quarterly_data!$C:$C,Quarter!$C253)</f>
        <v>0</v>
      </c>
      <c r="L253" s="69">
        <f>SUMIFS(CALCULATION_quarterly_data!L:L,CALCULATION_quarterly_data!$A:$A,Quarter!$A253,CALCULATION_quarterly_data!$P:$P,Quarter!$B253,CALCULATION_quarterly_data!$C:$C,Quarter!$C253)</f>
        <v>0</v>
      </c>
      <c r="M253" s="69">
        <f>SUMIFS(CALCULATION_quarterly_data!M:M,CALCULATION_quarterly_data!$A:$A,Quarter!$A253,CALCULATION_quarterly_data!$P:$P,Quarter!$B253,CALCULATION_quarterly_data!$C:$C,Quarter!$C253)</f>
        <v>45.51</v>
      </c>
      <c r="N253" s="70">
        <f>SUMIFS(CALCULATION_quarterly_data!N:N,CALCULATION_quarterly_data!$A:$A,Quarter!$A253,CALCULATION_quarterly_data!$P:$P,Quarter!$B253,CALCULATION_quarterly_data!$C:$C,Quarter!$C253)</f>
        <v>45.51</v>
      </c>
      <c r="O253" s="77">
        <f>SUMIFS(CALCULATION_quarterly_data!O:O,CALCULATION_quarterly_data!$A:$A,Quarter!$A253,CALCULATION_quarterly_data!$P:$P,Quarter!$B253,CALCULATION_quarterly_data!$C:$C,Quarter!$C253)</f>
        <v>68.87</v>
      </c>
    </row>
    <row r="254" spans="1:15" s="14" customFormat="1" ht="15.5">
      <c r="A254" s="64">
        <v>2021</v>
      </c>
      <c r="B254" s="73">
        <v>2</v>
      </c>
      <c r="C254" s="59" t="s">
        <v>46</v>
      </c>
      <c r="D254" s="69">
        <f>SUMIFS(CALCULATION_quarterly_data!D:D,CALCULATION_quarterly_data!$A:$A,Quarter!$A254,CALCULATION_quarterly_data!$P:$P,Quarter!$B254,CALCULATION_quarterly_data!$C:$C,Quarter!$C254)</f>
        <v>355.2</v>
      </c>
      <c r="E254" s="69">
        <f>SUMIFS(CALCULATION_quarterly_data!E:E,CALCULATION_quarterly_data!$A:$A,Quarter!$A254,CALCULATION_quarterly_data!$P:$P,Quarter!$B254,CALCULATION_quarterly_data!$C:$C,Quarter!$C254)</f>
        <v>160.94999999999999</v>
      </c>
      <c r="F254" s="70">
        <f>SUMIFS(CALCULATION_quarterly_data!F:F,CALCULATION_quarterly_data!$A:$A,Quarter!$A254,CALCULATION_quarterly_data!$P:$P,Quarter!$B254,CALCULATION_quarterly_data!$C:$C,Quarter!$C254)</f>
        <v>516.15</v>
      </c>
      <c r="G254" s="69">
        <f>SUMIFS(CALCULATION_quarterly_data!G:G,CALCULATION_quarterly_data!$A:$A,Quarter!$A254,CALCULATION_quarterly_data!$P:$P,Quarter!$B254,CALCULATION_quarterly_data!$C:$C,Quarter!$C254)</f>
        <v>0</v>
      </c>
      <c r="H254" s="69">
        <f>SUMIFS(CALCULATION_quarterly_data!H:H,CALCULATION_quarterly_data!$A:$A,Quarter!$A254,CALCULATION_quarterly_data!$P:$P,Quarter!$B254,CALCULATION_quarterly_data!$C:$C,Quarter!$C254)</f>
        <v>320.36</v>
      </c>
      <c r="I254" s="69">
        <f>SUMIFS(CALCULATION_quarterly_data!I:I,CALCULATION_quarterly_data!$A:$A,Quarter!$A254,CALCULATION_quarterly_data!$P:$P,Quarter!$B254,CALCULATION_quarterly_data!$C:$C,Quarter!$C254)</f>
        <v>74.010000000000005</v>
      </c>
      <c r="J254" s="69">
        <f>SUMIFS(CALCULATION_quarterly_data!J:J,CALCULATION_quarterly_data!$A:$A,Quarter!$A254,CALCULATION_quarterly_data!$P:$P,Quarter!$B254,CALCULATION_quarterly_data!$C:$C,Quarter!$C254)</f>
        <v>0</v>
      </c>
      <c r="K254" s="69">
        <f>SUMIFS(CALCULATION_quarterly_data!K:K,CALCULATION_quarterly_data!$A:$A,Quarter!$A254,CALCULATION_quarterly_data!$P:$P,Quarter!$B254,CALCULATION_quarterly_data!$C:$C,Quarter!$C254)</f>
        <v>0</v>
      </c>
      <c r="L254" s="69">
        <f>SUMIFS(CALCULATION_quarterly_data!L:L,CALCULATION_quarterly_data!$A:$A,Quarter!$A254,CALCULATION_quarterly_data!$P:$P,Quarter!$B254,CALCULATION_quarterly_data!$C:$C,Quarter!$C254)</f>
        <v>0</v>
      </c>
      <c r="M254" s="69">
        <f>SUMIFS(CALCULATION_quarterly_data!M:M,CALCULATION_quarterly_data!$A:$A,Quarter!$A254,CALCULATION_quarterly_data!$P:$P,Quarter!$B254,CALCULATION_quarterly_data!$C:$C,Quarter!$C254)</f>
        <v>34.71</v>
      </c>
      <c r="N254" s="70">
        <f>SUMIFS(CALCULATION_quarterly_data!N:N,CALCULATION_quarterly_data!$A:$A,Quarter!$A254,CALCULATION_quarterly_data!$P:$P,Quarter!$B254,CALCULATION_quarterly_data!$C:$C,Quarter!$C254)</f>
        <v>429.08000000000004</v>
      </c>
      <c r="O254" s="77">
        <f>SUMIFS(CALCULATION_quarterly_data!O:O,CALCULATION_quarterly_data!$A:$A,Quarter!$A254,CALCULATION_quarterly_data!$P:$P,Quarter!$B254,CALCULATION_quarterly_data!$C:$C,Quarter!$C254)</f>
        <v>945.23</v>
      </c>
    </row>
    <row r="255" spans="1:15" s="14" customFormat="1" ht="15.5">
      <c r="A255" s="64">
        <v>2021</v>
      </c>
      <c r="B255" s="73">
        <v>2</v>
      </c>
      <c r="C255" s="59" t="s">
        <v>44</v>
      </c>
      <c r="D255" s="69">
        <f>SUMIFS(CALCULATION_quarterly_data!D:D,CALCULATION_quarterly_data!$A:$A,Quarter!$A255,CALCULATION_quarterly_data!$P:$P,Quarter!$B255,CALCULATION_quarterly_data!$C:$C,Quarter!$C255)</f>
        <v>0</v>
      </c>
      <c r="E255" s="69">
        <f>SUMIFS(CALCULATION_quarterly_data!E:E,CALCULATION_quarterly_data!$A:$A,Quarter!$A255,CALCULATION_quarterly_data!$P:$P,Quarter!$B255,CALCULATION_quarterly_data!$C:$C,Quarter!$C255)</f>
        <v>0</v>
      </c>
      <c r="F255" s="70">
        <f>SUMIFS(CALCULATION_quarterly_data!F:F,CALCULATION_quarterly_data!$A:$A,Quarter!$A255,CALCULATION_quarterly_data!$P:$P,Quarter!$B255,CALCULATION_quarterly_data!$C:$C,Quarter!$C255)</f>
        <v>0</v>
      </c>
      <c r="G255" s="69">
        <f>SUMIFS(CALCULATION_quarterly_data!G:G,CALCULATION_quarterly_data!$A:$A,Quarter!$A255,CALCULATION_quarterly_data!$P:$P,Quarter!$B255,CALCULATION_quarterly_data!$C:$C,Quarter!$C255)</f>
        <v>0</v>
      </c>
      <c r="H255" s="69">
        <f>SUMIFS(CALCULATION_quarterly_data!H:H,CALCULATION_quarterly_data!$A:$A,Quarter!$A255,CALCULATION_quarterly_data!$P:$P,Quarter!$B255,CALCULATION_quarterly_data!$C:$C,Quarter!$C255)</f>
        <v>0</v>
      </c>
      <c r="I255" s="69">
        <f>SUMIFS(CALCULATION_quarterly_data!I:I,CALCULATION_quarterly_data!$A:$A,Quarter!$A255,CALCULATION_quarterly_data!$P:$P,Quarter!$B255,CALCULATION_quarterly_data!$C:$C,Quarter!$C255)</f>
        <v>0</v>
      </c>
      <c r="J255" s="69">
        <f>SUMIFS(CALCULATION_quarterly_data!J:J,CALCULATION_quarterly_data!$A:$A,Quarter!$A255,CALCULATION_quarterly_data!$P:$P,Quarter!$B255,CALCULATION_quarterly_data!$C:$C,Quarter!$C255)</f>
        <v>0</v>
      </c>
      <c r="K255" s="69">
        <f>SUMIFS(CALCULATION_quarterly_data!K:K,CALCULATION_quarterly_data!$A:$A,Quarter!$A255,CALCULATION_quarterly_data!$P:$P,Quarter!$B255,CALCULATION_quarterly_data!$C:$C,Quarter!$C255)</f>
        <v>0</v>
      </c>
      <c r="L255" s="69">
        <f>SUMIFS(CALCULATION_quarterly_data!L:L,CALCULATION_quarterly_data!$A:$A,Quarter!$A255,CALCULATION_quarterly_data!$P:$P,Quarter!$B255,CALCULATION_quarterly_data!$C:$C,Quarter!$C255)</f>
        <v>0</v>
      </c>
      <c r="M255" s="69">
        <f>SUMIFS(CALCULATION_quarterly_data!M:M,CALCULATION_quarterly_data!$A:$A,Quarter!$A255,CALCULATION_quarterly_data!$P:$P,Quarter!$B255,CALCULATION_quarterly_data!$C:$C,Quarter!$C255)</f>
        <v>0.02</v>
      </c>
      <c r="N255" s="70">
        <f>SUMIFS(CALCULATION_quarterly_data!N:N,CALCULATION_quarterly_data!$A:$A,Quarter!$A255,CALCULATION_quarterly_data!$P:$P,Quarter!$B255,CALCULATION_quarterly_data!$C:$C,Quarter!$C255)</f>
        <v>0.02</v>
      </c>
      <c r="O255" s="77">
        <f>SUMIFS(CALCULATION_quarterly_data!O:O,CALCULATION_quarterly_data!$A:$A,Quarter!$A255,CALCULATION_quarterly_data!$P:$P,Quarter!$B255,CALCULATION_quarterly_data!$C:$C,Quarter!$C255)</f>
        <v>0.02</v>
      </c>
    </row>
    <row r="256" spans="1:15" s="14" customFormat="1" ht="15.5">
      <c r="A256" s="64">
        <v>2021</v>
      </c>
      <c r="B256" s="73">
        <v>2</v>
      </c>
      <c r="C256" s="59" t="s">
        <v>62</v>
      </c>
      <c r="D256" s="69">
        <f>SUMIFS(CALCULATION_quarterly_data!D:D,CALCULATION_quarterly_data!$A:$A,Quarter!$A256,CALCULATION_quarterly_data!$P:$P,Quarter!$B256,CALCULATION_quarterly_data!$C:$C,Quarter!$C256)</f>
        <v>3.76</v>
      </c>
      <c r="E256" s="69">
        <f>SUMIFS(CALCULATION_quarterly_data!E:E,CALCULATION_quarterly_data!$A:$A,Quarter!$A256,CALCULATION_quarterly_data!$P:$P,Quarter!$B256,CALCULATION_quarterly_data!$C:$C,Quarter!$C256)</f>
        <v>63.839999999999996</v>
      </c>
      <c r="F256" s="70">
        <f>SUMIFS(CALCULATION_quarterly_data!F:F,CALCULATION_quarterly_data!$A:$A,Quarter!$A256,CALCULATION_quarterly_data!$P:$P,Quarter!$B256,CALCULATION_quarterly_data!$C:$C,Quarter!$C256)</f>
        <v>67.599999999999994</v>
      </c>
      <c r="G256" s="69">
        <f>SUMIFS(CALCULATION_quarterly_data!G:G,CALCULATION_quarterly_data!$A:$A,Quarter!$A256,CALCULATION_quarterly_data!$P:$P,Quarter!$B256,CALCULATION_quarterly_data!$C:$C,Quarter!$C256)</f>
        <v>101.86999999999999</v>
      </c>
      <c r="H256" s="69">
        <f>SUMIFS(CALCULATION_quarterly_data!H:H,CALCULATION_quarterly_data!$A:$A,Quarter!$A256,CALCULATION_quarterly_data!$P:$P,Quarter!$B256,CALCULATION_quarterly_data!$C:$C,Quarter!$C256)</f>
        <v>78.540000000000006</v>
      </c>
      <c r="I256" s="69">
        <f>SUMIFS(CALCULATION_quarterly_data!I:I,CALCULATION_quarterly_data!$A:$A,Quarter!$A256,CALCULATION_quarterly_data!$P:$P,Quarter!$B256,CALCULATION_quarterly_data!$C:$C,Quarter!$C256)</f>
        <v>0</v>
      </c>
      <c r="J256" s="69">
        <f>SUMIFS(CALCULATION_quarterly_data!J:J,CALCULATION_quarterly_data!$A:$A,Quarter!$A256,CALCULATION_quarterly_data!$P:$P,Quarter!$B256,CALCULATION_quarterly_data!$C:$C,Quarter!$C256)</f>
        <v>0</v>
      </c>
      <c r="K256" s="69">
        <f>SUMIFS(CALCULATION_quarterly_data!K:K,CALCULATION_quarterly_data!$A:$A,Quarter!$A256,CALCULATION_quarterly_data!$P:$P,Quarter!$B256,CALCULATION_quarterly_data!$C:$C,Quarter!$C256)</f>
        <v>0.81</v>
      </c>
      <c r="L256" s="69">
        <f>SUMIFS(CALCULATION_quarterly_data!L:L,CALCULATION_quarterly_data!$A:$A,Quarter!$A256,CALCULATION_quarterly_data!$P:$P,Quarter!$B256,CALCULATION_quarterly_data!$C:$C,Quarter!$C256)</f>
        <v>367.37</v>
      </c>
      <c r="M256" s="69">
        <f>SUMIFS(CALCULATION_quarterly_data!M:M,CALCULATION_quarterly_data!$A:$A,Quarter!$A256,CALCULATION_quarterly_data!$P:$P,Quarter!$B256,CALCULATION_quarterly_data!$C:$C,Quarter!$C256)</f>
        <v>135.72</v>
      </c>
      <c r="N256" s="70">
        <f>SUMIFS(CALCULATION_quarterly_data!N:N,CALCULATION_quarterly_data!$A:$A,Quarter!$A256,CALCULATION_quarterly_data!$P:$P,Quarter!$B256,CALCULATION_quarterly_data!$C:$C,Quarter!$C256)</f>
        <v>345.58</v>
      </c>
      <c r="O256" s="77">
        <f>SUMIFS(CALCULATION_quarterly_data!O:O,CALCULATION_quarterly_data!$A:$A,Quarter!$A256,CALCULATION_quarterly_data!$P:$P,Quarter!$B256,CALCULATION_quarterly_data!$C:$C,Quarter!$C256)</f>
        <v>413.18</v>
      </c>
    </row>
    <row r="257" spans="1:15" s="14" customFormat="1" ht="15.5">
      <c r="A257" s="62">
        <v>2021</v>
      </c>
      <c r="B257" s="74">
        <v>2</v>
      </c>
      <c r="C257" s="60" t="s">
        <v>93</v>
      </c>
      <c r="D257" s="72">
        <f>SUMIFS(CALCULATION_quarterly_data!D:D,CALCULATION_quarterly_data!$A:$A,Quarter!$A257,CALCULATION_quarterly_data!$P:$P,Quarter!$B257,CALCULATION_quarterly_data!$C:$C,Quarter!$C257)</f>
        <v>7007.82</v>
      </c>
      <c r="E257" s="72">
        <f>SUMIFS(CALCULATION_quarterly_data!E:E,CALCULATION_quarterly_data!$A:$A,Quarter!$A257,CALCULATION_quarterly_data!$P:$P,Quarter!$B257,CALCULATION_quarterly_data!$C:$C,Quarter!$C257)</f>
        <v>541.93999999999994</v>
      </c>
      <c r="F257" s="71">
        <f>SUMIFS(CALCULATION_quarterly_data!F:F,CALCULATION_quarterly_data!$A:$A,Quarter!$A257,CALCULATION_quarterly_data!$P:$P,Quarter!$B257,CALCULATION_quarterly_data!$C:$C,Quarter!$C257)</f>
        <v>7549.76</v>
      </c>
      <c r="G257" s="72">
        <f>SUMIFS(CALCULATION_quarterly_data!G:G,CALCULATION_quarterly_data!$A:$A,Quarter!$A257,CALCULATION_quarterly_data!$P:$P,Quarter!$B257,CALCULATION_quarterly_data!$C:$C,Quarter!$C257)</f>
        <v>172.45</v>
      </c>
      <c r="H257" s="72">
        <f>SUMIFS(CALCULATION_quarterly_data!H:H,CALCULATION_quarterly_data!$A:$A,Quarter!$A257,CALCULATION_quarterly_data!$P:$P,Quarter!$B257,CALCULATION_quarterly_data!$C:$C,Quarter!$C257)</f>
        <v>1627.6100000000001</v>
      </c>
      <c r="I257" s="72">
        <f>SUMIFS(CALCULATION_quarterly_data!I:I,CALCULATION_quarterly_data!$A:$A,Quarter!$A257,CALCULATION_quarterly_data!$P:$P,Quarter!$B257,CALCULATION_quarterly_data!$C:$C,Quarter!$C257)</f>
        <v>193.09</v>
      </c>
      <c r="J257" s="72">
        <f>SUMIFS(CALCULATION_quarterly_data!J:J,CALCULATION_quarterly_data!$A:$A,Quarter!$A257,CALCULATION_quarterly_data!$P:$P,Quarter!$B257,CALCULATION_quarterly_data!$C:$C,Quarter!$C257)</f>
        <v>12.73</v>
      </c>
      <c r="K257" s="72">
        <f>SUMIFS(CALCULATION_quarterly_data!K:K,CALCULATION_quarterly_data!$A:$A,Quarter!$A257,CALCULATION_quarterly_data!$P:$P,Quarter!$B257,CALCULATION_quarterly_data!$C:$C,Quarter!$C257)</f>
        <v>428.99</v>
      </c>
      <c r="L257" s="72">
        <f>SUMIFS(CALCULATION_quarterly_data!L:L,CALCULATION_quarterly_data!$A:$A,Quarter!$A257,CALCULATION_quarterly_data!$P:$P,Quarter!$B257,CALCULATION_quarterly_data!$C:$C,Quarter!$C257)</f>
        <v>446.33999999999992</v>
      </c>
      <c r="M257" s="72">
        <f>SUMIFS(CALCULATION_quarterly_data!M:M,CALCULATION_quarterly_data!$A:$A,Quarter!$A257,CALCULATION_quarterly_data!$P:$P,Quarter!$B257,CALCULATION_quarterly_data!$C:$C,Quarter!$C257)</f>
        <v>1303.92</v>
      </c>
      <c r="N257" s="71">
        <f>SUMIFS(CALCULATION_quarterly_data!N:N,CALCULATION_quarterly_data!$A:$A,Quarter!$A257,CALCULATION_quarterly_data!$P:$P,Quarter!$B257,CALCULATION_quarterly_data!$C:$C,Quarter!$C257)</f>
        <v>4185.13</v>
      </c>
      <c r="O257" s="72">
        <f>SUMIFS(CALCULATION_quarterly_data!O:O,CALCULATION_quarterly_data!$A:$A,Quarter!$A257,CALCULATION_quarterly_data!$P:$P,Quarter!$B257,CALCULATION_quarterly_data!$C:$C,Quarter!$C257)</f>
        <v>11734.89</v>
      </c>
    </row>
    <row r="258" spans="1:15" s="14" customFormat="1" ht="15.5">
      <c r="A258" s="63">
        <v>2021</v>
      </c>
      <c r="B258" s="73">
        <v>3</v>
      </c>
      <c r="C258" s="58" t="s">
        <v>37</v>
      </c>
      <c r="D258" s="66">
        <f>SUMIFS(CALCULATION_quarterly_data!D:D,CALCULATION_quarterly_data!$A:$A,Quarter!$A258,CALCULATION_quarterly_data!$P:$P,Quarter!$B258,CALCULATION_quarterly_data!$C:$C,Quarter!$C258)</f>
        <v>122.88999999999999</v>
      </c>
      <c r="E258" s="66">
        <f>SUMIFS(CALCULATION_quarterly_data!E:E,CALCULATION_quarterly_data!$A:$A,Quarter!$A258,CALCULATION_quarterly_data!$P:$P,Quarter!$B258,CALCULATION_quarterly_data!$C:$C,Quarter!$C258)</f>
        <v>77.359999999999985</v>
      </c>
      <c r="F258" s="67">
        <f>SUMIFS(CALCULATION_quarterly_data!F:F,CALCULATION_quarterly_data!$A:$A,Quarter!$A258,CALCULATION_quarterly_data!$P:$P,Quarter!$B258,CALCULATION_quarterly_data!$C:$C,Quarter!$C258)</f>
        <v>200.24999999999997</v>
      </c>
      <c r="G258" s="66">
        <f>SUMIFS(CALCULATION_quarterly_data!G:G,CALCULATION_quarterly_data!$A:$A,Quarter!$A258,CALCULATION_quarterly_data!$P:$P,Quarter!$B258,CALCULATION_quarterly_data!$C:$C,Quarter!$C258)</f>
        <v>7.68</v>
      </c>
      <c r="H258" s="66">
        <f>SUMIFS(CALCULATION_quarterly_data!H:H,CALCULATION_quarterly_data!$A:$A,Quarter!$A258,CALCULATION_quarterly_data!$P:$P,Quarter!$B258,CALCULATION_quarterly_data!$C:$C,Quarter!$C258)</f>
        <v>429.42</v>
      </c>
      <c r="I258" s="66">
        <f>SUMIFS(CALCULATION_quarterly_data!I:I,CALCULATION_quarterly_data!$A:$A,Quarter!$A258,CALCULATION_quarterly_data!$P:$P,Quarter!$B258,CALCULATION_quarterly_data!$C:$C,Quarter!$C258)</f>
        <v>0</v>
      </c>
      <c r="J258" s="66">
        <f>SUMIFS(CALCULATION_quarterly_data!J:J,CALCULATION_quarterly_data!$A:$A,Quarter!$A258,CALCULATION_quarterly_data!$P:$P,Quarter!$B258,CALCULATION_quarterly_data!$C:$C,Quarter!$C258)</f>
        <v>8.06</v>
      </c>
      <c r="K258" s="66">
        <f>SUMIFS(CALCULATION_quarterly_data!K:K,CALCULATION_quarterly_data!$A:$A,Quarter!$A258,CALCULATION_quarterly_data!$P:$P,Quarter!$B258,CALCULATION_quarterly_data!$C:$C,Quarter!$C258)</f>
        <v>34.519999999999996</v>
      </c>
      <c r="L258" s="66">
        <f>SUMIFS(CALCULATION_quarterly_data!L:L,CALCULATION_quarterly_data!$A:$A,Quarter!$A258,CALCULATION_quarterly_data!$P:$P,Quarter!$B258,CALCULATION_quarterly_data!$C:$C,Quarter!$C258)</f>
        <v>15.55</v>
      </c>
      <c r="M258" s="66">
        <f>SUMIFS(CALCULATION_quarterly_data!M:M,CALCULATION_quarterly_data!$A:$A,Quarter!$A258,CALCULATION_quarterly_data!$P:$P,Quarter!$B258,CALCULATION_quarterly_data!$C:$C,Quarter!$C258)</f>
        <v>431.26</v>
      </c>
      <c r="N258" s="67">
        <f>SUMIFS(CALCULATION_quarterly_data!N:N,CALCULATION_quarterly_data!$A:$A,Quarter!$A258,CALCULATION_quarterly_data!$P:$P,Quarter!$B258,CALCULATION_quarterly_data!$C:$C,Quarter!$C258)</f>
        <v>1119.5899999999999</v>
      </c>
      <c r="O258" s="76">
        <f>SUMIFS(CALCULATION_quarterly_data!O:O,CALCULATION_quarterly_data!$A:$A,Quarter!$A258,CALCULATION_quarterly_data!$P:$P,Quarter!$B258,CALCULATION_quarterly_data!$C:$C,Quarter!$C258)</f>
        <v>1319.8400000000001</v>
      </c>
    </row>
    <row r="259" spans="1:15" s="14" customFormat="1" ht="15.5">
      <c r="A259" s="64">
        <v>2021</v>
      </c>
      <c r="B259" s="73">
        <v>3</v>
      </c>
      <c r="C259" s="59" t="s">
        <v>38</v>
      </c>
      <c r="D259" s="69">
        <f>SUMIFS(CALCULATION_quarterly_data!D:D,CALCULATION_quarterly_data!$A:$A,Quarter!$A259,CALCULATION_quarterly_data!$P:$P,Quarter!$B259,CALCULATION_quarterly_data!$C:$C,Quarter!$C259)</f>
        <v>0</v>
      </c>
      <c r="E259" s="69">
        <f>SUMIFS(CALCULATION_quarterly_data!E:E,CALCULATION_quarterly_data!$A:$A,Quarter!$A259,CALCULATION_quarterly_data!$P:$P,Quarter!$B259,CALCULATION_quarterly_data!$C:$C,Quarter!$C259)</f>
        <v>0</v>
      </c>
      <c r="F259" s="70">
        <f>SUMIFS(CALCULATION_quarterly_data!F:F,CALCULATION_quarterly_data!$A:$A,Quarter!$A259,CALCULATION_quarterly_data!$P:$P,Quarter!$B259,CALCULATION_quarterly_data!$C:$C,Quarter!$C259)</f>
        <v>0</v>
      </c>
      <c r="G259" s="69">
        <f>SUMIFS(CALCULATION_quarterly_data!G:G,CALCULATION_quarterly_data!$A:$A,Quarter!$A259,CALCULATION_quarterly_data!$P:$P,Quarter!$B259,CALCULATION_quarterly_data!$C:$C,Quarter!$C259)</f>
        <v>0</v>
      </c>
      <c r="H259" s="69">
        <f>SUMIFS(CALCULATION_quarterly_data!H:H,CALCULATION_quarterly_data!$A:$A,Quarter!$A259,CALCULATION_quarterly_data!$P:$P,Quarter!$B259,CALCULATION_quarterly_data!$C:$C,Quarter!$C259)</f>
        <v>102.49</v>
      </c>
      <c r="I259" s="69">
        <f>SUMIFS(CALCULATION_quarterly_data!I:I,CALCULATION_quarterly_data!$A:$A,Quarter!$A259,CALCULATION_quarterly_data!$P:$P,Quarter!$B259,CALCULATION_quarterly_data!$C:$C,Quarter!$C259)</f>
        <v>61.37</v>
      </c>
      <c r="J259" s="69">
        <f>SUMIFS(CALCULATION_quarterly_data!J:J,CALCULATION_quarterly_data!$A:$A,Quarter!$A259,CALCULATION_quarterly_data!$P:$P,Quarter!$B259,CALCULATION_quarterly_data!$C:$C,Quarter!$C259)</f>
        <v>0</v>
      </c>
      <c r="K259" s="69">
        <f>SUMIFS(CALCULATION_quarterly_data!K:K,CALCULATION_quarterly_data!$A:$A,Quarter!$A259,CALCULATION_quarterly_data!$P:$P,Quarter!$B259,CALCULATION_quarterly_data!$C:$C,Quarter!$C259)</f>
        <v>0</v>
      </c>
      <c r="L259" s="69">
        <f>SUMIFS(CALCULATION_quarterly_data!L:L,CALCULATION_quarterly_data!$A:$A,Quarter!$A259,CALCULATION_quarterly_data!$P:$P,Quarter!$B259,CALCULATION_quarterly_data!$C:$C,Quarter!$C259)</f>
        <v>0</v>
      </c>
      <c r="M259" s="69">
        <f>SUMIFS(CALCULATION_quarterly_data!M:M,CALCULATION_quarterly_data!$A:$A,Quarter!$A259,CALCULATION_quarterly_data!$P:$P,Quarter!$B259,CALCULATION_quarterly_data!$C:$C,Quarter!$C259)</f>
        <v>0</v>
      </c>
      <c r="N259" s="70">
        <f>SUMIFS(CALCULATION_quarterly_data!N:N,CALCULATION_quarterly_data!$A:$A,Quarter!$A259,CALCULATION_quarterly_data!$P:$P,Quarter!$B259,CALCULATION_quarterly_data!$C:$C,Quarter!$C259)</f>
        <v>163.85999999999999</v>
      </c>
      <c r="O259" s="77">
        <f>SUMIFS(CALCULATION_quarterly_data!O:O,CALCULATION_quarterly_data!$A:$A,Quarter!$A259,CALCULATION_quarterly_data!$P:$P,Quarter!$B259,CALCULATION_quarterly_data!$C:$C,Quarter!$C259)</f>
        <v>163.85999999999999</v>
      </c>
    </row>
    <row r="260" spans="1:15" s="14" customFormat="1" ht="15.5">
      <c r="A260" s="64">
        <v>2021</v>
      </c>
      <c r="B260" s="73">
        <v>3</v>
      </c>
      <c r="C260" s="59" t="s">
        <v>72</v>
      </c>
      <c r="D260" s="69">
        <f>SUMIFS(CALCULATION_quarterly_data!D:D,CALCULATION_quarterly_data!$A:$A,Quarter!$A260,CALCULATION_quarterly_data!$P:$P,Quarter!$B260,CALCULATION_quarterly_data!$C:$C,Quarter!$C260)</f>
        <v>1284.08</v>
      </c>
      <c r="E260" s="69">
        <f>SUMIFS(CALCULATION_quarterly_data!E:E,CALCULATION_quarterly_data!$A:$A,Quarter!$A260,CALCULATION_quarterly_data!$P:$P,Quarter!$B260,CALCULATION_quarterly_data!$C:$C,Quarter!$C260)</f>
        <v>0</v>
      </c>
      <c r="F260" s="70">
        <f>SUMIFS(CALCULATION_quarterly_data!F:F,CALCULATION_quarterly_data!$A:$A,Quarter!$A260,CALCULATION_quarterly_data!$P:$P,Quarter!$B260,CALCULATION_quarterly_data!$C:$C,Quarter!$C260)</f>
        <v>1284.08</v>
      </c>
      <c r="G260" s="69">
        <f>SUMIFS(CALCULATION_quarterly_data!G:G,CALCULATION_quarterly_data!$A:$A,Quarter!$A260,CALCULATION_quarterly_data!$P:$P,Quarter!$B260,CALCULATION_quarterly_data!$C:$C,Quarter!$C260)</f>
        <v>0</v>
      </c>
      <c r="H260" s="69">
        <f>SUMIFS(CALCULATION_quarterly_data!H:H,CALCULATION_quarterly_data!$A:$A,Quarter!$A260,CALCULATION_quarterly_data!$P:$P,Quarter!$B260,CALCULATION_quarterly_data!$C:$C,Quarter!$C260)</f>
        <v>0</v>
      </c>
      <c r="I260" s="69">
        <f>SUMIFS(CALCULATION_quarterly_data!I:I,CALCULATION_quarterly_data!$A:$A,Quarter!$A260,CALCULATION_quarterly_data!$P:$P,Quarter!$B260,CALCULATION_quarterly_data!$C:$C,Quarter!$C260)</f>
        <v>0</v>
      </c>
      <c r="J260" s="69">
        <f>SUMIFS(CALCULATION_quarterly_data!J:J,CALCULATION_quarterly_data!$A:$A,Quarter!$A260,CALCULATION_quarterly_data!$P:$P,Quarter!$B260,CALCULATION_quarterly_data!$C:$C,Quarter!$C260)</f>
        <v>0</v>
      </c>
      <c r="K260" s="69">
        <f>SUMIFS(CALCULATION_quarterly_data!K:K,CALCULATION_quarterly_data!$A:$A,Quarter!$A260,CALCULATION_quarterly_data!$P:$P,Quarter!$B260,CALCULATION_quarterly_data!$C:$C,Quarter!$C260)</f>
        <v>0</v>
      </c>
      <c r="L260" s="69">
        <f>SUMIFS(CALCULATION_quarterly_data!L:L,CALCULATION_quarterly_data!$A:$A,Quarter!$A260,CALCULATION_quarterly_data!$P:$P,Quarter!$B260,CALCULATION_quarterly_data!$C:$C,Quarter!$C260)</f>
        <v>0</v>
      </c>
      <c r="M260" s="69">
        <f>SUMIFS(CALCULATION_quarterly_data!M:M,CALCULATION_quarterly_data!$A:$A,Quarter!$A260,CALCULATION_quarterly_data!$P:$P,Quarter!$B260,CALCULATION_quarterly_data!$C:$C,Quarter!$C260)</f>
        <v>22.509999999999998</v>
      </c>
      <c r="N260" s="70">
        <f>SUMIFS(CALCULATION_quarterly_data!N:N,CALCULATION_quarterly_data!$A:$A,Quarter!$A260,CALCULATION_quarterly_data!$P:$P,Quarter!$B260,CALCULATION_quarterly_data!$C:$C,Quarter!$C260)</f>
        <v>22.509999999999998</v>
      </c>
      <c r="O260" s="77">
        <f>SUMIFS(CALCULATION_quarterly_data!O:O,CALCULATION_quarterly_data!$A:$A,Quarter!$A260,CALCULATION_quarterly_data!$P:$P,Quarter!$B260,CALCULATION_quarterly_data!$C:$C,Quarter!$C260)</f>
        <v>1306.5900000000001</v>
      </c>
    </row>
    <row r="261" spans="1:15" s="14" customFormat="1" ht="15.5">
      <c r="A261" s="64">
        <v>2021</v>
      </c>
      <c r="B261" s="73">
        <v>3</v>
      </c>
      <c r="C261" s="59" t="s">
        <v>39</v>
      </c>
      <c r="D261" s="69">
        <f>SUMIFS(CALCULATION_quarterly_data!D:D,CALCULATION_quarterly_data!$A:$A,Quarter!$A261,CALCULATION_quarterly_data!$P:$P,Quarter!$B261,CALCULATION_quarterly_data!$C:$C,Quarter!$C261)</f>
        <v>171.07</v>
      </c>
      <c r="E261" s="69">
        <f>SUMIFS(CALCULATION_quarterly_data!E:E,CALCULATION_quarterly_data!$A:$A,Quarter!$A261,CALCULATION_quarterly_data!$P:$P,Quarter!$B261,CALCULATION_quarterly_data!$C:$C,Quarter!$C261)</f>
        <v>0</v>
      </c>
      <c r="F261" s="70">
        <f>SUMIFS(CALCULATION_quarterly_data!F:F,CALCULATION_quarterly_data!$A:$A,Quarter!$A261,CALCULATION_quarterly_data!$P:$P,Quarter!$B261,CALCULATION_quarterly_data!$C:$C,Quarter!$C261)</f>
        <v>171.07</v>
      </c>
      <c r="G261" s="69">
        <f>SUMIFS(CALCULATION_quarterly_data!G:G,CALCULATION_quarterly_data!$A:$A,Quarter!$A261,CALCULATION_quarterly_data!$P:$P,Quarter!$B261,CALCULATION_quarterly_data!$C:$C,Quarter!$C261)</f>
        <v>0</v>
      </c>
      <c r="H261" s="69">
        <f>SUMIFS(CALCULATION_quarterly_data!H:H,CALCULATION_quarterly_data!$A:$A,Quarter!$A261,CALCULATION_quarterly_data!$P:$P,Quarter!$B261,CALCULATION_quarterly_data!$C:$C,Quarter!$C261)</f>
        <v>22.86</v>
      </c>
      <c r="I261" s="69">
        <f>SUMIFS(CALCULATION_quarterly_data!I:I,CALCULATION_quarterly_data!$A:$A,Quarter!$A261,CALCULATION_quarterly_data!$P:$P,Quarter!$B261,CALCULATION_quarterly_data!$C:$C,Quarter!$C261)</f>
        <v>0</v>
      </c>
      <c r="J261" s="69">
        <f>SUMIFS(CALCULATION_quarterly_data!J:J,CALCULATION_quarterly_data!$A:$A,Quarter!$A261,CALCULATION_quarterly_data!$P:$P,Quarter!$B261,CALCULATION_quarterly_data!$C:$C,Quarter!$C261)</f>
        <v>0</v>
      </c>
      <c r="K261" s="69">
        <f>SUMIFS(CALCULATION_quarterly_data!K:K,CALCULATION_quarterly_data!$A:$A,Quarter!$A261,CALCULATION_quarterly_data!$P:$P,Quarter!$B261,CALCULATION_quarterly_data!$C:$C,Quarter!$C261)</f>
        <v>0</v>
      </c>
      <c r="L261" s="69">
        <f>SUMIFS(CALCULATION_quarterly_data!L:L,CALCULATION_quarterly_data!$A:$A,Quarter!$A261,CALCULATION_quarterly_data!$P:$P,Quarter!$B261,CALCULATION_quarterly_data!$C:$C,Quarter!$C261)</f>
        <v>0</v>
      </c>
      <c r="M261" s="69">
        <f>SUMIFS(CALCULATION_quarterly_data!M:M,CALCULATION_quarterly_data!$A:$A,Quarter!$A261,CALCULATION_quarterly_data!$P:$P,Quarter!$B261,CALCULATION_quarterly_data!$C:$C,Quarter!$C261)</f>
        <v>0.08</v>
      </c>
      <c r="N261" s="70">
        <f>SUMIFS(CALCULATION_quarterly_data!N:N,CALCULATION_quarterly_data!$A:$A,Quarter!$A261,CALCULATION_quarterly_data!$P:$P,Quarter!$B261,CALCULATION_quarterly_data!$C:$C,Quarter!$C261)</f>
        <v>30.709999999999997</v>
      </c>
      <c r="O261" s="77">
        <f>SUMIFS(CALCULATION_quarterly_data!O:O,CALCULATION_quarterly_data!$A:$A,Quarter!$A261,CALCULATION_quarterly_data!$P:$P,Quarter!$B261,CALCULATION_quarterly_data!$C:$C,Quarter!$C261)</f>
        <v>201.78</v>
      </c>
    </row>
    <row r="262" spans="1:15" s="14" customFormat="1" ht="15.5">
      <c r="A262" s="64">
        <v>2021</v>
      </c>
      <c r="B262" s="73">
        <v>3</v>
      </c>
      <c r="C262" s="59" t="s">
        <v>40</v>
      </c>
      <c r="D262" s="69">
        <f>SUMIFS(CALCULATION_quarterly_data!D:D,CALCULATION_quarterly_data!$A:$A,Quarter!$A262,CALCULATION_quarterly_data!$P:$P,Quarter!$B262,CALCULATION_quarterly_data!$C:$C,Quarter!$C262)</f>
        <v>646.1</v>
      </c>
      <c r="E262" s="69">
        <f>SUMIFS(CALCULATION_quarterly_data!E:E,CALCULATION_quarterly_data!$A:$A,Quarter!$A262,CALCULATION_quarterly_data!$P:$P,Quarter!$B262,CALCULATION_quarterly_data!$C:$C,Quarter!$C262)</f>
        <v>0</v>
      </c>
      <c r="F262" s="70">
        <f>SUMIFS(CALCULATION_quarterly_data!F:F,CALCULATION_quarterly_data!$A:$A,Quarter!$A262,CALCULATION_quarterly_data!$P:$P,Quarter!$B262,CALCULATION_quarterly_data!$C:$C,Quarter!$C262)</f>
        <v>646.1</v>
      </c>
      <c r="G262" s="69">
        <f>SUMIFS(CALCULATION_quarterly_data!G:G,CALCULATION_quarterly_data!$A:$A,Quarter!$A262,CALCULATION_quarterly_data!$P:$P,Quarter!$B262,CALCULATION_quarterly_data!$C:$C,Quarter!$C262)</f>
        <v>33.049999999999997</v>
      </c>
      <c r="H262" s="69">
        <f>SUMIFS(CALCULATION_quarterly_data!H:H,CALCULATION_quarterly_data!$A:$A,Quarter!$A262,CALCULATION_quarterly_data!$P:$P,Quarter!$B262,CALCULATION_quarterly_data!$C:$C,Quarter!$C262)</f>
        <v>23.09</v>
      </c>
      <c r="I262" s="69">
        <f>SUMIFS(CALCULATION_quarterly_data!I:I,CALCULATION_quarterly_data!$A:$A,Quarter!$A262,CALCULATION_quarterly_data!$P:$P,Quarter!$B262,CALCULATION_quarterly_data!$C:$C,Quarter!$C262)</f>
        <v>31.7</v>
      </c>
      <c r="J262" s="69">
        <f>SUMIFS(CALCULATION_quarterly_data!J:J,CALCULATION_quarterly_data!$A:$A,Quarter!$A262,CALCULATION_quarterly_data!$P:$P,Quarter!$B262,CALCULATION_quarterly_data!$C:$C,Quarter!$C262)</f>
        <v>0</v>
      </c>
      <c r="K262" s="69">
        <f>SUMIFS(CALCULATION_quarterly_data!K:K,CALCULATION_quarterly_data!$A:$A,Quarter!$A262,CALCULATION_quarterly_data!$P:$P,Quarter!$B262,CALCULATION_quarterly_data!$C:$C,Quarter!$C262)</f>
        <v>0</v>
      </c>
      <c r="L262" s="69">
        <f>SUMIFS(CALCULATION_quarterly_data!L:L,CALCULATION_quarterly_data!$A:$A,Quarter!$A262,CALCULATION_quarterly_data!$P:$P,Quarter!$B262,CALCULATION_quarterly_data!$C:$C,Quarter!$C262)</f>
        <v>0</v>
      </c>
      <c r="M262" s="69">
        <f>SUMIFS(CALCULATION_quarterly_data!M:M,CALCULATION_quarterly_data!$A:$A,Quarter!$A262,CALCULATION_quarterly_data!$P:$P,Quarter!$B262,CALCULATION_quarterly_data!$C:$C,Quarter!$C262)</f>
        <v>20.869999999999997</v>
      </c>
      <c r="N262" s="70">
        <f>SUMIFS(CALCULATION_quarterly_data!N:N,CALCULATION_quarterly_data!$A:$A,Quarter!$A262,CALCULATION_quarterly_data!$P:$P,Quarter!$B262,CALCULATION_quarterly_data!$C:$C,Quarter!$C262)</f>
        <v>138.19999999999999</v>
      </c>
      <c r="O262" s="77">
        <f>SUMIFS(CALCULATION_quarterly_data!O:O,CALCULATION_quarterly_data!$A:$A,Quarter!$A262,CALCULATION_quarterly_data!$P:$P,Quarter!$B262,CALCULATION_quarterly_data!$C:$C,Quarter!$C262)</f>
        <v>784.3</v>
      </c>
    </row>
    <row r="263" spans="1:15" s="14" customFormat="1" ht="15.5">
      <c r="A263" s="64">
        <v>2021</v>
      </c>
      <c r="B263" s="73">
        <v>3</v>
      </c>
      <c r="C263" s="59" t="s">
        <v>41</v>
      </c>
      <c r="D263" s="69">
        <f>SUMIFS(CALCULATION_quarterly_data!D:D,CALCULATION_quarterly_data!$A:$A,Quarter!$A263,CALCULATION_quarterly_data!$P:$P,Quarter!$B263,CALCULATION_quarterly_data!$C:$C,Quarter!$C263)</f>
        <v>679.75</v>
      </c>
      <c r="E263" s="69">
        <f>SUMIFS(CALCULATION_quarterly_data!E:E,CALCULATION_quarterly_data!$A:$A,Quarter!$A263,CALCULATION_quarterly_data!$P:$P,Quarter!$B263,CALCULATION_quarterly_data!$C:$C,Quarter!$C263)</f>
        <v>0</v>
      </c>
      <c r="F263" s="70">
        <f>SUMIFS(CALCULATION_quarterly_data!F:F,CALCULATION_quarterly_data!$A:$A,Quarter!$A263,CALCULATION_quarterly_data!$P:$P,Quarter!$B263,CALCULATION_quarterly_data!$C:$C,Quarter!$C263)</f>
        <v>679.75</v>
      </c>
      <c r="G263" s="69">
        <f>SUMIFS(CALCULATION_quarterly_data!G:G,CALCULATION_quarterly_data!$A:$A,Quarter!$A263,CALCULATION_quarterly_data!$P:$P,Quarter!$B263,CALCULATION_quarterly_data!$C:$C,Quarter!$C263)</f>
        <v>0</v>
      </c>
      <c r="H263" s="69">
        <f>SUMIFS(CALCULATION_quarterly_data!H:H,CALCULATION_quarterly_data!$A:$A,Quarter!$A263,CALCULATION_quarterly_data!$P:$P,Quarter!$B263,CALCULATION_quarterly_data!$C:$C,Quarter!$C263)</f>
        <v>0</v>
      </c>
      <c r="I263" s="69">
        <f>SUMIFS(CALCULATION_quarterly_data!I:I,CALCULATION_quarterly_data!$A:$A,Quarter!$A263,CALCULATION_quarterly_data!$P:$P,Quarter!$B263,CALCULATION_quarterly_data!$C:$C,Quarter!$C263)</f>
        <v>0</v>
      </c>
      <c r="J263" s="69">
        <f>SUMIFS(CALCULATION_quarterly_data!J:J,CALCULATION_quarterly_data!$A:$A,Quarter!$A263,CALCULATION_quarterly_data!$P:$P,Quarter!$B263,CALCULATION_quarterly_data!$C:$C,Quarter!$C263)</f>
        <v>0</v>
      </c>
      <c r="K263" s="69">
        <f>SUMIFS(CALCULATION_quarterly_data!K:K,CALCULATION_quarterly_data!$A:$A,Quarter!$A263,CALCULATION_quarterly_data!$P:$P,Quarter!$B263,CALCULATION_quarterly_data!$C:$C,Quarter!$C263)</f>
        <v>0</v>
      </c>
      <c r="L263" s="69">
        <f>SUMIFS(CALCULATION_quarterly_data!L:L,CALCULATION_quarterly_data!$A:$A,Quarter!$A263,CALCULATION_quarterly_data!$P:$P,Quarter!$B263,CALCULATION_quarterly_data!$C:$C,Quarter!$C263)</f>
        <v>0</v>
      </c>
      <c r="M263" s="69">
        <f>SUMIFS(CALCULATION_quarterly_data!M:M,CALCULATION_quarterly_data!$A:$A,Quarter!$A263,CALCULATION_quarterly_data!$P:$P,Quarter!$B263,CALCULATION_quarterly_data!$C:$C,Quarter!$C263)</f>
        <v>12.379999999999999</v>
      </c>
      <c r="N263" s="70">
        <f>SUMIFS(CALCULATION_quarterly_data!N:N,CALCULATION_quarterly_data!$A:$A,Quarter!$A263,CALCULATION_quarterly_data!$P:$P,Quarter!$B263,CALCULATION_quarterly_data!$C:$C,Quarter!$C263)</f>
        <v>12.379999999999999</v>
      </c>
      <c r="O263" s="77">
        <f>SUMIFS(CALCULATION_quarterly_data!O:O,CALCULATION_quarterly_data!$A:$A,Quarter!$A263,CALCULATION_quarterly_data!$P:$P,Quarter!$B263,CALCULATION_quarterly_data!$C:$C,Quarter!$C263)</f>
        <v>692.13</v>
      </c>
    </row>
    <row r="264" spans="1:15" s="14" customFormat="1" ht="15.5">
      <c r="A264" s="64">
        <v>2021</v>
      </c>
      <c r="B264" s="73">
        <v>3</v>
      </c>
      <c r="C264" s="59" t="s">
        <v>70</v>
      </c>
      <c r="D264" s="69">
        <f>SUMIFS(CALCULATION_quarterly_data!D:D,CALCULATION_quarterly_data!$A:$A,Quarter!$A264,CALCULATION_quarterly_data!$P:$P,Quarter!$B264,CALCULATION_quarterly_data!$C:$C,Quarter!$C264)</f>
        <v>0.2</v>
      </c>
      <c r="E264" s="69">
        <f>SUMIFS(CALCULATION_quarterly_data!E:E,CALCULATION_quarterly_data!$A:$A,Quarter!$A264,CALCULATION_quarterly_data!$P:$P,Quarter!$B264,CALCULATION_quarterly_data!$C:$C,Quarter!$C264)</f>
        <v>0</v>
      </c>
      <c r="F264" s="70">
        <f>SUMIFS(CALCULATION_quarterly_data!F:F,CALCULATION_quarterly_data!$A:$A,Quarter!$A264,CALCULATION_quarterly_data!$P:$P,Quarter!$B264,CALCULATION_quarterly_data!$C:$C,Quarter!$C264)</f>
        <v>0.2</v>
      </c>
      <c r="G264" s="69">
        <f>SUMIFS(CALCULATION_quarterly_data!G:G,CALCULATION_quarterly_data!$A:$A,Quarter!$A264,CALCULATION_quarterly_data!$P:$P,Quarter!$B264,CALCULATION_quarterly_data!$C:$C,Quarter!$C264)</f>
        <v>0</v>
      </c>
      <c r="H264" s="69">
        <f>SUMIFS(CALCULATION_quarterly_data!H:H,CALCULATION_quarterly_data!$A:$A,Quarter!$A264,CALCULATION_quarterly_data!$P:$P,Quarter!$B264,CALCULATION_quarterly_data!$C:$C,Quarter!$C264)</f>
        <v>41.7</v>
      </c>
      <c r="I264" s="69">
        <f>SUMIFS(CALCULATION_quarterly_data!I:I,CALCULATION_quarterly_data!$A:$A,Quarter!$A264,CALCULATION_quarterly_data!$P:$P,Quarter!$B264,CALCULATION_quarterly_data!$C:$C,Quarter!$C264)</f>
        <v>191.86</v>
      </c>
      <c r="J264" s="69">
        <f>SUMIFS(CALCULATION_quarterly_data!J:J,CALCULATION_quarterly_data!$A:$A,Quarter!$A264,CALCULATION_quarterly_data!$P:$P,Quarter!$B264,CALCULATION_quarterly_data!$C:$C,Quarter!$C264)</f>
        <v>0.26</v>
      </c>
      <c r="K264" s="69">
        <f>SUMIFS(CALCULATION_quarterly_data!K:K,CALCULATION_quarterly_data!$A:$A,Quarter!$A264,CALCULATION_quarterly_data!$P:$P,Quarter!$B264,CALCULATION_quarterly_data!$C:$C,Quarter!$C264)</f>
        <v>346.91</v>
      </c>
      <c r="L264" s="69">
        <f>SUMIFS(CALCULATION_quarterly_data!L:L,CALCULATION_quarterly_data!$A:$A,Quarter!$A264,CALCULATION_quarterly_data!$P:$P,Quarter!$B264,CALCULATION_quarterly_data!$C:$C,Quarter!$C264)</f>
        <v>45.92</v>
      </c>
      <c r="M264" s="69">
        <f>SUMIFS(CALCULATION_quarterly_data!M:M,CALCULATION_quarterly_data!$A:$A,Quarter!$A264,CALCULATION_quarterly_data!$P:$P,Quarter!$B264,CALCULATION_quarterly_data!$C:$C,Quarter!$C264)</f>
        <v>45.260000000000005</v>
      </c>
      <c r="N264" s="70">
        <f>SUMIFS(CALCULATION_quarterly_data!N:N,CALCULATION_quarterly_data!$A:$A,Quarter!$A264,CALCULATION_quarterly_data!$P:$P,Quarter!$B264,CALCULATION_quarterly_data!$C:$C,Quarter!$C264)</f>
        <v>685.71</v>
      </c>
      <c r="O264" s="77">
        <f>SUMIFS(CALCULATION_quarterly_data!O:O,CALCULATION_quarterly_data!$A:$A,Quarter!$A264,CALCULATION_quarterly_data!$P:$P,Quarter!$B264,CALCULATION_quarterly_data!$C:$C,Quarter!$C264)</f>
        <v>685.91</v>
      </c>
    </row>
    <row r="265" spans="1:15" s="14" customFormat="1" ht="15.5">
      <c r="A265" s="64">
        <v>2021</v>
      </c>
      <c r="B265" s="73">
        <v>3</v>
      </c>
      <c r="C265" s="59" t="s">
        <v>74</v>
      </c>
      <c r="D265" s="69">
        <f>SUMIFS(CALCULATION_quarterly_data!D:D,CALCULATION_quarterly_data!$A:$A,Quarter!$A265,CALCULATION_quarterly_data!$P:$P,Quarter!$B265,CALCULATION_quarterly_data!$C:$C,Quarter!$C265)</f>
        <v>260.44</v>
      </c>
      <c r="E265" s="69">
        <f>SUMIFS(CALCULATION_quarterly_data!E:E,CALCULATION_quarterly_data!$A:$A,Quarter!$A265,CALCULATION_quarterly_data!$P:$P,Quarter!$B265,CALCULATION_quarterly_data!$C:$C,Quarter!$C265)</f>
        <v>13.25</v>
      </c>
      <c r="F265" s="70">
        <f>SUMIFS(CALCULATION_quarterly_data!F:F,CALCULATION_quarterly_data!$A:$A,Quarter!$A265,CALCULATION_quarterly_data!$P:$P,Quarter!$B265,CALCULATION_quarterly_data!$C:$C,Quarter!$C265)</f>
        <v>273.69</v>
      </c>
      <c r="G265" s="69">
        <f>SUMIFS(CALCULATION_quarterly_data!G:G,CALCULATION_quarterly_data!$A:$A,Quarter!$A265,CALCULATION_quarterly_data!$P:$P,Quarter!$B265,CALCULATION_quarterly_data!$C:$C,Quarter!$C265)</f>
        <v>0</v>
      </c>
      <c r="H265" s="69">
        <f>SUMIFS(CALCULATION_quarterly_data!H:H,CALCULATION_quarterly_data!$A:$A,Quarter!$A265,CALCULATION_quarterly_data!$P:$P,Quarter!$B265,CALCULATION_quarterly_data!$C:$C,Quarter!$C265)</f>
        <v>0</v>
      </c>
      <c r="I265" s="69">
        <f>SUMIFS(CALCULATION_quarterly_data!I:I,CALCULATION_quarterly_data!$A:$A,Quarter!$A265,CALCULATION_quarterly_data!$P:$P,Quarter!$B265,CALCULATION_quarterly_data!$C:$C,Quarter!$C265)</f>
        <v>0</v>
      </c>
      <c r="J265" s="69">
        <f>SUMIFS(CALCULATION_quarterly_data!J:J,CALCULATION_quarterly_data!$A:$A,Quarter!$A265,CALCULATION_quarterly_data!$P:$P,Quarter!$B265,CALCULATION_quarterly_data!$C:$C,Quarter!$C265)</f>
        <v>0</v>
      </c>
      <c r="K265" s="69">
        <f>SUMIFS(CALCULATION_quarterly_data!K:K,CALCULATION_quarterly_data!$A:$A,Quarter!$A265,CALCULATION_quarterly_data!$P:$P,Quarter!$B265,CALCULATION_quarterly_data!$C:$C,Quarter!$C265)</f>
        <v>0</v>
      </c>
      <c r="L265" s="69">
        <f>SUMIFS(CALCULATION_quarterly_data!L:L,CALCULATION_quarterly_data!$A:$A,Quarter!$A265,CALCULATION_quarterly_data!$P:$P,Quarter!$B265,CALCULATION_quarterly_data!$C:$C,Quarter!$C265)</f>
        <v>0</v>
      </c>
      <c r="M265" s="69">
        <f>SUMIFS(CALCULATION_quarterly_data!M:M,CALCULATION_quarterly_data!$A:$A,Quarter!$A265,CALCULATION_quarterly_data!$P:$P,Quarter!$B265,CALCULATION_quarterly_data!$C:$C,Quarter!$C265)</f>
        <v>7.6899999999999995</v>
      </c>
      <c r="N265" s="70">
        <f>SUMIFS(CALCULATION_quarterly_data!N:N,CALCULATION_quarterly_data!$A:$A,Quarter!$A265,CALCULATION_quarterly_data!$P:$P,Quarter!$B265,CALCULATION_quarterly_data!$C:$C,Quarter!$C265)</f>
        <v>7.6899999999999995</v>
      </c>
      <c r="O265" s="77">
        <f>SUMIFS(CALCULATION_quarterly_data!O:O,CALCULATION_quarterly_data!$A:$A,Quarter!$A265,CALCULATION_quarterly_data!$P:$P,Quarter!$B265,CALCULATION_quarterly_data!$C:$C,Quarter!$C265)</f>
        <v>281.38</v>
      </c>
    </row>
    <row r="266" spans="1:15" s="14" customFormat="1" ht="15.5">
      <c r="A266" s="64">
        <v>2021</v>
      </c>
      <c r="B266" s="73">
        <v>3</v>
      </c>
      <c r="C266" s="59" t="s">
        <v>73</v>
      </c>
      <c r="D266" s="69">
        <f>SUMIFS(CALCULATION_quarterly_data!D:D,CALCULATION_quarterly_data!$A:$A,Quarter!$A266,CALCULATION_quarterly_data!$P:$P,Quarter!$B266,CALCULATION_quarterly_data!$C:$C,Quarter!$C266)</f>
        <v>233.04</v>
      </c>
      <c r="E266" s="69">
        <f>SUMIFS(CALCULATION_quarterly_data!E:E,CALCULATION_quarterly_data!$A:$A,Quarter!$A266,CALCULATION_quarterly_data!$P:$P,Quarter!$B266,CALCULATION_quarterly_data!$C:$C,Quarter!$C266)</f>
        <v>0</v>
      </c>
      <c r="F266" s="70">
        <f>SUMIFS(CALCULATION_quarterly_data!F:F,CALCULATION_quarterly_data!$A:$A,Quarter!$A266,CALCULATION_quarterly_data!$P:$P,Quarter!$B266,CALCULATION_quarterly_data!$C:$C,Quarter!$C266)</f>
        <v>233.04</v>
      </c>
      <c r="G266" s="69">
        <f>SUMIFS(CALCULATION_quarterly_data!G:G,CALCULATION_quarterly_data!$A:$A,Quarter!$A266,CALCULATION_quarterly_data!$P:$P,Quarter!$B266,CALCULATION_quarterly_data!$C:$C,Quarter!$C266)</f>
        <v>0</v>
      </c>
      <c r="H266" s="69">
        <f>SUMIFS(CALCULATION_quarterly_data!H:H,CALCULATION_quarterly_data!$A:$A,Quarter!$A266,CALCULATION_quarterly_data!$P:$P,Quarter!$B266,CALCULATION_quarterly_data!$C:$C,Quarter!$C266)</f>
        <v>0</v>
      </c>
      <c r="I266" s="69">
        <f>SUMIFS(CALCULATION_quarterly_data!I:I,CALCULATION_quarterly_data!$A:$A,Quarter!$A266,CALCULATION_quarterly_data!$P:$P,Quarter!$B266,CALCULATION_quarterly_data!$C:$C,Quarter!$C266)</f>
        <v>0</v>
      </c>
      <c r="J266" s="69">
        <f>SUMIFS(CALCULATION_quarterly_data!J:J,CALCULATION_quarterly_data!$A:$A,Quarter!$A266,CALCULATION_quarterly_data!$P:$P,Quarter!$B266,CALCULATION_quarterly_data!$C:$C,Quarter!$C266)</f>
        <v>0</v>
      </c>
      <c r="K266" s="69">
        <f>SUMIFS(CALCULATION_quarterly_data!K:K,CALCULATION_quarterly_data!$A:$A,Quarter!$A266,CALCULATION_quarterly_data!$P:$P,Quarter!$B266,CALCULATION_quarterly_data!$C:$C,Quarter!$C266)</f>
        <v>0</v>
      </c>
      <c r="L266" s="69">
        <f>SUMIFS(CALCULATION_quarterly_data!L:L,CALCULATION_quarterly_data!$A:$A,Quarter!$A266,CALCULATION_quarterly_data!$P:$P,Quarter!$B266,CALCULATION_quarterly_data!$C:$C,Quarter!$C266)</f>
        <v>0</v>
      </c>
      <c r="M266" s="69">
        <f>SUMIFS(CALCULATION_quarterly_data!M:M,CALCULATION_quarterly_data!$A:$A,Quarter!$A266,CALCULATION_quarterly_data!$P:$P,Quarter!$B266,CALCULATION_quarterly_data!$C:$C,Quarter!$C266)</f>
        <v>0</v>
      </c>
      <c r="N266" s="70">
        <f>SUMIFS(CALCULATION_quarterly_data!N:N,CALCULATION_quarterly_data!$A:$A,Quarter!$A266,CALCULATION_quarterly_data!$P:$P,Quarter!$B266,CALCULATION_quarterly_data!$C:$C,Quarter!$C266)</f>
        <v>0</v>
      </c>
      <c r="O266" s="77">
        <f>SUMIFS(CALCULATION_quarterly_data!O:O,CALCULATION_quarterly_data!$A:$A,Quarter!$A266,CALCULATION_quarterly_data!$P:$P,Quarter!$B266,CALCULATION_quarterly_data!$C:$C,Quarter!$C266)</f>
        <v>233.04</v>
      </c>
    </row>
    <row r="267" spans="1:15" s="14" customFormat="1" ht="15.5">
      <c r="A267" s="64">
        <v>2021</v>
      </c>
      <c r="B267" s="73">
        <v>3</v>
      </c>
      <c r="C267" s="59" t="s">
        <v>42</v>
      </c>
      <c r="D267" s="69">
        <f>SUMIFS(CALCULATION_quarterly_data!D:D,CALCULATION_quarterly_data!$A:$A,Quarter!$A267,CALCULATION_quarterly_data!$P:$P,Quarter!$B267,CALCULATION_quarterly_data!$C:$C,Quarter!$C267)</f>
        <v>4130.13</v>
      </c>
      <c r="E267" s="69">
        <f>SUMIFS(CALCULATION_quarterly_data!E:E,CALCULATION_quarterly_data!$A:$A,Quarter!$A267,CALCULATION_quarterly_data!$P:$P,Quarter!$B267,CALCULATION_quarterly_data!$C:$C,Quarter!$C267)</f>
        <v>235.07</v>
      </c>
      <c r="F267" s="70">
        <f>SUMIFS(CALCULATION_quarterly_data!F:F,CALCULATION_quarterly_data!$A:$A,Quarter!$A267,CALCULATION_quarterly_data!$P:$P,Quarter!$B267,CALCULATION_quarterly_data!$C:$C,Quarter!$C267)</f>
        <v>4365.2</v>
      </c>
      <c r="G267" s="69">
        <f>SUMIFS(CALCULATION_quarterly_data!G:G,CALCULATION_quarterly_data!$A:$A,Quarter!$A267,CALCULATION_quarterly_data!$P:$P,Quarter!$B267,CALCULATION_quarterly_data!$C:$C,Quarter!$C267)</f>
        <v>1.86</v>
      </c>
      <c r="H267" s="69">
        <f>SUMIFS(CALCULATION_quarterly_data!H:H,CALCULATION_quarterly_data!$A:$A,Quarter!$A267,CALCULATION_quarterly_data!$P:$P,Quarter!$B267,CALCULATION_quarterly_data!$C:$C,Quarter!$C267)</f>
        <v>408.65999999999997</v>
      </c>
      <c r="I267" s="69">
        <f>SUMIFS(CALCULATION_quarterly_data!I:I,CALCULATION_quarterly_data!$A:$A,Quarter!$A267,CALCULATION_quarterly_data!$P:$P,Quarter!$B267,CALCULATION_quarterly_data!$C:$C,Quarter!$C267)</f>
        <v>0</v>
      </c>
      <c r="J267" s="69">
        <f>SUMIFS(CALCULATION_quarterly_data!J:J,CALCULATION_quarterly_data!$A:$A,Quarter!$A267,CALCULATION_quarterly_data!$P:$P,Quarter!$B267,CALCULATION_quarterly_data!$C:$C,Quarter!$C267)</f>
        <v>7.5399999999999991</v>
      </c>
      <c r="K267" s="69">
        <f>SUMIFS(CALCULATION_quarterly_data!K:K,CALCULATION_quarterly_data!$A:$A,Quarter!$A267,CALCULATION_quarterly_data!$P:$P,Quarter!$B267,CALCULATION_quarterly_data!$C:$C,Quarter!$C267)</f>
        <v>34.54</v>
      </c>
      <c r="L267" s="69">
        <f>SUMIFS(CALCULATION_quarterly_data!L:L,CALCULATION_quarterly_data!$A:$A,Quarter!$A267,CALCULATION_quarterly_data!$P:$P,Quarter!$B267,CALCULATION_quarterly_data!$C:$C,Quarter!$C267)</f>
        <v>26.91</v>
      </c>
      <c r="M267" s="69">
        <f>SUMIFS(CALCULATION_quarterly_data!M:M,CALCULATION_quarterly_data!$A:$A,Quarter!$A267,CALCULATION_quarterly_data!$P:$P,Quarter!$B267,CALCULATION_quarterly_data!$C:$C,Quarter!$C267)</f>
        <v>367.53999999999996</v>
      </c>
      <c r="N267" s="70">
        <f>SUMIFS(CALCULATION_quarterly_data!N:N,CALCULATION_quarterly_data!$A:$A,Quarter!$A267,CALCULATION_quarterly_data!$P:$P,Quarter!$B267,CALCULATION_quarterly_data!$C:$C,Quarter!$C267)</f>
        <v>932.9</v>
      </c>
      <c r="O267" s="77">
        <f>SUMIFS(CALCULATION_quarterly_data!O:O,CALCULATION_quarterly_data!$A:$A,Quarter!$A267,CALCULATION_quarterly_data!$P:$P,Quarter!$B267,CALCULATION_quarterly_data!$C:$C,Quarter!$C267)</f>
        <v>5298.1</v>
      </c>
    </row>
    <row r="268" spans="1:15" s="14" customFormat="1" ht="15.5">
      <c r="A268" s="64">
        <v>2021</v>
      </c>
      <c r="B268" s="73">
        <v>3</v>
      </c>
      <c r="C268" s="59" t="s">
        <v>43</v>
      </c>
      <c r="D268" s="69">
        <f>SUMIFS(CALCULATION_quarterly_data!D:D,CALCULATION_quarterly_data!$A:$A,Quarter!$A268,CALCULATION_quarterly_data!$P:$P,Quarter!$B268,CALCULATION_quarterly_data!$C:$C,Quarter!$C268)</f>
        <v>10.989999999999998</v>
      </c>
      <c r="E268" s="69">
        <f>SUMIFS(CALCULATION_quarterly_data!E:E,CALCULATION_quarterly_data!$A:$A,Quarter!$A268,CALCULATION_quarterly_data!$P:$P,Quarter!$B268,CALCULATION_quarterly_data!$C:$C,Quarter!$C268)</f>
        <v>0</v>
      </c>
      <c r="F268" s="70">
        <f>SUMIFS(CALCULATION_quarterly_data!F:F,CALCULATION_quarterly_data!$A:$A,Quarter!$A268,CALCULATION_quarterly_data!$P:$P,Quarter!$B268,CALCULATION_quarterly_data!$C:$C,Quarter!$C268)</f>
        <v>10.989999999999998</v>
      </c>
      <c r="G268" s="69">
        <f>SUMIFS(CALCULATION_quarterly_data!G:G,CALCULATION_quarterly_data!$A:$A,Quarter!$A268,CALCULATION_quarterly_data!$P:$P,Quarter!$B268,CALCULATION_quarterly_data!$C:$C,Quarter!$C268)</f>
        <v>0</v>
      </c>
      <c r="H268" s="69">
        <f>SUMIFS(CALCULATION_quarterly_data!H:H,CALCULATION_quarterly_data!$A:$A,Quarter!$A268,CALCULATION_quarterly_data!$P:$P,Quarter!$B268,CALCULATION_quarterly_data!$C:$C,Quarter!$C268)</f>
        <v>38.65</v>
      </c>
      <c r="I268" s="69">
        <f>SUMIFS(CALCULATION_quarterly_data!I:I,CALCULATION_quarterly_data!$A:$A,Quarter!$A268,CALCULATION_quarterly_data!$P:$P,Quarter!$B268,CALCULATION_quarterly_data!$C:$C,Quarter!$C268)</f>
        <v>0</v>
      </c>
      <c r="J268" s="69">
        <f>SUMIFS(CALCULATION_quarterly_data!J:J,CALCULATION_quarterly_data!$A:$A,Quarter!$A268,CALCULATION_quarterly_data!$P:$P,Quarter!$B268,CALCULATION_quarterly_data!$C:$C,Quarter!$C268)</f>
        <v>0</v>
      </c>
      <c r="K268" s="69">
        <f>SUMIFS(CALCULATION_quarterly_data!K:K,CALCULATION_quarterly_data!$A:$A,Quarter!$A268,CALCULATION_quarterly_data!$P:$P,Quarter!$B268,CALCULATION_quarterly_data!$C:$C,Quarter!$C268)</f>
        <v>0</v>
      </c>
      <c r="L268" s="69">
        <f>SUMIFS(CALCULATION_quarterly_data!L:L,CALCULATION_quarterly_data!$A:$A,Quarter!$A268,CALCULATION_quarterly_data!$P:$P,Quarter!$B268,CALCULATION_quarterly_data!$C:$C,Quarter!$C268)</f>
        <v>0</v>
      </c>
      <c r="M268" s="69">
        <f>SUMIFS(CALCULATION_quarterly_data!M:M,CALCULATION_quarterly_data!$A:$A,Quarter!$A268,CALCULATION_quarterly_data!$P:$P,Quarter!$B268,CALCULATION_quarterly_data!$C:$C,Quarter!$C268)</f>
        <v>7.6400000000000006</v>
      </c>
      <c r="N268" s="70">
        <f>SUMIFS(CALCULATION_quarterly_data!N:N,CALCULATION_quarterly_data!$A:$A,Quarter!$A268,CALCULATION_quarterly_data!$P:$P,Quarter!$B268,CALCULATION_quarterly_data!$C:$C,Quarter!$C268)</f>
        <v>57.210000000000008</v>
      </c>
      <c r="O268" s="77">
        <f>SUMIFS(CALCULATION_quarterly_data!O:O,CALCULATION_quarterly_data!$A:$A,Quarter!$A268,CALCULATION_quarterly_data!$P:$P,Quarter!$B268,CALCULATION_quarterly_data!$C:$C,Quarter!$C268)</f>
        <v>68.2</v>
      </c>
    </row>
    <row r="269" spans="1:15" s="14" customFormat="1" ht="15.5">
      <c r="A269" s="64">
        <v>2021</v>
      </c>
      <c r="B269" s="73">
        <v>3</v>
      </c>
      <c r="C269" s="59" t="s">
        <v>94</v>
      </c>
      <c r="D269" s="69">
        <f>SUMIFS(CALCULATION_quarterly_data!D:D,CALCULATION_quarterly_data!$A:$A,Quarter!$A269,CALCULATION_quarterly_data!$P:$P,Quarter!$B269,CALCULATION_quarterly_data!$C:$C,Quarter!$C269)</f>
        <v>0</v>
      </c>
      <c r="E269" s="69">
        <f>SUMIFS(CALCULATION_quarterly_data!E:E,CALCULATION_quarterly_data!$A:$A,Quarter!$A269,CALCULATION_quarterly_data!$P:$P,Quarter!$B269,CALCULATION_quarterly_data!$C:$C,Quarter!$C269)</f>
        <v>0</v>
      </c>
      <c r="F269" s="70">
        <f>SUMIFS(CALCULATION_quarterly_data!F:F,CALCULATION_quarterly_data!$A:$A,Quarter!$A269,CALCULATION_quarterly_data!$P:$P,Quarter!$B269,CALCULATION_quarterly_data!$C:$C,Quarter!$C269)</f>
        <v>0</v>
      </c>
      <c r="G269" s="69">
        <f>SUMIFS(CALCULATION_quarterly_data!G:G,CALCULATION_quarterly_data!$A:$A,Quarter!$A269,CALCULATION_quarterly_data!$P:$P,Quarter!$B269,CALCULATION_quarterly_data!$C:$C,Quarter!$C269)</f>
        <v>3.9</v>
      </c>
      <c r="H269" s="69">
        <f>SUMIFS(CALCULATION_quarterly_data!H:H,CALCULATION_quarterly_data!$A:$A,Quarter!$A269,CALCULATION_quarterly_data!$P:$P,Quarter!$B269,CALCULATION_quarterly_data!$C:$C,Quarter!$C269)</f>
        <v>303.61</v>
      </c>
      <c r="I269" s="69">
        <f>SUMIFS(CALCULATION_quarterly_data!I:I,CALCULATION_quarterly_data!$A:$A,Quarter!$A269,CALCULATION_quarterly_data!$P:$P,Quarter!$B269,CALCULATION_quarterly_data!$C:$C,Quarter!$C269)</f>
        <v>0</v>
      </c>
      <c r="J269" s="69">
        <f>SUMIFS(CALCULATION_quarterly_data!J:J,CALCULATION_quarterly_data!$A:$A,Quarter!$A269,CALCULATION_quarterly_data!$P:$P,Quarter!$B269,CALCULATION_quarterly_data!$C:$C,Quarter!$C269)</f>
        <v>0</v>
      </c>
      <c r="K269" s="69">
        <f>SUMIFS(CALCULATION_quarterly_data!K:K,CALCULATION_quarterly_data!$A:$A,Quarter!$A269,CALCULATION_quarterly_data!$P:$P,Quarter!$B269,CALCULATION_quarterly_data!$C:$C,Quarter!$C269)</f>
        <v>0</v>
      </c>
      <c r="L269" s="69">
        <f>SUMIFS(CALCULATION_quarterly_data!L:L,CALCULATION_quarterly_data!$A:$A,Quarter!$A269,CALCULATION_quarterly_data!$P:$P,Quarter!$B269,CALCULATION_quarterly_data!$C:$C,Quarter!$C269)</f>
        <v>0</v>
      </c>
      <c r="M269" s="69">
        <f>SUMIFS(CALCULATION_quarterly_data!M:M,CALCULATION_quarterly_data!$A:$A,Quarter!$A269,CALCULATION_quarterly_data!$P:$P,Quarter!$B269,CALCULATION_quarterly_data!$C:$C,Quarter!$C269)</f>
        <v>22.3</v>
      </c>
      <c r="N269" s="70">
        <f>SUMIFS(CALCULATION_quarterly_data!N:N,CALCULATION_quarterly_data!$A:$A,Quarter!$A269,CALCULATION_quarterly_data!$P:$P,Quarter!$B269,CALCULATION_quarterly_data!$C:$C,Quarter!$C269)</f>
        <v>395.42</v>
      </c>
      <c r="O269" s="77">
        <f>SUMIFS(CALCULATION_quarterly_data!O:O,CALCULATION_quarterly_data!$A:$A,Quarter!$A269,CALCULATION_quarterly_data!$P:$P,Quarter!$B269,CALCULATION_quarterly_data!$C:$C,Quarter!$C269)</f>
        <v>395.42</v>
      </c>
    </row>
    <row r="270" spans="1:15" s="14" customFormat="1" ht="15.5">
      <c r="A270" s="64">
        <v>2021</v>
      </c>
      <c r="B270" s="73">
        <v>3</v>
      </c>
      <c r="C270" s="59" t="s">
        <v>71</v>
      </c>
      <c r="D270" s="69">
        <f>SUMIFS(CALCULATION_quarterly_data!D:D,CALCULATION_quarterly_data!$A:$A,Quarter!$A270,CALCULATION_quarterly_data!$P:$P,Quarter!$B270,CALCULATION_quarterly_data!$C:$C,Quarter!$C270)</f>
        <v>171.83</v>
      </c>
      <c r="E270" s="69">
        <f>SUMIFS(CALCULATION_quarterly_data!E:E,CALCULATION_quarterly_data!$A:$A,Quarter!$A270,CALCULATION_quarterly_data!$P:$P,Quarter!$B270,CALCULATION_quarterly_data!$C:$C,Quarter!$C270)</f>
        <v>0</v>
      </c>
      <c r="F270" s="70">
        <f>SUMIFS(CALCULATION_quarterly_data!F:F,CALCULATION_quarterly_data!$A:$A,Quarter!$A270,CALCULATION_quarterly_data!$P:$P,Quarter!$B270,CALCULATION_quarterly_data!$C:$C,Quarter!$C270)</f>
        <v>171.83</v>
      </c>
      <c r="G270" s="69">
        <f>SUMIFS(CALCULATION_quarterly_data!G:G,CALCULATION_quarterly_data!$A:$A,Quarter!$A270,CALCULATION_quarterly_data!$P:$P,Quarter!$B270,CALCULATION_quarterly_data!$C:$C,Quarter!$C270)</f>
        <v>0</v>
      </c>
      <c r="H270" s="69">
        <f>SUMIFS(CALCULATION_quarterly_data!H:H,CALCULATION_quarterly_data!$A:$A,Quarter!$A270,CALCULATION_quarterly_data!$P:$P,Quarter!$B270,CALCULATION_quarterly_data!$C:$C,Quarter!$C270)</f>
        <v>0</v>
      </c>
      <c r="I270" s="69">
        <f>SUMIFS(CALCULATION_quarterly_data!I:I,CALCULATION_quarterly_data!$A:$A,Quarter!$A270,CALCULATION_quarterly_data!$P:$P,Quarter!$B270,CALCULATION_quarterly_data!$C:$C,Quarter!$C270)</f>
        <v>0</v>
      </c>
      <c r="J270" s="69">
        <f>SUMIFS(CALCULATION_quarterly_data!J:J,CALCULATION_quarterly_data!$A:$A,Quarter!$A270,CALCULATION_quarterly_data!$P:$P,Quarter!$B270,CALCULATION_quarterly_data!$C:$C,Quarter!$C270)</f>
        <v>0</v>
      </c>
      <c r="K270" s="69">
        <f>SUMIFS(CALCULATION_quarterly_data!K:K,CALCULATION_quarterly_data!$A:$A,Quarter!$A270,CALCULATION_quarterly_data!$P:$P,Quarter!$B270,CALCULATION_quarterly_data!$C:$C,Quarter!$C270)</f>
        <v>0</v>
      </c>
      <c r="L270" s="69">
        <f>SUMIFS(CALCULATION_quarterly_data!L:L,CALCULATION_quarterly_data!$A:$A,Quarter!$A270,CALCULATION_quarterly_data!$P:$P,Quarter!$B270,CALCULATION_quarterly_data!$C:$C,Quarter!$C270)</f>
        <v>0</v>
      </c>
      <c r="M270" s="69">
        <f>SUMIFS(CALCULATION_quarterly_data!M:M,CALCULATION_quarterly_data!$A:$A,Quarter!$A270,CALCULATION_quarterly_data!$P:$P,Quarter!$B270,CALCULATION_quarterly_data!$C:$C,Quarter!$C270)</f>
        <v>62.95</v>
      </c>
      <c r="N270" s="70">
        <f>SUMIFS(CALCULATION_quarterly_data!N:N,CALCULATION_quarterly_data!$A:$A,Quarter!$A270,CALCULATION_quarterly_data!$P:$P,Quarter!$B270,CALCULATION_quarterly_data!$C:$C,Quarter!$C270)</f>
        <v>88.43</v>
      </c>
      <c r="O270" s="77">
        <f>SUMIFS(CALCULATION_quarterly_data!O:O,CALCULATION_quarterly_data!$A:$A,Quarter!$A270,CALCULATION_quarterly_data!$P:$P,Quarter!$B270,CALCULATION_quarterly_data!$C:$C,Quarter!$C270)</f>
        <v>260.26</v>
      </c>
    </row>
    <row r="271" spans="1:15" s="14" customFormat="1" ht="15.5">
      <c r="A271" s="64">
        <v>2021</v>
      </c>
      <c r="B271" s="73">
        <v>3</v>
      </c>
      <c r="C271" s="59" t="s">
        <v>45</v>
      </c>
      <c r="D271" s="69">
        <f>SUMIFS(CALCULATION_quarterly_data!D:D,CALCULATION_quarterly_data!$A:$A,Quarter!$A271,CALCULATION_quarterly_data!$P:$P,Quarter!$B271,CALCULATION_quarterly_data!$C:$C,Quarter!$C271)</f>
        <v>39.32</v>
      </c>
      <c r="E271" s="69">
        <f>SUMIFS(CALCULATION_quarterly_data!E:E,CALCULATION_quarterly_data!$A:$A,Quarter!$A271,CALCULATION_quarterly_data!$P:$P,Quarter!$B271,CALCULATION_quarterly_data!$C:$C,Quarter!$C271)</f>
        <v>0</v>
      </c>
      <c r="F271" s="70">
        <f>SUMIFS(CALCULATION_quarterly_data!F:F,CALCULATION_quarterly_data!$A:$A,Quarter!$A271,CALCULATION_quarterly_data!$P:$P,Quarter!$B271,CALCULATION_quarterly_data!$C:$C,Quarter!$C271)</f>
        <v>39.32</v>
      </c>
      <c r="G271" s="69">
        <f>SUMIFS(CALCULATION_quarterly_data!G:G,CALCULATION_quarterly_data!$A:$A,Quarter!$A271,CALCULATION_quarterly_data!$P:$P,Quarter!$B271,CALCULATION_quarterly_data!$C:$C,Quarter!$C271)</f>
        <v>0</v>
      </c>
      <c r="H271" s="69">
        <f>SUMIFS(CALCULATION_quarterly_data!H:H,CALCULATION_quarterly_data!$A:$A,Quarter!$A271,CALCULATION_quarterly_data!$P:$P,Quarter!$B271,CALCULATION_quarterly_data!$C:$C,Quarter!$C271)</f>
        <v>0</v>
      </c>
      <c r="I271" s="69">
        <f>SUMIFS(CALCULATION_quarterly_data!I:I,CALCULATION_quarterly_data!$A:$A,Quarter!$A271,CALCULATION_quarterly_data!$P:$P,Quarter!$B271,CALCULATION_quarterly_data!$C:$C,Quarter!$C271)</f>
        <v>0</v>
      </c>
      <c r="J271" s="69">
        <f>SUMIFS(CALCULATION_quarterly_data!J:J,CALCULATION_quarterly_data!$A:$A,Quarter!$A271,CALCULATION_quarterly_data!$P:$P,Quarter!$B271,CALCULATION_quarterly_data!$C:$C,Quarter!$C271)</f>
        <v>0</v>
      </c>
      <c r="K271" s="69">
        <f>SUMIFS(CALCULATION_quarterly_data!K:K,CALCULATION_quarterly_data!$A:$A,Quarter!$A271,CALCULATION_quarterly_data!$P:$P,Quarter!$B271,CALCULATION_quarterly_data!$C:$C,Quarter!$C271)</f>
        <v>0</v>
      </c>
      <c r="L271" s="69">
        <f>SUMIFS(CALCULATION_quarterly_data!L:L,CALCULATION_quarterly_data!$A:$A,Quarter!$A271,CALCULATION_quarterly_data!$P:$P,Quarter!$B271,CALCULATION_quarterly_data!$C:$C,Quarter!$C271)</f>
        <v>0</v>
      </c>
      <c r="M271" s="69">
        <f>SUMIFS(CALCULATION_quarterly_data!M:M,CALCULATION_quarterly_data!$A:$A,Quarter!$A271,CALCULATION_quarterly_data!$P:$P,Quarter!$B271,CALCULATION_quarterly_data!$C:$C,Quarter!$C271)</f>
        <v>0.1</v>
      </c>
      <c r="N271" s="70">
        <f>SUMIFS(CALCULATION_quarterly_data!N:N,CALCULATION_quarterly_data!$A:$A,Quarter!$A271,CALCULATION_quarterly_data!$P:$P,Quarter!$B271,CALCULATION_quarterly_data!$C:$C,Quarter!$C271)</f>
        <v>15.04</v>
      </c>
      <c r="O271" s="77">
        <f>SUMIFS(CALCULATION_quarterly_data!O:O,CALCULATION_quarterly_data!$A:$A,Quarter!$A271,CALCULATION_quarterly_data!$P:$P,Quarter!$B271,CALCULATION_quarterly_data!$C:$C,Quarter!$C271)</f>
        <v>54.36</v>
      </c>
    </row>
    <row r="272" spans="1:15" s="14" customFormat="1" ht="15.5">
      <c r="A272" s="64">
        <v>2021</v>
      </c>
      <c r="B272" s="73">
        <v>3</v>
      </c>
      <c r="C272" s="59" t="s">
        <v>46</v>
      </c>
      <c r="D272" s="69">
        <f>SUMIFS(CALCULATION_quarterly_data!D:D,CALCULATION_quarterly_data!$A:$A,Quarter!$A272,CALCULATION_quarterly_data!$P:$P,Quarter!$B272,CALCULATION_quarterly_data!$C:$C,Quarter!$C272)</f>
        <v>166.39</v>
      </c>
      <c r="E272" s="69">
        <f>SUMIFS(CALCULATION_quarterly_data!E:E,CALCULATION_quarterly_data!$A:$A,Quarter!$A272,CALCULATION_quarterly_data!$P:$P,Quarter!$B272,CALCULATION_quarterly_data!$C:$C,Quarter!$C272)</f>
        <v>0</v>
      </c>
      <c r="F272" s="70">
        <f>SUMIFS(CALCULATION_quarterly_data!F:F,CALCULATION_quarterly_data!$A:$A,Quarter!$A272,CALCULATION_quarterly_data!$P:$P,Quarter!$B272,CALCULATION_quarterly_data!$C:$C,Quarter!$C272)</f>
        <v>166.39</v>
      </c>
      <c r="G272" s="69">
        <f>SUMIFS(CALCULATION_quarterly_data!G:G,CALCULATION_quarterly_data!$A:$A,Quarter!$A272,CALCULATION_quarterly_data!$P:$P,Quarter!$B272,CALCULATION_quarterly_data!$C:$C,Quarter!$C272)</f>
        <v>0</v>
      </c>
      <c r="H272" s="69">
        <f>SUMIFS(CALCULATION_quarterly_data!H:H,CALCULATION_quarterly_data!$A:$A,Quarter!$A272,CALCULATION_quarterly_data!$P:$P,Quarter!$B272,CALCULATION_quarterly_data!$C:$C,Quarter!$C272)</f>
        <v>808.24</v>
      </c>
      <c r="I272" s="69">
        <f>SUMIFS(CALCULATION_quarterly_data!I:I,CALCULATION_quarterly_data!$A:$A,Quarter!$A272,CALCULATION_quarterly_data!$P:$P,Quarter!$B272,CALCULATION_quarterly_data!$C:$C,Quarter!$C272)</f>
        <v>38.21</v>
      </c>
      <c r="J272" s="69">
        <f>SUMIFS(CALCULATION_quarterly_data!J:J,CALCULATION_quarterly_data!$A:$A,Quarter!$A272,CALCULATION_quarterly_data!$P:$P,Quarter!$B272,CALCULATION_quarterly_data!$C:$C,Quarter!$C272)</f>
        <v>0</v>
      </c>
      <c r="K272" s="69">
        <f>SUMIFS(CALCULATION_quarterly_data!K:K,CALCULATION_quarterly_data!$A:$A,Quarter!$A272,CALCULATION_quarterly_data!$P:$P,Quarter!$B272,CALCULATION_quarterly_data!$C:$C,Quarter!$C272)</f>
        <v>0</v>
      </c>
      <c r="L272" s="69">
        <f>SUMIFS(CALCULATION_quarterly_data!L:L,CALCULATION_quarterly_data!$A:$A,Quarter!$A272,CALCULATION_quarterly_data!$P:$P,Quarter!$B272,CALCULATION_quarterly_data!$C:$C,Quarter!$C272)</f>
        <v>15.18</v>
      </c>
      <c r="M272" s="69">
        <f>SUMIFS(CALCULATION_quarterly_data!M:M,CALCULATION_quarterly_data!$A:$A,Quarter!$A272,CALCULATION_quarterly_data!$P:$P,Quarter!$B272,CALCULATION_quarterly_data!$C:$C,Quarter!$C272)</f>
        <v>15.600000000000001</v>
      </c>
      <c r="N272" s="70">
        <f>SUMIFS(CALCULATION_quarterly_data!N:N,CALCULATION_quarterly_data!$A:$A,Quarter!$A272,CALCULATION_quarterly_data!$P:$P,Quarter!$B272,CALCULATION_quarterly_data!$C:$C,Quarter!$C272)</f>
        <v>877.23</v>
      </c>
      <c r="O272" s="77">
        <f>SUMIFS(CALCULATION_quarterly_data!O:O,CALCULATION_quarterly_data!$A:$A,Quarter!$A272,CALCULATION_quarterly_data!$P:$P,Quarter!$B272,CALCULATION_quarterly_data!$C:$C,Quarter!$C272)</f>
        <v>1043.6199999999999</v>
      </c>
    </row>
    <row r="273" spans="1:15" s="14" customFormat="1" ht="15.5">
      <c r="A273" s="64">
        <v>2021</v>
      </c>
      <c r="B273" s="73">
        <v>3</v>
      </c>
      <c r="C273" s="59" t="s">
        <v>44</v>
      </c>
      <c r="D273" s="69">
        <f>SUMIFS(CALCULATION_quarterly_data!D:D,CALCULATION_quarterly_data!$A:$A,Quarter!$A273,CALCULATION_quarterly_data!$P:$P,Quarter!$B273,CALCULATION_quarterly_data!$C:$C,Quarter!$C273)</f>
        <v>0</v>
      </c>
      <c r="E273" s="69">
        <f>SUMIFS(CALCULATION_quarterly_data!E:E,CALCULATION_quarterly_data!$A:$A,Quarter!$A273,CALCULATION_quarterly_data!$P:$P,Quarter!$B273,CALCULATION_quarterly_data!$C:$C,Quarter!$C273)</f>
        <v>0</v>
      </c>
      <c r="F273" s="70">
        <f>SUMIFS(CALCULATION_quarterly_data!F:F,CALCULATION_quarterly_data!$A:$A,Quarter!$A273,CALCULATION_quarterly_data!$P:$P,Quarter!$B273,CALCULATION_quarterly_data!$C:$C,Quarter!$C273)</f>
        <v>0</v>
      </c>
      <c r="G273" s="69">
        <f>SUMIFS(CALCULATION_quarterly_data!G:G,CALCULATION_quarterly_data!$A:$A,Quarter!$A273,CALCULATION_quarterly_data!$P:$P,Quarter!$B273,CALCULATION_quarterly_data!$C:$C,Quarter!$C273)</f>
        <v>0</v>
      </c>
      <c r="H273" s="69">
        <f>SUMIFS(CALCULATION_quarterly_data!H:H,CALCULATION_quarterly_data!$A:$A,Quarter!$A273,CALCULATION_quarterly_data!$P:$P,Quarter!$B273,CALCULATION_quarterly_data!$C:$C,Quarter!$C273)</f>
        <v>0</v>
      </c>
      <c r="I273" s="69">
        <f>SUMIFS(CALCULATION_quarterly_data!I:I,CALCULATION_quarterly_data!$A:$A,Quarter!$A273,CALCULATION_quarterly_data!$P:$P,Quarter!$B273,CALCULATION_quarterly_data!$C:$C,Quarter!$C273)</f>
        <v>0</v>
      </c>
      <c r="J273" s="69">
        <f>SUMIFS(CALCULATION_quarterly_data!J:J,CALCULATION_quarterly_data!$A:$A,Quarter!$A273,CALCULATION_quarterly_data!$P:$P,Quarter!$B273,CALCULATION_quarterly_data!$C:$C,Quarter!$C273)</f>
        <v>0</v>
      </c>
      <c r="K273" s="69">
        <f>SUMIFS(CALCULATION_quarterly_data!K:K,CALCULATION_quarterly_data!$A:$A,Quarter!$A273,CALCULATION_quarterly_data!$P:$P,Quarter!$B273,CALCULATION_quarterly_data!$C:$C,Quarter!$C273)</f>
        <v>0</v>
      </c>
      <c r="L273" s="69">
        <f>SUMIFS(CALCULATION_quarterly_data!L:L,CALCULATION_quarterly_data!$A:$A,Quarter!$A273,CALCULATION_quarterly_data!$P:$P,Quarter!$B273,CALCULATION_quarterly_data!$C:$C,Quarter!$C273)</f>
        <v>0</v>
      </c>
      <c r="M273" s="69">
        <f>SUMIFS(CALCULATION_quarterly_data!M:M,CALCULATION_quarterly_data!$A:$A,Quarter!$A273,CALCULATION_quarterly_data!$P:$P,Quarter!$B273,CALCULATION_quarterly_data!$C:$C,Quarter!$C273)</f>
        <v>0.02</v>
      </c>
      <c r="N273" s="70">
        <f>SUMIFS(CALCULATION_quarterly_data!N:N,CALCULATION_quarterly_data!$A:$A,Quarter!$A273,CALCULATION_quarterly_data!$P:$P,Quarter!$B273,CALCULATION_quarterly_data!$C:$C,Quarter!$C273)</f>
        <v>0.02</v>
      </c>
      <c r="O273" s="77">
        <f>SUMIFS(CALCULATION_quarterly_data!O:O,CALCULATION_quarterly_data!$A:$A,Quarter!$A273,CALCULATION_quarterly_data!$P:$P,Quarter!$B273,CALCULATION_quarterly_data!$C:$C,Quarter!$C273)</f>
        <v>0.02</v>
      </c>
    </row>
    <row r="274" spans="1:15" s="14" customFormat="1" ht="15.5">
      <c r="A274" s="64">
        <v>2021</v>
      </c>
      <c r="B274" s="73">
        <v>3</v>
      </c>
      <c r="C274" s="59" t="s">
        <v>62</v>
      </c>
      <c r="D274" s="69">
        <f>SUMIFS(CALCULATION_quarterly_data!D:D,CALCULATION_quarterly_data!$A:$A,Quarter!$A274,CALCULATION_quarterly_data!$P:$P,Quarter!$B274,CALCULATION_quarterly_data!$C:$C,Quarter!$C274)</f>
        <v>179.32999999999998</v>
      </c>
      <c r="E274" s="69">
        <f>SUMIFS(CALCULATION_quarterly_data!E:E,CALCULATION_quarterly_data!$A:$A,Quarter!$A274,CALCULATION_quarterly_data!$P:$P,Quarter!$B274,CALCULATION_quarterly_data!$C:$C,Quarter!$C274)</f>
        <v>37.760000000000005</v>
      </c>
      <c r="F274" s="70">
        <f>SUMIFS(CALCULATION_quarterly_data!F:F,CALCULATION_quarterly_data!$A:$A,Quarter!$A274,CALCULATION_quarterly_data!$P:$P,Quarter!$B274,CALCULATION_quarterly_data!$C:$C,Quarter!$C274)</f>
        <v>217.09</v>
      </c>
      <c r="G274" s="69">
        <f>SUMIFS(CALCULATION_quarterly_data!G:G,CALCULATION_quarterly_data!$A:$A,Quarter!$A274,CALCULATION_quarterly_data!$P:$P,Quarter!$B274,CALCULATION_quarterly_data!$C:$C,Quarter!$C274)</f>
        <v>104.49000000000001</v>
      </c>
      <c r="H274" s="69">
        <f>SUMIFS(CALCULATION_quarterly_data!H:H,CALCULATION_quarterly_data!$A:$A,Quarter!$A274,CALCULATION_quarterly_data!$P:$P,Quarter!$B274,CALCULATION_quarterly_data!$C:$C,Quarter!$C274)</f>
        <v>0</v>
      </c>
      <c r="I274" s="69">
        <f>SUMIFS(CALCULATION_quarterly_data!I:I,CALCULATION_quarterly_data!$A:$A,Quarter!$A274,CALCULATION_quarterly_data!$P:$P,Quarter!$B274,CALCULATION_quarterly_data!$C:$C,Quarter!$C274)</f>
        <v>0</v>
      </c>
      <c r="J274" s="69">
        <f>SUMIFS(CALCULATION_quarterly_data!J:J,CALCULATION_quarterly_data!$A:$A,Quarter!$A274,CALCULATION_quarterly_data!$P:$P,Quarter!$B274,CALCULATION_quarterly_data!$C:$C,Quarter!$C274)</f>
        <v>0</v>
      </c>
      <c r="K274" s="69">
        <f>SUMIFS(CALCULATION_quarterly_data!K:K,CALCULATION_quarterly_data!$A:$A,Quarter!$A274,CALCULATION_quarterly_data!$P:$P,Quarter!$B274,CALCULATION_quarterly_data!$C:$C,Quarter!$C274)</f>
        <v>0</v>
      </c>
      <c r="L274" s="69">
        <f>SUMIFS(CALCULATION_quarterly_data!L:L,CALCULATION_quarterly_data!$A:$A,Quarter!$A274,CALCULATION_quarterly_data!$P:$P,Quarter!$B274,CALCULATION_quarterly_data!$C:$C,Quarter!$C274)</f>
        <v>461.21</v>
      </c>
      <c r="M274" s="69">
        <f>SUMIFS(CALCULATION_quarterly_data!M:M,CALCULATION_quarterly_data!$A:$A,Quarter!$A274,CALCULATION_quarterly_data!$P:$P,Quarter!$B274,CALCULATION_quarterly_data!$C:$C,Quarter!$C274)</f>
        <v>337.05</v>
      </c>
      <c r="N274" s="70">
        <f>SUMIFS(CALCULATION_quarterly_data!N:N,CALCULATION_quarterly_data!$A:$A,Quarter!$A274,CALCULATION_quarterly_data!$P:$P,Quarter!$B274,CALCULATION_quarterly_data!$C:$C,Quarter!$C274)</f>
        <v>455.78999999999996</v>
      </c>
      <c r="O274" s="77">
        <f>SUMIFS(CALCULATION_quarterly_data!O:O,CALCULATION_quarterly_data!$A:$A,Quarter!$A274,CALCULATION_quarterly_data!$P:$P,Quarter!$B274,CALCULATION_quarterly_data!$C:$C,Quarter!$C274)</f>
        <v>672.87999999999988</v>
      </c>
    </row>
    <row r="275" spans="1:15" s="14" customFormat="1" ht="15.5">
      <c r="A275" s="62">
        <v>2021</v>
      </c>
      <c r="B275" s="74">
        <v>3</v>
      </c>
      <c r="C275" s="60" t="s">
        <v>93</v>
      </c>
      <c r="D275" s="72">
        <f>SUMIFS(CALCULATION_quarterly_data!D:D,CALCULATION_quarterly_data!$A:$A,Quarter!$A275,CALCULATION_quarterly_data!$P:$P,Quarter!$B275,CALCULATION_quarterly_data!$C:$C,Quarter!$C275)</f>
        <v>8095.5599999999995</v>
      </c>
      <c r="E275" s="72">
        <f>SUMIFS(CALCULATION_quarterly_data!E:E,CALCULATION_quarterly_data!$A:$A,Quarter!$A275,CALCULATION_quarterly_data!$P:$P,Quarter!$B275,CALCULATION_quarterly_data!$C:$C,Quarter!$C275)</f>
        <v>363.44</v>
      </c>
      <c r="F275" s="71">
        <f>SUMIFS(CALCULATION_quarterly_data!F:F,CALCULATION_quarterly_data!$A:$A,Quarter!$A275,CALCULATION_quarterly_data!$P:$P,Quarter!$B275,CALCULATION_quarterly_data!$C:$C,Quarter!$C275)</f>
        <v>8459</v>
      </c>
      <c r="G275" s="72">
        <f>SUMIFS(CALCULATION_quarterly_data!G:G,CALCULATION_quarterly_data!$A:$A,Quarter!$A275,CALCULATION_quarterly_data!$P:$P,Quarter!$B275,CALCULATION_quarterly_data!$C:$C,Quarter!$C275)</f>
        <v>150.97999999999999</v>
      </c>
      <c r="H275" s="72">
        <f>SUMIFS(CALCULATION_quarterly_data!H:H,CALCULATION_quarterly_data!$A:$A,Quarter!$A275,CALCULATION_quarterly_data!$P:$P,Quarter!$B275,CALCULATION_quarterly_data!$C:$C,Quarter!$C275)</f>
        <v>2178.7200000000003</v>
      </c>
      <c r="I275" s="72">
        <f>SUMIFS(CALCULATION_quarterly_data!I:I,CALCULATION_quarterly_data!$A:$A,Quarter!$A275,CALCULATION_quarterly_data!$P:$P,Quarter!$B275,CALCULATION_quarterly_data!$C:$C,Quarter!$C275)</f>
        <v>323.14</v>
      </c>
      <c r="J275" s="72">
        <f>SUMIFS(CALCULATION_quarterly_data!J:J,CALCULATION_quarterly_data!$A:$A,Quarter!$A275,CALCULATION_quarterly_data!$P:$P,Quarter!$B275,CALCULATION_quarterly_data!$C:$C,Quarter!$C275)</f>
        <v>15.86</v>
      </c>
      <c r="K275" s="72">
        <f>SUMIFS(CALCULATION_quarterly_data!K:K,CALCULATION_quarterly_data!$A:$A,Quarter!$A275,CALCULATION_quarterly_data!$P:$P,Quarter!$B275,CALCULATION_quarterly_data!$C:$C,Quarter!$C275)</f>
        <v>415.97</v>
      </c>
      <c r="L275" s="72">
        <f>SUMIFS(CALCULATION_quarterly_data!L:L,CALCULATION_quarterly_data!$A:$A,Quarter!$A275,CALCULATION_quarterly_data!$P:$P,Quarter!$B275,CALCULATION_quarterly_data!$C:$C,Quarter!$C275)</f>
        <v>564.77</v>
      </c>
      <c r="M275" s="72">
        <f>SUMIFS(CALCULATION_quarterly_data!M:M,CALCULATION_quarterly_data!$A:$A,Quarter!$A275,CALCULATION_quarterly_data!$P:$P,Quarter!$B275,CALCULATION_quarterly_data!$C:$C,Quarter!$C275)</f>
        <v>1353.25</v>
      </c>
      <c r="N275" s="71">
        <f>SUMIFS(CALCULATION_quarterly_data!N:N,CALCULATION_quarterly_data!$A:$A,Quarter!$A275,CALCULATION_quarterly_data!$P:$P,Quarter!$B275,CALCULATION_quarterly_data!$C:$C,Quarter!$C275)</f>
        <v>5002.6899999999996</v>
      </c>
      <c r="O275" s="72">
        <f>SUMIFS(CALCULATION_quarterly_data!O:O,CALCULATION_quarterly_data!$A:$A,Quarter!$A275,CALCULATION_quarterly_data!$P:$P,Quarter!$B275,CALCULATION_quarterly_data!$C:$C,Quarter!$C275)</f>
        <v>13461.689999999999</v>
      </c>
    </row>
    <row r="276" spans="1:15" s="14" customFormat="1" ht="15.5">
      <c r="A276" s="63">
        <v>2021</v>
      </c>
      <c r="B276" s="73">
        <v>4</v>
      </c>
      <c r="C276" s="58" t="s">
        <v>37</v>
      </c>
      <c r="D276" s="66">
        <f>SUMIFS(CALCULATION_quarterly_data!D:D,CALCULATION_quarterly_data!$A:$A,Quarter!$A276,CALCULATION_quarterly_data!$P:$P,Quarter!$B276,CALCULATION_quarterly_data!$C:$C,Quarter!$C276)</f>
        <v>219.82999999999998</v>
      </c>
      <c r="E276" s="66">
        <f>SUMIFS(CALCULATION_quarterly_data!E:E,CALCULATION_quarterly_data!$A:$A,Quarter!$A276,CALCULATION_quarterly_data!$P:$P,Quarter!$B276,CALCULATION_quarterly_data!$C:$C,Quarter!$C276)</f>
        <v>205.20000000000002</v>
      </c>
      <c r="F276" s="67">
        <f>SUMIFS(CALCULATION_quarterly_data!F:F,CALCULATION_quarterly_data!$A:$A,Quarter!$A276,CALCULATION_quarterly_data!$P:$P,Quarter!$B276,CALCULATION_quarterly_data!$C:$C,Quarter!$C276)</f>
        <v>425.03</v>
      </c>
      <c r="G276" s="66">
        <f>SUMIFS(CALCULATION_quarterly_data!G:G,CALCULATION_quarterly_data!$A:$A,Quarter!$A276,CALCULATION_quarterly_data!$P:$P,Quarter!$B276,CALCULATION_quarterly_data!$C:$C,Quarter!$C276)</f>
        <v>1.81</v>
      </c>
      <c r="H276" s="66">
        <f>SUMIFS(CALCULATION_quarterly_data!H:H,CALCULATION_quarterly_data!$A:$A,Quarter!$A276,CALCULATION_quarterly_data!$P:$P,Quarter!$B276,CALCULATION_quarterly_data!$C:$C,Quarter!$C276)</f>
        <v>615.16999999999996</v>
      </c>
      <c r="I276" s="66">
        <f>SUMIFS(CALCULATION_quarterly_data!I:I,CALCULATION_quarterly_data!$A:$A,Quarter!$A276,CALCULATION_quarterly_data!$P:$P,Quarter!$B276,CALCULATION_quarterly_data!$C:$C,Quarter!$C276)</f>
        <v>0</v>
      </c>
      <c r="J276" s="66">
        <f>SUMIFS(CALCULATION_quarterly_data!J:J,CALCULATION_quarterly_data!$A:$A,Quarter!$A276,CALCULATION_quarterly_data!$P:$P,Quarter!$B276,CALCULATION_quarterly_data!$C:$C,Quarter!$C276)</f>
        <v>0</v>
      </c>
      <c r="K276" s="66">
        <f>SUMIFS(CALCULATION_quarterly_data!K:K,CALCULATION_quarterly_data!$A:$A,Quarter!$A276,CALCULATION_quarterly_data!$P:$P,Quarter!$B276,CALCULATION_quarterly_data!$C:$C,Quarter!$C276)</f>
        <v>20.09</v>
      </c>
      <c r="L276" s="66">
        <f>SUMIFS(CALCULATION_quarterly_data!L:L,CALCULATION_quarterly_data!$A:$A,Quarter!$A276,CALCULATION_quarterly_data!$P:$P,Quarter!$B276,CALCULATION_quarterly_data!$C:$C,Quarter!$C276)</f>
        <v>25.82</v>
      </c>
      <c r="M276" s="66">
        <f>SUMIFS(CALCULATION_quarterly_data!M:M,CALCULATION_quarterly_data!$A:$A,Quarter!$A276,CALCULATION_quarterly_data!$P:$P,Quarter!$B276,CALCULATION_quarterly_data!$C:$C,Quarter!$C276)</f>
        <v>550.03</v>
      </c>
      <c r="N276" s="67">
        <f>SUMIFS(CALCULATION_quarterly_data!N:N,CALCULATION_quarterly_data!$A:$A,Quarter!$A276,CALCULATION_quarterly_data!$P:$P,Quarter!$B276,CALCULATION_quarterly_data!$C:$C,Quarter!$C276)</f>
        <v>1325.73</v>
      </c>
      <c r="O276" s="76">
        <f>SUMIFS(CALCULATION_quarterly_data!O:O,CALCULATION_quarterly_data!$A:$A,Quarter!$A276,CALCULATION_quarterly_data!$P:$P,Quarter!$B276,CALCULATION_quarterly_data!$C:$C,Quarter!$C276)</f>
        <v>1750.76</v>
      </c>
    </row>
    <row r="277" spans="1:15" s="14" customFormat="1" ht="15.5">
      <c r="A277" s="64">
        <v>2021</v>
      </c>
      <c r="B277" s="73">
        <v>4</v>
      </c>
      <c r="C277" s="59" t="s">
        <v>38</v>
      </c>
      <c r="D277" s="69">
        <f>SUMIFS(CALCULATION_quarterly_data!D:D,CALCULATION_quarterly_data!$A:$A,Quarter!$A277,CALCULATION_quarterly_data!$P:$P,Quarter!$B277,CALCULATION_quarterly_data!$C:$C,Quarter!$C277)</f>
        <v>0</v>
      </c>
      <c r="E277" s="69">
        <f>SUMIFS(CALCULATION_quarterly_data!E:E,CALCULATION_quarterly_data!$A:$A,Quarter!$A277,CALCULATION_quarterly_data!$P:$P,Quarter!$B277,CALCULATION_quarterly_data!$C:$C,Quarter!$C277)</f>
        <v>0</v>
      </c>
      <c r="F277" s="70">
        <f>SUMIFS(CALCULATION_quarterly_data!F:F,CALCULATION_quarterly_data!$A:$A,Quarter!$A277,CALCULATION_quarterly_data!$P:$P,Quarter!$B277,CALCULATION_quarterly_data!$C:$C,Quarter!$C277)</f>
        <v>0</v>
      </c>
      <c r="G277" s="69">
        <f>SUMIFS(CALCULATION_quarterly_data!G:G,CALCULATION_quarterly_data!$A:$A,Quarter!$A277,CALCULATION_quarterly_data!$P:$P,Quarter!$B277,CALCULATION_quarterly_data!$C:$C,Quarter!$C277)</f>
        <v>0</v>
      </c>
      <c r="H277" s="69">
        <f>SUMIFS(CALCULATION_quarterly_data!H:H,CALCULATION_quarterly_data!$A:$A,Quarter!$A277,CALCULATION_quarterly_data!$P:$P,Quarter!$B277,CALCULATION_quarterly_data!$C:$C,Quarter!$C277)</f>
        <v>33.04</v>
      </c>
      <c r="I277" s="69">
        <f>SUMIFS(CALCULATION_quarterly_data!I:I,CALCULATION_quarterly_data!$A:$A,Quarter!$A277,CALCULATION_quarterly_data!$P:$P,Quarter!$B277,CALCULATION_quarterly_data!$C:$C,Quarter!$C277)</f>
        <v>0</v>
      </c>
      <c r="J277" s="69">
        <f>SUMIFS(CALCULATION_quarterly_data!J:J,CALCULATION_quarterly_data!$A:$A,Quarter!$A277,CALCULATION_quarterly_data!$P:$P,Quarter!$B277,CALCULATION_quarterly_data!$C:$C,Quarter!$C277)</f>
        <v>0</v>
      </c>
      <c r="K277" s="69">
        <f>SUMIFS(CALCULATION_quarterly_data!K:K,CALCULATION_quarterly_data!$A:$A,Quarter!$A277,CALCULATION_quarterly_data!$P:$P,Quarter!$B277,CALCULATION_quarterly_data!$C:$C,Quarter!$C277)</f>
        <v>0</v>
      </c>
      <c r="L277" s="69">
        <f>SUMIFS(CALCULATION_quarterly_data!L:L,CALCULATION_quarterly_data!$A:$A,Quarter!$A277,CALCULATION_quarterly_data!$P:$P,Quarter!$B277,CALCULATION_quarterly_data!$C:$C,Quarter!$C277)</f>
        <v>30.27</v>
      </c>
      <c r="M277" s="69">
        <f>SUMIFS(CALCULATION_quarterly_data!M:M,CALCULATION_quarterly_data!$A:$A,Quarter!$A277,CALCULATION_quarterly_data!$P:$P,Quarter!$B277,CALCULATION_quarterly_data!$C:$C,Quarter!$C277)</f>
        <v>0</v>
      </c>
      <c r="N277" s="70">
        <f>SUMIFS(CALCULATION_quarterly_data!N:N,CALCULATION_quarterly_data!$A:$A,Quarter!$A277,CALCULATION_quarterly_data!$P:$P,Quarter!$B277,CALCULATION_quarterly_data!$C:$C,Quarter!$C277)</f>
        <v>63.31</v>
      </c>
      <c r="O277" s="77">
        <f>SUMIFS(CALCULATION_quarterly_data!O:O,CALCULATION_quarterly_data!$A:$A,Quarter!$A277,CALCULATION_quarterly_data!$P:$P,Quarter!$B277,CALCULATION_quarterly_data!$C:$C,Quarter!$C277)</f>
        <v>63.31</v>
      </c>
    </row>
    <row r="278" spans="1:15" s="14" customFormat="1" ht="15.5">
      <c r="A278" s="64">
        <v>2021</v>
      </c>
      <c r="B278" s="73">
        <v>4</v>
      </c>
      <c r="C278" s="59" t="s">
        <v>72</v>
      </c>
      <c r="D278" s="69">
        <f>SUMIFS(CALCULATION_quarterly_data!D:D,CALCULATION_quarterly_data!$A:$A,Quarter!$A278,CALCULATION_quarterly_data!$P:$P,Quarter!$B278,CALCULATION_quarterly_data!$C:$C,Quarter!$C278)</f>
        <v>925.79</v>
      </c>
      <c r="E278" s="69">
        <f>SUMIFS(CALCULATION_quarterly_data!E:E,CALCULATION_quarterly_data!$A:$A,Quarter!$A278,CALCULATION_quarterly_data!$P:$P,Quarter!$B278,CALCULATION_quarterly_data!$C:$C,Quarter!$C278)</f>
        <v>0</v>
      </c>
      <c r="F278" s="70">
        <f>SUMIFS(CALCULATION_quarterly_data!F:F,CALCULATION_quarterly_data!$A:$A,Quarter!$A278,CALCULATION_quarterly_data!$P:$P,Quarter!$B278,CALCULATION_quarterly_data!$C:$C,Quarter!$C278)</f>
        <v>925.79</v>
      </c>
      <c r="G278" s="69">
        <f>SUMIFS(CALCULATION_quarterly_data!G:G,CALCULATION_quarterly_data!$A:$A,Quarter!$A278,CALCULATION_quarterly_data!$P:$P,Quarter!$B278,CALCULATION_quarterly_data!$C:$C,Quarter!$C278)</f>
        <v>0</v>
      </c>
      <c r="H278" s="69">
        <f>SUMIFS(CALCULATION_quarterly_data!H:H,CALCULATION_quarterly_data!$A:$A,Quarter!$A278,CALCULATION_quarterly_data!$P:$P,Quarter!$B278,CALCULATION_quarterly_data!$C:$C,Quarter!$C278)</f>
        <v>0</v>
      </c>
      <c r="I278" s="69">
        <f>SUMIFS(CALCULATION_quarterly_data!I:I,CALCULATION_quarterly_data!$A:$A,Quarter!$A278,CALCULATION_quarterly_data!$P:$P,Quarter!$B278,CALCULATION_quarterly_data!$C:$C,Quarter!$C278)</f>
        <v>0</v>
      </c>
      <c r="J278" s="69">
        <f>SUMIFS(CALCULATION_quarterly_data!J:J,CALCULATION_quarterly_data!$A:$A,Quarter!$A278,CALCULATION_quarterly_data!$P:$P,Quarter!$B278,CALCULATION_quarterly_data!$C:$C,Quarter!$C278)</f>
        <v>0</v>
      </c>
      <c r="K278" s="69">
        <f>SUMIFS(CALCULATION_quarterly_data!K:K,CALCULATION_quarterly_data!$A:$A,Quarter!$A278,CALCULATION_quarterly_data!$P:$P,Quarter!$B278,CALCULATION_quarterly_data!$C:$C,Quarter!$C278)</f>
        <v>0</v>
      </c>
      <c r="L278" s="69">
        <f>SUMIFS(CALCULATION_quarterly_data!L:L,CALCULATION_quarterly_data!$A:$A,Quarter!$A278,CALCULATION_quarterly_data!$P:$P,Quarter!$B278,CALCULATION_quarterly_data!$C:$C,Quarter!$C278)</f>
        <v>0</v>
      </c>
      <c r="M278" s="69">
        <f>SUMIFS(CALCULATION_quarterly_data!M:M,CALCULATION_quarterly_data!$A:$A,Quarter!$A278,CALCULATION_quarterly_data!$P:$P,Quarter!$B278,CALCULATION_quarterly_data!$C:$C,Quarter!$C278)</f>
        <v>45.84</v>
      </c>
      <c r="N278" s="70">
        <f>SUMIFS(CALCULATION_quarterly_data!N:N,CALCULATION_quarterly_data!$A:$A,Quarter!$A278,CALCULATION_quarterly_data!$P:$P,Quarter!$B278,CALCULATION_quarterly_data!$C:$C,Quarter!$C278)</f>
        <v>45.84</v>
      </c>
      <c r="O278" s="77">
        <f>SUMIFS(CALCULATION_quarterly_data!O:O,CALCULATION_quarterly_data!$A:$A,Quarter!$A278,CALCULATION_quarterly_data!$P:$P,Quarter!$B278,CALCULATION_quarterly_data!$C:$C,Quarter!$C278)</f>
        <v>971.63</v>
      </c>
    </row>
    <row r="279" spans="1:15" s="14" customFormat="1" ht="15.5">
      <c r="A279" s="64">
        <v>2021</v>
      </c>
      <c r="B279" s="73">
        <v>4</v>
      </c>
      <c r="C279" s="59" t="s">
        <v>39</v>
      </c>
      <c r="D279" s="69">
        <f>SUMIFS(CALCULATION_quarterly_data!D:D,CALCULATION_quarterly_data!$A:$A,Quarter!$A279,CALCULATION_quarterly_data!$P:$P,Quarter!$B279,CALCULATION_quarterly_data!$C:$C,Quarter!$C279)</f>
        <v>28.86</v>
      </c>
      <c r="E279" s="69">
        <f>SUMIFS(CALCULATION_quarterly_data!E:E,CALCULATION_quarterly_data!$A:$A,Quarter!$A279,CALCULATION_quarterly_data!$P:$P,Quarter!$B279,CALCULATION_quarterly_data!$C:$C,Quarter!$C279)</f>
        <v>0</v>
      </c>
      <c r="F279" s="70">
        <f>SUMIFS(CALCULATION_quarterly_data!F:F,CALCULATION_quarterly_data!$A:$A,Quarter!$A279,CALCULATION_quarterly_data!$P:$P,Quarter!$B279,CALCULATION_quarterly_data!$C:$C,Quarter!$C279)</f>
        <v>28.86</v>
      </c>
      <c r="G279" s="69">
        <f>SUMIFS(CALCULATION_quarterly_data!G:G,CALCULATION_quarterly_data!$A:$A,Quarter!$A279,CALCULATION_quarterly_data!$P:$P,Quarter!$B279,CALCULATION_quarterly_data!$C:$C,Quarter!$C279)</f>
        <v>0</v>
      </c>
      <c r="H279" s="69">
        <f>SUMIFS(CALCULATION_quarterly_data!H:H,CALCULATION_quarterly_data!$A:$A,Quarter!$A279,CALCULATION_quarterly_data!$P:$P,Quarter!$B279,CALCULATION_quarterly_data!$C:$C,Quarter!$C279)</f>
        <v>10.83</v>
      </c>
      <c r="I279" s="69">
        <f>SUMIFS(CALCULATION_quarterly_data!I:I,CALCULATION_quarterly_data!$A:$A,Quarter!$A279,CALCULATION_quarterly_data!$P:$P,Quarter!$B279,CALCULATION_quarterly_data!$C:$C,Quarter!$C279)</f>
        <v>0</v>
      </c>
      <c r="J279" s="69">
        <f>SUMIFS(CALCULATION_quarterly_data!J:J,CALCULATION_quarterly_data!$A:$A,Quarter!$A279,CALCULATION_quarterly_data!$P:$P,Quarter!$B279,CALCULATION_quarterly_data!$C:$C,Quarter!$C279)</f>
        <v>0</v>
      </c>
      <c r="K279" s="69">
        <f>SUMIFS(CALCULATION_quarterly_data!K:K,CALCULATION_quarterly_data!$A:$A,Quarter!$A279,CALCULATION_quarterly_data!$P:$P,Quarter!$B279,CALCULATION_quarterly_data!$C:$C,Quarter!$C279)</f>
        <v>0</v>
      </c>
      <c r="L279" s="69">
        <f>SUMIFS(CALCULATION_quarterly_data!L:L,CALCULATION_quarterly_data!$A:$A,Quarter!$A279,CALCULATION_quarterly_data!$P:$P,Quarter!$B279,CALCULATION_quarterly_data!$C:$C,Quarter!$C279)</f>
        <v>0</v>
      </c>
      <c r="M279" s="69">
        <f>SUMIFS(CALCULATION_quarterly_data!M:M,CALCULATION_quarterly_data!$A:$A,Quarter!$A279,CALCULATION_quarterly_data!$P:$P,Quarter!$B279,CALCULATION_quarterly_data!$C:$C,Quarter!$C279)</f>
        <v>0.1</v>
      </c>
      <c r="N279" s="70">
        <f>SUMIFS(CALCULATION_quarterly_data!N:N,CALCULATION_quarterly_data!$A:$A,Quarter!$A279,CALCULATION_quarterly_data!$P:$P,Quarter!$B279,CALCULATION_quarterly_data!$C:$C,Quarter!$C279)</f>
        <v>10.93</v>
      </c>
      <c r="O279" s="77">
        <f>SUMIFS(CALCULATION_quarterly_data!O:O,CALCULATION_quarterly_data!$A:$A,Quarter!$A279,CALCULATION_quarterly_data!$P:$P,Quarter!$B279,CALCULATION_quarterly_data!$C:$C,Quarter!$C279)</f>
        <v>39.79</v>
      </c>
    </row>
    <row r="280" spans="1:15" s="14" customFormat="1" ht="15.5">
      <c r="A280" s="64">
        <v>2021</v>
      </c>
      <c r="B280" s="73">
        <v>4</v>
      </c>
      <c r="C280" s="59" t="s">
        <v>40</v>
      </c>
      <c r="D280" s="69">
        <f>SUMIFS(CALCULATION_quarterly_data!D:D,CALCULATION_quarterly_data!$A:$A,Quarter!$A280,CALCULATION_quarterly_data!$P:$P,Quarter!$B280,CALCULATION_quarterly_data!$C:$C,Quarter!$C280)</f>
        <v>376.95</v>
      </c>
      <c r="E280" s="69">
        <f>SUMIFS(CALCULATION_quarterly_data!E:E,CALCULATION_quarterly_data!$A:$A,Quarter!$A280,CALCULATION_quarterly_data!$P:$P,Quarter!$B280,CALCULATION_quarterly_data!$C:$C,Quarter!$C280)</f>
        <v>0</v>
      </c>
      <c r="F280" s="70">
        <f>SUMIFS(CALCULATION_quarterly_data!F:F,CALCULATION_quarterly_data!$A:$A,Quarter!$A280,CALCULATION_quarterly_data!$P:$P,Quarter!$B280,CALCULATION_quarterly_data!$C:$C,Quarter!$C280)</f>
        <v>376.95</v>
      </c>
      <c r="G280" s="69">
        <f>SUMIFS(CALCULATION_quarterly_data!G:G,CALCULATION_quarterly_data!$A:$A,Quarter!$A280,CALCULATION_quarterly_data!$P:$P,Quarter!$B280,CALCULATION_quarterly_data!$C:$C,Quarter!$C280)</f>
        <v>18.57</v>
      </c>
      <c r="H280" s="69">
        <f>SUMIFS(CALCULATION_quarterly_data!H:H,CALCULATION_quarterly_data!$A:$A,Quarter!$A280,CALCULATION_quarterly_data!$P:$P,Quarter!$B280,CALCULATION_quarterly_data!$C:$C,Quarter!$C280)</f>
        <v>48.74</v>
      </c>
      <c r="I280" s="69">
        <f>SUMIFS(CALCULATION_quarterly_data!I:I,CALCULATION_quarterly_data!$A:$A,Quarter!$A280,CALCULATION_quarterly_data!$P:$P,Quarter!$B280,CALCULATION_quarterly_data!$C:$C,Quarter!$C280)</f>
        <v>0</v>
      </c>
      <c r="J280" s="69">
        <f>SUMIFS(CALCULATION_quarterly_data!J:J,CALCULATION_quarterly_data!$A:$A,Quarter!$A280,CALCULATION_quarterly_data!$P:$P,Quarter!$B280,CALCULATION_quarterly_data!$C:$C,Quarter!$C280)</f>
        <v>0</v>
      </c>
      <c r="K280" s="69">
        <f>SUMIFS(CALCULATION_quarterly_data!K:K,CALCULATION_quarterly_data!$A:$A,Quarter!$A280,CALCULATION_quarterly_data!$P:$P,Quarter!$B280,CALCULATION_quarterly_data!$C:$C,Quarter!$C280)</f>
        <v>0</v>
      </c>
      <c r="L280" s="69">
        <f>SUMIFS(CALCULATION_quarterly_data!L:L,CALCULATION_quarterly_data!$A:$A,Quarter!$A280,CALCULATION_quarterly_data!$P:$P,Quarter!$B280,CALCULATION_quarterly_data!$C:$C,Quarter!$C280)</f>
        <v>0</v>
      </c>
      <c r="M280" s="69">
        <f>SUMIFS(CALCULATION_quarterly_data!M:M,CALCULATION_quarterly_data!$A:$A,Quarter!$A280,CALCULATION_quarterly_data!$P:$P,Quarter!$B280,CALCULATION_quarterly_data!$C:$C,Quarter!$C280)</f>
        <v>15.440000000000001</v>
      </c>
      <c r="N280" s="70">
        <f>SUMIFS(CALCULATION_quarterly_data!N:N,CALCULATION_quarterly_data!$A:$A,Quarter!$A280,CALCULATION_quarterly_data!$P:$P,Quarter!$B280,CALCULATION_quarterly_data!$C:$C,Quarter!$C280)</f>
        <v>84</v>
      </c>
      <c r="O280" s="77">
        <f>SUMIFS(CALCULATION_quarterly_data!O:O,CALCULATION_quarterly_data!$A:$A,Quarter!$A280,CALCULATION_quarterly_data!$P:$P,Quarter!$B280,CALCULATION_quarterly_data!$C:$C,Quarter!$C280)</f>
        <v>460.95000000000005</v>
      </c>
    </row>
    <row r="281" spans="1:15" s="14" customFormat="1" ht="15.5">
      <c r="A281" s="64">
        <v>2021</v>
      </c>
      <c r="B281" s="73">
        <v>4</v>
      </c>
      <c r="C281" s="59" t="s">
        <v>41</v>
      </c>
      <c r="D281" s="69">
        <f>SUMIFS(CALCULATION_quarterly_data!D:D,CALCULATION_quarterly_data!$A:$A,Quarter!$A281,CALCULATION_quarterly_data!$P:$P,Quarter!$B281,CALCULATION_quarterly_data!$C:$C,Quarter!$C281)</f>
        <v>719.91</v>
      </c>
      <c r="E281" s="69">
        <f>SUMIFS(CALCULATION_quarterly_data!E:E,CALCULATION_quarterly_data!$A:$A,Quarter!$A281,CALCULATION_quarterly_data!$P:$P,Quarter!$B281,CALCULATION_quarterly_data!$C:$C,Quarter!$C281)</f>
        <v>0</v>
      </c>
      <c r="F281" s="70">
        <f>SUMIFS(CALCULATION_quarterly_data!F:F,CALCULATION_quarterly_data!$A:$A,Quarter!$A281,CALCULATION_quarterly_data!$P:$P,Quarter!$B281,CALCULATION_quarterly_data!$C:$C,Quarter!$C281)</f>
        <v>719.91</v>
      </c>
      <c r="G281" s="69">
        <f>SUMIFS(CALCULATION_quarterly_data!G:G,CALCULATION_quarterly_data!$A:$A,Quarter!$A281,CALCULATION_quarterly_data!$P:$P,Quarter!$B281,CALCULATION_quarterly_data!$C:$C,Quarter!$C281)</f>
        <v>0</v>
      </c>
      <c r="H281" s="69">
        <f>SUMIFS(CALCULATION_quarterly_data!H:H,CALCULATION_quarterly_data!$A:$A,Quarter!$A281,CALCULATION_quarterly_data!$P:$P,Quarter!$B281,CALCULATION_quarterly_data!$C:$C,Quarter!$C281)</f>
        <v>0</v>
      </c>
      <c r="I281" s="69">
        <f>SUMIFS(CALCULATION_quarterly_data!I:I,CALCULATION_quarterly_data!$A:$A,Quarter!$A281,CALCULATION_quarterly_data!$P:$P,Quarter!$B281,CALCULATION_quarterly_data!$C:$C,Quarter!$C281)</f>
        <v>0</v>
      </c>
      <c r="J281" s="69">
        <f>SUMIFS(CALCULATION_quarterly_data!J:J,CALCULATION_quarterly_data!$A:$A,Quarter!$A281,CALCULATION_quarterly_data!$P:$P,Quarter!$B281,CALCULATION_quarterly_data!$C:$C,Quarter!$C281)</f>
        <v>0</v>
      </c>
      <c r="K281" s="69">
        <f>SUMIFS(CALCULATION_quarterly_data!K:K,CALCULATION_quarterly_data!$A:$A,Quarter!$A281,CALCULATION_quarterly_data!$P:$P,Quarter!$B281,CALCULATION_quarterly_data!$C:$C,Quarter!$C281)</f>
        <v>0</v>
      </c>
      <c r="L281" s="69">
        <f>SUMIFS(CALCULATION_quarterly_data!L:L,CALCULATION_quarterly_data!$A:$A,Quarter!$A281,CALCULATION_quarterly_data!$P:$P,Quarter!$B281,CALCULATION_quarterly_data!$C:$C,Quarter!$C281)</f>
        <v>0</v>
      </c>
      <c r="M281" s="69">
        <f>SUMIFS(CALCULATION_quarterly_data!M:M,CALCULATION_quarterly_data!$A:$A,Quarter!$A281,CALCULATION_quarterly_data!$P:$P,Quarter!$B281,CALCULATION_quarterly_data!$C:$C,Quarter!$C281)</f>
        <v>13.43</v>
      </c>
      <c r="N281" s="70">
        <f>SUMIFS(CALCULATION_quarterly_data!N:N,CALCULATION_quarterly_data!$A:$A,Quarter!$A281,CALCULATION_quarterly_data!$P:$P,Quarter!$B281,CALCULATION_quarterly_data!$C:$C,Quarter!$C281)</f>
        <v>13.43</v>
      </c>
      <c r="O281" s="77">
        <f>SUMIFS(CALCULATION_quarterly_data!O:O,CALCULATION_quarterly_data!$A:$A,Quarter!$A281,CALCULATION_quarterly_data!$P:$P,Quarter!$B281,CALCULATION_quarterly_data!$C:$C,Quarter!$C281)</f>
        <v>733.34</v>
      </c>
    </row>
    <row r="282" spans="1:15" s="14" customFormat="1" ht="15.5">
      <c r="A282" s="64">
        <v>2021</v>
      </c>
      <c r="B282" s="73">
        <v>4</v>
      </c>
      <c r="C282" s="59" t="s">
        <v>70</v>
      </c>
      <c r="D282" s="69">
        <f>SUMIFS(CALCULATION_quarterly_data!D:D,CALCULATION_quarterly_data!$A:$A,Quarter!$A282,CALCULATION_quarterly_data!$P:$P,Quarter!$B282,CALCULATION_quarterly_data!$C:$C,Quarter!$C282)</f>
        <v>3.31</v>
      </c>
      <c r="E282" s="69">
        <f>SUMIFS(CALCULATION_quarterly_data!E:E,CALCULATION_quarterly_data!$A:$A,Quarter!$A282,CALCULATION_quarterly_data!$P:$P,Quarter!$B282,CALCULATION_quarterly_data!$C:$C,Quarter!$C282)</f>
        <v>0</v>
      </c>
      <c r="F282" s="70">
        <f>SUMIFS(CALCULATION_quarterly_data!F:F,CALCULATION_quarterly_data!$A:$A,Quarter!$A282,CALCULATION_quarterly_data!$P:$P,Quarter!$B282,CALCULATION_quarterly_data!$C:$C,Quarter!$C282)</f>
        <v>3.31</v>
      </c>
      <c r="G282" s="69">
        <f>SUMIFS(CALCULATION_quarterly_data!G:G,CALCULATION_quarterly_data!$A:$A,Quarter!$A282,CALCULATION_quarterly_data!$P:$P,Quarter!$B282,CALCULATION_quarterly_data!$C:$C,Quarter!$C282)</f>
        <v>0</v>
      </c>
      <c r="H282" s="69">
        <f>SUMIFS(CALCULATION_quarterly_data!H:H,CALCULATION_quarterly_data!$A:$A,Quarter!$A282,CALCULATION_quarterly_data!$P:$P,Quarter!$B282,CALCULATION_quarterly_data!$C:$C,Quarter!$C282)</f>
        <v>21.97</v>
      </c>
      <c r="I282" s="69">
        <f>SUMIFS(CALCULATION_quarterly_data!I:I,CALCULATION_quarterly_data!$A:$A,Quarter!$A282,CALCULATION_quarterly_data!$P:$P,Quarter!$B282,CALCULATION_quarterly_data!$C:$C,Quarter!$C282)</f>
        <v>302.89999999999998</v>
      </c>
      <c r="J282" s="69">
        <f>SUMIFS(CALCULATION_quarterly_data!J:J,CALCULATION_quarterly_data!$A:$A,Quarter!$A282,CALCULATION_quarterly_data!$P:$P,Quarter!$B282,CALCULATION_quarterly_data!$C:$C,Quarter!$C282)</f>
        <v>0.65</v>
      </c>
      <c r="K282" s="69">
        <f>SUMIFS(CALCULATION_quarterly_data!K:K,CALCULATION_quarterly_data!$A:$A,Quarter!$A282,CALCULATION_quarterly_data!$P:$P,Quarter!$B282,CALCULATION_quarterly_data!$C:$C,Quarter!$C282)</f>
        <v>361.96999999999997</v>
      </c>
      <c r="L282" s="69">
        <f>SUMIFS(CALCULATION_quarterly_data!L:L,CALCULATION_quarterly_data!$A:$A,Quarter!$A282,CALCULATION_quarterly_data!$P:$P,Quarter!$B282,CALCULATION_quarterly_data!$C:$C,Quarter!$C282)</f>
        <v>46.42</v>
      </c>
      <c r="M282" s="69">
        <f>SUMIFS(CALCULATION_quarterly_data!M:M,CALCULATION_quarterly_data!$A:$A,Quarter!$A282,CALCULATION_quarterly_data!$P:$P,Quarter!$B282,CALCULATION_quarterly_data!$C:$C,Quarter!$C282)</f>
        <v>21.979999999999997</v>
      </c>
      <c r="N282" s="70">
        <f>SUMIFS(CALCULATION_quarterly_data!N:N,CALCULATION_quarterly_data!$A:$A,Quarter!$A282,CALCULATION_quarterly_data!$P:$P,Quarter!$B282,CALCULATION_quarterly_data!$C:$C,Quarter!$C282)</f>
        <v>759.64</v>
      </c>
      <c r="O282" s="77">
        <f>SUMIFS(CALCULATION_quarterly_data!O:O,CALCULATION_quarterly_data!$A:$A,Quarter!$A282,CALCULATION_quarterly_data!$P:$P,Quarter!$B282,CALCULATION_quarterly_data!$C:$C,Quarter!$C282)</f>
        <v>762.95</v>
      </c>
    </row>
    <row r="283" spans="1:15" s="14" customFormat="1" ht="15.5">
      <c r="A283" s="64">
        <v>2021</v>
      </c>
      <c r="B283" s="73">
        <v>4</v>
      </c>
      <c r="C283" s="59" t="s">
        <v>74</v>
      </c>
      <c r="D283" s="69">
        <f>SUMIFS(CALCULATION_quarterly_data!D:D,CALCULATION_quarterly_data!$A:$A,Quarter!$A283,CALCULATION_quarterly_data!$P:$P,Quarter!$B283,CALCULATION_quarterly_data!$C:$C,Quarter!$C283)</f>
        <v>195.6</v>
      </c>
      <c r="E283" s="69">
        <f>SUMIFS(CALCULATION_quarterly_data!E:E,CALCULATION_quarterly_data!$A:$A,Quarter!$A283,CALCULATION_quarterly_data!$P:$P,Quarter!$B283,CALCULATION_quarterly_data!$C:$C,Quarter!$C283)</f>
        <v>9.4499999999999993</v>
      </c>
      <c r="F283" s="70">
        <f>SUMIFS(CALCULATION_quarterly_data!F:F,CALCULATION_quarterly_data!$A:$A,Quarter!$A283,CALCULATION_quarterly_data!$P:$P,Quarter!$B283,CALCULATION_quarterly_data!$C:$C,Quarter!$C283)</f>
        <v>205.05</v>
      </c>
      <c r="G283" s="69">
        <f>SUMIFS(CALCULATION_quarterly_data!G:G,CALCULATION_quarterly_data!$A:$A,Quarter!$A283,CALCULATION_quarterly_data!$P:$P,Quarter!$B283,CALCULATION_quarterly_data!$C:$C,Quarter!$C283)</f>
        <v>0</v>
      </c>
      <c r="H283" s="69">
        <f>SUMIFS(CALCULATION_quarterly_data!H:H,CALCULATION_quarterly_data!$A:$A,Quarter!$A283,CALCULATION_quarterly_data!$P:$P,Quarter!$B283,CALCULATION_quarterly_data!$C:$C,Quarter!$C283)</f>
        <v>0</v>
      </c>
      <c r="I283" s="69">
        <f>SUMIFS(CALCULATION_quarterly_data!I:I,CALCULATION_quarterly_data!$A:$A,Quarter!$A283,CALCULATION_quarterly_data!$P:$P,Quarter!$B283,CALCULATION_quarterly_data!$C:$C,Quarter!$C283)</f>
        <v>0</v>
      </c>
      <c r="J283" s="69">
        <f>SUMIFS(CALCULATION_quarterly_data!J:J,CALCULATION_quarterly_data!$A:$A,Quarter!$A283,CALCULATION_quarterly_data!$P:$P,Quarter!$B283,CALCULATION_quarterly_data!$C:$C,Quarter!$C283)</f>
        <v>0</v>
      </c>
      <c r="K283" s="69">
        <f>SUMIFS(CALCULATION_quarterly_data!K:K,CALCULATION_quarterly_data!$A:$A,Quarter!$A283,CALCULATION_quarterly_data!$P:$P,Quarter!$B283,CALCULATION_quarterly_data!$C:$C,Quarter!$C283)</f>
        <v>0</v>
      </c>
      <c r="L283" s="69">
        <f>SUMIFS(CALCULATION_quarterly_data!L:L,CALCULATION_quarterly_data!$A:$A,Quarter!$A283,CALCULATION_quarterly_data!$P:$P,Quarter!$B283,CALCULATION_quarterly_data!$C:$C,Quarter!$C283)</f>
        <v>0</v>
      </c>
      <c r="M283" s="69">
        <f>SUMIFS(CALCULATION_quarterly_data!M:M,CALCULATION_quarterly_data!$A:$A,Quarter!$A283,CALCULATION_quarterly_data!$P:$P,Quarter!$B283,CALCULATION_quarterly_data!$C:$C,Quarter!$C283)</f>
        <v>7.9399999999999995</v>
      </c>
      <c r="N283" s="70">
        <f>SUMIFS(CALCULATION_quarterly_data!N:N,CALCULATION_quarterly_data!$A:$A,Quarter!$A283,CALCULATION_quarterly_data!$P:$P,Quarter!$B283,CALCULATION_quarterly_data!$C:$C,Quarter!$C283)</f>
        <v>7.9399999999999995</v>
      </c>
      <c r="O283" s="77">
        <f>SUMIFS(CALCULATION_quarterly_data!O:O,CALCULATION_quarterly_data!$A:$A,Quarter!$A283,CALCULATION_quarterly_data!$P:$P,Quarter!$B283,CALCULATION_quarterly_data!$C:$C,Quarter!$C283)</f>
        <v>212.98999999999998</v>
      </c>
    </row>
    <row r="284" spans="1:15" s="14" customFormat="1" ht="15.5">
      <c r="A284" s="64">
        <v>2021</v>
      </c>
      <c r="B284" s="73">
        <v>4</v>
      </c>
      <c r="C284" s="59" t="s">
        <v>73</v>
      </c>
      <c r="D284" s="69">
        <f>SUMIFS(CALCULATION_quarterly_data!D:D,CALCULATION_quarterly_data!$A:$A,Quarter!$A284,CALCULATION_quarterly_data!$P:$P,Quarter!$B284,CALCULATION_quarterly_data!$C:$C,Quarter!$C284)</f>
        <v>1292.4299999999998</v>
      </c>
      <c r="E284" s="69">
        <f>SUMIFS(CALCULATION_quarterly_data!E:E,CALCULATION_quarterly_data!$A:$A,Quarter!$A284,CALCULATION_quarterly_data!$P:$P,Quarter!$B284,CALCULATION_quarterly_data!$C:$C,Quarter!$C284)</f>
        <v>0</v>
      </c>
      <c r="F284" s="70">
        <f>SUMIFS(CALCULATION_quarterly_data!F:F,CALCULATION_quarterly_data!$A:$A,Quarter!$A284,CALCULATION_quarterly_data!$P:$P,Quarter!$B284,CALCULATION_quarterly_data!$C:$C,Quarter!$C284)</f>
        <v>1292.4299999999998</v>
      </c>
      <c r="G284" s="69">
        <f>SUMIFS(CALCULATION_quarterly_data!G:G,CALCULATION_quarterly_data!$A:$A,Quarter!$A284,CALCULATION_quarterly_data!$P:$P,Quarter!$B284,CALCULATION_quarterly_data!$C:$C,Quarter!$C284)</f>
        <v>0</v>
      </c>
      <c r="H284" s="69">
        <f>SUMIFS(CALCULATION_quarterly_data!H:H,CALCULATION_quarterly_data!$A:$A,Quarter!$A284,CALCULATION_quarterly_data!$P:$P,Quarter!$B284,CALCULATION_quarterly_data!$C:$C,Quarter!$C284)</f>
        <v>0</v>
      </c>
      <c r="I284" s="69">
        <f>SUMIFS(CALCULATION_quarterly_data!I:I,CALCULATION_quarterly_data!$A:$A,Quarter!$A284,CALCULATION_quarterly_data!$P:$P,Quarter!$B284,CALCULATION_quarterly_data!$C:$C,Quarter!$C284)</f>
        <v>0</v>
      </c>
      <c r="J284" s="69">
        <f>SUMIFS(CALCULATION_quarterly_data!J:J,CALCULATION_quarterly_data!$A:$A,Quarter!$A284,CALCULATION_quarterly_data!$P:$P,Quarter!$B284,CALCULATION_quarterly_data!$C:$C,Quarter!$C284)</f>
        <v>0</v>
      </c>
      <c r="K284" s="69">
        <f>SUMIFS(CALCULATION_quarterly_data!K:K,CALCULATION_quarterly_data!$A:$A,Quarter!$A284,CALCULATION_quarterly_data!$P:$P,Quarter!$B284,CALCULATION_quarterly_data!$C:$C,Quarter!$C284)</f>
        <v>0</v>
      </c>
      <c r="L284" s="69">
        <f>SUMIFS(CALCULATION_quarterly_data!L:L,CALCULATION_quarterly_data!$A:$A,Quarter!$A284,CALCULATION_quarterly_data!$P:$P,Quarter!$B284,CALCULATION_quarterly_data!$C:$C,Quarter!$C284)</f>
        <v>0</v>
      </c>
      <c r="M284" s="69">
        <f>SUMIFS(CALCULATION_quarterly_data!M:M,CALCULATION_quarterly_data!$A:$A,Quarter!$A284,CALCULATION_quarterly_data!$P:$P,Quarter!$B284,CALCULATION_quarterly_data!$C:$C,Quarter!$C284)</f>
        <v>0.08</v>
      </c>
      <c r="N284" s="70">
        <f>SUMIFS(CALCULATION_quarterly_data!N:N,CALCULATION_quarterly_data!$A:$A,Quarter!$A284,CALCULATION_quarterly_data!$P:$P,Quarter!$B284,CALCULATION_quarterly_data!$C:$C,Quarter!$C284)</f>
        <v>0.08</v>
      </c>
      <c r="O284" s="77">
        <f>SUMIFS(CALCULATION_quarterly_data!O:O,CALCULATION_quarterly_data!$A:$A,Quarter!$A284,CALCULATION_quarterly_data!$P:$P,Quarter!$B284,CALCULATION_quarterly_data!$C:$C,Quarter!$C284)</f>
        <v>1292.51</v>
      </c>
    </row>
    <row r="285" spans="1:15" s="14" customFormat="1" ht="15.5">
      <c r="A285" s="64">
        <v>2021</v>
      </c>
      <c r="B285" s="73">
        <v>4</v>
      </c>
      <c r="C285" s="59" t="s">
        <v>42</v>
      </c>
      <c r="D285" s="69">
        <f>SUMIFS(CALCULATION_quarterly_data!D:D,CALCULATION_quarterly_data!$A:$A,Quarter!$A285,CALCULATION_quarterly_data!$P:$P,Quarter!$B285,CALCULATION_quarterly_data!$C:$C,Quarter!$C285)</f>
        <v>4424.67</v>
      </c>
      <c r="E285" s="69">
        <f>SUMIFS(CALCULATION_quarterly_data!E:E,CALCULATION_quarterly_data!$A:$A,Quarter!$A285,CALCULATION_quarterly_data!$P:$P,Quarter!$B285,CALCULATION_quarterly_data!$C:$C,Quarter!$C285)</f>
        <v>322.97000000000003</v>
      </c>
      <c r="F285" s="70">
        <f>SUMIFS(CALCULATION_quarterly_data!F:F,CALCULATION_quarterly_data!$A:$A,Quarter!$A285,CALCULATION_quarterly_data!$P:$P,Quarter!$B285,CALCULATION_quarterly_data!$C:$C,Quarter!$C285)</f>
        <v>4747.6399999999994</v>
      </c>
      <c r="G285" s="69">
        <f>SUMIFS(CALCULATION_quarterly_data!G:G,CALCULATION_quarterly_data!$A:$A,Quarter!$A285,CALCULATION_quarterly_data!$P:$P,Quarter!$B285,CALCULATION_quarterly_data!$C:$C,Quarter!$C285)</f>
        <v>0</v>
      </c>
      <c r="H285" s="69">
        <f>SUMIFS(CALCULATION_quarterly_data!H:H,CALCULATION_quarterly_data!$A:$A,Quarter!$A285,CALCULATION_quarterly_data!$P:$P,Quarter!$B285,CALCULATION_quarterly_data!$C:$C,Quarter!$C285)</f>
        <v>610</v>
      </c>
      <c r="I285" s="69">
        <f>SUMIFS(CALCULATION_quarterly_data!I:I,CALCULATION_quarterly_data!$A:$A,Quarter!$A285,CALCULATION_quarterly_data!$P:$P,Quarter!$B285,CALCULATION_quarterly_data!$C:$C,Quarter!$C285)</f>
        <v>0</v>
      </c>
      <c r="J285" s="69">
        <f>SUMIFS(CALCULATION_quarterly_data!J:J,CALCULATION_quarterly_data!$A:$A,Quarter!$A285,CALCULATION_quarterly_data!$P:$P,Quarter!$B285,CALCULATION_quarterly_data!$C:$C,Quarter!$C285)</f>
        <v>0</v>
      </c>
      <c r="K285" s="69">
        <f>SUMIFS(CALCULATION_quarterly_data!K:K,CALCULATION_quarterly_data!$A:$A,Quarter!$A285,CALCULATION_quarterly_data!$P:$P,Quarter!$B285,CALCULATION_quarterly_data!$C:$C,Quarter!$C285)</f>
        <v>48.010000000000005</v>
      </c>
      <c r="L285" s="69">
        <f>SUMIFS(CALCULATION_quarterly_data!L:L,CALCULATION_quarterly_data!$A:$A,Quarter!$A285,CALCULATION_quarterly_data!$P:$P,Quarter!$B285,CALCULATION_quarterly_data!$C:$C,Quarter!$C285)</f>
        <v>16.64</v>
      </c>
      <c r="M285" s="69">
        <f>SUMIFS(CALCULATION_quarterly_data!M:M,CALCULATION_quarterly_data!$A:$A,Quarter!$A285,CALCULATION_quarterly_data!$P:$P,Quarter!$B285,CALCULATION_quarterly_data!$C:$C,Quarter!$C285)</f>
        <v>445.97</v>
      </c>
      <c r="N285" s="70">
        <f>SUMIFS(CALCULATION_quarterly_data!N:N,CALCULATION_quarterly_data!$A:$A,Quarter!$A285,CALCULATION_quarterly_data!$P:$P,Quarter!$B285,CALCULATION_quarterly_data!$C:$C,Quarter!$C285)</f>
        <v>1217.4000000000001</v>
      </c>
      <c r="O285" s="77">
        <f>SUMIFS(CALCULATION_quarterly_data!O:O,CALCULATION_quarterly_data!$A:$A,Quarter!$A285,CALCULATION_quarterly_data!$P:$P,Quarter!$B285,CALCULATION_quarterly_data!$C:$C,Quarter!$C285)</f>
        <v>5965.0399999999991</v>
      </c>
    </row>
    <row r="286" spans="1:15" s="14" customFormat="1" ht="15.5">
      <c r="A286" s="64">
        <v>2021</v>
      </c>
      <c r="B286" s="73">
        <v>4</v>
      </c>
      <c r="C286" s="59" t="s">
        <v>43</v>
      </c>
      <c r="D286" s="69">
        <f>SUMIFS(CALCULATION_quarterly_data!D:D,CALCULATION_quarterly_data!$A:$A,Quarter!$A286,CALCULATION_quarterly_data!$P:$P,Quarter!$B286,CALCULATION_quarterly_data!$C:$C,Quarter!$C286)</f>
        <v>3.32</v>
      </c>
      <c r="E286" s="69">
        <f>SUMIFS(CALCULATION_quarterly_data!E:E,CALCULATION_quarterly_data!$A:$A,Quarter!$A286,CALCULATION_quarterly_data!$P:$P,Quarter!$B286,CALCULATION_quarterly_data!$C:$C,Quarter!$C286)</f>
        <v>0</v>
      </c>
      <c r="F286" s="70">
        <f>SUMIFS(CALCULATION_quarterly_data!F:F,CALCULATION_quarterly_data!$A:$A,Quarter!$A286,CALCULATION_quarterly_data!$P:$P,Quarter!$B286,CALCULATION_quarterly_data!$C:$C,Quarter!$C286)</f>
        <v>3.32</v>
      </c>
      <c r="G286" s="69">
        <f>SUMIFS(CALCULATION_quarterly_data!G:G,CALCULATION_quarterly_data!$A:$A,Quarter!$A286,CALCULATION_quarterly_data!$P:$P,Quarter!$B286,CALCULATION_quarterly_data!$C:$C,Quarter!$C286)</f>
        <v>1.61</v>
      </c>
      <c r="H286" s="69">
        <f>SUMIFS(CALCULATION_quarterly_data!H:H,CALCULATION_quarterly_data!$A:$A,Quarter!$A286,CALCULATION_quarterly_data!$P:$P,Quarter!$B286,CALCULATION_quarterly_data!$C:$C,Quarter!$C286)</f>
        <v>0</v>
      </c>
      <c r="I286" s="69">
        <f>SUMIFS(CALCULATION_quarterly_data!I:I,CALCULATION_quarterly_data!$A:$A,Quarter!$A286,CALCULATION_quarterly_data!$P:$P,Quarter!$B286,CALCULATION_quarterly_data!$C:$C,Quarter!$C286)</f>
        <v>0</v>
      </c>
      <c r="J286" s="69">
        <f>SUMIFS(CALCULATION_quarterly_data!J:J,CALCULATION_quarterly_data!$A:$A,Quarter!$A286,CALCULATION_quarterly_data!$P:$P,Quarter!$B286,CALCULATION_quarterly_data!$C:$C,Quarter!$C286)</f>
        <v>0</v>
      </c>
      <c r="K286" s="69">
        <f>SUMIFS(CALCULATION_quarterly_data!K:K,CALCULATION_quarterly_data!$A:$A,Quarter!$A286,CALCULATION_quarterly_data!$P:$P,Quarter!$B286,CALCULATION_quarterly_data!$C:$C,Quarter!$C286)</f>
        <v>0</v>
      </c>
      <c r="L286" s="69">
        <f>SUMIFS(CALCULATION_quarterly_data!L:L,CALCULATION_quarterly_data!$A:$A,Quarter!$A286,CALCULATION_quarterly_data!$P:$P,Quarter!$B286,CALCULATION_quarterly_data!$C:$C,Quarter!$C286)</f>
        <v>0</v>
      </c>
      <c r="M286" s="69">
        <f>SUMIFS(CALCULATION_quarterly_data!M:M,CALCULATION_quarterly_data!$A:$A,Quarter!$A286,CALCULATION_quarterly_data!$P:$P,Quarter!$B286,CALCULATION_quarterly_data!$C:$C,Quarter!$C286)</f>
        <v>6.39</v>
      </c>
      <c r="N286" s="70">
        <f>SUMIFS(CALCULATION_quarterly_data!N:N,CALCULATION_quarterly_data!$A:$A,Quarter!$A286,CALCULATION_quarterly_data!$P:$P,Quarter!$B286,CALCULATION_quarterly_data!$C:$C,Quarter!$C286)</f>
        <v>8</v>
      </c>
      <c r="O286" s="77">
        <f>SUMIFS(CALCULATION_quarterly_data!O:O,CALCULATION_quarterly_data!$A:$A,Quarter!$A286,CALCULATION_quarterly_data!$P:$P,Quarter!$B286,CALCULATION_quarterly_data!$C:$C,Quarter!$C286)</f>
        <v>11.32</v>
      </c>
    </row>
    <row r="287" spans="1:15" s="14" customFormat="1" ht="15.5">
      <c r="A287" s="64">
        <v>2021</v>
      </c>
      <c r="B287" s="73">
        <v>4</v>
      </c>
      <c r="C287" s="59" t="s">
        <v>94</v>
      </c>
      <c r="D287" s="69">
        <f>SUMIFS(CALCULATION_quarterly_data!D:D,CALCULATION_quarterly_data!$A:$A,Quarter!$A287,CALCULATION_quarterly_data!$P:$P,Quarter!$B287,CALCULATION_quarterly_data!$C:$C,Quarter!$C287)</f>
        <v>0</v>
      </c>
      <c r="E287" s="69">
        <f>SUMIFS(CALCULATION_quarterly_data!E:E,CALCULATION_quarterly_data!$A:$A,Quarter!$A287,CALCULATION_quarterly_data!$P:$P,Quarter!$B287,CALCULATION_quarterly_data!$C:$C,Quarter!$C287)</f>
        <v>0</v>
      </c>
      <c r="F287" s="70">
        <f>SUMIFS(CALCULATION_quarterly_data!F:F,CALCULATION_quarterly_data!$A:$A,Quarter!$A287,CALCULATION_quarterly_data!$P:$P,Quarter!$B287,CALCULATION_quarterly_data!$C:$C,Quarter!$C287)</f>
        <v>0</v>
      </c>
      <c r="G287" s="69">
        <f>SUMIFS(CALCULATION_quarterly_data!G:G,CALCULATION_quarterly_data!$A:$A,Quarter!$A287,CALCULATION_quarterly_data!$P:$P,Quarter!$B287,CALCULATION_quarterly_data!$C:$C,Quarter!$C287)</f>
        <v>0</v>
      </c>
      <c r="H287" s="69">
        <f>SUMIFS(CALCULATION_quarterly_data!H:H,CALCULATION_quarterly_data!$A:$A,Quarter!$A287,CALCULATION_quarterly_data!$P:$P,Quarter!$B287,CALCULATION_quarterly_data!$C:$C,Quarter!$C287)</f>
        <v>171.20999999999998</v>
      </c>
      <c r="I287" s="69">
        <f>SUMIFS(CALCULATION_quarterly_data!I:I,CALCULATION_quarterly_data!$A:$A,Quarter!$A287,CALCULATION_quarterly_data!$P:$P,Quarter!$B287,CALCULATION_quarterly_data!$C:$C,Quarter!$C287)</f>
        <v>0</v>
      </c>
      <c r="J287" s="69">
        <f>SUMIFS(CALCULATION_quarterly_data!J:J,CALCULATION_quarterly_data!$A:$A,Quarter!$A287,CALCULATION_quarterly_data!$P:$P,Quarter!$B287,CALCULATION_quarterly_data!$C:$C,Quarter!$C287)</f>
        <v>0</v>
      </c>
      <c r="K287" s="69">
        <f>SUMIFS(CALCULATION_quarterly_data!K:K,CALCULATION_quarterly_data!$A:$A,Quarter!$A287,CALCULATION_quarterly_data!$P:$P,Quarter!$B287,CALCULATION_quarterly_data!$C:$C,Quarter!$C287)</f>
        <v>0</v>
      </c>
      <c r="L287" s="69">
        <f>SUMIFS(CALCULATION_quarterly_data!L:L,CALCULATION_quarterly_data!$A:$A,Quarter!$A287,CALCULATION_quarterly_data!$P:$P,Quarter!$B287,CALCULATION_quarterly_data!$C:$C,Quarter!$C287)</f>
        <v>0</v>
      </c>
      <c r="M287" s="69">
        <f>SUMIFS(CALCULATION_quarterly_data!M:M,CALCULATION_quarterly_data!$A:$A,Quarter!$A287,CALCULATION_quarterly_data!$P:$P,Quarter!$B287,CALCULATION_quarterly_data!$C:$C,Quarter!$C287)</f>
        <v>12.280000000000001</v>
      </c>
      <c r="N287" s="70">
        <f>SUMIFS(CALCULATION_quarterly_data!N:N,CALCULATION_quarterly_data!$A:$A,Quarter!$A287,CALCULATION_quarterly_data!$P:$P,Quarter!$B287,CALCULATION_quarterly_data!$C:$C,Quarter!$C287)</f>
        <v>213.37</v>
      </c>
      <c r="O287" s="77">
        <f>SUMIFS(CALCULATION_quarterly_data!O:O,CALCULATION_quarterly_data!$A:$A,Quarter!$A287,CALCULATION_quarterly_data!$P:$P,Quarter!$B287,CALCULATION_quarterly_data!$C:$C,Quarter!$C287)</f>
        <v>213.37</v>
      </c>
    </row>
    <row r="288" spans="1:15" s="14" customFormat="1" ht="15.5">
      <c r="A288" s="64">
        <v>2021</v>
      </c>
      <c r="B288" s="73">
        <v>4</v>
      </c>
      <c r="C288" s="59" t="s">
        <v>71</v>
      </c>
      <c r="D288" s="69">
        <f>SUMIFS(CALCULATION_quarterly_data!D:D,CALCULATION_quarterly_data!$A:$A,Quarter!$A288,CALCULATION_quarterly_data!$P:$P,Quarter!$B288,CALCULATION_quarterly_data!$C:$C,Quarter!$C288)</f>
        <v>73.330000000000013</v>
      </c>
      <c r="E288" s="69">
        <f>SUMIFS(CALCULATION_quarterly_data!E:E,CALCULATION_quarterly_data!$A:$A,Quarter!$A288,CALCULATION_quarterly_data!$P:$P,Quarter!$B288,CALCULATION_quarterly_data!$C:$C,Quarter!$C288)</f>
        <v>16.79</v>
      </c>
      <c r="F288" s="70">
        <f>SUMIFS(CALCULATION_quarterly_data!F:F,CALCULATION_quarterly_data!$A:$A,Quarter!$A288,CALCULATION_quarterly_data!$P:$P,Quarter!$B288,CALCULATION_quarterly_data!$C:$C,Quarter!$C288)</f>
        <v>90.12</v>
      </c>
      <c r="G288" s="69">
        <f>SUMIFS(CALCULATION_quarterly_data!G:G,CALCULATION_quarterly_data!$A:$A,Quarter!$A288,CALCULATION_quarterly_data!$P:$P,Quarter!$B288,CALCULATION_quarterly_data!$C:$C,Quarter!$C288)</f>
        <v>0</v>
      </c>
      <c r="H288" s="69">
        <f>SUMIFS(CALCULATION_quarterly_data!H:H,CALCULATION_quarterly_data!$A:$A,Quarter!$A288,CALCULATION_quarterly_data!$P:$P,Quarter!$B288,CALCULATION_quarterly_data!$C:$C,Quarter!$C288)</f>
        <v>0</v>
      </c>
      <c r="I288" s="69">
        <f>SUMIFS(CALCULATION_quarterly_data!I:I,CALCULATION_quarterly_data!$A:$A,Quarter!$A288,CALCULATION_quarterly_data!$P:$P,Quarter!$B288,CALCULATION_quarterly_data!$C:$C,Quarter!$C288)</f>
        <v>0</v>
      </c>
      <c r="J288" s="69">
        <f>SUMIFS(CALCULATION_quarterly_data!J:J,CALCULATION_quarterly_data!$A:$A,Quarter!$A288,CALCULATION_quarterly_data!$P:$P,Quarter!$B288,CALCULATION_quarterly_data!$C:$C,Quarter!$C288)</f>
        <v>0</v>
      </c>
      <c r="K288" s="69">
        <f>SUMIFS(CALCULATION_quarterly_data!K:K,CALCULATION_quarterly_data!$A:$A,Quarter!$A288,CALCULATION_quarterly_data!$P:$P,Quarter!$B288,CALCULATION_quarterly_data!$C:$C,Quarter!$C288)</f>
        <v>0</v>
      </c>
      <c r="L288" s="69">
        <f>SUMIFS(CALCULATION_quarterly_data!L:L,CALCULATION_quarterly_data!$A:$A,Quarter!$A288,CALCULATION_quarterly_data!$P:$P,Quarter!$B288,CALCULATION_quarterly_data!$C:$C,Quarter!$C288)</f>
        <v>0</v>
      </c>
      <c r="M288" s="69">
        <f>SUMIFS(CALCULATION_quarterly_data!M:M,CALCULATION_quarterly_data!$A:$A,Quarter!$A288,CALCULATION_quarterly_data!$P:$P,Quarter!$B288,CALCULATION_quarterly_data!$C:$C,Quarter!$C288)</f>
        <v>161.63999999999999</v>
      </c>
      <c r="N288" s="70">
        <f>SUMIFS(CALCULATION_quarterly_data!N:N,CALCULATION_quarterly_data!$A:$A,Quarter!$A288,CALCULATION_quarterly_data!$P:$P,Quarter!$B288,CALCULATION_quarterly_data!$C:$C,Quarter!$C288)</f>
        <v>205.66</v>
      </c>
      <c r="O288" s="77">
        <f>SUMIFS(CALCULATION_quarterly_data!O:O,CALCULATION_quarterly_data!$A:$A,Quarter!$A288,CALCULATION_quarterly_data!$P:$P,Quarter!$B288,CALCULATION_quarterly_data!$C:$C,Quarter!$C288)</f>
        <v>295.77999999999997</v>
      </c>
    </row>
    <row r="289" spans="1:15" s="14" customFormat="1" ht="15.5">
      <c r="A289" s="64">
        <v>2021</v>
      </c>
      <c r="B289" s="73">
        <v>4</v>
      </c>
      <c r="C289" s="59" t="s">
        <v>45</v>
      </c>
      <c r="D289" s="69">
        <f>SUMIFS(CALCULATION_quarterly_data!D:D,CALCULATION_quarterly_data!$A:$A,Quarter!$A289,CALCULATION_quarterly_data!$P:$P,Quarter!$B289,CALCULATION_quarterly_data!$C:$C,Quarter!$C289)</f>
        <v>221.35999999999999</v>
      </c>
      <c r="E289" s="69">
        <f>SUMIFS(CALCULATION_quarterly_data!E:E,CALCULATION_quarterly_data!$A:$A,Quarter!$A289,CALCULATION_quarterly_data!$P:$P,Quarter!$B289,CALCULATION_quarterly_data!$C:$C,Quarter!$C289)</f>
        <v>0</v>
      </c>
      <c r="F289" s="70">
        <f>SUMIFS(CALCULATION_quarterly_data!F:F,CALCULATION_quarterly_data!$A:$A,Quarter!$A289,CALCULATION_quarterly_data!$P:$P,Quarter!$B289,CALCULATION_quarterly_data!$C:$C,Quarter!$C289)</f>
        <v>221.35999999999999</v>
      </c>
      <c r="G289" s="69">
        <f>SUMIFS(CALCULATION_quarterly_data!G:G,CALCULATION_quarterly_data!$A:$A,Quarter!$A289,CALCULATION_quarterly_data!$P:$P,Quarter!$B289,CALCULATION_quarterly_data!$C:$C,Quarter!$C289)</f>
        <v>0</v>
      </c>
      <c r="H289" s="69">
        <f>SUMIFS(CALCULATION_quarterly_data!H:H,CALCULATION_quarterly_data!$A:$A,Quarter!$A289,CALCULATION_quarterly_data!$P:$P,Quarter!$B289,CALCULATION_quarterly_data!$C:$C,Quarter!$C289)</f>
        <v>0</v>
      </c>
      <c r="I289" s="69">
        <f>SUMIFS(CALCULATION_quarterly_data!I:I,CALCULATION_quarterly_data!$A:$A,Quarter!$A289,CALCULATION_quarterly_data!$P:$P,Quarter!$B289,CALCULATION_quarterly_data!$C:$C,Quarter!$C289)</f>
        <v>0</v>
      </c>
      <c r="J289" s="69">
        <f>SUMIFS(CALCULATION_quarterly_data!J:J,CALCULATION_quarterly_data!$A:$A,Quarter!$A289,CALCULATION_quarterly_data!$P:$P,Quarter!$B289,CALCULATION_quarterly_data!$C:$C,Quarter!$C289)</f>
        <v>0</v>
      </c>
      <c r="K289" s="69">
        <f>SUMIFS(CALCULATION_quarterly_data!K:K,CALCULATION_quarterly_data!$A:$A,Quarter!$A289,CALCULATION_quarterly_data!$P:$P,Quarter!$B289,CALCULATION_quarterly_data!$C:$C,Quarter!$C289)</f>
        <v>0</v>
      </c>
      <c r="L289" s="69">
        <f>SUMIFS(CALCULATION_quarterly_data!L:L,CALCULATION_quarterly_data!$A:$A,Quarter!$A289,CALCULATION_quarterly_data!$P:$P,Quarter!$B289,CALCULATION_quarterly_data!$C:$C,Quarter!$C289)</f>
        <v>0</v>
      </c>
      <c r="M289" s="69">
        <f>SUMIFS(CALCULATION_quarterly_data!M:M,CALCULATION_quarterly_data!$A:$A,Quarter!$A289,CALCULATION_quarterly_data!$P:$P,Quarter!$B289,CALCULATION_quarterly_data!$C:$C,Quarter!$C289)</f>
        <v>0.19999999999999998</v>
      </c>
      <c r="N289" s="70">
        <f>SUMIFS(CALCULATION_quarterly_data!N:N,CALCULATION_quarterly_data!$A:$A,Quarter!$A289,CALCULATION_quarterly_data!$P:$P,Quarter!$B289,CALCULATION_quarterly_data!$C:$C,Quarter!$C289)</f>
        <v>0.19999999999999998</v>
      </c>
      <c r="O289" s="77">
        <f>SUMIFS(CALCULATION_quarterly_data!O:O,CALCULATION_quarterly_data!$A:$A,Quarter!$A289,CALCULATION_quarterly_data!$P:$P,Quarter!$B289,CALCULATION_quarterly_data!$C:$C,Quarter!$C289)</f>
        <v>221.56</v>
      </c>
    </row>
    <row r="290" spans="1:15" s="14" customFormat="1" ht="15.5">
      <c r="A290" s="64">
        <v>2021</v>
      </c>
      <c r="B290" s="73">
        <v>4</v>
      </c>
      <c r="C290" s="59" t="s">
        <v>46</v>
      </c>
      <c r="D290" s="69">
        <f>SUMIFS(CALCULATION_quarterly_data!D:D,CALCULATION_quarterly_data!$A:$A,Quarter!$A290,CALCULATION_quarterly_data!$P:$P,Quarter!$B290,CALCULATION_quarterly_data!$C:$C,Quarter!$C290)</f>
        <v>175.92000000000002</v>
      </c>
      <c r="E290" s="69">
        <f>SUMIFS(CALCULATION_quarterly_data!E:E,CALCULATION_quarterly_data!$A:$A,Quarter!$A290,CALCULATION_quarterly_data!$P:$P,Quarter!$B290,CALCULATION_quarterly_data!$C:$C,Quarter!$C290)</f>
        <v>0</v>
      </c>
      <c r="F290" s="70">
        <f>SUMIFS(CALCULATION_quarterly_data!F:F,CALCULATION_quarterly_data!$A:$A,Quarter!$A290,CALCULATION_quarterly_data!$P:$P,Quarter!$B290,CALCULATION_quarterly_data!$C:$C,Quarter!$C290)</f>
        <v>175.92000000000002</v>
      </c>
      <c r="G290" s="69">
        <f>SUMIFS(CALCULATION_quarterly_data!G:G,CALCULATION_quarterly_data!$A:$A,Quarter!$A290,CALCULATION_quarterly_data!$P:$P,Quarter!$B290,CALCULATION_quarterly_data!$C:$C,Quarter!$C290)</f>
        <v>0</v>
      </c>
      <c r="H290" s="69">
        <f>SUMIFS(CALCULATION_quarterly_data!H:H,CALCULATION_quarterly_data!$A:$A,Quarter!$A290,CALCULATION_quarterly_data!$P:$P,Quarter!$B290,CALCULATION_quarterly_data!$C:$C,Quarter!$C290)</f>
        <v>795.93999999999994</v>
      </c>
      <c r="I290" s="69">
        <f>SUMIFS(CALCULATION_quarterly_data!I:I,CALCULATION_quarterly_data!$A:$A,Quarter!$A290,CALCULATION_quarterly_data!$P:$P,Quarter!$B290,CALCULATION_quarterly_data!$C:$C,Quarter!$C290)</f>
        <v>0</v>
      </c>
      <c r="J290" s="69">
        <f>SUMIFS(CALCULATION_quarterly_data!J:J,CALCULATION_quarterly_data!$A:$A,Quarter!$A290,CALCULATION_quarterly_data!$P:$P,Quarter!$B290,CALCULATION_quarterly_data!$C:$C,Quarter!$C290)</f>
        <v>0</v>
      </c>
      <c r="K290" s="69">
        <f>SUMIFS(CALCULATION_quarterly_data!K:K,CALCULATION_quarterly_data!$A:$A,Quarter!$A290,CALCULATION_quarterly_data!$P:$P,Quarter!$B290,CALCULATION_quarterly_data!$C:$C,Quarter!$C290)</f>
        <v>0</v>
      </c>
      <c r="L290" s="69">
        <f>SUMIFS(CALCULATION_quarterly_data!L:L,CALCULATION_quarterly_data!$A:$A,Quarter!$A290,CALCULATION_quarterly_data!$P:$P,Quarter!$B290,CALCULATION_quarterly_data!$C:$C,Quarter!$C290)</f>
        <v>0</v>
      </c>
      <c r="M290" s="69">
        <f>SUMIFS(CALCULATION_quarterly_data!M:M,CALCULATION_quarterly_data!$A:$A,Quarter!$A290,CALCULATION_quarterly_data!$P:$P,Quarter!$B290,CALCULATION_quarterly_data!$C:$C,Quarter!$C290)</f>
        <v>66.059999999999988</v>
      </c>
      <c r="N290" s="70">
        <f>SUMIFS(CALCULATION_quarterly_data!N:N,CALCULATION_quarterly_data!$A:$A,Quarter!$A290,CALCULATION_quarterly_data!$P:$P,Quarter!$B290,CALCULATION_quarterly_data!$C:$C,Quarter!$C290)</f>
        <v>862</v>
      </c>
      <c r="O290" s="77">
        <f>SUMIFS(CALCULATION_quarterly_data!O:O,CALCULATION_quarterly_data!$A:$A,Quarter!$A290,CALCULATION_quarterly_data!$P:$P,Quarter!$B290,CALCULATION_quarterly_data!$C:$C,Quarter!$C290)</f>
        <v>1037.92</v>
      </c>
    </row>
    <row r="291" spans="1:15" s="14" customFormat="1" ht="15.5">
      <c r="A291" s="64">
        <v>2021</v>
      </c>
      <c r="B291" s="73">
        <v>4</v>
      </c>
      <c r="C291" s="59" t="s">
        <v>44</v>
      </c>
      <c r="D291" s="69">
        <f>SUMIFS(CALCULATION_quarterly_data!D:D,CALCULATION_quarterly_data!$A:$A,Quarter!$A291,CALCULATION_quarterly_data!$P:$P,Quarter!$B291,CALCULATION_quarterly_data!$C:$C,Quarter!$C291)</f>
        <v>0</v>
      </c>
      <c r="E291" s="69">
        <f>SUMIFS(CALCULATION_quarterly_data!E:E,CALCULATION_quarterly_data!$A:$A,Quarter!$A291,CALCULATION_quarterly_data!$P:$P,Quarter!$B291,CALCULATION_quarterly_data!$C:$C,Quarter!$C291)</f>
        <v>0</v>
      </c>
      <c r="F291" s="70">
        <f>SUMIFS(CALCULATION_quarterly_data!F:F,CALCULATION_quarterly_data!$A:$A,Quarter!$A291,CALCULATION_quarterly_data!$P:$P,Quarter!$B291,CALCULATION_quarterly_data!$C:$C,Quarter!$C291)</f>
        <v>0</v>
      </c>
      <c r="G291" s="69">
        <f>SUMIFS(CALCULATION_quarterly_data!G:G,CALCULATION_quarterly_data!$A:$A,Quarter!$A291,CALCULATION_quarterly_data!$P:$P,Quarter!$B291,CALCULATION_quarterly_data!$C:$C,Quarter!$C291)</f>
        <v>0</v>
      </c>
      <c r="H291" s="69">
        <f>SUMIFS(CALCULATION_quarterly_data!H:H,CALCULATION_quarterly_data!$A:$A,Quarter!$A291,CALCULATION_quarterly_data!$P:$P,Quarter!$B291,CALCULATION_quarterly_data!$C:$C,Quarter!$C291)</f>
        <v>0</v>
      </c>
      <c r="I291" s="69">
        <f>SUMIFS(CALCULATION_quarterly_data!I:I,CALCULATION_quarterly_data!$A:$A,Quarter!$A291,CALCULATION_quarterly_data!$P:$P,Quarter!$B291,CALCULATION_quarterly_data!$C:$C,Quarter!$C291)</f>
        <v>0</v>
      </c>
      <c r="J291" s="69">
        <f>SUMIFS(CALCULATION_quarterly_data!J:J,CALCULATION_quarterly_data!$A:$A,Quarter!$A291,CALCULATION_quarterly_data!$P:$P,Quarter!$B291,CALCULATION_quarterly_data!$C:$C,Quarter!$C291)</f>
        <v>0</v>
      </c>
      <c r="K291" s="69">
        <f>SUMIFS(CALCULATION_quarterly_data!K:K,CALCULATION_quarterly_data!$A:$A,Quarter!$A291,CALCULATION_quarterly_data!$P:$P,Quarter!$B291,CALCULATION_quarterly_data!$C:$C,Quarter!$C291)</f>
        <v>0</v>
      </c>
      <c r="L291" s="69">
        <f>SUMIFS(CALCULATION_quarterly_data!L:L,CALCULATION_quarterly_data!$A:$A,Quarter!$A291,CALCULATION_quarterly_data!$P:$P,Quarter!$B291,CALCULATION_quarterly_data!$C:$C,Quarter!$C291)</f>
        <v>0</v>
      </c>
      <c r="M291" s="69">
        <f>SUMIFS(CALCULATION_quarterly_data!M:M,CALCULATION_quarterly_data!$A:$A,Quarter!$A291,CALCULATION_quarterly_data!$P:$P,Quarter!$B291,CALCULATION_quarterly_data!$C:$C,Quarter!$C291)</f>
        <v>0.04</v>
      </c>
      <c r="N291" s="70">
        <f>SUMIFS(CALCULATION_quarterly_data!N:N,CALCULATION_quarterly_data!$A:$A,Quarter!$A291,CALCULATION_quarterly_data!$P:$P,Quarter!$B291,CALCULATION_quarterly_data!$C:$C,Quarter!$C291)</f>
        <v>0.04</v>
      </c>
      <c r="O291" s="77">
        <f>SUMIFS(CALCULATION_quarterly_data!O:O,CALCULATION_quarterly_data!$A:$A,Quarter!$A291,CALCULATION_quarterly_data!$P:$P,Quarter!$B291,CALCULATION_quarterly_data!$C:$C,Quarter!$C291)</f>
        <v>0.04</v>
      </c>
    </row>
    <row r="292" spans="1:15" s="14" customFormat="1" ht="15.5">
      <c r="A292" s="64">
        <v>2021</v>
      </c>
      <c r="B292" s="73">
        <v>4</v>
      </c>
      <c r="C292" s="59" t="s">
        <v>62</v>
      </c>
      <c r="D292" s="69">
        <f>SUMIFS(CALCULATION_quarterly_data!D:D,CALCULATION_quarterly_data!$A:$A,Quarter!$A292,CALCULATION_quarterly_data!$P:$P,Quarter!$B292,CALCULATION_quarterly_data!$C:$C,Quarter!$C292)</f>
        <v>102.83</v>
      </c>
      <c r="E292" s="69">
        <f>SUMIFS(CALCULATION_quarterly_data!E:E,CALCULATION_quarterly_data!$A:$A,Quarter!$A292,CALCULATION_quarterly_data!$P:$P,Quarter!$B292,CALCULATION_quarterly_data!$C:$C,Quarter!$C292)</f>
        <v>30.759999999999998</v>
      </c>
      <c r="F292" s="70">
        <f>SUMIFS(CALCULATION_quarterly_data!F:F,CALCULATION_quarterly_data!$A:$A,Quarter!$A292,CALCULATION_quarterly_data!$P:$P,Quarter!$B292,CALCULATION_quarterly_data!$C:$C,Quarter!$C292)</f>
        <v>133.59</v>
      </c>
      <c r="G292" s="69">
        <f>SUMIFS(CALCULATION_quarterly_data!G:G,CALCULATION_quarterly_data!$A:$A,Quarter!$A292,CALCULATION_quarterly_data!$P:$P,Quarter!$B292,CALCULATION_quarterly_data!$C:$C,Quarter!$C292)</f>
        <v>51.730000000000004</v>
      </c>
      <c r="H292" s="69">
        <f>SUMIFS(CALCULATION_quarterly_data!H:H,CALCULATION_quarterly_data!$A:$A,Quarter!$A292,CALCULATION_quarterly_data!$P:$P,Quarter!$B292,CALCULATION_quarterly_data!$C:$C,Quarter!$C292)</f>
        <v>0</v>
      </c>
      <c r="I292" s="69">
        <f>SUMIFS(CALCULATION_quarterly_data!I:I,CALCULATION_quarterly_data!$A:$A,Quarter!$A292,CALCULATION_quarterly_data!$P:$P,Quarter!$B292,CALCULATION_quarterly_data!$C:$C,Quarter!$C292)</f>
        <v>0</v>
      </c>
      <c r="J292" s="69">
        <f>SUMIFS(CALCULATION_quarterly_data!J:J,CALCULATION_quarterly_data!$A:$A,Quarter!$A292,CALCULATION_quarterly_data!$P:$P,Quarter!$B292,CALCULATION_quarterly_data!$C:$C,Quarter!$C292)</f>
        <v>0.2</v>
      </c>
      <c r="K292" s="69">
        <f>SUMIFS(CALCULATION_quarterly_data!K:K,CALCULATION_quarterly_data!$A:$A,Quarter!$A292,CALCULATION_quarterly_data!$P:$P,Quarter!$B292,CALCULATION_quarterly_data!$C:$C,Quarter!$C292)</f>
        <v>0</v>
      </c>
      <c r="L292" s="69">
        <f>SUMIFS(CALCULATION_quarterly_data!L:L,CALCULATION_quarterly_data!$A:$A,Quarter!$A292,CALCULATION_quarterly_data!$P:$P,Quarter!$B292,CALCULATION_quarterly_data!$C:$C,Quarter!$C292)</f>
        <v>418.6</v>
      </c>
      <c r="M292" s="69">
        <f>SUMIFS(CALCULATION_quarterly_data!M:M,CALCULATION_quarterly_data!$A:$A,Quarter!$A292,CALCULATION_quarterly_data!$P:$P,Quarter!$B292,CALCULATION_quarterly_data!$C:$C,Quarter!$C292)</f>
        <v>124.07</v>
      </c>
      <c r="N292" s="70">
        <f>SUMIFS(CALCULATION_quarterly_data!N:N,CALCULATION_quarterly_data!$A:$A,Quarter!$A292,CALCULATION_quarterly_data!$P:$P,Quarter!$B292,CALCULATION_quarterly_data!$C:$C,Quarter!$C292)</f>
        <v>306.11</v>
      </c>
      <c r="O292" s="77">
        <f>SUMIFS(CALCULATION_quarterly_data!O:O,CALCULATION_quarterly_data!$A:$A,Quarter!$A292,CALCULATION_quarterly_data!$P:$P,Quarter!$B292,CALCULATION_quarterly_data!$C:$C,Quarter!$C292)</f>
        <v>439.7</v>
      </c>
    </row>
    <row r="293" spans="1:15" s="14" customFormat="1" ht="15.5">
      <c r="A293" s="62">
        <v>2021</v>
      </c>
      <c r="B293" s="74">
        <v>4</v>
      </c>
      <c r="C293" s="60" t="s">
        <v>93</v>
      </c>
      <c r="D293" s="72">
        <f>SUMIFS(CALCULATION_quarterly_data!D:D,CALCULATION_quarterly_data!$A:$A,Quarter!$A293,CALCULATION_quarterly_data!$P:$P,Quarter!$B293,CALCULATION_quarterly_data!$C:$C,Quarter!$C293)</f>
        <v>8764.11</v>
      </c>
      <c r="E293" s="72">
        <f>SUMIFS(CALCULATION_quarterly_data!E:E,CALCULATION_quarterly_data!$A:$A,Quarter!$A293,CALCULATION_quarterly_data!$P:$P,Quarter!$B293,CALCULATION_quarterly_data!$C:$C,Quarter!$C293)</f>
        <v>585.17000000000007</v>
      </c>
      <c r="F293" s="71">
        <f>SUMIFS(CALCULATION_quarterly_data!F:F,CALCULATION_quarterly_data!$A:$A,Quarter!$A293,CALCULATION_quarterly_data!$P:$P,Quarter!$B293,CALCULATION_quarterly_data!$C:$C,Quarter!$C293)</f>
        <v>9349.2800000000007</v>
      </c>
      <c r="G293" s="72">
        <f>SUMIFS(CALCULATION_quarterly_data!G:G,CALCULATION_quarterly_data!$A:$A,Quarter!$A293,CALCULATION_quarterly_data!$P:$P,Quarter!$B293,CALCULATION_quarterly_data!$C:$C,Quarter!$C293)</f>
        <v>73.72</v>
      </c>
      <c r="H293" s="72">
        <f>SUMIFS(CALCULATION_quarterly_data!H:H,CALCULATION_quarterly_data!$A:$A,Quarter!$A293,CALCULATION_quarterly_data!$P:$P,Quarter!$B293,CALCULATION_quarterly_data!$C:$C,Quarter!$C293)</f>
        <v>2306.9</v>
      </c>
      <c r="I293" s="72">
        <f>SUMIFS(CALCULATION_quarterly_data!I:I,CALCULATION_quarterly_data!$A:$A,Quarter!$A293,CALCULATION_quarterly_data!$P:$P,Quarter!$B293,CALCULATION_quarterly_data!$C:$C,Quarter!$C293)</f>
        <v>302.89999999999998</v>
      </c>
      <c r="J293" s="72">
        <f>SUMIFS(CALCULATION_quarterly_data!J:J,CALCULATION_quarterly_data!$A:$A,Quarter!$A293,CALCULATION_quarterly_data!$P:$P,Quarter!$B293,CALCULATION_quarterly_data!$C:$C,Quarter!$C293)</f>
        <v>0.85000000000000009</v>
      </c>
      <c r="K293" s="72">
        <f>SUMIFS(CALCULATION_quarterly_data!K:K,CALCULATION_quarterly_data!$A:$A,Quarter!$A293,CALCULATION_quarterly_data!$P:$P,Quarter!$B293,CALCULATION_quarterly_data!$C:$C,Quarter!$C293)</f>
        <v>430.07</v>
      </c>
      <c r="L293" s="72">
        <f>SUMIFS(CALCULATION_quarterly_data!L:L,CALCULATION_quarterly_data!$A:$A,Quarter!$A293,CALCULATION_quarterly_data!$P:$P,Quarter!$B293,CALCULATION_quarterly_data!$C:$C,Quarter!$C293)</f>
        <v>537.75</v>
      </c>
      <c r="M293" s="72">
        <f>SUMIFS(CALCULATION_quarterly_data!M:M,CALCULATION_quarterly_data!$A:$A,Quarter!$A293,CALCULATION_quarterly_data!$P:$P,Quarter!$B293,CALCULATION_quarterly_data!$C:$C,Quarter!$C293)</f>
        <v>1471.49</v>
      </c>
      <c r="N293" s="71">
        <f>SUMIFS(CALCULATION_quarterly_data!N:N,CALCULATION_quarterly_data!$A:$A,Quarter!$A293,CALCULATION_quarterly_data!$P:$P,Quarter!$B293,CALCULATION_quarterly_data!$C:$C,Quarter!$C293)</f>
        <v>5123.68</v>
      </c>
      <c r="O293" s="72">
        <f>SUMIFS(CALCULATION_quarterly_data!O:O,CALCULATION_quarterly_data!$A:$A,Quarter!$A293,CALCULATION_quarterly_data!$P:$P,Quarter!$B293,CALCULATION_quarterly_data!$C:$C,Quarter!$C293)</f>
        <v>14472.96</v>
      </c>
    </row>
    <row r="294" spans="1:15" s="14" customFormat="1" ht="15.5">
      <c r="A294" s="63">
        <v>2022</v>
      </c>
      <c r="B294" s="73">
        <v>1</v>
      </c>
      <c r="C294" s="58" t="s">
        <v>37</v>
      </c>
      <c r="D294" s="66">
        <f>SUMIFS(CALCULATION_quarterly_data!D:D,CALCULATION_quarterly_data!$A:$A,Quarter!$A294,CALCULATION_quarterly_data!$P:$P,Quarter!$B294,CALCULATION_quarterly_data!$C:$C,Quarter!$C294)</f>
        <v>59.519999999999996</v>
      </c>
      <c r="E294" s="66">
        <f>SUMIFS(CALCULATION_quarterly_data!E:E,CALCULATION_quarterly_data!$A:$A,Quarter!$A294,CALCULATION_quarterly_data!$P:$P,Quarter!$B294,CALCULATION_quarterly_data!$C:$C,Quarter!$C294)</f>
        <v>136.94</v>
      </c>
      <c r="F294" s="67">
        <f>SUMIFS(CALCULATION_quarterly_data!F:F,CALCULATION_quarterly_data!$A:$A,Quarter!$A294,CALCULATION_quarterly_data!$P:$P,Quarter!$B294,CALCULATION_quarterly_data!$C:$C,Quarter!$C294)</f>
        <v>196.46</v>
      </c>
      <c r="G294" s="66">
        <f>SUMIFS(CALCULATION_quarterly_data!G:G,CALCULATION_quarterly_data!$A:$A,Quarter!$A294,CALCULATION_quarterly_data!$P:$P,Quarter!$B294,CALCULATION_quarterly_data!$C:$C,Quarter!$C294)</f>
        <v>22.439999999999998</v>
      </c>
      <c r="H294" s="66">
        <f>SUMIFS(CALCULATION_quarterly_data!H:H,CALCULATION_quarterly_data!$A:$A,Quarter!$A294,CALCULATION_quarterly_data!$P:$P,Quarter!$B294,CALCULATION_quarterly_data!$C:$C,Quarter!$C294)</f>
        <v>613.79</v>
      </c>
      <c r="I294" s="66">
        <f>SUMIFS(CALCULATION_quarterly_data!I:I,CALCULATION_quarterly_data!$A:$A,Quarter!$A294,CALCULATION_quarterly_data!$P:$P,Quarter!$B294,CALCULATION_quarterly_data!$C:$C,Quarter!$C294)</f>
        <v>0</v>
      </c>
      <c r="J294" s="66">
        <f>SUMIFS(CALCULATION_quarterly_data!J:J,CALCULATION_quarterly_data!$A:$A,Quarter!$A294,CALCULATION_quarterly_data!$P:$P,Quarter!$B294,CALCULATION_quarterly_data!$C:$C,Quarter!$C294)</f>
        <v>0</v>
      </c>
      <c r="K294" s="66">
        <f>SUMIFS(CALCULATION_quarterly_data!K:K,CALCULATION_quarterly_data!$A:$A,Quarter!$A294,CALCULATION_quarterly_data!$P:$P,Quarter!$B294,CALCULATION_quarterly_data!$C:$C,Quarter!$C294)</f>
        <v>0</v>
      </c>
      <c r="L294" s="66">
        <f>SUMIFS(CALCULATION_quarterly_data!L:L,CALCULATION_quarterly_data!$A:$A,Quarter!$A294,CALCULATION_quarterly_data!$P:$P,Quarter!$B294,CALCULATION_quarterly_data!$C:$C,Quarter!$C294)</f>
        <v>232.92</v>
      </c>
      <c r="M294" s="66">
        <f>SUMIFS(CALCULATION_quarterly_data!M:M,CALCULATION_quarterly_data!$A:$A,Quarter!$A294,CALCULATION_quarterly_data!$P:$P,Quarter!$B294,CALCULATION_quarterly_data!$C:$C,Quarter!$C294)</f>
        <v>409.93</v>
      </c>
      <c r="N294" s="67">
        <f>SUMIFS(CALCULATION_quarterly_data!N:N,CALCULATION_quarterly_data!$A:$A,Quarter!$A294,CALCULATION_quarterly_data!$P:$P,Quarter!$B294,CALCULATION_quarterly_data!$C:$C,Quarter!$C294)</f>
        <v>1279.08</v>
      </c>
      <c r="O294" s="76">
        <f>SUMIFS(CALCULATION_quarterly_data!O:O,CALCULATION_quarterly_data!$A:$A,Quarter!$A294,CALCULATION_quarterly_data!$P:$P,Quarter!$B294,CALCULATION_quarterly_data!$C:$C,Quarter!$C294)</f>
        <v>1475.54</v>
      </c>
    </row>
    <row r="295" spans="1:15" s="14" customFormat="1" ht="15.5">
      <c r="A295" s="64">
        <v>2022</v>
      </c>
      <c r="B295" s="73">
        <v>1</v>
      </c>
      <c r="C295" s="59" t="s">
        <v>38</v>
      </c>
      <c r="D295" s="69">
        <f>SUMIFS(CALCULATION_quarterly_data!D:D,CALCULATION_quarterly_data!$A:$A,Quarter!$A295,CALCULATION_quarterly_data!$P:$P,Quarter!$B295,CALCULATION_quarterly_data!$C:$C,Quarter!$C295)</f>
        <v>0</v>
      </c>
      <c r="E295" s="69">
        <f>SUMIFS(CALCULATION_quarterly_data!E:E,CALCULATION_quarterly_data!$A:$A,Quarter!$A295,CALCULATION_quarterly_data!$P:$P,Quarter!$B295,CALCULATION_quarterly_data!$C:$C,Quarter!$C295)</f>
        <v>0</v>
      </c>
      <c r="F295" s="70">
        <f>SUMIFS(CALCULATION_quarterly_data!F:F,CALCULATION_quarterly_data!$A:$A,Quarter!$A295,CALCULATION_quarterly_data!$P:$P,Quarter!$B295,CALCULATION_quarterly_data!$C:$C,Quarter!$C295)</f>
        <v>0</v>
      </c>
      <c r="G295" s="69">
        <f>SUMIFS(CALCULATION_quarterly_data!G:G,CALCULATION_quarterly_data!$A:$A,Quarter!$A295,CALCULATION_quarterly_data!$P:$P,Quarter!$B295,CALCULATION_quarterly_data!$C:$C,Quarter!$C295)</f>
        <v>0</v>
      </c>
      <c r="H295" s="69">
        <f>SUMIFS(CALCULATION_quarterly_data!H:H,CALCULATION_quarterly_data!$A:$A,Quarter!$A295,CALCULATION_quarterly_data!$P:$P,Quarter!$B295,CALCULATION_quarterly_data!$C:$C,Quarter!$C295)</f>
        <v>48.489999999999995</v>
      </c>
      <c r="I295" s="69">
        <f>SUMIFS(CALCULATION_quarterly_data!I:I,CALCULATION_quarterly_data!$A:$A,Quarter!$A295,CALCULATION_quarterly_data!$P:$P,Quarter!$B295,CALCULATION_quarterly_data!$C:$C,Quarter!$C295)</f>
        <v>0</v>
      </c>
      <c r="J295" s="69">
        <f>SUMIFS(CALCULATION_quarterly_data!J:J,CALCULATION_quarterly_data!$A:$A,Quarter!$A295,CALCULATION_quarterly_data!$P:$P,Quarter!$B295,CALCULATION_quarterly_data!$C:$C,Quarter!$C295)</f>
        <v>0</v>
      </c>
      <c r="K295" s="69">
        <f>SUMIFS(CALCULATION_quarterly_data!K:K,CALCULATION_quarterly_data!$A:$A,Quarter!$A295,CALCULATION_quarterly_data!$P:$P,Quarter!$B295,CALCULATION_quarterly_data!$C:$C,Quarter!$C295)</f>
        <v>0</v>
      </c>
      <c r="L295" s="69">
        <f>SUMIFS(CALCULATION_quarterly_data!L:L,CALCULATION_quarterly_data!$A:$A,Quarter!$A295,CALCULATION_quarterly_data!$P:$P,Quarter!$B295,CALCULATION_quarterly_data!$C:$C,Quarter!$C295)</f>
        <v>0</v>
      </c>
      <c r="M295" s="69">
        <f>SUMIFS(CALCULATION_quarterly_data!M:M,CALCULATION_quarterly_data!$A:$A,Quarter!$A295,CALCULATION_quarterly_data!$P:$P,Quarter!$B295,CALCULATION_quarterly_data!$C:$C,Quarter!$C295)</f>
        <v>0</v>
      </c>
      <c r="N295" s="70">
        <f>SUMIFS(CALCULATION_quarterly_data!N:N,CALCULATION_quarterly_data!$A:$A,Quarter!$A295,CALCULATION_quarterly_data!$P:$P,Quarter!$B295,CALCULATION_quarterly_data!$C:$C,Quarter!$C295)</f>
        <v>48.489999999999995</v>
      </c>
      <c r="O295" s="77">
        <f>SUMIFS(CALCULATION_quarterly_data!O:O,CALCULATION_quarterly_data!$A:$A,Quarter!$A295,CALCULATION_quarterly_data!$P:$P,Quarter!$B295,CALCULATION_quarterly_data!$C:$C,Quarter!$C295)</f>
        <v>48.489999999999995</v>
      </c>
    </row>
    <row r="296" spans="1:15" s="14" customFormat="1" ht="15.5">
      <c r="A296" s="64">
        <v>2022</v>
      </c>
      <c r="B296" s="73">
        <v>1</v>
      </c>
      <c r="C296" s="59" t="s">
        <v>72</v>
      </c>
      <c r="D296" s="69">
        <f>SUMIFS(CALCULATION_quarterly_data!D:D,CALCULATION_quarterly_data!$A:$A,Quarter!$A296,CALCULATION_quarterly_data!$P:$P,Quarter!$B296,CALCULATION_quarterly_data!$C:$C,Quarter!$C296)</f>
        <v>772.83</v>
      </c>
      <c r="E296" s="69">
        <f>SUMIFS(CALCULATION_quarterly_data!E:E,CALCULATION_quarterly_data!$A:$A,Quarter!$A296,CALCULATION_quarterly_data!$P:$P,Quarter!$B296,CALCULATION_quarterly_data!$C:$C,Quarter!$C296)</f>
        <v>0</v>
      </c>
      <c r="F296" s="70">
        <f>SUMIFS(CALCULATION_quarterly_data!F:F,CALCULATION_quarterly_data!$A:$A,Quarter!$A296,CALCULATION_quarterly_data!$P:$P,Quarter!$B296,CALCULATION_quarterly_data!$C:$C,Quarter!$C296)</f>
        <v>772.83</v>
      </c>
      <c r="G296" s="69">
        <f>SUMIFS(CALCULATION_quarterly_data!G:G,CALCULATION_quarterly_data!$A:$A,Quarter!$A296,CALCULATION_quarterly_data!$P:$P,Quarter!$B296,CALCULATION_quarterly_data!$C:$C,Quarter!$C296)</f>
        <v>0</v>
      </c>
      <c r="H296" s="69">
        <f>SUMIFS(CALCULATION_quarterly_data!H:H,CALCULATION_quarterly_data!$A:$A,Quarter!$A296,CALCULATION_quarterly_data!$P:$P,Quarter!$B296,CALCULATION_quarterly_data!$C:$C,Quarter!$C296)</f>
        <v>0</v>
      </c>
      <c r="I296" s="69">
        <f>SUMIFS(CALCULATION_quarterly_data!I:I,CALCULATION_quarterly_data!$A:$A,Quarter!$A296,CALCULATION_quarterly_data!$P:$P,Quarter!$B296,CALCULATION_quarterly_data!$C:$C,Quarter!$C296)</f>
        <v>0</v>
      </c>
      <c r="J296" s="69">
        <f>SUMIFS(CALCULATION_quarterly_data!J:J,CALCULATION_quarterly_data!$A:$A,Quarter!$A296,CALCULATION_quarterly_data!$P:$P,Quarter!$B296,CALCULATION_quarterly_data!$C:$C,Quarter!$C296)</f>
        <v>0</v>
      </c>
      <c r="K296" s="69">
        <f>SUMIFS(CALCULATION_quarterly_data!K:K,CALCULATION_quarterly_data!$A:$A,Quarter!$A296,CALCULATION_quarterly_data!$P:$P,Quarter!$B296,CALCULATION_quarterly_data!$C:$C,Quarter!$C296)</f>
        <v>0</v>
      </c>
      <c r="L296" s="69">
        <f>SUMIFS(CALCULATION_quarterly_data!L:L,CALCULATION_quarterly_data!$A:$A,Quarter!$A296,CALCULATION_quarterly_data!$P:$P,Quarter!$B296,CALCULATION_quarterly_data!$C:$C,Quarter!$C296)</f>
        <v>0</v>
      </c>
      <c r="M296" s="69">
        <f>SUMIFS(CALCULATION_quarterly_data!M:M,CALCULATION_quarterly_data!$A:$A,Quarter!$A296,CALCULATION_quarterly_data!$P:$P,Quarter!$B296,CALCULATION_quarterly_data!$C:$C,Quarter!$C296)</f>
        <v>15.55</v>
      </c>
      <c r="N296" s="70">
        <f>SUMIFS(CALCULATION_quarterly_data!N:N,CALCULATION_quarterly_data!$A:$A,Quarter!$A296,CALCULATION_quarterly_data!$P:$P,Quarter!$B296,CALCULATION_quarterly_data!$C:$C,Quarter!$C296)</f>
        <v>15.55</v>
      </c>
      <c r="O296" s="77">
        <f>SUMIFS(CALCULATION_quarterly_data!O:O,CALCULATION_quarterly_data!$A:$A,Quarter!$A296,CALCULATION_quarterly_data!$P:$P,Quarter!$B296,CALCULATION_quarterly_data!$C:$C,Quarter!$C296)</f>
        <v>788.38000000000011</v>
      </c>
    </row>
    <row r="297" spans="1:15" s="14" customFormat="1" ht="15.5">
      <c r="A297" s="64">
        <v>2022</v>
      </c>
      <c r="B297" s="73">
        <v>1</v>
      </c>
      <c r="C297" s="59" t="s">
        <v>39</v>
      </c>
      <c r="D297" s="69">
        <f>SUMIFS(CALCULATION_quarterly_data!D:D,CALCULATION_quarterly_data!$A:$A,Quarter!$A297,CALCULATION_quarterly_data!$P:$P,Quarter!$B297,CALCULATION_quarterly_data!$C:$C,Quarter!$C297)</f>
        <v>163.08999999999997</v>
      </c>
      <c r="E297" s="69">
        <f>SUMIFS(CALCULATION_quarterly_data!E:E,CALCULATION_quarterly_data!$A:$A,Quarter!$A297,CALCULATION_quarterly_data!$P:$P,Quarter!$B297,CALCULATION_quarterly_data!$C:$C,Quarter!$C297)</f>
        <v>26.4</v>
      </c>
      <c r="F297" s="70">
        <f>SUMIFS(CALCULATION_quarterly_data!F:F,CALCULATION_quarterly_data!$A:$A,Quarter!$A297,CALCULATION_quarterly_data!$P:$P,Quarter!$B297,CALCULATION_quarterly_data!$C:$C,Quarter!$C297)</f>
        <v>189.48999999999998</v>
      </c>
      <c r="G297" s="69">
        <f>SUMIFS(CALCULATION_quarterly_data!G:G,CALCULATION_quarterly_data!$A:$A,Quarter!$A297,CALCULATION_quarterly_data!$P:$P,Quarter!$B297,CALCULATION_quarterly_data!$C:$C,Quarter!$C297)</f>
        <v>0</v>
      </c>
      <c r="H297" s="69">
        <f>SUMIFS(CALCULATION_quarterly_data!H:H,CALCULATION_quarterly_data!$A:$A,Quarter!$A297,CALCULATION_quarterly_data!$P:$P,Quarter!$B297,CALCULATION_quarterly_data!$C:$C,Quarter!$C297)</f>
        <v>0</v>
      </c>
      <c r="I297" s="69">
        <f>SUMIFS(CALCULATION_quarterly_data!I:I,CALCULATION_quarterly_data!$A:$A,Quarter!$A297,CALCULATION_quarterly_data!$P:$P,Quarter!$B297,CALCULATION_quarterly_data!$C:$C,Quarter!$C297)</f>
        <v>0</v>
      </c>
      <c r="J297" s="69">
        <f>SUMIFS(CALCULATION_quarterly_data!J:J,CALCULATION_quarterly_data!$A:$A,Quarter!$A297,CALCULATION_quarterly_data!$P:$P,Quarter!$B297,CALCULATION_quarterly_data!$C:$C,Quarter!$C297)</f>
        <v>0</v>
      </c>
      <c r="K297" s="69">
        <f>SUMIFS(CALCULATION_quarterly_data!K:K,CALCULATION_quarterly_data!$A:$A,Quarter!$A297,CALCULATION_quarterly_data!$P:$P,Quarter!$B297,CALCULATION_quarterly_data!$C:$C,Quarter!$C297)</f>
        <v>0</v>
      </c>
      <c r="L297" s="69">
        <f>SUMIFS(CALCULATION_quarterly_data!L:L,CALCULATION_quarterly_data!$A:$A,Quarter!$A297,CALCULATION_quarterly_data!$P:$P,Quarter!$B297,CALCULATION_quarterly_data!$C:$C,Quarter!$C297)</f>
        <v>0</v>
      </c>
      <c r="M297" s="69">
        <f>SUMIFS(CALCULATION_quarterly_data!M:M,CALCULATION_quarterly_data!$A:$A,Quarter!$A297,CALCULATION_quarterly_data!$P:$P,Quarter!$B297,CALCULATION_quarterly_data!$C:$C,Quarter!$C297)</f>
        <v>7.0000000000000007E-2</v>
      </c>
      <c r="N297" s="70">
        <f>SUMIFS(CALCULATION_quarterly_data!N:N,CALCULATION_quarterly_data!$A:$A,Quarter!$A297,CALCULATION_quarterly_data!$P:$P,Quarter!$B297,CALCULATION_quarterly_data!$C:$C,Quarter!$C297)</f>
        <v>7.0000000000000007E-2</v>
      </c>
      <c r="O297" s="77">
        <f>SUMIFS(CALCULATION_quarterly_data!O:O,CALCULATION_quarterly_data!$A:$A,Quarter!$A297,CALCULATION_quarterly_data!$P:$P,Quarter!$B297,CALCULATION_quarterly_data!$C:$C,Quarter!$C297)</f>
        <v>189.56</v>
      </c>
    </row>
    <row r="298" spans="1:15" s="14" customFormat="1" ht="15.5">
      <c r="A298" s="64">
        <v>2022</v>
      </c>
      <c r="B298" s="73">
        <v>1</v>
      </c>
      <c r="C298" s="59" t="s">
        <v>40</v>
      </c>
      <c r="D298" s="69">
        <f>SUMIFS(CALCULATION_quarterly_data!D:D,CALCULATION_quarterly_data!$A:$A,Quarter!$A298,CALCULATION_quarterly_data!$P:$P,Quarter!$B298,CALCULATION_quarterly_data!$C:$C,Quarter!$C298)</f>
        <v>292.42999999999995</v>
      </c>
      <c r="E298" s="69">
        <f>SUMIFS(CALCULATION_quarterly_data!E:E,CALCULATION_quarterly_data!$A:$A,Quarter!$A298,CALCULATION_quarterly_data!$P:$P,Quarter!$B298,CALCULATION_quarterly_data!$C:$C,Quarter!$C298)</f>
        <v>0</v>
      </c>
      <c r="F298" s="70">
        <f>SUMIFS(CALCULATION_quarterly_data!F:F,CALCULATION_quarterly_data!$A:$A,Quarter!$A298,CALCULATION_quarterly_data!$P:$P,Quarter!$B298,CALCULATION_quarterly_data!$C:$C,Quarter!$C298)</f>
        <v>292.42999999999995</v>
      </c>
      <c r="G298" s="69">
        <f>SUMIFS(CALCULATION_quarterly_data!G:G,CALCULATION_quarterly_data!$A:$A,Quarter!$A298,CALCULATION_quarterly_data!$P:$P,Quarter!$B298,CALCULATION_quarterly_data!$C:$C,Quarter!$C298)</f>
        <v>26.38</v>
      </c>
      <c r="H298" s="69">
        <f>SUMIFS(CALCULATION_quarterly_data!H:H,CALCULATION_quarterly_data!$A:$A,Quarter!$A298,CALCULATION_quarterly_data!$P:$P,Quarter!$B298,CALCULATION_quarterly_data!$C:$C,Quarter!$C298)</f>
        <v>17</v>
      </c>
      <c r="I298" s="69">
        <f>SUMIFS(CALCULATION_quarterly_data!I:I,CALCULATION_quarterly_data!$A:$A,Quarter!$A298,CALCULATION_quarterly_data!$P:$P,Quarter!$B298,CALCULATION_quarterly_data!$C:$C,Quarter!$C298)</f>
        <v>0</v>
      </c>
      <c r="J298" s="69">
        <f>SUMIFS(CALCULATION_quarterly_data!J:J,CALCULATION_quarterly_data!$A:$A,Quarter!$A298,CALCULATION_quarterly_data!$P:$P,Quarter!$B298,CALCULATION_quarterly_data!$C:$C,Quarter!$C298)</f>
        <v>0</v>
      </c>
      <c r="K298" s="69">
        <f>SUMIFS(CALCULATION_quarterly_data!K:K,CALCULATION_quarterly_data!$A:$A,Quarter!$A298,CALCULATION_quarterly_data!$P:$P,Quarter!$B298,CALCULATION_quarterly_data!$C:$C,Quarter!$C298)</f>
        <v>21.99</v>
      </c>
      <c r="L298" s="69">
        <f>SUMIFS(CALCULATION_quarterly_data!L:L,CALCULATION_quarterly_data!$A:$A,Quarter!$A298,CALCULATION_quarterly_data!$P:$P,Quarter!$B298,CALCULATION_quarterly_data!$C:$C,Quarter!$C298)</f>
        <v>16.45</v>
      </c>
      <c r="M298" s="69">
        <f>SUMIFS(CALCULATION_quarterly_data!M:M,CALCULATION_quarterly_data!$A:$A,Quarter!$A298,CALCULATION_quarterly_data!$P:$P,Quarter!$B298,CALCULATION_quarterly_data!$C:$C,Quarter!$C298)</f>
        <v>16.89</v>
      </c>
      <c r="N298" s="70">
        <f>SUMIFS(CALCULATION_quarterly_data!N:N,CALCULATION_quarterly_data!$A:$A,Quarter!$A298,CALCULATION_quarterly_data!$P:$P,Quarter!$B298,CALCULATION_quarterly_data!$C:$C,Quarter!$C298)</f>
        <v>98.710000000000008</v>
      </c>
      <c r="O298" s="77">
        <f>SUMIFS(CALCULATION_quarterly_data!O:O,CALCULATION_quarterly_data!$A:$A,Quarter!$A298,CALCULATION_quarterly_data!$P:$P,Quarter!$B298,CALCULATION_quarterly_data!$C:$C,Quarter!$C298)</f>
        <v>391.14000000000004</v>
      </c>
    </row>
    <row r="299" spans="1:15" s="14" customFormat="1" ht="15.5">
      <c r="A299" s="64">
        <v>2022</v>
      </c>
      <c r="B299" s="73">
        <v>1</v>
      </c>
      <c r="C299" s="59" t="s">
        <v>41</v>
      </c>
      <c r="D299" s="69">
        <f>SUMIFS(CALCULATION_quarterly_data!D:D,CALCULATION_quarterly_data!$A:$A,Quarter!$A299,CALCULATION_quarterly_data!$P:$P,Quarter!$B299,CALCULATION_quarterly_data!$C:$C,Quarter!$C299)</f>
        <v>866.51</v>
      </c>
      <c r="E299" s="69">
        <f>SUMIFS(CALCULATION_quarterly_data!E:E,CALCULATION_quarterly_data!$A:$A,Quarter!$A299,CALCULATION_quarterly_data!$P:$P,Quarter!$B299,CALCULATION_quarterly_data!$C:$C,Quarter!$C299)</f>
        <v>0</v>
      </c>
      <c r="F299" s="70">
        <f>SUMIFS(CALCULATION_quarterly_data!F:F,CALCULATION_quarterly_data!$A:$A,Quarter!$A299,CALCULATION_quarterly_data!$P:$P,Quarter!$B299,CALCULATION_quarterly_data!$C:$C,Quarter!$C299)</f>
        <v>866.51</v>
      </c>
      <c r="G299" s="69">
        <f>SUMIFS(CALCULATION_quarterly_data!G:G,CALCULATION_quarterly_data!$A:$A,Quarter!$A299,CALCULATION_quarterly_data!$P:$P,Quarter!$B299,CALCULATION_quarterly_data!$C:$C,Quarter!$C299)</f>
        <v>0</v>
      </c>
      <c r="H299" s="69">
        <f>SUMIFS(CALCULATION_quarterly_data!H:H,CALCULATION_quarterly_data!$A:$A,Quarter!$A299,CALCULATION_quarterly_data!$P:$P,Quarter!$B299,CALCULATION_quarterly_data!$C:$C,Quarter!$C299)</f>
        <v>0</v>
      </c>
      <c r="I299" s="69">
        <f>SUMIFS(CALCULATION_quarterly_data!I:I,CALCULATION_quarterly_data!$A:$A,Quarter!$A299,CALCULATION_quarterly_data!$P:$P,Quarter!$B299,CALCULATION_quarterly_data!$C:$C,Quarter!$C299)</f>
        <v>0</v>
      </c>
      <c r="J299" s="69">
        <f>SUMIFS(CALCULATION_quarterly_data!J:J,CALCULATION_quarterly_data!$A:$A,Quarter!$A299,CALCULATION_quarterly_data!$P:$P,Quarter!$B299,CALCULATION_quarterly_data!$C:$C,Quarter!$C299)</f>
        <v>0</v>
      </c>
      <c r="K299" s="69">
        <f>SUMIFS(CALCULATION_quarterly_data!K:K,CALCULATION_quarterly_data!$A:$A,Quarter!$A299,CALCULATION_quarterly_data!$P:$P,Quarter!$B299,CALCULATION_quarterly_data!$C:$C,Quarter!$C299)</f>
        <v>0</v>
      </c>
      <c r="L299" s="69">
        <f>SUMIFS(CALCULATION_quarterly_data!L:L,CALCULATION_quarterly_data!$A:$A,Quarter!$A299,CALCULATION_quarterly_data!$P:$P,Quarter!$B299,CALCULATION_quarterly_data!$C:$C,Quarter!$C299)</f>
        <v>0</v>
      </c>
      <c r="M299" s="69">
        <f>SUMIFS(CALCULATION_quarterly_data!M:M,CALCULATION_quarterly_data!$A:$A,Quarter!$A299,CALCULATION_quarterly_data!$P:$P,Quarter!$B299,CALCULATION_quarterly_data!$C:$C,Quarter!$C299)</f>
        <v>20.62</v>
      </c>
      <c r="N299" s="70">
        <f>SUMIFS(CALCULATION_quarterly_data!N:N,CALCULATION_quarterly_data!$A:$A,Quarter!$A299,CALCULATION_quarterly_data!$P:$P,Quarter!$B299,CALCULATION_quarterly_data!$C:$C,Quarter!$C299)</f>
        <v>20.62</v>
      </c>
      <c r="O299" s="77">
        <f>SUMIFS(CALCULATION_quarterly_data!O:O,CALCULATION_quarterly_data!$A:$A,Quarter!$A299,CALCULATION_quarterly_data!$P:$P,Quarter!$B299,CALCULATION_quarterly_data!$C:$C,Quarter!$C299)</f>
        <v>887.13</v>
      </c>
    </row>
    <row r="300" spans="1:15" s="14" customFormat="1" ht="15.5">
      <c r="A300" s="64">
        <v>2022</v>
      </c>
      <c r="B300" s="73">
        <v>1</v>
      </c>
      <c r="C300" s="59" t="s">
        <v>70</v>
      </c>
      <c r="D300" s="69">
        <f>SUMIFS(CALCULATION_quarterly_data!D:D,CALCULATION_quarterly_data!$A:$A,Quarter!$A300,CALCULATION_quarterly_data!$P:$P,Quarter!$B300,CALCULATION_quarterly_data!$C:$C,Quarter!$C300)</f>
        <v>0</v>
      </c>
      <c r="E300" s="69">
        <f>SUMIFS(CALCULATION_quarterly_data!E:E,CALCULATION_quarterly_data!$A:$A,Quarter!$A300,CALCULATION_quarterly_data!$P:$P,Quarter!$B300,CALCULATION_quarterly_data!$C:$C,Quarter!$C300)</f>
        <v>0</v>
      </c>
      <c r="F300" s="70">
        <f>SUMIFS(CALCULATION_quarterly_data!F:F,CALCULATION_quarterly_data!$A:$A,Quarter!$A300,CALCULATION_quarterly_data!$P:$P,Quarter!$B300,CALCULATION_quarterly_data!$C:$C,Quarter!$C300)</f>
        <v>0</v>
      </c>
      <c r="G300" s="69">
        <f>SUMIFS(CALCULATION_quarterly_data!G:G,CALCULATION_quarterly_data!$A:$A,Quarter!$A300,CALCULATION_quarterly_data!$P:$P,Quarter!$B300,CALCULATION_quarterly_data!$C:$C,Quarter!$C300)</f>
        <v>3.58</v>
      </c>
      <c r="H300" s="69">
        <f>SUMIFS(CALCULATION_quarterly_data!H:H,CALCULATION_quarterly_data!$A:$A,Quarter!$A300,CALCULATION_quarterly_data!$P:$P,Quarter!$B300,CALCULATION_quarterly_data!$C:$C,Quarter!$C300)</f>
        <v>63.78</v>
      </c>
      <c r="I300" s="69">
        <f>SUMIFS(CALCULATION_quarterly_data!I:I,CALCULATION_quarterly_data!$A:$A,Quarter!$A300,CALCULATION_quarterly_data!$P:$P,Quarter!$B300,CALCULATION_quarterly_data!$C:$C,Quarter!$C300)</f>
        <v>226.9</v>
      </c>
      <c r="J300" s="69">
        <f>SUMIFS(CALCULATION_quarterly_data!J:J,CALCULATION_quarterly_data!$A:$A,Quarter!$A300,CALCULATION_quarterly_data!$P:$P,Quarter!$B300,CALCULATION_quarterly_data!$C:$C,Quarter!$C300)</f>
        <v>105.78</v>
      </c>
      <c r="K300" s="69">
        <f>SUMIFS(CALCULATION_quarterly_data!K:K,CALCULATION_quarterly_data!$A:$A,Quarter!$A300,CALCULATION_quarterly_data!$P:$P,Quarter!$B300,CALCULATION_quarterly_data!$C:$C,Quarter!$C300)</f>
        <v>366.09999999999997</v>
      </c>
      <c r="L300" s="69">
        <f>SUMIFS(CALCULATION_quarterly_data!L:L,CALCULATION_quarterly_data!$A:$A,Quarter!$A300,CALCULATION_quarterly_data!$P:$P,Quarter!$B300,CALCULATION_quarterly_data!$C:$C,Quarter!$C300)</f>
        <v>41.52</v>
      </c>
      <c r="M300" s="69">
        <f>SUMIFS(CALCULATION_quarterly_data!M:M,CALCULATION_quarterly_data!$A:$A,Quarter!$A300,CALCULATION_quarterly_data!$P:$P,Quarter!$B300,CALCULATION_quarterly_data!$C:$C,Quarter!$C300)</f>
        <v>12.629999999999999</v>
      </c>
      <c r="N300" s="70">
        <f>SUMIFS(CALCULATION_quarterly_data!N:N,CALCULATION_quarterly_data!$A:$A,Quarter!$A300,CALCULATION_quarterly_data!$P:$P,Quarter!$B300,CALCULATION_quarterly_data!$C:$C,Quarter!$C300)</f>
        <v>820.29</v>
      </c>
      <c r="O300" s="77">
        <f>SUMIFS(CALCULATION_quarterly_data!O:O,CALCULATION_quarterly_data!$A:$A,Quarter!$A300,CALCULATION_quarterly_data!$P:$P,Quarter!$B300,CALCULATION_quarterly_data!$C:$C,Quarter!$C300)</f>
        <v>820.29</v>
      </c>
    </row>
    <row r="301" spans="1:15" s="14" customFormat="1" ht="15.5">
      <c r="A301" s="64">
        <v>2022</v>
      </c>
      <c r="B301" s="73">
        <v>1</v>
      </c>
      <c r="C301" s="59" t="s">
        <v>74</v>
      </c>
      <c r="D301" s="69">
        <f>SUMIFS(CALCULATION_quarterly_data!D:D,CALCULATION_quarterly_data!$A:$A,Quarter!$A301,CALCULATION_quarterly_data!$P:$P,Quarter!$B301,CALCULATION_quarterly_data!$C:$C,Quarter!$C301)</f>
        <v>199.86</v>
      </c>
      <c r="E301" s="69">
        <f>SUMIFS(CALCULATION_quarterly_data!E:E,CALCULATION_quarterly_data!$A:$A,Quarter!$A301,CALCULATION_quarterly_data!$P:$P,Quarter!$B301,CALCULATION_quarterly_data!$C:$C,Quarter!$C301)</f>
        <v>4</v>
      </c>
      <c r="F301" s="70">
        <f>SUMIFS(CALCULATION_quarterly_data!F:F,CALCULATION_quarterly_data!$A:$A,Quarter!$A301,CALCULATION_quarterly_data!$P:$P,Quarter!$B301,CALCULATION_quarterly_data!$C:$C,Quarter!$C301)</f>
        <v>203.86</v>
      </c>
      <c r="G301" s="69">
        <f>SUMIFS(CALCULATION_quarterly_data!G:G,CALCULATION_quarterly_data!$A:$A,Quarter!$A301,CALCULATION_quarterly_data!$P:$P,Quarter!$B301,CALCULATION_quarterly_data!$C:$C,Quarter!$C301)</f>
        <v>0</v>
      </c>
      <c r="H301" s="69">
        <f>SUMIFS(CALCULATION_quarterly_data!H:H,CALCULATION_quarterly_data!$A:$A,Quarter!$A301,CALCULATION_quarterly_data!$P:$P,Quarter!$B301,CALCULATION_quarterly_data!$C:$C,Quarter!$C301)</f>
        <v>0</v>
      </c>
      <c r="I301" s="69">
        <f>SUMIFS(CALCULATION_quarterly_data!I:I,CALCULATION_quarterly_data!$A:$A,Quarter!$A301,CALCULATION_quarterly_data!$P:$P,Quarter!$B301,CALCULATION_quarterly_data!$C:$C,Quarter!$C301)</f>
        <v>0</v>
      </c>
      <c r="J301" s="69">
        <f>SUMIFS(CALCULATION_quarterly_data!J:J,CALCULATION_quarterly_data!$A:$A,Quarter!$A301,CALCULATION_quarterly_data!$P:$P,Quarter!$B301,CALCULATION_quarterly_data!$C:$C,Quarter!$C301)</f>
        <v>0</v>
      </c>
      <c r="K301" s="69">
        <f>SUMIFS(CALCULATION_quarterly_data!K:K,CALCULATION_quarterly_data!$A:$A,Quarter!$A301,CALCULATION_quarterly_data!$P:$P,Quarter!$B301,CALCULATION_quarterly_data!$C:$C,Quarter!$C301)</f>
        <v>0</v>
      </c>
      <c r="L301" s="69">
        <f>SUMIFS(CALCULATION_quarterly_data!L:L,CALCULATION_quarterly_data!$A:$A,Quarter!$A301,CALCULATION_quarterly_data!$P:$P,Quarter!$B301,CALCULATION_quarterly_data!$C:$C,Quarter!$C301)</f>
        <v>0</v>
      </c>
      <c r="M301" s="69">
        <f>SUMIFS(CALCULATION_quarterly_data!M:M,CALCULATION_quarterly_data!$A:$A,Quarter!$A301,CALCULATION_quarterly_data!$P:$P,Quarter!$B301,CALCULATION_quarterly_data!$C:$C,Quarter!$C301)</f>
        <v>7.13</v>
      </c>
      <c r="N301" s="70">
        <f>SUMIFS(CALCULATION_quarterly_data!N:N,CALCULATION_quarterly_data!$A:$A,Quarter!$A301,CALCULATION_quarterly_data!$P:$P,Quarter!$B301,CALCULATION_quarterly_data!$C:$C,Quarter!$C301)</f>
        <v>7.13</v>
      </c>
      <c r="O301" s="77">
        <f>SUMIFS(CALCULATION_quarterly_data!O:O,CALCULATION_quarterly_data!$A:$A,Quarter!$A301,CALCULATION_quarterly_data!$P:$P,Quarter!$B301,CALCULATION_quarterly_data!$C:$C,Quarter!$C301)</f>
        <v>210.99</v>
      </c>
    </row>
    <row r="302" spans="1:15" s="14" customFormat="1" ht="15.5">
      <c r="A302" s="64">
        <v>2022</v>
      </c>
      <c r="B302" s="73">
        <v>1</v>
      </c>
      <c r="C302" s="59" t="s">
        <v>73</v>
      </c>
      <c r="D302" s="69">
        <f>SUMIFS(CALCULATION_quarterly_data!D:D,CALCULATION_quarterly_data!$A:$A,Quarter!$A302,CALCULATION_quarterly_data!$P:$P,Quarter!$B302,CALCULATION_quarterly_data!$C:$C,Quarter!$C302)</f>
        <v>807.17000000000007</v>
      </c>
      <c r="E302" s="69">
        <f>SUMIFS(CALCULATION_quarterly_data!E:E,CALCULATION_quarterly_data!$A:$A,Quarter!$A302,CALCULATION_quarterly_data!$P:$P,Quarter!$B302,CALCULATION_quarterly_data!$C:$C,Quarter!$C302)</f>
        <v>0</v>
      </c>
      <c r="F302" s="70">
        <f>SUMIFS(CALCULATION_quarterly_data!F:F,CALCULATION_quarterly_data!$A:$A,Quarter!$A302,CALCULATION_quarterly_data!$P:$P,Quarter!$B302,CALCULATION_quarterly_data!$C:$C,Quarter!$C302)</f>
        <v>807.17000000000007</v>
      </c>
      <c r="G302" s="69">
        <f>SUMIFS(CALCULATION_quarterly_data!G:G,CALCULATION_quarterly_data!$A:$A,Quarter!$A302,CALCULATION_quarterly_data!$P:$P,Quarter!$B302,CALCULATION_quarterly_data!$C:$C,Quarter!$C302)</f>
        <v>0</v>
      </c>
      <c r="H302" s="69">
        <f>SUMIFS(CALCULATION_quarterly_data!H:H,CALCULATION_quarterly_data!$A:$A,Quarter!$A302,CALCULATION_quarterly_data!$P:$P,Quarter!$B302,CALCULATION_quarterly_data!$C:$C,Quarter!$C302)</f>
        <v>0</v>
      </c>
      <c r="I302" s="69">
        <f>SUMIFS(CALCULATION_quarterly_data!I:I,CALCULATION_quarterly_data!$A:$A,Quarter!$A302,CALCULATION_quarterly_data!$P:$P,Quarter!$B302,CALCULATION_quarterly_data!$C:$C,Quarter!$C302)</f>
        <v>0</v>
      </c>
      <c r="J302" s="69">
        <f>SUMIFS(CALCULATION_quarterly_data!J:J,CALCULATION_quarterly_data!$A:$A,Quarter!$A302,CALCULATION_quarterly_data!$P:$P,Quarter!$B302,CALCULATION_quarterly_data!$C:$C,Quarter!$C302)</f>
        <v>0</v>
      </c>
      <c r="K302" s="69">
        <f>SUMIFS(CALCULATION_quarterly_data!K:K,CALCULATION_quarterly_data!$A:$A,Quarter!$A302,CALCULATION_quarterly_data!$P:$P,Quarter!$B302,CALCULATION_quarterly_data!$C:$C,Quarter!$C302)</f>
        <v>0</v>
      </c>
      <c r="L302" s="69">
        <f>SUMIFS(CALCULATION_quarterly_data!L:L,CALCULATION_quarterly_data!$A:$A,Quarter!$A302,CALCULATION_quarterly_data!$P:$P,Quarter!$B302,CALCULATION_quarterly_data!$C:$C,Quarter!$C302)</f>
        <v>0</v>
      </c>
      <c r="M302" s="69">
        <f>SUMIFS(CALCULATION_quarterly_data!M:M,CALCULATION_quarterly_data!$A:$A,Quarter!$A302,CALCULATION_quarterly_data!$P:$P,Quarter!$B302,CALCULATION_quarterly_data!$C:$C,Quarter!$C302)</f>
        <v>0.03</v>
      </c>
      <c r="N302" s="70">
        <f>SUMIFS(CALCULATION_quarterly_data!N:N,CALCULATION_quarterly_data!$A:$A,Quarter!$A302,CALCULATION_quarterly_data!$P:$P,Quarter!$B302,CALCULATION_quarterly_data!$C:$C,Quarter!$C302)</f>
        <v>0.03</v>
      </c>
      <c r="O302" s="77">
        <f>SUMIFS(CALCULATION_quarterly_data!O:O,CALCULATION_quarterly_data!$A:$A,Quarter!$A302,CALCULATION_quarterly_data!$P:$P,Quarter!$B302,CALCULATION_quarterly_data!$C:$C,Quarter!$C302)</f>
        <v>807.2</v>
      </c>
    </row>
    <row r="303" spans="1:15" s="14" customFormat="1" ht="15.5">
      <c r="A303" s="64">
        <v>2022</v>
      </c>
      <c r="B303" s="73">
        <v>1</v>
      </c>
      <c r="C303" s="59" t="s">
        <v>42</v>
      </c>
      <c r="D303" s="69">
        <f>SUMIFS(CALCULATION_quarterly_data!D:D,CALCULATION_quarterly_data!$A:$A,Quarter!$A303,CALCULATION_quarterly_data!$P:$P,Quarter!$B303,CALCULATION_quarterly_data!$C:$C,Quarter!$C303)</f>
        <v>3680.3</v>
      </c>
      <c r="E303" s="69">
        <f>SUMIFS(CALCULATION_quarterly_data!E:E,CALCULATION_quarterly_data!$A:$A,Quarter!$A303,CALCULATION_quarterly_data!$P:$P,Quarter!$B303,CALCULATION_quarterly_data!$C:$C,Quarter!$C303)</f>
        <v>291.14999999999998</v>
      </c>
      <c r="F303" s="70">
        <f>SUMIFS(CALCULATION_quarterly_data!F:F,CALCULATION_quarterly_data!$A:$A,Quarter!$A303,CALCULATION_quarterly_data!$P:$P,Quarter!$B303,CALCULATION_quarterly_data!$C:$C,Quarter!$C303)</f>
        <v>3971.45</v>
      </c>
      <c r="G303" s="69">
        <f>SUMIFS(CALCULATION_quarterly_data!G:G,CALCULATION_quarterly_data!$A:$A,Quarter!$A303,CALCULATION_quarterly_data!$P:$P,Quarter!$B303,CALCULATION_quarterly_data!$C:$C,Quarter!$C303)</f>
        <v>35.25</v>
      </c>
      <c r="H303" s="69">
        <f>SUMIFS(CALCULATION_quarterly_data!H:H,CALCULATION_quarterly_data!$A:$A,Quarter!$A303,CALCULATION_quarterly_data!$P:$P,Quarter!$B303,CALCULATION_quarterly_data!$C:$C,Quarter!$C303)</f>
        <v>520.70000000000005</v>
      </c>
      <c r="I303" s="69">
        <f>SUMIFS(CALCULATION_quarterly_data!I:I,CALCULATION_quarterly_data!$A:$A,Quarter!$A303,CALCULATION_quarterly_data!$P:$P,Quarter!$B303,CALCULATION_quarterly_data!$C:$C,Quarter!$C303)</f>
        <v>0</v>
      </c>
      <c r="J303" s="69">
        <f>SUMIFS(CALCULATION_quarterly_data!J:J,CALCULATION_quarterly_data!$A:$A,Quarter!$A303,CALCULATION_quarterly_data!$P:$P,Quarter!$B303,CALCULATION_quarterly_data!$C:$C,Quarter!$C303)</f>
        <v>0</v>
      </c>
      <c r="K303" s="69">
        <f>SUMIFS(CALCULATION_quarterly_data!K:K,CALCULATION_quarterly_data!$A:$A,Quarter!$A303,CALCULATION_quarterly_data!$P:$P,Quarter!$B303,CALCULATION_quarterly_data!$C:$C,Quarter!$C303)</f>
        <v>39</v>
      </c>
      <c r="L303" s="69">
        <f>SUMIFS(CALCULATION_quarterly_data!L:L,CALCULATION_quarterly_data!$A:$A,Quarter!$A303,CALCULATION_quarterly_data!$P:$P,Quarter!$B303,CALCULATION_quarterly_data!$C:$C,Quarter!$C303)</f>
        <v>161.98000000000002</v>
      </c>
      <c r="M303" s="69">
        <f>SUMIFS(CALCULATION_quarterly_data!M:M,CALCULATION_quarterly_data!$A:$A,Quarter!$A303,CALCULATION_quarterly_data!$P:$P,Quarter!$B303,CALCULATION_quarterly_data!$C:$C,Quarter!$C303)</f>
        <v>414.64</v>
      </c>
      <c r="N303" s="70">
        <f>SUMIFS(CALCULATION_quarterly_data!N:N,CALCULATION_quarterly_data!$A:$A,Quarter!$A303,CALCULATION_quarterly_data!$P:$P,Quarter!$B303,CALCULATION_quarterly_data!$C:$C,Quarter!$C303)</f>
        <v>1171.57</v>
      </c>
      <c r="O303" s="77">
        <f>SUMIFS(CALCULATION_quarterly_data!O:O,CALCULATION_quarterly_data!$A:$A,Quarter!$A303,CALCULATION_quarterly_data!$P:$P,Quarter!$B303,CALCULATION_quarterly_data!$C:$C,Quarter!$C303)</f>
        <v>5143.0200000000004</v>
      </c>
    </row>
    <row r="304" spans="1:15" s="14" customFormat="1" ht="15.5">
      <c r="A304" s="64">
        <v>2022</v>
      </c>
      <c r="B304" s="73">
        <v>1</v>
      </c>
      <c r="C304" s="59" t="s">
        <v>43</v>
      </c>
      <c r="D304" s="69">
        <f>SUMIFS(CALCULATION_quarterly_data!D:D,CALCULATION_quarterly_data!$A:$A,Quarter!$A304,CALCULATION_quarterly_data!$P:$P,Quarter!$B304,CALCULATION_quarterly_data!$C:$C,Quarter!$C304)</f>
        <v>1.29</v>
      </c>
      <c r="E304" s="69">
        <f>SUMIFS(CALCULATION_quarterly_data!E:E,CALCULATION_quarterly_data!$A:$A,Quarter!$A304,CALCULATION_quarterly_data!$P:$P,Quarter!$B304,CALCULATION_quarterly_data!$C:$C,Quarter!$C304)</f>
        <v>0</v>
      </c>
      <c r="F304" s="70">
        <f>SUMIFS(CALCULATION_quarterly_data!F:F,CALCULATION_quarterly_data!$A:$A,Quarter!$A304,CALCULATION_quarterly_data!$P:$P,Quarter!$B304,CALCULATION_quarterly_data!$C:$C,Quarter!$C304)</f>
        <v>1.29</v>
      </c>
      <c r="G304" s="69">
        <f>SUMIFS(CALCULATION_quarterly_data!G:G,CALCULATION_quarterly_data!$A:$A,Quarter!$A304,CALCULATION_quarterly_data!$P:$P,Quarter!$B304,CALCULATION_quarterly_data!$C:$C,Quarter!$C304)</f>
        <v>1.7</v>
      </c>
      <c r="H304" s="69">
        <f>SUMIFS(CALCULATION_quarterly_data!H:H,CALCULATION_quarterly_data!$A:$A,Quarter!$A304,CALCULATION_quarterly_data!$P:$P,Quarter!$B304,CALCULATION_quarterly_data!$C:$C,Quarter!$C304)</f>
        <v>0</v>
      </c>
      <c r="I304" s="69">
        <f>SUMIFS(CALCULATION_quarterly_data!I:I,CALCULATION_quarterly_data!$A:$A,Quarter!$A304,CALCULATION_quarterly_data!$P:$P,Quarter!$B304,CALCULATION_quarterly_data!$C:$C,Quarter!$C304)</f>
        <v>0</v>
      </c>
      <c r="J304" s="69">
        <f>SUMIFS(CALCULATION_quarterly_data!J:J,CALCULATION_quarterly_data!$A:$A,Quarter!$A304,CALCULATION_quarterly_data!$P:$P,Quarter!$B304,CALCULATION_quarterly_data!$C:$C,Quarter!$C304)</f>
        <v>0</v>
      </c>
      <c r="K304" s="69">
        <f>SUMIFS(CALCULATION_quarterly_data!K:K,CALCULATION_quarterly_data!$A:$A,Quarter!$A304,CALCULATION_quarterly_data!$P:$P,Quarter!$B304,CALCULATION_quarterly_data!$C:$C,Quarter!$C304)</f>
        <v>0</v>
      </c>
      <c r="L304" s="69">
        <f>SUMIFS(CALCULATION_quarterly_data!L:L,CALCULATION_quarterly_data!$A:$A,Quarter!$A304,CALCULATION_quarterly_data!$P:$P,Quarter!$B304,CALCULATION_quarterly_data!$C:$C,Quarter!$C304)</f>
        <v>0</v>
      </c>
      <c r="M304" s="69">
        <f>SUMIFS(CALCULATION_quarterly_data!M:M,CALCULATION_quarterly_data!$A:$A,Quarter!$A304,CALCULATION_quarterly_data!$P:$P,Quarter!$B304,CALCULATION_quarterly_data!$C:$C,Quarter!$C304)</f>
        <v>25.77</v>
      </c>
      <c r="N304" s="70">
        <f>SUMIFS(CALCULATION_quarterly_data!N:N,CALCULATION_quarterly_data!$A:$A,Quarter!$A304,CALCULATION_quarterly_data!$P:$P,Quarter!$B304,CALCULATION_quarterly_data!$C:$C,Quarter!$C304)</f>
        <v>27.47</v>
      </c>
      <c r="O304" s="77">
        <f>SUMIFS(CALCULATION_quarterly_data!O:O,CALCULATION_quarterly_data!$A:$A,Quarter!$A304,CALCULATION_quarterly_data!$P:$P,Quarter!$B304,CALCULATION_quarterly_data!$C:$C,Quarter!$C304)</f>
        <v>28.759999999999998</v>
      </c>
    </row>
    <row r="305" spans="1:15" s="14" customFormat="1" ht="15.5">
      <c r="A305" s="64">
        <v>2022</v>
      </c>
      <c r="B305" s="73">
        <v>1</v>
      </c>
      <c r="C305" s="59" t="s">
        <v>94</v>
      </c>
      <c r="D305" s="69">
        <f>SUMIFS(CALCULATION_quarterly_data!D:D,CALCULATION_quarterly_data!$A:$A,Quarter!$A305,CALCULATION_quarterly_data!$P:$P,Quarter!$B305,CALCULATION_quarterly_data!$C:$C,Quarter!$C305)</f>
        <v>0</v>
      </c>
      <c r="E305" s="69">
        <f>SUMIFS(CALCULATION_quarterly_data!E:E,CALCULATION_quarterly_data!$A:$A,Quarter!$A305,CALCULATION_quarterly_data!$P:$P,Quarter!$B305,CALCULATION_quarterly_data!$C:$C,Quarter!$C305)</f>
        <v>0</v>
      </c>
      <c r="F305" s="70">
        <f>SUMIFS(CALCULATION_quarterly_data!F:F,CALCULATION_quarterly_data!$A:$A,Quarter!$A305,CALCULATION_quarterly_data!$P:$P,Quarter!$B305,CALCULATION_quarterly_data!$C:$C,Quarter!$C305)</f>
        <v>0</v>
      </c>
      <c r="G305" s="69">
        <f>SUMIFS(CALCULATION_quarterly_data!G:G,CALCULATION_quarterly_data!$A:$A,Quarter!$A305,CALCULATION_quarterly_data!$P:$P,Quarter!$B305,CALCULATION_quarterly_data!$C:$C,Quarter!$C305)</f>
        <v>0</v>
      </c>
      <c r="H305" s="69">
        <f>SUMIFS(CALCULATION_quarterly_data!H:H,CALCULATION_quarterly_data!$A:$A,Quarter!$A305,CALCULATION_quarterly_data!$P:$P,Quarter!$B305,CALCULATION_quarterly_data!$C:$C,Quarter!$C305)</f>
        <v>265.8</v>
      </c>
      <c r="I305" s="69">
        <f>SUMIFS(CALCULATION_quarterly_data!I:I,CALCULATION_quarterly_data!$A:$A,Quarter!$A305,CALCULATION_quarterly_data!$P:$P,Quarter!$B305,CALCULATION_quarterly_data!$C:$C,Quarter!$C305)</f>
        <v>0</v>
      </c>
      <c r="J305" s="69">
        <f>SUMIFS(CALCULATION_quarterly_data!J:J,CALCULATION_quarterly_data!$A:$A,Quarter!$A305,CALCULATION_quarterly_data!$P:$P,Quarter!$B305,CALCULATION_quarterly_data!$C:$C,Quarter!$C305)</f>
        <v>0</v>
      </c>
      <c r="K305" s="69">
        <f>SUMIFS(CALCULATION_quarterly_data!K:K,CALCULATION_quarterly_data!$A:$A,Quarter!$A305,CALCULATION_quarterly_data!$P:$P,Quarter!$B305,CALCULATION_quarterly_data!$C:$C,Quarter!$C305)</f>
        <v>0</v>
      </c>
      <c r="L305" s="69">
        <f>SUMIFS(CALCULATION_quarterly_data!L:L,CALCULATION_quarterly_data!$A:$A,Quarter!$A305,CALCULATION_quarterly_data!$P:$P,Quarter!$B305,CALCULATION_quarterly_data!$C:$C,Quarter!$C305)</f>
        <v>0</v>
      </c>
      <c r="M305" s="69">
        <f>SUMIFS(CALCULATION_quarterly_data!M:M,CALCULATION_quarterly_data!$A:$A,Quarter!$A305,CALCULATION_quarterly_data!$P:$P,Quarter!$B305,CALCULATION_quarterly_data!$C:$C,Quarter!$C305)</f>
        <v>8.5399999999999991</v>
      </c>
      <c r="N305" s="70">
        <f>SUMIFS(CALCULATION_quarterly_data!N:N,CALCULATION_quarterly_data!$A:$A,Quarter!$A305,CALCULATION_quarterly_data!$P:$P,Quarter!$B305,CALCULATION_quarterly_data!$C:$C,Quarter!$C305)</f>
        <v>274.34000000000003</v>
      </c>
      <c r="O305" s="77">
        <f>SUMIFS(CALCULATION_quarterly_data!O:O,CALCULATION_quarterly_data!$A:$A,Quarter!$A305,CALCULATION_quarterly_data!$P:$P,Quarter!$B305,CALCULATION_quarterly_data!$C:$C,Quarter!$C305)</f>
        <v>274.34000000000003</v>
      </c>
    </row>
    <row r="306" spans="1:15" s="14" customFormat="1" ht="15.5">
      <c r="A306" s="64">
        <v>2022</v>
      </c>
      <c r="B306" s="73">
        <v>1</v>
      </c>
      <c r="C306" s="59" t="s">
        <v>71</v>
      </c>
      <c r="D306" s="69">
        <f>SUMIFS(CALCULATION_quarterly_data!D:D,CALCULATION_quarterly_data!$A:$A,Quarter!$A306,CALCULATION_quarterly_data!$P:$P,Quarter!$B306,CALCULATION_quarterly_data!$C:$C,Quarter!$C306)</f>
        <v>253.57999999999998</v>
      </c>
      <c r="E306" s="69">
        <f>SUMIFS(CALCULATION_quarterly_data!E:E,CALCULATION_quarterly_data!$A:$A,Quarter!$A306,CALCULATION_quarterly_data!$P:$P,Quarter!$B306,CALCULATION_quarterly_data!$C:$C,Quarter!$C306)</f>
        <v>5.87</v>
      </c>
      <c r="F306" s="70">
        <f>SUMIFS(CALCULATION_quarterly_data!F:F,CALCULATION_quarterly_data!$A:$A,Quarter!$A306,CALCULATION_quarterly_data!$P:$P,Quarter!$B306,CALCULATION_quarterly_data!$C:$C,Quarter!$C306)</f>
        <v>259.45</v>
      </c>
      <c r="G306" s="69">
        <f>SUMIFS(CALCULATION_quarterly_data!G:G,CALCULATION_quarterly_data!$A:$A,Quarter!$A306,CALCULATION_quarterly_data!$P:$P,Quarter!$B306,CALCULATION_quarterly_data!$C:$C,Quarter!$C306)</f>
        <v>0</v>
      </c>
      <c r="H306" s="69">
        <f>SUMIFS(CALCULATION_quarterly_data!H:H,CALCULATION_quarterly_data!$A:$A,Quarter!$A306,CALCULATION_quarterly_data!$P:$P,Quarter!$B306,CALCULATION_quarterly_data!$C:$C,Quarter!$C306)</f>
        <v>0</v>
      </c>
      <c r="I306" s="69">
        <f>SUMIFS(CALCULATION_quarterly_data!I:I,CALCULATION_quarterly_data!$A:$A,Quarter!$A306,CALCULATION_quarterly_data!$P:$P,Quarter!$B306,CALCULATION_quarterly_data!$C:$C,Quarter!$C306)</f>
        <v>0</v>
      </c>
      <c r="J306" s="69">
        <f>SUMIFS(CALCULATION_quarterly_data!J:J,CALCULATION_quarterly_data!$A:$A,Quarter!$A306,CALCULATION_quarterly_data!$P:$P,Quarter!$B306,CALCULATION_quarterly_data!$C:$C,Quarter!$C306)</f>
        <v>0</v>
      </c>
      <c r="K306" s="69">
        <f>SUMIFS(CALCULATION_quarterly_data!K:K,CALCULATION_quarterly_data!$A:$A,Quarter!$A306,CALCULATION_quarterly_data!$P:$P,Quarter!$B306,CALCULATION_quarterly_data!$C:$C,Quarter!$C306)</f>
        <v>0</v>
      </c>
      <c r="L306" s="69">
        <f>SUMIFS(CALCULATION_quarterly_data!L:L,CALCULATION_quarterly_data!$A:$A,Quarter!$A306,CALCULATION_quarterly_data!$P:$P,Quarter!$B306,CALCULATION_quarterly_data!$C:$C,Quarter!$C306)</f>
        <v>119.34</v>
      </c>
      <c r="M306" s="69">
        <f>SUMIFS(CALCULATION_quarterly_data!M:M,CALCULATION_quarterly_data!$A:$A,Quarter!$A306,CALCULATION_quarterly_data!$P:$P,Quarter!$B306,CALCULATION_quarterly_data!$C:$C,Quarter!$C306)</f>
        <v>56.4</v>
      </c>
      <c r="N306" s="70">
        <f>SUMIFS(CALCULATION_quarterly_data!N:N,CALCULATION_quarterly_data!$A:$A,Quarter!$A306,CALCULATION_quarterly_data!$P:$P,Quarter!$B306,CALCULATION_quarterly_data!$C:$C,Quarter!$C306)</f>
        <v>175.74</v>
      </c>
      <c r="O306" s="77">
        <f>SUMIFS(CALCULATION_quarterly_data!O:O,CALCULATION_quarterly_data!$A:$A,Quarter!$A306,CALCULATION_quarterly_data!$P:$P,Quarter!$B306,CALCULATION_quarterly_data!$C:$C,Quarter!$C306)</f>
        <v>435.18999999999994</v>
      </c>
    </row>
    <row r="307" spans="1:15" s="14" customFormat="1" ht="15.5">
      <c r="A307" s="64">
        <v>2022</v>
      </c>
      <c r="B307" s="73">
        <v>1</v>
      </c>
      <c r="C307" s="59" t="s">
        <v>45</v>
      </c>
      <c r="D307" s="69">
        <f>SUMIFS(CALCULATION_quarterly_data!D:D,CALCULATION_quarterly_data!$A:$A,Quarter!$A307,CALCULATION_quarterly_data!$P:$P,Quarter!$B307,CALCULATION_quarterly_data!$C:$C,Quarter!$C307)</f>
        <v>362.54999999999995</v>
      </c>
      <c r="E307" s="69">
        <f>SUMIFS(CALCULATION_quarterly_data!E:E,CALCULATION_quarterly_data!$A:$A,Quarter!$A307,CALCULATION_quarterly_data!$P:$P,Quarter!$B307,CALCULATION_quarterly_data!$C:$C,Quarter!$C307)</f>
        <v>0</v>
      </c>
      <c r="F307" s="70">
        <f>SUMIFS(CALCULATION_quarterly_data!F:F,CALCULATION_quarterly_data!$A:$A,Quarter!$A307,CALCULATION_quarterly_data!$P:$P,Quarter!$B307,CALCULATION_quarterly_data!$C:$C,Quarter!$C307)</f>
        <v>362.54999999999995</v>
      </c>
      <c r="G307" s="69">
        <f>SUMIFS(CALCULATION_quarterly_data!G:G,CALCULATION_quarterly_data!$A:$A,Quarter!$A307,CALCULATION_quarterly_data!$P:$P,Quarter!$B307,CALCULATION_quarterly_data!$C:$C,Quarter!$C307)</f>
        <v>0</v>
      </c>
      <c r="H307" s="69">
        <f>SUMIFS(CALCULATION_quarterly_data!H:H,CALCULATION_quarterly_data!$A:$A,Quarter!$A307,CALCULATION_quarterly_data!$P:$P,Quarter!$B307,CALCULATION_quarterly_data!$C:$C,Quarter!$C307)</f>
        <v>13.47</v>
      </c>
      <c r="I307" s="69">
        <f>SUMIFS(CALCULATION_quarterly_data!I:I,CALCULATION_quarterly_data!$A:$A,Quarter!$A307,CALCULATION_quarterly_data!$P:$P,Quarter!$B307,CALCULATION_quarterly_data!$C:$C,Quarter!$C307)</f>
        <v>0</v>
      </c>
      <c r="J307" s="69">
        <f>SUMIFS(CALCULATION_quarterly_data!J:J,CALCULATION_quarterly_data!$A:$A,Quarter!$A307,CALCULATION_quarterly_data!$P:$P,Quarter!$B307,CALCULATION_quarterly_data!$C:$C,Quarter!$C307)</f>
        <v>0</v>
      </c>
      <c r="K307" s="69">
        <f>SUMIFS(CALCULATION_quarterly_data!K:K,CALCULATION_quarterly_data!$A:$A,Quarter!$A307,CALCULATION_quarterly_data!$P:$P,Quarter!$B307,CALCULATION_quarterly_data!$C:$C,Quarter!$C307)</f>
        <v>0</v>
      </c>
      <c r="L307" s="69">
        <f>SUMIFS(CALCULATION_quarterly_data!L:L,CALCULATION_quarterly_data!$A:$A,Quarter!$A307,CALCULATION_quarterly_data!$P:$P,Quarter!$B307,CALCULATION_quarterly_data!$C:$C,Quarter!$C307)</f>
        <v>0</v>
      </c>
      <c r="M307" s="69">
        <f>SUMIFS(CALCULATION_quarterly_data!M:M,CALCULATION_quarterly_data!$A:$A,Quarter!$A307,CALCULATION_quarterly_data!$P:$P,Quarter!$B307,CALCULATION_quarterly_data!$C:$C,Quarter!$C307)</f>
        <v>0.13</v>
      </c>
      <c r="N307" s="70">
        <f>SUMIFS(CALCULATION_quarterly_data!N:N,CALCULATION_quarterly_data!$A:$A,Quarter!$A307,CALCULATION_quarterly_data!$P:$P,Quarter!$B307,CALCULATION_quarterly_data!$C:$C,Quarter!$C307)</f>
        <v>13.6</v>
      </c>
      <c r="O307" s="77">
        <f>SUMIFS(CALCULATION_quarterly_data!O:O,CALCULATION_quarterly_data!$A:$A,Quarter!$A307,CALCULATION_quarterly_data!$P:$P,Quarter!$B307,CALCULATION_quarterly_data!$C:$C,Quarter!$C307)</f>
        <v>376.15</v>
      </c>
    </row>
    <row r="308" spans="1:15" s="14" customFormat="1" ht="15.5">
      <c r="A308" s="64">
        <v>2022</v>
      </c>
      <c r="B308" s="73">
        <v>1</v>
      </c>
      <c r="C308" s="59" t="s">
        <v>46</v>
      </c>
      <c r="D308" s="69">
        <f>SUMIFS(CALCULATION_quarterly_data!D:D,CALCULATION_quarterly_data!$A:$A,Quarter!$A308,CALCULATION_quarterly_data!$P:$P,Quarter!$B308,CALCULATION_quarterly_data!$C:$C,Quarter!$C308)</f>
        <v>33.15</v>
      </c>
      <c r="E308" s="69">
        <f>SUMIFS(CALCULATION_quarterly_data!E:E,CALCULATION_quarterly_data!$A:$A,Quarter!$A308,CALCULATION_quarterly_data!$P:$P,Quarter!$B308,CALCULATION_quarterly_data!$C:$C,Quarter!$C308)</f>
        <v>0</v>
      </c>
      <c r="F308" s="70">
        <f>SUMIFS(CALCULATION_quarterly_data!F:F,CALCULATION_quarterly_data!$A:$A,Quarter!$A308,CALCULATION_quarterly_data!$P:$P,Quarter!$B308,CALCULATION_quarterly_data!$C:$C,Quarter!$C308)</f>
        <v>33.15</v>
      </c>
      <c r="G308" s="69">
        <f>SUMIFS(CALCULATION_quarterly_data!G:G,CALCULATION_quarterly_data!$A:$A,Quarter!$A308,CALCULATION_quarterly_data!$P:$P,Quarter!$B308,CALCULATION_quarterly_data!$C:$C,Quarter!$C308)</f>
        <v>0</v>
      </c>
      <c r="H308" s="69">
        <f>SUMIFS(CALCULATION_quarterly_data!H:H,CALCULATION_quarterly_data!$A:$A,Quarter!$A308,CALCULATION_quarterly_data!$P:$P,Quarter!$B308,CALCULATION_quarterly_data!$C:$C,Quarter!$C308)</f>
        <v>527.77</v>
      </c>
      <c r="I308" s="69">
        <f>SUMIFS(CALCULATION_quarterly_data!I:I,CALCULATION_quarterly_data!$A:$A,Quarter!$A308,CALCULATION_quarterly_data!$P:$P,Quarter!$B308,CALCULATION_quarterly_data!$C:$C,Quarter!$C308)</f>
        <v>0</v>
      </c>
      <c r="J308" s="69">
        <f>SUMIFS(CALCULATION_quarterly_data!J:J,CALCULATION_quarterly_data!$A:$A,Quarter!$A308,CALCULATION_quarterly_data!$P:$P,Quarter!$B308,CALCULATION_quarterly_data!$C:$C,Quarter!$C308)</f>
        <v>0</v>
      </c>
      <c r="K308" s="69">
        <f>SUMIFS(CALCULATION_quarterly_data!K:K,CALCULATION_quarterly_data!$A:$A,Quarter!$A308,CALCULATION_quarterly_data!$P:$P,Quarter!$B308,CALCULATION_quarterly_data!$C:$C,Quarter!$C308)</f>
        <v>0</v>
      </c>
      <c r="L308" s="69">
        <f>SUMIFS(CALCULATION_quarterly_data!L:L,CALCULATION_quarterly_data!$A:$A,Quarter!$A308,CALCULATION_quarterly_data!$P:$P,Quarter!$B308,CALCULATION_quarterly_data!$C:$C,Quarter!$C308)</f>
        <v>0</v>
      </c>
      <c r="M308" s="69">
        <f>SUMIFS(CALCULATION_quarterly_data!M:M,CALCULATION_quarterly_data!$A:$A,Quarter!$A308,CALCULATION_quarterly_data!$P:$P,Quarter!$B308,CALCULATION_quarterly_data!$C:$C,Quarter!$C308)</f>
        <v>6.26</v>
      </c>
      <c r="N308" s="70">
        <f>SUMIFS(CALCULATION_quarterly_data!N:N,CALCULATION_quarterly_data!$A:$A,Quarter!$A308,CALCULATION_quarterly_data!$P:$P,Quarter!$B308,CALCULATION_quarterly_data!$C:$C,Quarter!$C308)</f>
        <v>534.03</v>
      </c>
      <c r="O308" s="77">
        <f>SUMIFS(CALCULATION_quarterly_data!O:O,CALCULATION_quarterly_data!$A:$A,Quarter!$A308,CALCULATION_quarterly_data!$P:$P,Quarter!$B308,CALCULATION_quarterly_data!$C:$C,Quarter!$C308)</f>
        <v>567.17999999999995</v>
      </c>
    </row>
    <row r="309" spans="1:15" s="14" customFormat="1" ht="15.5">
      <c r="A309" s="64">
        <v>2022</v>
      </c>
      <c r="B309" s="73">
        <v>1</v>
      </c>
      <c r="C309" s="59" t="s">
        <v>44</v>
      </c>
      <c r="D309" s="69">
        <f>SUMIFS(CALCULATION_quarterly_data!D:D,CALCULATION_quarterly_data!$A:$A,Quarter!$A309,CALCULATION_quarterly_data!$P:$P,Quarter!$B309,CALCULATION_quarterly_data!$C:$C,Quarter!$C309)</f>
        <v>0</v>
      </c>
      <c r="E309" s="69">
        <f>SUMIFS(CALCULATION_quarterly_data!E:E,CALCULATION_quarterly_data!$A:$A,Quarter!$A309,CALCULATION_quarterly_data!$P:$P,Quarter!$B309,CALCULATION_quarterly_data!$C:$C,Quarter!$C309)</f>
        <v>0</v>
      </c>
      <c r="F309" s="70">
        <f>SUMIFS(CALCULATION_quarterly_data!F:F,CALCULATION_quarterly_data!$A:$A,Quarter!$A309,CALCULATION_quarterly_data!$P:$P,Quarter!$B309,CALCULATION_quarterly_data!$C:$C,Quarter!$C309)</f>
        <v>0</v>
      </c>
      <c r="G309" s="69">
        <f>SUMIFS(CALCULATION_quarterly_data!G:G,CALCULATION_quarterly_data!$A:$A,Quarter!$A309,CALCULATION_quarterly_data!$P:$P,Quarter!$B309,CALCULATION_quarterly_data!$C:$C,Quarter!$C309)</f>
        <v>0</v>
      </c>
      <c r="H309" s="69">
        <f>SUMIFS(CALCULATION_quarterly_data!H:H,CALCULATION_quarterly_data!$A:$A,Quarter!$A309,CALCULATION_quarterly_data!$P:$P,Quarter!$B309,CALCULATION_quarterly_data!$C:$C,Quarter!$C309)</f>
        <v>0</v>
      </c>
      <c r="I309" s="69">
        <f>SUMIFS(CALCULATION_quarterly_data!I:I,CALCULATION_quarterly_data!$A:$A,Quarter!$A309,CALCULATION_quarterly_data!$P:$P,Quarter!$B309,CALCULATION_quarterly_data!$C:$C,Quarter!$C309)</f>
        <v>0</v>
      </c>
      <c r="J309" s="69">
        <f>SUMIFS(CALCULATION_quarterly_data!J:J,CALCULATION_quarterly_data!$A:$A,Quarter!$A309,CALCULATION_quarterly_data!$P:$P,Quarter!$B309,CALCULATION_quarterly_data!$C:$C,Quarter!$C309)</f>
        <v>0</v>
      </c>
      <c r="K309" s="69">
        <f>SUMIFS(CALCULATION_quarterly_data!K:K,CALCULATION_quarterly_data!$A:$A,Quarter!$A309,CALCULATION_quarterly_data!$P:$P,Quarter!$B309,CALCULATION_quarterly_data!$C:$C,Quarter!$C309)</f>
        <v>0</v>
      </c>
      <c r="L309" s="69">
        <f>SUMIFS(CALCULATION_quarterly_data!L:L,CALCULATION_quarterly_data!$A:$A,Quarter!$A309,CALCULATION_quarterly_data!$P:$P,Quarter!$B309,CALCULATION_quarterly_data!$C:$C,Quarter!$C309)</f>
        <v>0</v>
      </c>
      <c r="M309" s="69">
        <f>SUMIFS(CALCULATION_quarterly_data!M:M,CALCULATION_quarterly_data!$A:$A,Quarter!$A309,CALCULATION_quarterly_data!$P:$P,Quarter!$B309,CALCULATION_quarterly_data!$C:$C,Quarter!$C309)</f>
        <v>0.04</v>
      </c>
      <c r="N309" s="70">
        <f>SUMIFS(CALCULATION_quarterly_data!N:N,CALCULATION_quarterly_data!$A:$A,Quarter!$A309,CALCULATION_quarterly_data!$P:$P,Quarter!$B309,CALCULATION_quarterly_data!$C:$C,Quarter!$C309)</f>
        <v>0.04</v>
      </c>
      <c r="O309" s="77">
        <f>SUMIFS(CALCULATION_quarterly_data!O:O,CALCULATION_quarterly_data!$A:$A,Quarter!$A309,CALCULATION_quarterly_data!$P:$P,Quarter!$B309,CALCULATION_quarterly_data!$C:$C,Quarter!$C309)</f>
        <v>0.04</v>
      </c>
    </row>
    <row r="310" spans="1:15" s="14" customFormat="1" ht="15.5">
      <c r="A310" s="64">
        <v>2022</v>
      </c>
      <c r="B310" s="73">
        <v>1</v>
      </c>
      <c r="C310" s="59" t="s">
        <v>62</v>
      </c>
      <c r="D310" s="69">
        <f>SUMIFS(CALCULATION_quarterly_data!D:D,CALCULATION_quarterly_data!$A:$A,Quarter!$A310,CALCULATION_quarterly_data!$P:$P,Quarter!$B310,CALCULATION_quarterly_data!$C:$C,Quarter!$C310)</f>
        <v>655.53</v>
      </c>
      <c r="E310" s="69">
        <f>SUMIFS(CALCULATION_quarterly_data!E:E,CALCULATION_quarterly_data!$A:$A,Quarter!$A310,CALCULATION_quarterly_data!$P:$P,Quarter!$B310,CALCULATION_quarterly_data!$C:$C,Quarter!$C310)</f>
        <v>15.81</v>
      </c>
      <c r="F310" s="70">
        <f>SUMIFS(CALCULATION_quarterly_data!F:F,CALCULATION_quarterly_data!$A:$A,Quarter!$A310,CALCULATION_quarterly_data!$P:$P,Quarter!$B310,CALCULATION_quarterly_data!$C:$C,Quarter!$C310)</f>
        <v>671.33999999999992</v>
      </c>
      <c r="G310" s="69">
        <f>SUMIFS(CALCULATION_quarterly_data!G:G,CALCULATION_quarterly_data!$A:$A,Quarter!$A310,CALCULATION_quarterly_data!$P:$P,Quarter!$B310,CALCULATION_quarterly_data!$C:$C,Quarter!$C310)</f>
        <v>25.47</v>
      </c>
      <c r="H310" s="69">
        <f>SUMIFS(CALCULATION_quarterly_data!H:H,CALCULATION_quarterly_data!$A:$A,Quarter!$A310,CALCULATION_quarterly_data!$P:$P,Quarter!$B310,CALCULATION_quarterly_data!$C:$C,Quarter!$C310)</f>
        <v>477.77</v>
      </c>
      <c r="I310" s="69">
        <f>SUMIFS(CALCULATION_quarterly_data!I:I,CALCULATION_quarterly_data!$A:$A,Quarter!$A310,CALCULATION_quarterly_data!$P:$P,Quarter!$B310,CALCULATION_quarterly_data!$C:$C,Quarter!$C310)</f>
        <v>0</v>
      </c>
      <c r="J310" s="69">
        <f>SUMIFS(CALCULATION_quarterly_data!J:J,CALCULATION_quarterly_data!$A:$A,Quarter!$A310,CALCULATION_quarterly_data!$P:$P,Quarter!$B310,CALCULATION_quarterly_data!$C:$C,Quarter!$C310)</f>
        <v>0</v>
      </c>
      <c r="K310" s="69">
        <f>SUMIFS(CALCULATION_quarterly_data!K:K,CALCULATION_quarterly_data!$A:$A,Quarter!$A310,CALCULATION_quarterly_data!$P:$P,Quarter!$B310,CALCULATION_quarterly_data!$C:$C,Quarter!$C310)</f>
        <v>0</v>
      </c>
      <c r="L310" s="69">
        <f>SUMIFS(CALCULATION_quarterly_data!L:L,CALCULATION_quarterly_data!$A:$A,Quarter!$A310,CALCULATION_quarterly_data!$P:$P,Quarter!$B310,CALCULATION_quarterly_data!$C:$C,Quarter!$C310)</f>
        <v>57.14</v>
      </c>
      <c r="M310" s="69">
        <f>SUMIFS(CALCULATION_quarterly_data!M:M,CALCULATION_quarterly_data!$A:$A,Quarter!$A310,CALCULATION_quarterly_data!$P:$P,Quarter!$B310,CALCULATION_quarterly_data!$C:$C,Quarter!$C310)</f>
        <v>267.74</v>
      </c>
      <c r="N310" s="70">
        <f>SUMIFS(CALCULATION_quarterly_data!N:N,CALCULATION_quarterly_data!$A:$A,Quarter!$A310,CALCULATION_quarterly_data!$P:$P,Quarter!$B310,CALCULATION_quarterly_data!$C:$C,Quarter!$C310)</f>
        <v>828.12</v>
      </c>
      <c r="O310" s="77">
        <f>SUMIFS(CALCULATION_quarterly_data!O:O,CALCULATION_quarterly_data!$A:$A,Quarter!$A310,CALCULATION_quarterly_data!$P:$P,Quarter!$B310,CALCULATION_quarterly_data!$C:$C,Quarter!$C310)</f>
        <v>1499.46</v>
      </c>
    </row>
    <row r="311" spans="1:15" s="14" customFormat="1" ht="15.5">
      <c r="A311" s="62">
        <v>2022</v>
      </c>
      <c r="B311" s="74">
        <v>1</v>
      </c>
      <c r="C311" s="60" t="s">
        <v>93</v>
      </c>
      <c r="D311" s="72">
        <f>SUMIFS(CALCULATION_quarterly_data!D:D,CALCULATION_quarterly_data!$A:$A,Quarter!$A311,CALCULATION_quarterly_data!$P:$P,Quarter!$B311,CALCULATION_quarterly_data!$C:$C,Quarter!$C311)</f>
        <v>8147.81</v>
      </c>
      <c r="E311" s="72">
        <f>SUMIFS(CALCULATION_quarterly_data!E:E,CALCULATION_quarterly_data!$A:$A,Quarter!$A311,CALCULATION_quarterly_data!$P:$P,Quarter!$B311,CALCULATION_quarterly_data!$C:$C,Quarter!$C311)</f>
        <v>480.17000000000007</v>
      </c>
      <c r="F311" s="71">
        <f>SUMIFS(CALCULATION_quarterly_data!F:F,CALCULATION_quarterly_data!$A:$A,Quarter!$A311,CALCULATION_quarterly_data!$P:$P,Quarter!$B311,CALCULATION_quarterly_data!$C:$C,Quarter!$C311)</f>
        <v>8627.98</v>
      </c>
      <c r="G311" s="72">
        <f>SUMIFS(CALCULATION_quarterly_data!G:G,CALCULATION_quarterly_data!$A:$A,Quarter!$A311,CALCULATION_quarterly_data!$P:$P,Quarter!$B311,CALCULATION_quarterly_data!$C:$C,Quarter!$C311)</f>
        <v>114.82</v>
      </c>
      <c r="H311" s="72">
        <f>SUMIFS(CALCULATION_quarterly_data!H:H,CALCULATION_quarterly_data!$A:$A,Quarter!$A311,CALCULATION_quarterly_data!$P:$P,Quarter!$B311,CALCULATION_quarterly_data!$C:$C,Quarter!$C311)</f>
        <v>2548.5700000000002</v>
      </c>
      <c r="I311" s="72">
        <f>SUMIFS(CALCULATION_quarterly_data!I:I,CALCULATION_quarterly_data!$A:$A,Quarter!$A311,CALCULATION_quarterly_data!$P:$P,Quarter!$B311,CALCULATION_quarterly_data!$C:$C,Quarter!$C311)</f>
        <v>226.9</v>
      </c>
      <c r="J311" s="72">
        <f>SUMIFS(CALCULATION_quarterly_data!J:J,CALCULATION_quarterly_data!$A:$A,Quarter!$A311,CALCULATION_quarterly_data!$P:$P,Quarter!$B311,CALCULATION_quarterly_data!$C:$C,Quarter!$C311)</f>
        <v>105.78</v>
      </c>
      <c r="K311" s="72">
        <f>SUMIFS(CALCULATION_quarterly_data!K:K,CALCULATION_quarterly_data!$A:$A,Quarter!$A311,CALCULATION_quarterly_data!$P:$P,Quarter!$B311,CALCULATION_quarterly_data!$C:$C,Quarter!$C311)</f>
        <v>427.09</v>
      </c>
      <c r="L311" s="72">
        <f>SUMIFS(CALCULATION_quarterly_data!L:L,CALCULATION_quarterly_data!$A:$A,Quarter!$A311,CALCULATION_quarterly_data!$P:$P,Quarter!$B311,CALCULATION_quarterly_data!$C:$C,Quarter!$C311)</f>
        <v>629.34999999999991</v>
      </c>
      <c r="M311" s="72">
        <f>SUMIFS(CALCULATION_quarterly_data!M:M,CALCULATION_quarterly_data!$A:$A,Quarter!$A311,CALCULATION_quarterly_data!$P:$P,Quarter!$B311,CALCULATION_quarterly_data!$C:$C,Quarter!$C311)</f>
        <v>1262.3699999999999</v>
      </c>
      <c r="N311" s="71">
        <f>SUMIFS(CALCULATION_quarterly_data!N:N,CALCULATION_quarterly_data!$A:$A,Quarter!$A311,CALCULATION_quarterly_data!$P:$P,Quarter!$B311,CALCULATION_quarterly_data!$C:$C,Quarter!$C311)</f>
        <v>5314.88</v>
      </c>
      <c r="O311" s="72">
        <f>SUMIFS(CALCULATION_quarterly_data!O:O,CALCULATION_quarterly_data!$A:$A,Quarter!$A311,CALCULATION_quarterly_data!$P:$P,Quarter!$B311,CALCULATION_quarterly_data!$C:$C,Quarter!$C311)</f>
        <v>13942.86</v>
      </c>
    </row>
    <row r="312" spans="1:15" ht="15.5">
      <c r="A312" s="63">
        <v>2022</v>
      </c>
      <c r="B312" s="73">
        <v>2</v>
      </c>
      <c r="C312" s="58" t="s">
        <v>37</v>
      </c>
      <c r="D312" s="66">
        <f>SUMIFS(CALCULATION_quarterly_data!D:D,CALCULATION_quarterly_data!$A:$A,Quarter!$A312,CALCULATION_quarterly_data!$P:$P,Quarter!$B312,CALCULATION_quarterly_data!$C:$C,Quarter!$C312)</f>
        <v>100.43</v>
      </c>
      <c r="E312" s="66">
        <f>SUMIFS(CALCULATION_quarterly_data!E:E,CALCULATION_quarterly_data!$A:$A,Quarter!$A312,CALCULATION_quarterly_data!$P:$P,Quarter!$B312,CALCULATION_quarterly_data!$C:$C,Quarter!$C312)</f>
        <v>44.45</v>
      </c>
      <c r="F312" s="67">
        <f>SUMIFS(CALCULATION_quarterly_data!F:F,CALCULATION_quarterly_data!$A:$A,Quarter!$A312,CALCULATION_quarterly_data!$P:$P,Quarter!$B312,CALCULATION_quarterly_data!$C:$C,Quarter!$C312)</f>
        <v>144.88</v>
      </c>
      <c r="G312" s="66">
        <f>SUMIFS(CALCULATION_quarterly_data!G:G,CALCULATION_quarterly_data!$A:$A,Quarter!$A312,CALCULATION_quarterly_data!$P:$P,Quarter!$B312,CALCULATION_quarterly_data!$C:$C,Quarter!$C312)</f>
        <v>25.14</v>
      </c>
      <c r="H312" s="66">
        <f>SUMIFS(CALCULATION_quarterly_data!H:H,CALCULATION_quarterly_data!$A:$A,Quarter!$A312,CALCULATION_quarterly_data!$P:$P,Quarter!$B312,CALCULATION_quarterly_data!$C:$C,Quarter!$C312)</f>
        <v>162.76999999999998</v>
      </c>
      <c r="I312" s="66">
        <f>SUMIFS(CALCULATION_quarterly_data!I:I,CALCULATION_quarterly_data!$A:$A,Quarter!$A312,CALCULATION_quarterly_data!$P:$P,Quarter!$B312,CALCULATION_quarterly_data!$C:$C,Quarter!$C312)</f>
        <v>0</v>
      </c>
      <c r="J312" s="66">
        <f>SUMIFS(CALCULATION_quarterly_data!J:J,CALCULATION_quarterly_data!$A:$A,Quarter!$A312,CALCULATION_quarterly_data!$P:$P,Quarter!$B312,CALCULATION_quarterly_data!$C:$C,Quarter!$C312)</f>
        <v>0</v>
      </c>
      <c r="K312" s="66">
        <f>SUMIFS(CALCULATION_quarterly_data!K:K,CALCULATION_quarterly_data!$A:$A,Quarter!$A312,CALCULATION_quarterly_data!$P:$P,Quarter!$B312,CALCULATION_quarterly_data!$C:$C,Quarter!$C312)</f>
        <v>0</v>
      </c>
      <c r="L312" s="66">
        <f>SUMIFS(CALCULATION_quarterly_data!L:L,CALCULATION_quarterly_data!$A:$A,Quarter!$A312,CALCULATION_quarterly_data!$P:$P,Quarter!$B312,CALCULATION_quarterly_data!$C:$C,Quarter!$C312)</f>
        <v>179.02</v>
      </c>
      <c r="M312" s="66">
        <f>SUMIFS(CALCULATION_quarterly_data!M:M,CALCULATION_quarterly_data!$A:$A,Quarter!$A312,CALCULATION_quarterly_data!$P:$P,Quarter!$B312,CALCULATION_quarterly_data!$C:$C,Quarter!$C312)</f>
        <v>351.44000000000005</v>
      </c>
      <c r="N312" s="67">
        <f>SUMIFS(CALCULATION_quarterly_data!N:N,CALCULATION_quarterly_data!$A:$A,Quarter!$A312,CALCULATION_quarterly_data!$P:$P,Quarter!$B312,CALCULATION_quarterly_data!$C:$C,Quarter!$C312)</f>
        <v>718.37</v>
      </c>
      <c r="O312" s="76">
        <f>SUMIFS(CALCULATION_quarterly_data!O:O,CALCULATION_quarterly_data!$A:$A,Quarter!$A312,CALCULATION_quarterly_data!$P:$P,Quarter!$B312,CALCULATION_quarterly_data!$C:$C,Quarter!$C312)</f>
        <v>863.25</v>
      </c>
    </row>
    <row r="313" spans="1:15" ht="15.5">
      <c r="A313" s="64">
        <v>2022</v>
      </c>
      <c r="B313" s="73">
        <v>2</v>
      </c>
      <c r="C313" s="59" t="s">
        <v>38</v>
      </c>
      <c r="D313" s="69">
        <f>SUMIFS(CALCULATION_quarterly_data!D:D,CALCULATION_quarterly_data!$A:$A,Quarter!$A313,CALCULATION_quarterly_data!$P:$P,Quarter!$B313,CALCULATION_quarterly_data!$C:$C,Quarter!$C313)</f>
        <v>0</v>
      </c>
      <c r="E313" s="69">
        <f>SUMIFS(CALCULATION_quarterly_data!E:E,CALCULATION_quarterly_data!$A:$A,Quarter!$A313,CALCULATION_quarterly_data!$P:$P,Quarter!$B313,CALCULATION_quarterly_data!$C:$C,Quarter!$C313)</f>
        <v>0</v>
      </c>
      <c r="F313" s="70">
        <f>SUMIFS(CALCULATION_quarterly_data!F:F,CALCULATION_quarterly_data!$A:$A,Quarter!$A313,CALCULATION_quarterly_data!$P:$P,Quarter!$B313,CALCULATION_quarterly_data!$C:$C,Quarter!$C313)</f>
        <v>0</v>
      </c>
      <c r="G313" s="69">
        <f>SUMIFS(CALCULATION_quarterly_data!G:G,CALCULATION_quarterly_data!$A:$A,Quarter!$A313,CALCULATION_quarterly_data!$P:$P,Quarter!$B313,CALCULATION_quarterly_data!$C:$C,Quarter!$C313)</f>
        <v>0</v>
      </c>
      <c r="H313" s="69">
        <f>SUMIFS(CALCULATION_quarterly_data!H:H,CALCULATION_quarterly_data!$A:$A,Quarter!$A313,CALCULATION_quarterly_data!$P:$P,Quarter!$B313,CALCULATION_quarterly_data!$C:$C,Quarter!$C313)</f>
        <v>107.95</v>
      </c>
      <c r="I313" s="69">
        <f>SUMIFS(CALCULATION_quarterly_data!I:I,CALCULATION_quarterly_data!$A:$A,Quarter!$A313,CALCULATION_quarterly_data!$P:$P,Quarter!$B313,CALCULATION_quarterly_data!$C:$C,Quarter!$C313)</f>
        <v>0</v>
      </c>
      <c r="J313" s="69">
        <f>SUMIFS(CALCULATION_quarterly_data!J:J,CALCULATION_quarterly_data!$A:$A,Quarter!$A313,CALCULATION_quarterly_data!$P:$P,Quarter!$B313,CALCULATION_quarterly_data!$C:$C,Quarter!$C313)</f>
        <v>0</v>
      </c>
      <c r="K313" s="69">
        <f>SUMIFS(CALCULATION_quarterly_data!K:K,CALCULATION_quarterly_data!$A:$A,Quarter!$A313,CALCULATION_quarterly_data!$P:$P,Quarter!$B313,CALCULATION_quarterly_data!$C:$C,Quarter!$C313)</f>
        <v>0</v>
      </c>
      <c r="L313" s="69">
        <f>SUMIFS(CALCULATION_quarterly_data!L:L,CALCULATION_quarterly_data!$A:$A,Quarter!$A313,CALCULATION_quarterly_data!$P:$P,Quarter!$B313,CALCULATION_quarterly_data!$C:$C,Quarter!$C313)</f>
        <v>0</v>
      </c>
      <c r="M313" s="69">
        <f>SUMIFS(CALCULATION_quarterly_data!M:M,CALCULATION_quarterly_data!$A:$A,Quarter!$A313,CALCULATION_quarterly_data!$P:$P,Quarter!$B313,CALCULATION_quarterly_data!$C:$C,Quarter!$C313)</f>
        <v>0</v>
      </c>
      <c r="N313" s="70">
        <f>SUMIFS(CALCULATION_quarterly_data!N:N,CALCULATION_quarterly_data!$A:$A,Quarter!$A313,CALCULATION_quarterly_data!$P:$P,Quarter!$B313,CALCULATION_quarterly_data!$C:$C,Quarter!$C313)</f>
        <v>107.95</v>
      </c>
      <c r="O313" s="77">
        <f>SUMIFS(CALCULATION_quarterly_data!O:O,CALCULATION_quarterly_data!$A:$A,Quarter!$A313,CALCULATION_quarterly_data!$P:$P,Quarter!$B313,CALCULATION_quarterly_data!$C:$C,Quarter!$C313)</f>
        <v>107.95</v>
      </c>
    </row>
    <row r="314" spans="1:15" ht="15.5">
      <c r="A314" s="64">
        <v>2022</v>
      </c>
      <c r="B314" s="73">
        <v>2</v>
      </c>
      <c r="C314" s="59" t="s">
        <v>72</v>
      </c>
      <c r="D314" s="69">
        <f>SUMIFS(CALCULATION_quarterly_data!D:D,CALCULATION_quarterly_data!$A:$A,Quarter!$A314,CALCULATION_quarterly_data!$P:$P,Quarter!$B314,CALCULATION_quarterly_data!$C:$C,Quarter!$C314)</f>
        <v>0</v>
      </c>
      <c r="E314" s="69">
        <f>SUMIFS(CALCULATION_quarterly_data!E:E,CALCULATION_quarterly_data!$A:$A,Quarter!$A314,CALCULATION_quarterly_data!$P:$P,Quarter!$B314,CALCULATION_quarterly_data!$C:$C,Quarter!$C314)</f>
        <v>0</v>
      </c>
      <c r="F314" s="70">
        <f>SUMIFS(CALCULATION_quarterly_data!F:F,CALCULATION_quarterly_data!$A:$A,Quarter!$A314,CALCULATION_quarterly_data!$P:$P,Quarter!$B314,CALCULATION_quarterly_data!$C:$C,Quarter!$C314)</f>
        <v>0</v>
      </c>
      <c r="G314" s="69">
        <f>SUMIFS(CALCULATION_quarterly_data!G:G,CALCULATION_quarterly_data!$A:$A,Quarter!$A314,CALCULATION_quarterly_data!$P:$P,Quarter!$B314,CALCULATION_quarterly_data!$C:$C,Quarter!$C314)</f>
        <v>8.34</v>
      </c>
      <c r="H314" s="69">
        <f>SUMIFS(CALCULATION_quarterly_data!H:H,CALCULATION_quarterly_data!$A:$A,Quarter!$A314,CALCULATION_quarterly_data!$P:$P,Quarter!$B314,CALCULATION_quarterly_data!$C:$C,Quarter!$C314)</f>
        <v>0</v>
      </c>
      <c r="I314" s="69">
        <f>SUMIFS(CALCULATION_quarterly_data!I:I,CALCULATION_quarterly_data!$A:$A,Quarter!$A314,CALCULATION_quarterly_data!$P:$P,Quarter!$B314,CALCULATION_quarterly_data!$C:$C,Quarter!$C314)</f>
        <v>0</v>
      </c>
      <c r="J314" s="69">
        <f>SUMIFS(CALCULATION_quarterly_data!J:J,CALCULATION_quarterly_data!$A:$A,Quarter!$A314,CALCULATION_quarterly_data!$P:$P,Quarter!$B314,CALCULATION_quarterly_data!$C:$C,Quarter!$C314)</f>
        <v>0</v>
      </c>
      <c r="K314" s="69">
        <f>SUMIFS(CALCULATION_quarterly_data!K:K,CALCULATION_quarterly_data!$A:$A,Quarter!$A314,CALCULATION_quarterly_data!$P:$P,Quarter!$B314,CALCULATION_quarterly_data!$C:$C,Quarter!$C314)</f>
        <v>0</v>
      </c>
      <c r="L314" s="69">
        <f>SUMIFS(CALCULATION_quarterly_data!L:L,CALCULATION_quarterly_data!$A:$A,Quarter!$A314,CALCULATION_quarterly_data!$P:$P,Quarter!$B314,CALCULATION_quarterly_data!$C:$C,Quarter!$C314)</f>
        <v>0</v>
      </c>
      <c r="M314" s="69">
        <f>SUMIFS(CALCULATION_quarterly_data!M:M,CALCULATION_quarterly_data!$A:$A,Quarter!$A314,CALCULATION_quarterly_data!$P:$P,Quarter!$B314,CALCULATION_quarterly_data!$C:$C,Quarter!$C314)</f>
        <v>24.64</v>
      </c>
      <c r="N314" s="70">
        <f>SUMIFS(CALCULATION_quarterly_data!N:N,CALCULATION_quarterly_data!$A:$A,Quarter!$A314,CALCULATION_quarterly_data!$P:$P,Quarter!$B314,CALCULATION_quarterly_data!$C:$C,Quarter!$C314)</f>
        <v>32.980000000000004</v>
      </c>
      <c r="O314" s="77">
        <f>SUMIFS(CALCULATION_quarterly_data!O:O,CALCULATION_quarterly_data!$A:$A,Quarter!$A314,CALCULATION_quarterly_data!$P:$P,Quarter!$B314,CALCULATION_quarterly_data!$C:$C,Quarter!$C314)</f>
        <v>32.980000000000004</v>
      </c>
    </row>
    <row r="315" spans="1:15" ht="15.5">
      <c r="A315" s="64">
        <v>2022</v>
      </c>
      <c r="B315" s="73">
        <v>2</v>
      </c>
      <c r="C315" s="59" t="s">
        <v>39</v>
      </c>
      <c r="D315" s="69">
        <f>SUMIFS(CALCULATION_quarterly_data!D:D,CALCULATION_quarterly_data!$A:$A,Quarter!$A315,CALCULATION_quarterly_data!$P:$P,Quarter!$B315,CALCULATION_quarterly_data!$C:$C,Quarter!$C315)</f>
        <v>11.81</v>
      </c>
      <c r="E315" s="69">
        <f>SUMIFS(CALCULATION_quarterly_data!E:E,CALCULATION_quarterly_data!$A:$A,Quarter!$A315,CALCULATION_quarterly_data!$P:$P,Quarter!$B315,CALCULATION_quarterly_data!$C:$C,Quarter!$C315)</f>
        <v>35.51</v>
      </c>
      <c r="F315" s="70">
        <f>SUMIFS(CALCULATION_quarterly_data!F:F,CALCULATION_quarterly_data!$A:$A,Quarter!$A315,CALCULATION_quarterly_data!$P:$P,Quarter!$B315,CALCULATION_quarterly_data!$C:$C,Quarter!$C315)</f>
        <v>47.319999999999993</v>
      </c>
      <c r="G315" s="69">
        <f>SUMIFS(CALCULATION_quarterly_data!G:G,CALCULATION_quarterly_data!$A:$A,Quarter!$A315,CALCULATION_quarterly_data!$P:$P,Quarter!$B315,CALCULATION_quarterly_data!$C:$C,Quarter!$C315)</f>
        <v>0</v>
      </c>
      <c r="H315" s="69">
        <f>SUMIFS(CALCULATION_quarterly_data!H:H,CALCULATION_quarterly_data!$A:$A,Quarter!$A315,CALCULATION_quarterly_data!$P:$P,Quarter!$B315,CALCULATION_quarterly_data!$C:$C,Quarter!$C315)</f>
        <v>19.41</v>
      </c>
      <c r="I315" s="69">
        <f>SUMIFS(CALCULATION_quarterly_data!I:I,CALCULATION_quarterly_data!$A:$A,Quarter!$A315,CALCULATION_quarterly_data!$P:$P,Quarter!$B315,CALCULATION_quarterly_data!$C:$C,Quarter!$C315)</f>
        <v>0</v>
      </c>
      <c r="J315" s="69">
        <f>SUMIFS(CALCULATION_quarterly_data!J:J,CALCULATION_quarterly_data!$A:$A,Quarter!$A315,CALCULATION_quarterly_data!$P:$P,Quarter!$B315,CALCULATION_quarterly_data!$C:$C,Quarter!$C315)</f>
        <v>0</v>
      </c>
      <c r="K315" s="69">
        <f>SUMIFS(CALCULATION_quarterly_data!K:K,CALCULATION_quarterly_data!$A:$A,Quarter!$A315,CALCULATION_quarterly_data!$P:$P,Quarter!$B315,CALCULATION_quarterly_data!$C:$C,Quarter!$C315)</f>
        <v>0</v>
      </c>
      <c r="L315" s="69">
        <f>SUMIFS(CALCULATION_quarterly_data!L:L,CALCULATION_quarterly_data!$A:$A,Quarter!$A315,CALCULATION_quarterly_data!$P:$P,Quarter!$B315,CALCULATION_quarterly_data!$C:$C,Quarter!$C315)</f>
        <v>0</v>
      </c>
      <c r="M315" s="69">
        <f>SUMIFS(CALCULATION_quarterly_data!M:M,CALCULATION_quarterly_data!$A:$A,Quarter!$A315,CALCULATION_quarterly_data!$P:$P,Quarter!$B315,CALCULATION_quarterly_data!$C:$C,Quarter!$C315)</f>
        <v>24.98</v>
      </c>
      <c r="N315" s="70">
        <f>SUMIFS(CALCULATION_quarterly_data!N:N,CALCULATION_quarterly_data!$A:$A,Quarter!$A315,CALCULATION_quarterly_data!$P:$P,Quarter!$B315,CALCULATION_quarterly_data!$C:$C,Quarter!$C315)</f>
        <v>44.39</v>
      </c>
      <c r="O315" s="77">
        <f>SUMIFS(CALCULATION_quarterly_data!O:O,CALCULATION_quarterly_data!$A:$A,Quarter!$A315,CALCULATION_quarterly_data!$P:$P,Quarter!$B315,CALCULATION_quarterly_data!$C:$C,Quarter!$C315)</f>
        <v>91.71</v>
      </c>
    </row>
    <row r="316" spans="1:15" ht="15.5">
      <c r="A316" s="64">
        <v>2022</v>
      </c>
      <c r="B316" s="73">
        <v>2</v>
      </c>
      <c r="C316" s="59" t="s">
        <v>40</v>
      </c>
      <c r="D316" s="69">
        <f>SUMIFS(CALCULATION_quarterly_data!D:D,CALCULATION_quarterly_data!$A:$A,Quarter!$A316,CALCULATION_quarterly_data!$P:$P,Quarter!$B316,CALCULATION_quarterly_data!$C:$C,Quarter!$C316)</f>
        <v>591.69000000000005</v>
      </c>
      <c r="E316" s="69">
        <f>SUMIFS(CALCULATION_quarterly_data!E:E,CALCULATION_quarterly_data!$A:$A,Quarter!$A316,CALCULATION_quarterly_data!$P:$P,Quarter!$B316,CALCULATION_quarterly_data!$C:$C,Quarter!$C316)</f>
        <v>0</v>
      </c>
      <c r="F316" s="70">
        <f>SUMIFS(CALCULATION_quarterly_data!F:F,CALCULATION_quarterly_data!$A:$A,Quarter!$A316,CALCULATION_quarterly_data!$P:$P,Quarter!$B316,CALCULATION_quarterly_data!$C:$C,Quarter!$C316)</f>
        <v>591.69000000000005</v>
      </c>
      <c r="G316" s="69">
        <f>SUMIFS(CALCULATION_quarterly_data!G:G,CALCULATION_quarterly_data!$A:$A,Quarter!$A316,CALCULATION_quarterly_data!$P:$P,Quarter!$B316,CALCULATION_quarterly_data!$C:$C,Quarter!$C316)</f>
        <v>42.36</v>
      </c>
      <c r="H316" s="69">
        <f>SUMIFS(CALCULATION_quarterly_data!H:H,CALCULATION_quarterly_data!$A:$A,Quarter!$A316,CALCULATION_quarterly_data!$P:$P,Quarter!$B316,CALCULATION_quarterly_data!$C:$C,Quarter!$C316)</f>
        <v>13.48</v>
      </c>
      <c r="I316" s="69">
        <f>SUMIFS(CALCULATION_quarterly_data!I:I,CALCULATION_quarterly_data!$A:$A,Quarter!$A316,CALCULATION_quarterly_data!$P:$P,Quarter!$B316,CALCULATION_quarterly_data!$C:$C,Quarter!$C316)</f>
        <v>0</v>
      </c>
      <c r="J316" s="69">
        <f>SUMIFS(CALCULATION_quarterly_data!J:J,CALCULATION_quarterly_data!$A:$A,Quarter!$A316,CALCULATION_quarterly_data!$P:$P,Quarter!$B316,CALCULATION_quarterly_data!$C:$C,Quarter!$C316)</f>
        <v>0</v>
      </c>
      <c r="K316" s="69">
        <f>SUMIFS(CALCULATION_quarterly_data!K:K,CALCULATION_quarterly_data!$A:$A,Quarter!$A316,CALCULATION_quarterly_data!$P:$P,Quarter!$B316,CALCULATION_quarterly_data!$C:$C,Quarter!$C316)</f>
        <v>0</v>
      </c>
      <c r="L316" s="69">
        <f>SUMIFS(CALCULATION_quarterly_data!L:L,CALCULATION_quarterly_data!$A:$A,Quarter!$A316,CALCULATION_quarterly_data!$P:$P,Quarter!$B316,CALCULATION_quarterly_data!$C:$C,Quarter!$C316)</f>
        <v>16.64</v>
      </c>
      <c r="M316" s="69">
        <f>SUMIFS(CALCULATION_quarterly_data!M:M,CALCULATION_quarterly_data!$A:$A,Quarter!$A316,CALCULATION_quarterly_data!$P:$P,Quarter!$B316,CALCULATION_quarterly_data!$C:$C,Quarter!$C316)</f>
        <v>19.71</v>
      </c>
      <c r="N316" s="70">
        <f>SUMIFS(CALCULATION_quarterly_data!N:N,CALCULATION_quarterly_data!$A:$A,Quarter!$A316,CALCULATION_quarterly_data!$P:$P,Quarter!$B316,CALCULATION_quarterly_data!$C:$C,Quarter!$C316)</f>
        <v>92.19</v>
      </c>
      <c r="O316" s="77">
        <f>SUMIFS(CALCULATION_quarterly_data!O:O,CALCULATION_quarterly_data!$A:$A,Quarter!$A316,CALCULATION_quarterly_data!$P:$P,Quarter!$B316,CALCULATION_quarterly_data!$C:$C,Quarter!$C316)</f>
        <v>683.88</v>
      </c>
    </row>
    <row r="317" spans="1:15" ht="15.5">
      <c r="A317" s="64">
        <v>2022</v>
      </c>
      <c r="B317" s="73">
        <v>2</v>
      </c>
      <c r="C317" s="59" t="s">
        <v>41</v>
      </c>
      <c r="D317" s="69">
        <f>SUMIFS(CALCULATION_quarterly_data!D:D,CALCULATION_quarterly_data!$A:$A,Quarter!$A317,CALCULATION_quarterly_data!$P:$P,Quarter!$B317,CALCULATION_quarterly_data!$C:$C,Quarter!$C317)</f>
        <v>758</v>
      </c>
      <c r="E317" s="69">
        <f>SUMIFS(CALCULATION_quarterly_data!E:E,CALCULATION_quarterly_data!$A:$A,Quarter!$A317,CALCULATION_quarterly_data!$P:$P,Quarter!$B317,CALCULATION_quarterly_data!$C:$C,Quarter!$C317)</f>
        <v>0</v>
      </c>
      <c r="F317" s="70">
        <f>SUMIFS(CALCULATION_quarterly_data!F:F,CALCULATION_quarterly_data!$A:$A,Quarter!$A317,CALCULATION_quarterly_data!$P:$P,Quarter!$B317,CALCULATION_quarterly_data!$C:$C,Quarter!$C317)</f>
        <v>758</v>
      </c>
      <c r="G317" s="69">
        <f>SUMIFS(CALCULATION_quarterly_data!G:G,CALCULATION_quarterly_data!$A:$A,Quarter!$A317,CALCULATION_quarterly_data!$P:$P,Quarter!$B317,CALCULATION_quarterly_data!$C:$C,Quarter!$C317)</f>
        <v>0</v>
      </c>
      <c r="H317" s="69">
        <f>SUMIFS(CALCULATION_quarterly_data!H:H,CALCULATION_quarterly_data!$A:$A,Quarter!$A317,CALCULATION_quarterly_data!$P:$P,Quarter!$B317,CALCULATION_quarterly_data!$C:$C,Quarter!$C317)</f>
        <v>0</v>
      </c>
      <c r="I317" s="69">
        <f>SUMIFS(CALCULATION_quarterly_data!I:I,CALCULATION_quarterly_data!$A:$A,Quarter!$A317,CALCULATION_quarterly_data!$P:$P,Quarter!$B317,CALCULATION_quarterly_data!$C:$C,Quarter!$C317)</f>
        <v>0</v>
      </c>
      <c r="J317" s="69">
        <f>SUMIFS(CALCULATION_quarterly_data!J:J,CALCULATION_quarterly_data!$A:$A,Quarter!$A317,CALCULATION_quarterly_data!$P:$P,Quarter!$B317,CALCULATION_quarterly_data!$C:$C,Quarter!$C317)</f>
        <v>0</v>
      </c>
      <c r="K317" s="69">
        <f>SUMIFS(CALCULATION_quarterly_data!K:K,CALCULATION_quarterly_data!$A:$A,Quarter!$A317,CALCULATION_quarterly_data!$P:$P,Quarter!$B317,CALCULATION_quarterly_data!$C:$C,Quarter!$C317)</f>
        <v>0</v>
      </c>
      <c r="L317" s="69">
        <f>SUMIFS(CALCULATION_quarterly_data!L:L,CALCULATION_quarterly_data!$A:$A,Quarter!$A317,CALCULATION_quarterly_data!$P:$P,Quarter!$B317,CALCULATION_quarterly_data!$C:$C,Quarter!$C317)</f>
        <v>0</v>
      </c>
      <c r="M317" s="69">
        <f>SUMIFS(CALCULATION_quarterly_data!M:M,CALCULATION_quarterly_data!$A:$A,Quarter!$A317,CALCULATION_quarterly_data!$P:$P,Quarter!$B317,CALCULATION_quarterly_data!$C:$C,Quarter!$C317)</f>
        <v>11.08</v>
      </c>
      <c r="N317" s="70">
        <f>SUMIFS(CALCULATION_quarterly_data!N:N,CALCULATION_quarterly_data!$A:$A,Quarter!$A317,CALCULATION_quarterly_data!$P:$P,Quarter!$B317,CALCULATION_quarterly_data!$C:$C,Quarter!$C317)</f>
        <v>11.08</v>
      </c>
      <c r="O317" s="77">
        <f>SUMIFS(CALCULATION_quarterly_data!O:O,CALCULATION_quarterly_data!$A:$A,Quarter!$A317,CALCULATION_quarterly_data!$P:$P,Quarter!$B317,CALCULATION_quarterly_data!$C:$C,Quarter!$C317)</f>
        <v>769.07999999999993</v>
      </c>
    </row>
    <row r="318" spans="1:15" ht="15.5">
      <c r="A318" s="64">
        <v>2022</v>
      </c>
      <c r="B318" s="73">
        <v>2</v>
      </c>
      <c r="C318" s="59" t="s">
        <v>70</v>
      </c>
      <c r="D318" s="69">
        <f>SUMIFS(CALCULATION_quarterly_data!D:D,CALCULATION_quarterly_data!$A:$A,Quarter!$A318,CALCULATION_quarterly_data!$P:$P,Quarter!$B318,CALCULATION_quarterly_data!$C:$C,Quarter!$C318)</f>
        <v>1.68</v>
      </c>
      <c r="E318" s="69">
        <f>SUMIFS(CALCULATION_quarterly_data!E:E,CALCULATION_quarterly_data!$A:$A,Quarter!$A318,CALCULATION_quarterly_data!$P:$P,Quarter!$B318,CALCULATION_quarterly_data!$C:$C,Quarter!$C318)</f>
        <v>0</v>
      </c>
      <c r="F318" s="70">
        <f>SUMIFS(CALCULATION_quarterly_data!F:F,CALCULATION_quarterly_data!$A:$A,Quarter!$A318,CALCULATION_quarterly_data!$P:$P,Quarter!$B318,CALCULATION_quarterly_data!$C:$C,Quarter!$C318)</f>
        <v>1.68</v>
      </c>
      <c r="G318" s="69">
        <f>SUMIFS(CALCULATION_quarterly_data!G:G,CALCULATION_quarterly_data!$A:$A,Quarter!$A318,CALCULATION_quarterly_data!$P:$P,Quarter!$B318,CALCULATION_quarterly_data!$C:$C,Quarter!$C318)</f>
        <v>4.0600000000000005</v>
      </c>
      <c r="H318" s="69">
        <f>SUMIFS(CALCULATION_quarterly_data!H:H,CALCULATION_quarterly_data!$A:$A,Quarter!$A318,CALCULATION_quarterly_data!$P:$P,Quarter!$B318,CALCULATION_quarterly_data!$C:$C,Quarter!$C318)</f>
        <v>91.61</v>
      </c>
      <c r="I318" s="69">
        <f>SUMIFS(CALCULATION_quarterly_data!I:I,CALCULATION_quarterly_data!$A:$A,Quarter!$A318,CALCULATION_quarterly_data!$P:$P,Quarter!$B318,CALCULATION_quarterly_data!$C:$C,Quarter!$C318)</f>
        <v>191.43</v>
      </c>
      <c r="J318" s="69">
        <f>SUMIFS(CALCULATION_quarterly_data!J:J,CALCULATION_quarterly_data!$A:$A,Quarter!$A318,CALCULATION_quarterly_data!$P:$P,Quarter!$B318,CALCULATION_quarterly_data!$C:$C,Quarter!$C318)</f>
        <v>53.79</v>
      </c>
      <c r="K318" s="69">
        <f>SUMIFS(CALCULATION_quarterly_data!K:K,CALCULATION_quarterly_data!$A:$A,Quarter!$A318,CALCULATION_quarterly_data!$P:$P,Quarter!$B318,CALCULATION_quarterly_data!$C:$C,Quarter!$C318)</f>
        <v>536.9</v>
      </c>
      <c r="L318" s="69">
        <f>SUMIFS(CALCULATION_quarterly_data!L:L,CALCULATION_quarterly_data!$A:$A,Quarter!$A318,CALCULATION_quarterly_data!$P:$P,Quarter!$B318,CALCULATION_quarterly_data!$C:$C,Quarter!$C318)</f>
        <v>43.18</v>
      </c>
      <c r="M318" s="69">
        <f>SUMIFS(CALCULATION_quarterly_data!M:M,CALCULATION_quarterly_data!$A:$A,Quarter!$A318,CALCULATION_quarterly_data!$P:$P,Quarter!$B318,CALCULATION_quarterly_data!$C:$C,Quarter!$C318)</f>
        <v>59.399999999999991</v>
      </c>
      <c r="N318" s="70">
        <f>SUMIFS(CALCULATION_quarterly_data!N:N,CALCULATION_quarterly_data!$A:$A,Quarter!$A318,CALCULATION_quarterly_data!$P:$P,Quarter!$B318,CALCULATION_quarterly_data!$C:$C,Quarter!$C318)</f>
        <v>980.37000000000012</v>
      </c>
      <c r="O318" s="77">
        <f>SUMIFS(CALCULATION_quarterly_data!O:O,CALCULATION_quarterly_data!$A:$A,Quarter!$A318,CALCULATION_quarterly_data!$P:$P,Quarter!$B318,CALCULATION_quarterly_data!$C:$C,Quarter!$C318)</f>
        <v>982.05000000000018</v>
      </c>
    </row>
    <row r="319" spans="1:15" ht="15.5">
      <c r="A319" s="64">
        <v>2022</v>
      </c>
      <c r="B319" s="73">
        <v>2</v>
      </c>
      <c r="C319" s="59" t="s">
        <v>74</v>
      </c>
      <c r="D319" s="69">
        <f>SUMIFS(CALCULATION_quarterly_data!D:D,CALCULATION_quarterly_data!$A:$A,Quarter!$A319,CALCULATION_quarterly_data!$P:$P,Quarter!$B319,CALCULATION_quarterly_data!$C:$C,Quarter!$C319)</f>
        <v>235.5</v>
      </c>
      <c r="E319" s="69">
        <f>SUMIFS(CALCULATION_quarterly_data!E:E,CALCULATION_quarterly_data!$A:$A,Quarter!$A319,CALCULATION_quarterly_data!$P:$P,Quarter!$B319,CALCULATION_quarterly_data!$C:$C,Quarter!$C319)</f>
        <v>34.11</v>
      </c>
      <c r="F319" s="70">
        <f>SUMIFS(CALCULATION_quarterly_data!F:F,CALCULATION_quarterly_data!$A:$A,Quarter!$A319,CALCULATION_quarterly_data!$P:$P,Quarter!$B319,CALCULATION_quarterly_data!$C:$C,Quarter!$C319)</f>
        <v>269.61</v>
      </c>
      <c r="G319" s="69">
        <f>SUMIFS(CALCULATION_quarterly_data!G:G,CALCULATION_quarterly_data!$A:$A,Quarter!$A319,CALCULATION_quarterly_data!$P:$P,Quarter!$B319,CALCULATION_quarterly_data!$C:$C,Quarter!$C319)</f>
        <v>0</v>
      </c>
      <c r="H319" s="69">
        <f>SUMIFS(CALCULATION_quarterly_data!H:H,CALCULATION_quarterly_data!$A:$A,Quarter!$A319,CALCULATION_quarterly_data!$P:$P,Quarter!$B319,CALCULATION_quarterly_data!$C:$C,Quarter!$C319)</f>
        <v>0</v>
      </c>
      <c r="I319" s="69">
        <f>SUMIFS(CALCULATION_quarterly_data!I:I,CALCULATION_quarterly_data!$A:$A,Quarter!$A319,CALCULATION_quarterly_data!$P:$P,Quarter!$B319,CALCULATION_quarterly_data!$C:$C,Quarter!$C319)</f>
        <v>0</v>
      </c>
      <c r="J319" s="69">
        <f>SUMIFS(CALCULATION_quarterly_data!J:J,CALCULATION_quarterly_data!$A:$A,Quarter!$A319,CALCULATION_quarterly_data!$P:$P,Quarter!$B319,CALCULATION_quarterly_data!$C:$C,Quarter!$C319)</f>
        <v>0</v>
      </c>
      <c r="K319" s="69">
        <f>SUMIFS(CALCULATION_quarterly_data!K:K,CALCULATION_quarterly_data!$A:$A,Quarter!$A319,CALCULATION_quarterly_data!$P:$P,Quarter!$B319,CALCULATION_quarterly_data!$C:$C,Quarter!$C319)</f>
        <v>0</v>
      </c>
      <c r="L319" s="69">
        <f>SUMIFS(CALCULATION_quarterly_data!L:L,CALCULATION_quarterly_data!$A:$A,Quarter!$A319,CALCULATION_quarterly_data!$P:$P,Quarter!$B319,CALCULATION_quarterly_data!$C:$C,Quarter!$C319)</f>
        <v>0</v>
      </c>
      <c r="M319" s="69">
        <f>SUMIFS(CALCULATION_quarterly_data!M:M,CALCULATION_quarterly_data!$A:$A,Quarter!$A319,CALCULATION_quarterly_data!$P:$P,Quarter!$B319,CALCULATION_quarterly_data!$C:$C,Quarter!$C319)</f>
        <v>8.2399999999999984</v>
      </c>
      <c r="N319" s="70">
        <f>SUMIFS(CALCULATION_quarterly_data!N:N,CALCULATION_quarterly_data!$A:$A,Quarter!$A319,CALCULATION_quarterly_data!$P:$P,Quarter!$B319,CALCULATION_quarterly_data!$C:$C,Quarter!$C319)</f>
        <v>8.2399999999999984</v>
      </c>
      <c r="O319" s="77">
        <f>SUMIFS(CALCULATION_quarterly_data!O:O,CALCULATION_quarterly_data!$A:$A,Quarter!$A319,CALCULATION_quarterly_data!$P:$P,Quarter!$B319,CALCULATION_quarterly_data!$C:$C,Quarter!$C319)</f>
        <v>277.84999999999997</v>
      </c>
    </row>
    <row r="320" spans="1:15" ht="15.5">
      <c r="A320" s="64">
        <v>2022</v>
      </c>
      <c r="B320" s="73">
        <v>2</v>
      </c>
      <c r="C320" s="59" t="s">
        <v>73</v>
      </c>
      <c r="D320" s="69">
        <f>SUMIFS(CALCULATION_quarterly_data!D:D,CALCULATION_quarterly_data!$A:$A,Quarter!$A320,CALCULATION_quarterly_data!$P:$P,Quarter!$B320,CALCULATION_quarterly_data!$C:$C,Quarter!$C320)</f>
        <v>137.88</v>
      </c>
      <c r="E320" s="69">
        <f>SUMIFS(CALCULATION_quarterly_data!E:E,CALCULATION_quarterly_data!$A:$A,Quarter!$A320,CALCULATION_quarterly_data!$P:$P,Quarter!$B320,CALCULATION_quarterly_data!$C:$C,Quarter!$C320)</f>
        <v>0</v>
      </c>
      <c r="F320" s="70">
        <f>SUMIFS(CALCULATION_quarterly_data!F:F,CALCULATION_quarterly_data!$A:$A,Quarter!$A320,CALCULATION_quarterly_data!$P:$P,Quarter!$B320,CALCULATION_quarterly_data!$C:$C,Quarter!$C320)</f>
        <v>137.88</v>
      </c>
      <c r="G320" s="69">
        <f>SUMIFS(CALCULATION_quarterly_data!G:G,CALCULATION_quarterly_data!$A:$A,Quarter!$A320,CALCULATION_quarterly_data!$P:$P,Quarter!$B320,CALCULATION_quarterly_data!$C:$C,Quarter!$C320)</f>
        <v>0</v>
      </c>
      <c r="H320" s="69">
        <f>SUMIFS(CALCULATION_quarterly_data!H:H,CALCULATION_quarterly_data!$A:$A,Quarter!$A320,CALCULATION_quarterly_data!$P:$P,Quarter!$B320,CALCULATION_quarterly_data!$C:$C,Quarter!$C320)</f>
        <v>0</v>
      </c>
      <c r="I320" s="69">
        <f>SUMIFS(CALCULATION_quarterly_data!I:I,CALCULATION_quarterly_data!$A:$A,Quarter!$A320,CALCULATION_quarterly_data!$P:$P,Quarter!$B320,CALCULATION_quarterly_data!$C:$C,Quarter!$C320)</f>
        <v>0</v>
      </c>
      <c r="J320" s="69">
        <f>SUMIFS(CALCULATION_quarterly_data!J:J,CALCULATION_quarterly_data!$A:$A,Quarter!$A320,CALCULATION_quarterly_data!$P:$P,Quarter!$B320,CALCULATION_quarterly_data!$C:$C,Quarter!$C320)</f>
        <v>0</v>
      </c>
      <c r="K320" s="69">
        <f>SUMIFS(CALCULATION_quarterly_data!K:K,CALCULATION_quarterly_data!$A:$A,Quarter!$A320,CALCULATION_quarterly_data!$P:$P,Quarter!$B320,CALCULATION_quarterly_data!$C:$C,Quarter!$C320)</f>
        <v>0</v>
      </c>
      <c r="L320" s="69">
        <f>SUMIFS(CALCULATION_quarterly_data!L:L,CALCULATION_quarterly_data!$A:$A,Quarter!$A320,CALCULATION_quarterly_data!$P:$P,Quarter!$B320,CALCULATION_quarterly_data!$C:$C,Quarter!$C320)</f>
        <v>0</v>
      </c>
      <c r="M320" s="69">
        <f>SUMIFS(CALCULATION_quarterly_data!M:M,CALCULATION_quarterly_data!$A:$A,Quarter!$A320,CALCULATION_quarterly_data!$P:$P,Quarter!$B320,CALCULATION_quarterly_data!$C:$C,Quarter!$C320)</f>
        <v>0</v>
      </c>
      <c r="N320" s="70">
        <f>SUMIFS(CALCULATION_quarterly_data!N:N,CALCULATION_quarterly_data!$A:$A,Quarter!$A320,CALCULATION_quarterly_data!$P:$P,Quarter!$B320,CALCULATION_quarterly_data!$C:$C,Quarter!$C320)</f>
        <v>0</v>
      </c>
      <c r="O320" s="77">
        <f>SUMIFS(CALCULATION_quarterly_data!O:O,CALCULATION_quarterly_data!$A:$A,Quarter!$A320,CALCULATION_quarterly_data!$P:$P,Quarter!$B320,CALCULATION_quarterly_data!$C:$C,Quarter!$C320)</f>
        <v>137.88</v>
      </c>
    </row>
    <row r="321" spans="1:15" ht="15.5">
      <c r="A321" s="64">
        <v>2022</v>
      </c>
      <c r="B321" s="73">
        <v>2</v>
      </c>
      <c r="C321" s="59" t="s">
        <v>42</v>
      </c>
      <c r="D321" s="69">
        <f>SUMIFS(CALCULATION_quarterly_data!D:D,CALCULATION_quarterly_data!$A:$A,Quarter!$A321,CALCULATION_quarterly_data!$P:$P,Quarter!$B321,CALCULATION_quarterly_data!$C:$C,Quarter!$C321)</f>
        <v>3650.76</v>
      </c>
      <c r="E321" s="69">
        <f>SUMIFS(CALCULATION_quarterly_data!E:E,CALCULATION_quarterly_data!$A:$A,Quarter!$A321,CALCULATION_quarterly_data!$P:$P,Quarter!$B321,CALCULATION_quarterly_data!$C:$C,Quarter!$C321)</f>
        <v>254.85</v>
      </c>
      <c r="F321" s="70">
        <f>SUMIFS(CALCULATION_quarterly_data!F:F,CALCULATION_quarterly_data!$A:$A,Quarter!$A321,CALCULATION_quarterly_data!$P:$P,Quarter!$B321,CALCULATION_quarterly_data!$C:$C,Quarter!$C321)</f>
        <v>3905.61</v>
      </c>
      <c r="G321" s="69">
        <f>SUMIFS(CALCULATION_quarterly_data!G:G,CALCULATION_quarterly_data!$A:$A,Quarter!$A321,CALCULATION_quarterly_data!$P:$P,Quarter!$B321,CALCULATION_quarterly_data!$C:$C,Quarter!$C321)</f>
        <v>44.12</v>
      </c>
      <c r="H321" s="69">
        <f>SUMIFS(CALCULATION_quarterly_data!H:H,CALCULATION_quarterly_data!$A:$A,Quarter!$A321,CALCULATION_quarterly_data!$P:$P,Quarter!$B321,CALCULATION_quarterly_data!$C:$C,Quarter!$C321)</f>
        <v>601.46</v>
      </c>
      <c r="I321" s="69">
        <f>SUMIFS(CALCULATION_quarterly_data!I:I,CALCULATION_quarterly_data!$A:$A,Quarter!$A321,CALCULATION_quarterly_data!$P:$P,Quarter!$B321,CALCULATION_quarterly_data!$C:$C,Quarter!$C321)</f>
        <v>0</v>
      </c>
      <c r="J321" s="69">
        <f>SUMIFS(CALCULATION_quarterly_data!J:J,CALCULATION_quarterly_data!$A:$A,Quarter!$A321,CALCULATION_quarterly_data!$P:$P,Quarter!$B321,CALCULATION_quarterly_data!$C:$C,Quarter!$C321)</f>
        <v>0</v>
      </c>
      <c r="K321" s="69">
        <f>SUMIFS(CALCULATION_quarterly_data!K:K,CALCULATION_quarterly_data!$A:$A,Quarter!$A321,CALCULATION_quarterly_data!$P:$P,Quarter!$B321,CALCULATION_quarterly_data!$C:$C,Quarter!$C321)</f>
        <v>30.48</v>
      </c>
      <c r="L321" s="69">
        <f>SUMIFS(CALCULATION_quarterly_data!L:L,CALCULATION_quarterly_data!$A:$A,Quarter!$A321,CALCULATION_quarterly_data!$P:$P,Quarter!$B321,CALCULATION_quarterly_data!$C:$C,Quarter!$C321)</f>
        <v>186.91</v>
      </c>
      <c r="M321" s="69">
        <f>SUMIFS(CALCULATION_quarterly_data!M:M,CALCULATION_quarterly_data!$A:$A,Quarter!$A321,CALCULATION_quarterly_data!$P:$P,Quarter!$B321,CALCULATION_quarterly_data!$C:$C,Quarter!$C321)</f>
        <v>469.98</v>
      </c>
      <c r="N321" s="70">
        <f>SUMIFS(CALCULATION_quarterly_data!N:N,CALCULATION_quarterly_data!$A:$A,Quarter!$A321,CALCULATION_quarterly_data!$P:$P,Quarter!$B321,CALCULATION_quarterly_data!$C:$C,Quarter!$C321)</f>
        <v>1332.95</v>
      </c>
      <c r="O321" s="77">
        <f>SUMIFS(CALCULATION_quarterly_data!O:O,CALCULATION_quarterly_data!$A:$A,Quarter!$A321,CALCULATION_quarterly_data!$P:$P,Quarter!$B321,CALCULATION_quarterly_data!$C:$C,Quarter!$C321)</f>
        <v>5238.5599999999995</v>
      </c>
    </row>
    <row r="322" spans="1:15" ht="15.5">
      <c r="A322" s="64">
        <v>2022</v>
      </c>
      <c r="B322" s="73">
        <v>2</v>
      </c>
      <c r="C322" s="59" t="s">
        <v>43</v>
      </c>
      <c r="D322" s="69">
        <f>SUMIFS(CALCULATION_quarterly_data!D:D,CALCULATION_quarterly_data!$A:$A,Quarter!$A322,CALCULATION_quarterly_data!$P:$P,Quarter!$B322,CALCULATION_quarterly_data!$C:$C,Quarter!$C322)</f>
        <v>13.9</v>
      </c>
      <c r="E322" s="69">
        <f>SUMIFS(CALCULATION_quarterly_data!E:E,CALCULATION_quarterly_data!$A:$A,Quarter!$A322,CALCULATION_quarterly_data!$P:$P,Quarter!$B322,CALCULATION_quarterly_data!$C:$C,Quarter!$C322)</f>
        <v>0</v>
      </c>
      <c r="F322" s="70">
        <f>SUMIFS(CALCULATION_quarterly_data!F:F,CALCULATION_quarterly_data!$A:$A,Quarter!$A322,CALCULATION_quarterly_data!$P:$P,Quarter!$B322,CALCULATION_quarterly_data!$C:$C,Quarter!$C322)</f>
        <v>13.9</v>
      </c>
      <c r="G322" s="69">
        <f>SUMIFS(CALCULATION_quarterly_data!G:G,CALCULATION_quarterly_data!$A:$A,Quarter!$A322,CALCULATION_quarterly_data!$P:$P,Quarter!$B322,CALCULATION_quarterly_data!$C:$C,Quarter!$C322)</f>
        <v>1.98</v>
      </c>
      <c r="H322" s="69">
        <f>SUMIFS(CALCULATION_quarterly_data!H:H,CALCULATION_quarterly_data!$A:$A,Quarter!$A322,CALCULATION_quarterly_data!$P:$P,Quarter!$B322,CALCULATION_quarterly_data!$C:$C,Quarter!$C322)</f>
        <v>86.5</v>
      </c>
      <c r="I322" s="69">
        <f>SUMIFS(CALCULATION_quarterly_data!I:I,CALCULATION_quarterly_data!$A:$A,Quarter!$A322,CALCULATION_quarterly_data!$P:$P,Quarter!$B322,CALCULATION_quarterly_data!$C:$C,Quarter!$C322)</f>
        <v>0</v>
      </c>
      <c r="J322" s="69">
        <f>SUMIFS(CALCULATION_quarterly_data!J:J,CALCULATION_quarterly_data!$A:$A,Quarter!$A322,CALCULATION_quarterly_data!$P:$P,Quarter!$B322,CALCULATION_quarterly_data!$C:$C,Quarter!$C322)</f>
        <v>0</v>
      </c>
      <c r="K322" s="69">
        <f>SUMIFS(CALCULATION_quarterly_data!K:K,CALCULATION_quarterly_data!$A:$A,Quarter!$A322,CALCULATION_quarterly_data!$P:$P,Quarter!$B322,CALCULATION_quarterly_data!$C:$C,Quarter!$C322)</f>
        <v>0</v>
      </c>
      <c r="L322" s="69">
        <f>SUMIFS(CALCULATION_quarterly_data!L:L,CALCULATION_quarterly_data!$A:$A,Quarter!$A322,CALCULATION_quarterly_data!$P:$P,Quarter!$B322,CALCULATION_quarterly_data!$C:$C,Quarter!$C322)</f>
        <v>0</v>
      </c>
      <c r="M322" s="69">
        <f>SUMIFS(CALCULATION_quarterly_data!M:M,CALCULATION_quarterly_data!$A:$A,Quarter!$A322,CALCULATION_quarterly_data!$P:$P,Quarter!$B322,CALCULATION_quarterly_data!$C:$C,Quarter!$C322)</f>
        <v>7.06</v>
      </c>
      <c r="N322" s="70">
        <f>SUMIFS(CALCULATION_quarterly_data!N:N,CALCULATION_quarterly_data!$A:$A,Quarter!$A322,CALCULATION_quarterly_data!$P:$P,Quarter!$B322,CALCULATION_quarterly_data!$C:$C,Quarter!$C322)</f>
        <v>95.54</v>
      </c>
      <c r="O322" s="77">
        <f>SUMIFS(CALCULATION_quarterly_data!O:O,CALCULATION_quarterly_data!$A:$A,Quarter!$A322,CALCULATION_quarterly_data!$P:$P,Quarter!$B322,CALCULATION_quarterly_data!$C:$C,Quarter!$C322)</f>
        <v>109.44</v>
      </c>
    </row>
    <row r="323" spans="1:15" ht="15.5">
      <c r="A323" s="64">
        <v>2022</v>
      </c>
      <c r="B323" s="73">
        <v>2</v>
      </c>
      <c r="C323" s="59" t="s">
        <v>94</v>
      </c>
      <c r="D323" s="69">
        <f>SUMIFS(CALCULATION_quarterly_data!D:D,CALCULATION_quarterly_data!$A:$A,Quarter!$A323,CALCULATION_quarterly_data!$P:$P,Quarter!$B323,CALCULATION_quarterly_data!$C:$C,Quarter!$C323)</f>
        <v>0</v>
      </c>
      <c r="E323" s="69">
        <f>SUMIFS(CALCULATION_quarterly_data!E:E,CALCULATION_quarterly_data!$A:$A,Quarter!$A323,CALCULATION_quarterly_data!$P:$P,Quarter!$B323,CALCULATION_quarterly_data!$C:$C,Quarter!$C323)</f>
        <v>0</v>
      </c>
      <c r="F323" s="70">
        <f>SUMIFS(CALCULATION_quarterly_data!F:F,CALCULATION_quarterly_data!$A:$A,Quarter!$A323,CALCULATION_quarterly_data!$P:$P,Quarter!$B323,CALCULATION_quarterly_data!$C:$C,Quarter!$C323)</f>
        <v>0</v>
      </c>
      <c r="G323" s="69">
        <f>SUMIFS(CALCULATION_quarterly_data!G:G,CALCULATION_quarterly_data!$A:$A,Quarter!$A323,CALCULATION_quarterly_data!$P:$P,Quarter!$B323,CALCULATION_quarterly_data!$C:$C,Quarter!$C323)</f>
        <v>4.04</v>
      </c>
      <c r="H323" s="69">
        <f>SUMIFS(CALCULATION_quarterly_data!H:H,CALCULATION_quarterly_data!$A:$A,Quarter!$A323,CALCULATION_quarterly_data!$P:$P,Quarter!$B323,CALCULATION_quarterly_data!$C:$C,Quarter!$C323)</f>
        <v>39.03</v>
      </c>
      <c r="I323" s="69">
        <f>SUMIFS(CALCULATION_quarterly_data!I:I,CALCULATION_quarterly_data!$A:$A,Quarter!$A323,CALCULATION_quarterly_data!$P:$P,Quarter!$B323,CALCULATION_quarterly_data!$C:$C,Quarter!$C323)</f>
        <v>0</v>
      </c>
      <c r="J323" s="69">
        <f>SUMIFS(CALCULATION_quarterly_data!J:J,CALCULATION_quarterly_data!$A:$A,Quarter!$A323,CALCULATION_quarterly_data!$P:$P,Quarter!$B323,CALCULATION_quarterly_data!$C:$C,Quarter!$C323)</f>
        <v>0</v>
      </c>
      <c r="K323" s="69">
        <f>SUMIFS(CALCULATION_quarterly_data!K:K,CALCULATION_quarterly_data!$A:$A,Quarter!$A323,CALCULATION_quarterly_data!$P:$P,Quarter!$B323,CALCULATION_quarterly_data!$C:$C,Quarter!$C323)</f>
        <v>0</v>
      </c>
      <c r="L323" s="69">
        <f>SUMIFS(CALCULATION_quarterly_data!L:L,CALCULATION_quarterly_data!$A:$A,Quarter!$A323,CALCULATION_quarterly_data!$P:$P,Quarter!$B323,CALCULATION_quarterly_data!$C:$C,Quarter!$C323)</f>
        <v>65.37</v>
      </c>
      <c r="M323" s="69">
        <f>SUMIFS(CALCULATION_quarterly_data!M:M,CALCULATION_quarterly_data!$A:$A,Quarter!$A323,CALCULATION_quarterly_data!$P:$P,Quarter!$B323,CALCULATION_quarterly_data!$C:$C,Quarter!$C323)</f>
        <v>6.5</v>
      </c>
      <c r="N323" s="70">
        <f>SUMIFS(CALCULATION_quarterly_data!N:N,CALCULATION_quarterly_data!$A:$A,Quarter!$A323,CALCULATION_quarterly_data!$P:$P,Quarter!$B323,CALCULATION_quarterly_data!$C:$C,Quarter!$C323)</f>
        <v>114.94</v>
      </c>
      <c r="O323" s="77">
        <f>SUMIFS(CALCULATION_quarterly_data!O:O,CALCULATION_quarterly_data!$A:$A,Quarter!$A323,CALCULATION_quarterly_data!$P:$P,Quarter!$B323,CALCULATION_quarterly_data!$C:$C,Quarter!$C323)</f>
        <v>114.94</v>
      </c>
    </row>
    <row r="324" spans="1:15" ht="15.5">
      <c r="A324" s="64">
        <v>2022</v>
      </c>
      <c r="B324" s="73">
        <v>2</v>
      </c>
      <c r="C324" s="59" t="s">
        <v>71</v>
      </c>
      <c r="D324" s="69">
        <f>SUMIFS(CALCULATION_quarterly_data!D:D,CALCULATION_quarterly_data!$A:$A,Quarter!$A324,CALCULATION_quarterly_data!$P:$P,Quarter!$B324,CALCULATION_quarterly_data!$C:$C,Quarter!$C324)</f>
        <v>164.67</v>
      </c>
      <c r="E324" s="69">
        <f>SUMIFS(CALCULATION_quarterly_data!E:E,CALCULATION_quarterly_data!$A:$A,Quarter!$A324,CALCULATION_quarterly_data!$P:$P,Quarter!$B324,CALCULATION_quarterly_data!$C:$C,Quarter!$C324)</f>
        <v>12.16</v>
      </c>
      <c r="F324" s="70">
        <f>SUMIFS(CALCULATION_quarterly_data!F:F,CALCULATION_quarterly_data!$A:$A,Quarter!$A324,CALCULATION_quarterly_data!$P:$P,Quarter!$B324,CALCULATION_quarterly_data!$C:$C,Quarter!$C324)</f>
        <v>176.82999999999998</v>
      </c>
      <c r="G324" s="69">
        <f>SUMIFS(CALCULATION_quarterly_data!G:G,CALCULATION_quarterly_data!$A:$A,Quarter!$A324,CALCULATION_quarterly_data!$P:$P,Quarter!$B324,CALCULATION_quarterly_data!$C:$C,Quarter!$C324)</f>
        <v>0</v>
      </c>
      <c r="H324" s="69">
        <f>SUMIFS(CALCULATION_quarterly_data!H:H,CALCULATION_quarterly_data!$A:$A,Quarter!$A324,CALCULATION_quarterly_data!$P:$P,Quarter!$B324,CALCULATION_quarterly_data!$C:$C,Quarter!$C324)</f>
        <v>0</v>
      </c>
      <c r="I324" s="69">
        <f>SUMIFS(CALCULATION_quarterly_data!I:I,CALCULATION_quarterly_data!$A:$A,Quarter!$A324,CALCULATION_quarterly_data!$P:$P,Quarter!$B324,CALCULATION_quarterly_data!$C:$C,Quarter!$C324)</f>
        <v>0</v>
      </c>
      <c r="J324" s="69">
        <f>SUMIFS(CALCULATION_quarterly_data!J:J,CALCULATION_quarterly_data!$A:$A,Quarter!$A324,CALCULATION_quarterly_data!$P:$P,Quarter!$B324,CALCULATION_quarterly_data!$C:$C,Quarter!$C324)</f>
        <v>0</v>
      </c>
      <c r="K324" s="69">
        <f>SUMIFS(CALCULATION_quarterly_data!K:K,CALCULATION_quarterly_data!$A:$A,Quarter!$A324,CALCULATION_quarterly_data!$P:$P,Quarter!$B324,CALCULATION_quarterly_data!$C:$C,Quarter!$C324)</f>
        <v>0</v>
      </c>
      <c r="L324" s="69">
        <f>SUMIFS(CALCULATION_quarterly_data!L:L,CALCULATION_quarterly_data!$A:$A,Quarter!$A324,CALCULATION_quarterly_data!$P:$P,Quarter!$B324,CALCULATION_quarterly_data!$C:$C,Quarter!$C324)</f>
        <v>81.680000000000007</v>
      </c>
      <c r="M324" s="69">
        <f>SUMIFS(CALCULATION_quarterly_data!M:M,CALCULATION_quarterly_data!$A:$A,Quarter!$A324,CALCULATION_quarterly_data!$P:$P,Quarter!$B324,CALCULATION_quarterly_data!$C:$C,Quarter!$C324)</f>
        <v>122.83</v>
      </c>
      <c r="N324" s="70">
        <f>SUMIFS(CALCULATION_quarterly_data!N:N,CALCULATION_quarterly_data!$A:$A,Quarter!$A324,CALCULATION_quarterly_data!$P:$P,Quarter!$B324,CALCULATION_quarterly_data!$C:$C,Quarter!$C324)</f>
        <v>204.51</v>
      </c>
      <c r="O324" s="77">
        <f>SUMIFS(CALCULATION_quarterly_data!O:O,CALCULATION_quarterly_data!$A:$A,Quarter!$A324,CALCULATION_quarterly_data!$P:$P,Quarter!$B324,CALCULATION_quarterly_data!$C:$C,Quarter!$C324)</f>
        <v>381.34000000000003</v>
      </c>
    </row>
    <row r="325" spans="1:15" ht="15.5">
      <c r="A325" s="64">
        <v>2022</v>
      </c>
      <c r="B325" s="73">
        <v>2</v>
      </c>
      <c r="C325" s="59" t="s">
        <v>45</v>
      </c>
      <c r="D325" s="69">
        <f>SUMIFS(CALCULATION_quarterly_data!D:D,CALCULATION_quarterly_data!$A:$A,Quarter!$A325,CALCULATION_quarterly_data!$P:$P,Quarter!$B325,CALCULATION_quarterly_data!$C:$C,Quarter!$C325)</f>
        <v>396.75</v>
      </c>
      <c r="E325" s="69">
        <f>SUMIFS(CALCULATION_quarterly_data!E:E,CALCULATION_quarterly_data!$A:$A,Quarter!$A325,CALCULATION_quarterly_data!$P:$P,Quarter!$B325,CALCULATION_quarterly_data!$C:$C,Quarter!$C325)</f>
        <v>14.18</v>
      </c>
      <c r="F325" s="70">
        <f>SUMIFS(CALCULATION_quarterly_data!F:F,CALCULATION_quarterly_data!$A:$A,Quarter!$A325,CALCULATION_quarterly_data!$P:$P,Quarter!$B325,CALCULATION_quarterly_data!$C:$C,Quarter!$C325)</f>
        <v>410.93</v>
      </c>
      <c r="G325" s="69">
        <f>SUMIFS(CALCULATION_quarterly_data!G:G,CALCULATION_quarterly_data!$A:$A,Quarter!$A325,CALCULATION_quarterly_data!$P:$P,Quarter!$B325,CALCULATION_quarterly_data!$C:$C,Quarter!$C325)</f>
        <v>0</v>
      </c>
      <c r="H325" s="69">
        <f>SUMIFS(CALCULATION_quarterly_data!H:H,CALCULATION_quarterly_data!$A:$A,Quarter!$A325,CALCULATION_quarterly_data!$P:$P,Quarter!$B325,CALCULATION_quarterly_data!$C:$C,Quarter!$C325)</f>
        <v>8.77</v>
      </c>
      <c r="I325" s="69">
        <f>SUMIFS(CALCULATION_quarterly_data!I:I,CALCULATION_quarterly_data!$A:$A,Quarter!$A325,CALCULATION_quarterly_data!$P:$P,Quarter!$B325,CALCULATION_quarterly_data!$C:$C,Quarter!$C325)</f>
        <v>0</v>
      </c>
      <c r="J325" s="69">
        <f>SUMIFS(CALCULATION_quarterly_data!J:J,CALCULATION_quarterly_data!$A:$A,Quarter!$A325,CALCULATION_quarterly_data!$P:$P,Quarter!$B325,CALCULATION_quarterly_data!$C:$C,Quarter!$C325)</f>
        <v>0</v>
      </c>
      <c r="K325" s="69">
        <f>SUMIFS(CALCULATION_quarterly_data!K:K,CALCULATION_quarterly_data!$A:$A,Quarter!$A325,CALCULATION_quarterly_data!$P:$P,Quarter!$B325,CALCULATION_quarterly_data!$C:$C,Quarter!$C325)</f>
        <v>0</v>
      </c>
      <c r="L325" s="69">
        <f>SUMIFS(CALCULATION_quarterly_data!L:L,CALCULATION_quarterly_data!$A:$A,Quarter!$A325,CALCULATION_quarterly_data!$P:$P,Quarter!$B325,CALCULATION_quarterly_data!$C:$C,Quarter!$C325)</f>
        <v>0</v>
      </c>
      <c r="M325" s="69">
        <f>SUMIFS(CALCULATION_quarterly_data!M:M,CALCULATION_quarterly_data!$A:$A,Quarter!$A325,CALCULATION_quarterly_data!$P:$P,Quarter!$B325,CALCULATION_quarterly_data!$C:$C,Quarter!$C325)</f>
        <v>0.11</v>
      </c>
      <c r="N325" s="70">
        <f>SUMIFS(CALCULATION_quarterly_data!N:N,CALCULATION_quarterly_data!$A:$A,Quarter!$A325,CALCULATION_quarterly_data!$P:$P,Quarter!$B325,CALCULATION_quarterly_data!$C:$C,Quarter!$C325)</f>
        <v>8.8800000000000008</v>
      </c>
      <c r="O325" s="77">
        <f>SUMIFS(CALCULATION_quarterly_data!O:O,CALCULATION_quarterly_data!$A:$A,Quarter!$A325,CALCULATION_quarterly_data!$P:$P,Quarter!$B325,CALCULATION_quarterly_data!$C:$C,Quarter!$C325)</f>
        <v>419.81000000000006</v>
      </c>
    </row>
    <row r="326" spans="1:15" ht="15.5">
      <c r="A326" s="64">
        <v>2022</v>
      </c>
      <c r="B326" s="73">
        <v>2</v>
      </c>
      <c r="C326" s="59" t="s">
        <v>46</v>
      </c>
      <c r="D326" s="69">
        <f>SUMIFS(CALCULATION_quarterly_data!D:D,CALCULATION_quarterly_data!$A:$A,Quarter!$A326,CALCULATION_quarterly_data!$P:$P,Quarter!$B326,CALCULATION_quarterly_data!$C:$C,Quarter!$C326)</f>
        <v>79</v>
      </c>
      <c r="E326" s="69">
        <f>SUMIFS(CALCULATION_quarterly_data!E:E,CALCULATION_quarterly_data!$A:$A,Quarter!$A326,CALCULATION_quarterly_data!$P:$P,Quarter!$B326,CALCULATION_quarterly_data!$C:$C,Quarter!$C326)</f>
        <v>0</v>
      </c>
      <c r="F326" s="70">
        <f>SUMIFS(CALCULATION_quarterly_data!F:F,CALCULATION_quarterly_data!$A:$A,Quarter!$A326,CALCULATION_quarterly_data!$P:$P,Quarter!$B326,CALCULATION_quarterly_data!$C:$C,Quarter!$C326)</f>
        <v>79</v>
      </c>
      <c r="G326" s="69">
        <f>SUMIFS(CALCULATION_quarterly_data!G:G,CALCULATION_quarterly_data!$A:$A,Quarter!$A326,CALCULATION_quarterly_data!$P:$P,Quarter!$B326,CALCULATION_quarterly_data!$C:$C,Quarter!$C326)</f>
        <v>0</v>
      </c>
      <c r="H326" s="69">
        <f>SUMIFS(CALCULATION_quarterly_data!H:H,CALCULATION_quarterly_data!$A:$A,Quarter!$A326,CALCULATION_quarterly_data!$P:$P,Quarter!$B326,CALCULATION_quarterly_data!$C:$C,Quarter!$C326)</f>
        <v>940.53</v>
      </c>
      <c r="I326" s="69">
        <f>SUMIFS(CALCULATION_quarterly_data!I:I,CALCULATION_quarterly_data!$A:$A,Quarter!$A326,CALCULATION_quarterly_data!$P:$P,Quarter!$B326,CALCULATION_quarterly_data!$C:$C,Quarter!$C326)</f>
        <v>0</v>
      </c>
      <c r="J326" s="69">
        <f>SUMIFS(CALCULATION_quarterly_data!J:J,CALCULATION_quarterly_data!$A:$A,Quarter!$A326,CALCULATION_quarterly_data!$P:$P,Quarter!$B326,CALCULATION_quarterly_data!$C:$C,Quarter!$C326)</f>
        <v>0</v>
      </c>
      <c r="K326" s="69">
        <f>SUMIFS(CALCULATION_quarterly_data!K:K,CALCULATION_quarterly_data!$A:$A,Quarter!$A326,CALCULATION_quarterly_data!$P:$P,Quarter!$B326,CALCULATION_quarterly_data!$C:$C,Quarter!$C326)</f>
        <v>0</v>
      </c>
      <c r="L326" s="69">
        <f>SUMIFS(CALCULATION_quarterly_data!L:L,CALCULATION_quarterly_data!$A:$A,Quarter!$A326,CALCULATION_quarterly_data!$P:$P,Quarter!$B326,CALCULATION_quarterly_data!$C:$C,Quarter!$C326)</f>
        <v>0</v>
      </c>
      <c r="M326" s="69">
        <f>SUMIFS(CALCULATION_quarterly_data!M:M,CALCULATION_quarterly_data!$A:$A,Quarter!$A326,CALCULATION_quarterly_data!$P:$P,Quarter!$B326,CALCULATION_quarterly_data!$C:$C,Quarter!$C326)</f>
        <v>52.84</v>
      </c>
      <c r="N326" s="70">
        <f>SUMIFS(CALCULATION_quarterly_data!N:N,CALCULATION_quarterly_data!$A:$A,Quarter!$A326,CALCULATION_quarterly_data!$P:$P,Quarter!$B326,CALCULATION_quarterly_data!$C:$C,Quarter!$C326)</f>
        <v>993.36999999999989</v>
      </c>
      <c r="O326" s="77">
        <f>SUMIFS(CALCULATION_quarterly_data!O:O,CALCULATION_quarterly_data!$A:$A,Quarter!$A326,CALCULATION_quarterly_data!$P:$P,Quarter!$B326,CALCULATION_quarterly_data!$C:$C,Quarter!$C326)</f>
        <v>1072.3699999999999</v>
      </c>
    </row>
    <row r="327" spans="1:15" ht="15.5">
      <c r="A327" s="64">
        <v>2022</v>
      </c>
      <c r="B327" s="73">
        <v>2</v>
      </c>
      <c r="C327" s="59" t="s">
        <v>44</v>
      </c>
      <c r="D327" s="69">
        <f>SUMIFS(CALCULATION_quarterly_data!D:D,CALCULATION_quarterly_data!$A:$A,Quarter!$A327,CALCULATION_quarterly_data!$P:$P,Quarter!$B327,CALCULATION_quarterly_data!$C:$C,Quarter!$C327)</f>
        <v>0</v>
      </c>
      <c r="E327" s="69">
        <f>SUMIFS(CALCULATION_quarterly_data!E:E,CALCULATION_quarterly_data!$A:$A,Quarter!$A327,CALCULATION_quarterly_data!$P:$P,Quarter!$B327,CALCULATION_quarterly_data!$C:$C,Quarter!$C327)</f>
        <v>0</v>
      </c>
      <c r="F327" s="70">
        <f>SUMIFS(CALCULATION_quarterly_data!F:F,CALCULATION_quarterly_data!$A:$A,Quarter!$A327,CALCULATION_quarterly_data!$P:$P,Quarter!$B327,CALCULATION_quarterly_data!$C:$C,Quarter!$C327)</f>
        <v>0</v>
      </c>
      <c r="G327" s="69">
        <f>SUMIFS(CALCULATION_quarterly_data!G:G,CALCULATION_quarterly_data!$A:$A,Quarter!$A327,CALCULATION_quarterly_data!$P:$P,Quarter!$B327,CALCULATION_quarterly_data!$C:$C,Quarter!$C327)</f>
        <v>0</v>
      </c>
      <c r="H327" s="69">
        <f>SUMIFS(CALCULATION_quarterly_data!H:H,CALCULATION_quarterly_data!$A:$A,Quarter!$A327,CALCULATION_quarterly_data!$P:$P,Quarter!$B327,CALCULATION_quarterly_data!$C:$C,Quarter!$C327)</f>
        <v>0</v>
      </c>
      <c r="I327" s="69">
        <f>SUMIFS(CALCULATION_quarterly_data!I:I,CALCULATION_quarterly_data!$A:$A,Quarter!$A327,CALCULATION_quarterly_data!$P:$P,Quarter!$B327,CALCULATION_quarterly_data!$C:$C,Quarter!$C327)</f>
        <v>0</v>
      </c>
      <c r="J327" s="69">
        <f>SUMIFS(CALCULATION_quarterly_data!J:J,CALCULATION_quarterly_data!$A:$A,Quarter!$A327,CALCULATION_quarterly_data!$P:$P,Quarter!$B327,CALCULATION_quarterly_data!$C:$C,Quarter!$C327)</f>
        <v>0</v>
      </c>
      <c r="K327" s="69">
        <f>SUMIFS(CALCULATION_quarterly_data!K:K,CALCULATION_quarterly_data!$A:$A,Quarter!$A327,CALCULATION_quarterly_data!$P:$P,Quarter!$B327,CALCULATION_quarterly_data!$C:$C,Quarter!$C327)</f>
        <v>0</v>
      </c>
      <c r="L327" s="69">
        <f>SUMIFS(CALCULATION_quarterly_data!L:L,CALCULATION_quarterly_data!$A:$A,Quarter!$A327,CALCULATION_quarterly_data!$P:$P,Quarter!$B327,CALCULATION_quarterly_data!$C:$C,Quarter!$C327)</f>
        <v>0</v>
      </c>
      <c r="M327" s="69">
        <f>SUMIFS(CALCULATION_quarterly_data!M:M,CALCULATION_quarterly_data!$A:$A,Quarter!$A327,CALCULATION_quarterly_data!$P:$P,Quarter!$B327,CALCULATION_quarterly_data!$C:$C,Quarter!$C327)</f>
        <v>0</v>
      </c>
      <c r="N327" s="70">
        <f>SUMIFS(CALCULATION_quarterly_data!N:N,CALCULATION_quarterly_data!$A:$A,Quarter!$A327,CALCULATION_quarterly_data!$P:$P,Quarter!$B327,CALCULATION_quarterly_data!$C:$C,Quarter!$C327)</f>
        <v>0</v>
      </c>
      <c r="O327" s="77">
        <f>SUMIFS(CALCULATION_quarterly_data!O:O,CALCULATION_quarterly_data!$A:$A,Quarter!$A327,CALCULATION_quarterly_data!$P:$P,Quarter!$B327,CALCULATION_quarterly_data!$C:$C,Quarter!$C327)</f>
        <v>0</v>
      </c>
    </row>
    <row r="328" spans="1:15" ht="15.5">
      <c r="A328" s="64">
        <v>2022</v>
      </c>
      <c r="B328" s="73">
        <v>2</v>
      </c>
      <c r="C328" s="59" t="s">
        <v>62</v>
      </c>
      <c r="D328" s="69">
        <f>SUMIFS(CALCULATION_quarterly_data!D:D,CALCULATION_quarterly_data!$A:$A,Quarter!$A328,CALCULATION_quarterly_data!$P:$P,Quarter!$B328,CALCULATION_quarterly_data!$C:$C,Quarter!$C328)</f>
        <v>803.52</v>
      </c>
      <c r="E328" s="69">
        <f>SUMIFS(CALCULATION_quarterly_data!E:E,CALCULATION_quarterly_data!$A:$A,Quarter!$A328,CALCULATION_quarterly_data!$P:$P,Quarter!$B328,CALCULATION_quarterly_data!$C:$C,Quarter!$C328)</f>
        <v>14.52</v>
      </c>
      <c r="F328" s="70">
        <f>SUMIFS(CALCULATION_quarterly_data!F:F,CALCULATION_quarterly_data!$A:$A,Quarter!$A328,CALCULATION_quarterly_data!$P:$P,Quarter!$B328,CALCULATION_quarterly_data!$C:$C,Quarter!$C328)</f>
        <v>818.04</v>
      </c>
      <c r="G328" s="69">
        <f>SUMIFS(CALCULATION_quarterly_data!G:G,CALCULATION_quarterly_data!$A:$A,Quarter!$A328,CALCULATION_quarterly_data!$P:$P,Quarter!$B328,CALCULATION_quarterly_data!$C:$C,Quarter!$C328)</f>
        <v>52.5</v>
      </c>
      <c r="H328" s="69">
        <f>SUMIFS(CALCULATION_quarterly_data!H:H,CALCULATION_quarterly_data!$A:$A,Quarter!$A328,CALCULATION_quarterly_data!$P:$P,Quarter!$B328,CALCULATION_quarterly_data!$C:$C,Quarter!$C328)</f>
        <v>234.47</v>
      </c>
      <c r="I328" s="69">
        <f>SUMIFS(CALCULATION_quarterly_data!I:I,CALCULATION_quarterly_data!$A:$A,Quarter!$A328,CALCULATION_quarterly_data!$P:$P,Quarter!$B328,CALCULATION_quarterly_data!$C:$C,Quarter!$C328)</f>
        <v>0</v>
      </c>
      <c r="J328" s="69">
        <f>SUMIFS(CALCULATION_quarterly_data!J:J,CALCULATION_quarterly_data!$A:$A,Quarter!$A328,CALCULATION_quarterly_data!$P:$P,Quarter!$B328,CALCULATION_quarterly_data!$C:$C,Quarter!$C328)</f>
        <v>0</v>
      </c>
      <c r="K328" s="69">
        <f>SUMIFS(CALCULATION_quarterly_data!K:K,CALCULATION_quarterly_data!$A:$A,Quarter!$A328,CALCULATION_quarterly_data!$P:$P,Quarter!$B328,CALCULATION_quarterly_data!$C:$C,Quarter!$C328)</f>
        <v>18.29</v>
      </c>
      <c r="L328" s="69">
        <f>SUMIFS(CALCULATION_quarterly_data!L:L,CALCULATION_quarterly_data!$A:$A,Quarter!$A328,CALCULATION_quarterly_data!$P:$P,Quarter!$B328,CALCULATION_quarterly_data!$C:$C,Quarter!$C328)</f>
        <v>90.730000000000018</v>
      </c>
      <c r="M328" s="69">
        <f>SUMIFS(CALCULATION_quarterly_data!M:M,CALCULATION_quarterly_data!$A:$A,Quarter!$A328,CALCULATION_quarterly_data!$P:$P,Quarter!$B328,CALCULATION_quarterly_data!$C:$C,Quarter!$C328)</f>
        <v>110.1</v>
      </c>
      <c r="N328" s="70">
        <f>SUMIFS(CALCULATION_quarterly_data!N:N,CALCULATION_quarterly_data!$A:$A,Quarter!$A328,CALCULATION_quarterly_data!$P:$P,Quarter!$B328,CALCULATION_quarterly_data!$C:$C,Quarter!$C328)</f>
        <v>506.09000000000003</v>
      </c>
      <c r="O328" s="77">
        <f>SUMIFS(CALCULATION_quarterly_data!O:O,CALCULATION_quarterly_data!$A:$A,Quarter!$A328,CALCULATION_quarterly_data!$P:$P,Quarter!$B328,CALCULATION_quarterly_data!$C:$C,Quarter!$C328)</f>
        <v>1324.13</v>
      </c>
    </row>
    <row r="329" spans="1:15" ht="15.5">
      <c r="A329" s="62">
        <v>2022</v>
      </c>
      <c r="B329" s="74">
        <v>2</v>
      </c>
      <c r="C329" s="60" t="s">
        <v>93</v>
      </c>
      <c r="D329" s="72">
        <f>SUMIFS(CALCULATION_quarterly_data!D:D,CALCULATION_quarterly_data!$A:$A,Quarter!$A329,CALCULATION_quarterly_data!$P:$P,Quarter!$B329,CALCULATION_quarterly_data!$C:$C,Quarter!$C329)</f>
        <v>6945.59</v>
      </c>
      <c r="E329" s="72">
        <f>SUMIFS(CALCULATION_quarterly_data!E:E,CALCULATION_quarterly_data!$A:$A,Quarter!$A329,CALCULATION_quarterly_data!$P:$P,Quarter!$B329,CALCULATION_quarterly_data!$C:$C,Quarter!$C329)</f>
        <v>409.78</v>
      </c>
      <c r="F329" s="71">
        <f>SUMIFS(CALCULATION_quarterly_data!F:F,CALCULATION_quarterly_data!$A:$A,Quarter!$A329,CALCULATION_quarterly_data!$P:$P,Quarter!$B329,CALCULATION_quarterly_data!$C:$C,Quarter!$C329)</f>
        <v>7355.37</v>
      </c>
      <c r="G329" s="72">
        <f>SUMIFS(CALCULATION_quarterly_data!G:G,CALCULATION_quarterly_data!$A:$A,Quarter!$A329,CALCULATION_quarterly_data!$P:$P,Quarter!$B329,CALCULATION_quarterly_data!$C:$C,Quarter!$C329)</f>
        <v>182.54</v>
      </c>
      <c r="H329" s="72">
        <f>SUMIFS(CALCULATION_quarterly_data!H:H,CALCULATION_quarterly_data!$A:$A,Quarter!$A329,CALCULATION_quarterly_data!$P:$P,Quarter!$B329,CALCULATION_quarterly_data!$C:$C,Quarter!$C329)</f>
        <v>2305.98</v>
      </c>
      <c r="I329" s="72">
        <f>SUMIFS(CALCULATION_quarterly_data!I:I,CALCULATION_quarterly_data!$A:$A,Quarter!$A329,CALCULATION_quarterly_data!$P:$P,Quarter!$B329,CALCULATION_quarterly_data!$C:$C,Quarter!$C329)</f>
        <v>191.43</v>
      </c>
      <c r="J329" s="72">
        <f>SUMIFS(CALCULATION_quarterly_data!J:J,CALCULATION_quarterly_data!$A:$A,Quarter!$A329,CALCULATION_quarterly_data!$P:$P,Quarter!$B329,CALCULATION_quarterly_data!$C:$C,Quarter!$C329)</f>
        <v>53.79</v>
      </c>
      <c r="K329" s="72">
        <f>SUMIFS(CALCULATION_quarterly_data!K:K,CALCULATION_quarterly_data!$A:$A,Quarter!$A329,CALCULATION_quarterly_data!$P:$P,Quarter!$B329,CALCULATION_quarterly_data!$C:$C,Quarter!$C329)</f>
        <v>585.67000000000007</v>
      </c>
      <c r="L329" s="72">
        <f>SUMIFS(CALCULATION_quarterly_data!L:L,CALCULATION_quarterly_data!$A:$A,Quarter!$A329,CALCULATION_quarterly_data!$P:$P,Quarter!$B329,CALCULATION_quarterly_data!$C:$C,Quarter!$C329)</f>
        <v>663.53000000000009</v>
      </c>
      <c r="M329" s="72">
        <f>SUMIFS(CALCULATION_quarterly_data!M:M,CALCULATION_quarterly_data!$A:$A,Quarter!$A329,CALCULATION_quarterly_data!$P:$P,Quarter!$B329,CALCULATION_quarterly_data!$C:$C,Quarter!$C329)</f>
        <v>1268.9099999999999</v>
      </c>
      <c r="N329" s="71">
        <f>SUMIFS(CALCULATION_quarterly_data!N:N,CALCULATION_quarterly_data!$A:$A,Quarter!$A329,CALCULATION_quarterly_data!$P:$P,Quarter!$B329,CALCULATION_quarterly_data!$C:$C,Quarter!$C329)</f>
        <v>5251.8499999999995</v>
      </c>
      <c r="O329" s="72">
        <f>SUMIFS(CALCULATION_quarterly_data!O:O,CALCULATION_quarterly_data!$A:$A,Quarter!$A329,CALCULATION_quarterly_data!$P:$P,Quarter!$B329,CALCULATION_quarterly_data!$C:$C,Quarter!$C329)</f>
        <v>12607.220000000001</v>
      </c>
    </row>
    <row r="330" spans="1:15" ht="15.5">
      <c r="A330" s="63">
        <v>2022</v>
      </c>
      <c r="B330" s="73">
        <v>3</v>
      </c>
      <c r="C330" s="58" t="s">
        <v>37</v>
      </c>
      <c r="D330" s="66">
        <f>SUMIFS(CALCULATION_quarterly_data!D:D,CALCULATION_quarterly_data!$A:$A,Quarter!$A330,CALCULATION_quarterly_data!$P:$P,Quarter!$B330,CALCULATION_quarterly_data!$C:$C,Quarter!$C330)</f>
        <v>80.08</v>
      </c>
      <c r="E330" s="66">
        <f>SUMIFS(CALCULATION_quarterly_data!E:E,CALCULATION_quarterly_data!$A:$A,Quarter!$A330,CALCULATION_quarterly_data!$P:$P,Quarter!$B330,CALCULATION_quarterly_data!$C:$C,Quarter!$C330)</f>
        <v>62.96</v>
      </c>
      <c r="F330" s="67">
        <f>SUMIFS(CALCULATION_quarterly_data!F:F,CALCULATION_quarterly_data!$A:$A,Quarter!$A330,CALCULATION_quarterly_data!$P:$P,Quarter!$B330,CALCULATION_quarterly_data!$C:$C,Quarter!$C330)</f>
        <v>143.04</v>
      </c>
      <c r="G330" s="66">
        <f>SUMIFS(CALCULATION_quarterly_data!G:G,CALCULATION_quarterly_data!$A:$A,Quarter!$A330,CALCULATION_quarterly_data!$P:$P,Quarter!$B330,CALCULATION_quarterly_data!$C:$C,Quarter!$C330)</f>
        <v>8.26</v>
      </c>
      <c r="H330" s="66">
        <f>SUMIFS(CALCULATION_quarterly_data!H:H,CALCULATION_quarterly_data!$A:$A,Quarter!$A330,CALCULATION_quarterly_data!$P:$P,Quarter!$B330,CALCULATION_quarterly_data!$C:$C,Quarter!$C330)</f>
        <v>188.25</v>
      </c>
      <c r="I330" s="66">
        <f>SUMIFS(CALCULATION_quarterly_data!I:I,CALCULATION_quarterly_data!$A:$A,Quarter!$A330,CALCULATION_quarterly_data!$P:$P,Quarter!$B330,CALCULATION_quarterly_data!$C:$C,Quarter!$C330)</f>
        <v>0</v>
      </c>
      <c r="J330" s="66">
        <f>SUMIFS(CALCULATION_quarterly_data!J:J,CALCULATION_quarterly_data!$A:$A,Quarter!$A330,CALCULATION_quarterly_data!$P:$P,Quarter!$B330,CALCULATION_quarterly_data!$C:$C,Quarter!$C330)</f>
        <v>0</v>
      </c>
      <c r="K330" s="66">
        <f>SUMIFS(CALCULATION_quarterly_data!K:K,CALCULATION_quarterly_data!$A:$A,Quarter!$A330,CALCULATION_quarterly_data!$P:$P,Quarter!$B330,CALCULATION_quarterly_data!$C:$C,Quarter!$C330)</f>
        <v>0</v>
      </c>
      <c r="L330" s="66">
        <f>SUMIFS(CALCULATION_quarterly_data!L:L,CALCULATION_quarterly_data!$A:$A,Quarter!$A330,CALCULATION_quarterly_data!$P:$P,Quarter!$B330,CALCULATION_quarterly_data!$C:$C,Quarter!$C330)</f>
        <v>345.13000000000005</v>
      </c>
      <c r="M330" s="66">
        <f>SUMIFS(CALCULATION_quarterly_data!M:M,CALCULATION_quarterly_data!$A:$A,Quarter!$A330,CALCULATION_quarterly_data!$P:$P,Quarter!$B330,CALCULATION_quarterly_data!$C:$C,Quarter!$C330)</f>
        <v>354.28</v>
      </c>
      <c r="N330" s="67">
        <f>SUMIFS(CALCULATION_quarterly_data!N:N,CALCULATION_quarterly_data!$A:$A,Quarter!$A330,CALCULATION_quarterly_data!$P:$P,Quarter!$B330,CALCULATION_quarterly_data!$C:$C,Quarter!$C330)</f>
        <v>895.91999999999985</v>
      </c>
      <c r="O330" s="76">
        <f>SUMIFS(CALCULATION_quarterly_data!O:O,CALCULATION_quarterly_data!$A:$A,Quarter!$A330,CALCULATION_quarterly_data!$P:$P,Quarter!$B330,CALCULATION_quarterly_data!$C:$C,Quarter!$C330)</f>
        <v>1038.96</v>
      </c>
    </row>
    <row r="331" spans="1:15" ht="15.5">
      <c r="A331" s="64">
        <v>2022</v>
      </c>
      <c r="B331" s="73">
        <v>3</v>
      </c>
      <c r="C331" s="59" t="s">
        <v>38</v>
      </c>
      <c r="D331" s="69">
        <f>SUMIFS(CALCULATION_quarterly_data!D:D,CALCULATION_quarterly_data!$A:$A,Quarter!$A331,CALCULATION_quarterly_data!$P:$P,Quarter!$B331,CALCULATION_quarterly_data!$C:$C,Quarter!$C331)</f>
        <v>0</v>
      </c>
      <c r="E331" s="69">
        <f>SUMIFS(CALCULATION_quarterly_data!E:E,CALCULATION_quarterly_data!$A:$A,Quarter!$A331,CALCULATION_quarterly_data!$P:$P,Quarter!$B331,CALCULATION_quarterly_data!$C:$C,Quarter!$C331)</f>
        <v>0</v>
      </c>
      <c r="F331" s="70">
        <f>SUMIFS(CALCULATION_quarterly_data!F:F,CALCULATION_quarterly_data!$A:$A,Quarter!$A331,CALCULATION_quarterly_data!$P:$P,Quarter!$B331,CALCULATION_quarterly_data!$C:$C,Quarter!$C331)</f>
        <v>0</v>
      </c>
      <c r="G331" s="69">
        <f>SUMIFS(CALCULATION_quarterly_data!G:G,CALCULATION_quarterly_data!$A:$A,Quarter!$A331,CALCULATION_quarterly_data!$P:$P,Quarter!$B331,CALCULATION_quarterly_data!$C:$C,Quarter!$C331)</f>
        <v>0</v>
      </c>
      <c r="H331" s="69">
        <f>SUMIFS(CALCULATION_quarterly_data!H:H,CALCULATION_quarterly_data!$A:$A,Quarter!$A331,CALCULATION_quarterly_data!$P:$P,Quarter!$B331,CALCULATION_quarterly_data!$C:$C,Quarter!$C331)</f>
        <v>69.83</v>
      </c>
      <c r="I331" s="69">
        <f>SUMIFS(CALCULATION_quarterly_data!I:I,CALCULATION_quarterly_data!$A:$A,Quarter!$A331,CALCULATION_quarterly_data!$P:$P,Quarter!$B331,CALCULATION_quarterly_data!$C:$C,Quarter!$C331)</f>
        <v>0</v>
      </c>
      <c r="J331" s="69">
        <f>SUMIFS(CALCULATION_quarterly_data!J:J,CALCULATION_quarterly_data!$A:$A,Quarter!$A331,CALCULATION_quarterly_data!$P:$P,Quarter!$B331,CALCULATION_quarterly_data!$C:$C,Quarter!$C331)</f>
        <v>0</v>
      </c>
      <c r="K331" s="69">
        <f>SUMIFS(CALCULATION_quarterly_data!K:K,CALCULATION_quarterly_data!$A:$A,Quarter!$A331,CALCULATION_quarterly_data!$P:$P,Quarter!$B331,CALCULATION_quarterly_data!$C:$C,Quarter!$C331)</f>
        <v>0</v>
      </c>
      <c r="L331" s="69">
        <f>SUMIFS(CALCULATION_quarterly_data!L:L,CALCULATION_quarterly_data!$A:$A,Quarter!$A331,CALCULATION_quarterly_data!$P:$P,Quarter!$B331,CALCULATION_quarterly_data!$C:$C,Quarter!$C331)</f>
        <v>0</v>
      </c>
      <c r="M331" s="69">
        <f>SUMIFS(CALCULATION_quarterly_data!M:M,CALCULATION_quarterly_data!$A:$A,Quarter!$A331,CALCULATION_quarterly_data!$P:$P,Quarter!$B331,CALCULATION_quarterly_data!$C:$C,Quarter!$C331)</f>
        <v>0</v>
      </c>
      <c r="N331" s="70">
        <f>SUMIFS(CALCULATION_quarterly_data!N:N,CALCULATION_quarterly_data!$A:$A,Quarter!$A331,CALCULATION_quarterly_data!$P:$P,Quarter!$B331,CALCULATION_quarterly_data!$C:$C,Quarter!$C331)</f>
        <v>69.83</v>
      </c>
      <c r="O331" s="77">
        <f>SUMIFS(CALCULATION_quarterly_data!O:O,CALCULATION_quarterly_data!$A:$A,Quarter!$A331,CALCULATION_quarterly_data!$P:$P,Quarter!$B331,CALCULATION_quarterly_data!$C:$C,Quarter!$C331)</f>
        <v>69.83</v>
      </c>
    </row>
    <row r="332" spans="1:15" ht="15.5">
      <c r="A332" s="64">
        <v>2022</v>
      </c>
      <c r="B332" s="73">
        <v>3</v>
      </c>
      <c r="C332" s="59" t="s">
        <v>72</v>
      </c>
      <c r="D332" s="69">
        <f>SUMIFS(CALCULATION_quarterly_data!D:D,CALCULATION_quarterly_data!$A:$A,Quarter!$A332,CALCULATION_quarterly_data!$P:$P,Quarter!$B332,CALCULATION_quarterly_data!$C:$C,Quarter!$C332)</f>
        <v>263.55</v>
      </c>
      <c r="E332" s="69">
        <f>SUMIFS(CALCULATION_quarterly_data!E:E,CALCULATION_quarterly_data!$A:$A,Quarter!$A332,CALCULATION_quarterly_data!$P:$P,Quarter!$B332,CALCULATION_quarterly_data!$C:$C,Quarter!$C332)</f>
        <v>0</v>
      </c>
      <c r="F332" s="70">
        <f>SUMIFS(CALCULATION_quarterly_data!F:F,CALCULATION_quarterly_data!$A:$A,Quarter!$A332,CALCULATION_quarterly_data!$P:$P,Quarter!$B332,CALCULATION_quarterly_data!$C:$C,Quarter!$C332)</f>
        <v>263.55</v>
      </c>
      <c r="G332" s="69">
        <f>SUMIFS(CALCULATION_quarterly_data!G:G,CALCULATION_quarterly_data!$A:$A,Quarter!$A332,CALCULATION_quarterly_data!$P:$P,Quarter!$B332,CALCULATION_quarterly_data!$C:$C,Quarter!$C332)</f>
        <v>0</v>
      </c>
      <c r="H332" s="69">
        <f>SUMIFS(CALCULATION_quarterly_data!H:H,CALCULATION_quarterly_data!$A:$A,Quarter!$A332,CALCULATION_quarterly_data!$P:$P,Quarter!$B332,CALCULATION_quarterly_data!$C:$C,Quarter!$C332)</f>
        <v>0</v>
      </c>
      <c r="I332" s="69">
        <f>SUMIFS(CALCULATION_quarterly_data!I:I,CALCULATION_quarterly_data!$A:$A,Quarter!$A332,CALCULATION_quarterly_data!$P:$P,Quarter!$B332,CALCULATION_quarterly_data!$C:$C,Quarter!$C332)</f>
        <v>0</v>
      </c>
      <c r="J332" s="69">
        <f>SUMIFS(CALCULATION_quarterly_data!J:J,CALCULATION_quarterly_data!$A:$A,Quarter!$A332,CALCULATION_quarterly_data!$P:$P,Quarter!$B332,CALCULATION_quarterly_data!$C:$C,Quarter!$C332)</f>
        <v>0</v>
      </c>
      <c r="K332" s="69">
        <f>SUMIFS(CALCULATION_quarterly_data!K:K,CALCULATION_quarterly_data!$A:$A,Quarter!$A332,CALCULATION_quarterly_data!$P:$P,Quarter!$B332,CALCULATION_quarterly_data!$C:$C,Quarter!$C332)</f>
        <v>0</v>
      </c>
      <c r="L332" s="69">
        <f>SUMIFS(CALCULATION_quarterly_data!L:L,CALCULATION_quarterly_data!$A:$A,Quarter!$A332,CALCULATION_quarterly_data!$P:$P,Quarter!$B332,CALCULATION_quarterly_data!$C:$C,Quarter!$C332)</f>
        <v>0</v>
      </c>
      <c r="M332" s="69">
        <f>SUMIFS(CALCULATION_quarterly_data!M:M,CALCULATION_quarterly_data!$A:$A,Quarter!$A332,CALCULATION_quarterly_data!$P:$P,Quarter!$B332,CALCULATION_quarterly_data!$C:$C,Quarter!$C332)</f>
        <v>82.22</v>
      </c>
      <c r="N332" s="70">
        <f>SUMIFS(CALCULATION_quarterly_data!N:N,CALCULATION_quarterly_data!$A:$A,Quarter!$A332,CALCULATION_quarterly_data!$P:$P,Quarter!$B332,CALCULATION_quarterly_data!$C:$C,Quarter!$C332)</f>
        <v>82.22</v>
      </c>
      <c r="O332" s="77">
        <f>SUMIFS(CALCULATION_quarterly_data!O:O,CALCULATION_quarterly_data!$A:$A,Quarter!$A332,CALCULATION_quarterly_data!$P:$P,Quarter!$B332,CALCULATION_quarterly_data!$C:$C,Quarter!$C332)</f>
        <v>345.77</v>
      </c>
    </row>
    <row r="333" spans="1:15" ht="15.5">
      <c r="A333" s="64">
        <v>2022</v>
      </c>
      <c r="B333" s="73">
        <v>3</v>
      </c>
      <c r="C333" s="59" t="s">
        <v>39</v>
      </c>
      <c r="D333" s="69">
        <f>SUMIFS(CALCULATION_quarterly_data!D:D,CALCULATION_quarterly_data!$A:$A,Quarter!$A333,CALCULATION_quarterly_data!$P:$P,Quarter!$B333,CALCULATION_quarterly_data!$C:$C,Quarter!$C333)</f>
        <v>1.61</v>
      </c>
      <c r="E333" s="69">
        <f>SUMIFS(CALCULATION_quarterly_data!E:E,CALCULATION_quarterly_data!$A:$A,Quarter!$A333,CALCULATION_quarterly_data!$P:$P,Quarter!$B333,CALCULATION_quarterly_data!$C:$C,Quarter!$C333)</f>
        <v>6.59</v>
      </c>
      <c r="F333" s="70">
        <f>SUMIFS(CALCULATION_quarterly_data!F:F,CALCULATION_quarterly_data!$A:$A,Quarter!$A333,CALCULATION_quarterly_data!$P:$P,Quarter!$B333,CALCULATION_quarterly_data!$C:$C,Quarter!$C333)</f>
        <v>8.1999999999999993</v>
      </c>
      <c r="G333" s="69">
        <f>SUMIFS(CALCULATION_quarterly_data!G:G,CALCULATION_quarterly_data!$A:$A,Quarter!$A333,CALCULATION_quarterly_data!$P:$P,Quarter!$B333,CALCULATION_quarterly_data!$C:$C,Quarter!$C333)</f>
        <v>0</v>
      </c>
      <c r="H333" s="69">
        <f>SUMIFS(CALCULATION_quarterly_data!H:H,CALCULATION_quarterly_data!$A:$A,Quarter!$A333,CALCULATION_quarterly_data!$P:$P,Quarter!$B333,CALCULATION_quarterly_data!$C:$C,Quarter!$C333)</f>
        <v>17.169999999999998</v>
      </c>
      <c r="I333" s="69">
        <f>SUMIFS(CALCULATION_quarterly_data!I:I,CALCULATION_quarterly_data!$A:$A,Quarter!$A333,CALCULATION_quarterly_data!$P:$P,Quarter!$B333,CALCULATION_quarterly_data!$C:$C,Quarter!$C333)</f>
        <v>13.52</v>
      </c>
      <c r="J333" s="69">
        <f>SUMIFS(CALCULATION_quarterly_data!J:J,CALCULATION_quarterly_data!$A:$A,Quarter!$A333,CALCULATION_quarterly_data!$P:$P,Quarter!$B333,CALCULATION_quarterly_data!$C:$C,Quarter!$C333)</f>
        <v>0</v>
      </c>
      <c r="K333" s="69">
        <f>SUMIFS(CALCULATION_quarterly_data!K:K,CALCULATION_quarterly_data!$A:$A,Quarter!$A333,CALCULATION_quarterly_data!$P:$P,Quarter!$B333,CALCULATION_quarterly_data!$C:$C,Quarter!$C333)</f>
        <v>13.46</v>
      </c>
      <c r="L333" s="69">
        <f>SUMIFS(CALCULATION_quarterly_data!L:L,CALCULATION_quarterly_data!$A:$A,Quarter!$A333,CALCULATION_quarterly_data!$P:$P,Quarter!$B333,CALCULATION_quarterly_data!$C:$C,Quarter!$C333)</f>
        <v>12.16</v>
      </c>
      <c r="M333" s="69">
        <f>SUMIFS(CALCULATION_quarterly_data!M:M,CALCULATION_quarterly_data!$A:$A,Quarter!$A333,CALCULATION_quarterly_data!$P:$P,Quarter!$B333,CALCULATION_quarterly_data!$C:$C,Quarter!$C333)</f>
        <v>31.89</v>
      </c>
      <c r="N333" s="70">
        <f>SUMIFS(CALCULATION_quarterly_data!N:N,CALCULATION_quarterly_data!$A:$A,Quarter!$A333,CALCULATION_quarterly_data!$P:$P,Quarter!$B333,CALCULATION_quarterly_data!$C:$C,Quarter!$C333)</f>
        <v>88.2</v>
      </c>
      <c r="O333" s="77">
        <f>SUMIFS(CALCULATION_quarterly_data!O:O,CALCULATION_quarterly_data!$A:$A,Quarter!$A333,CALCULATION_quarterly_data!$P:$P,Quarter!$B333,CALCULATION_quarterly_data!$C:$C,Quarter!$C333)</f>
        <v>96.4</v>
      </c>
    </row>
    <row r="334" spans="1:15" ht="15.5">
      <c r="A334" s="64">
        <v>2022</v>
      </c>
      <c r="B334" s="73">
        <v>3</v>
      </c>
      <c r="C334" s="59" t="s">
        <v>40</v>
      </c>
      <c r="D334" s="69">
        <f>SUMIFS(CALCULATION_quarterly_data!D:D,CALCULATION_quarterly_data!$A:$A,Quarter!$A334,CALCULATION_quarterly_data!$P:$P,Quarter!$B334,CALCULATION_quarterly_data!$C:$C,Quarter!$C334)</f>
        <v>203.67000000000002</v>
      </c>
      <c r="E334" s="69">
        <f>SUMIFS(CALCULATION_quarterly_data!E:E,CALCULATION_quarterly_data!$A:$A,Quarter!$A334,CALCULATION_quarterly_data!$P:$P,Quarter!$B334,CALCULATION_quarterly_data!$C:$C,Quarter!$C334)</f>
        <v>0</v>
      </c>
      <c r="F334" s="70">
        <f>SUMIFS(CALCULATION_quarterly_data!F:F,CALCULATION_quarterly_data!$A:$A,Quarter!$A334,CALCULATION_quarterly_data!$P:$P,Quarter!$B334,CALCULATION_quarterly_data!$C:$C,Quarter!$C334)</f>
        <v>203.67000000000002</v>
      </c>
      <c r="G334" s="69">
        <f>SUMIFS(CALCULATION_quarterly_data!G:G,CALCULATION_quarterly_data!$A:$A,Quarter!$A334,CALCULATION_quarterly_data!$P:$P,Quarter!$B334,CALCULATION_quarterly_data!$C:$C,Quarter!$C334)</f>
        <v>46.11</v>
      </c>
      <c r="H334" s="69">
        <f>SUMIFS(CALCULATION_quarterly_data!H:H,CALCULATION_quarterly_data!$A:$A,Quarter!$A334,CALCULATION_quarterly_data!$P:$P,Quarter!$B334,CALCULATION_quarterly_data!$C:$C,Quarter!$C334)</f>
        <v>3.36</v>
      </c>
      <c r="I334" s="69">
        <f>SUMIFS(CALCULATION_quarterly_data!I:I,CALCULATION_quarterly_data!$A:$A,Quarter!$A334,CALCULATION_quarterly_data!$P:$P,Quarter!$B334,CALCULATION_quarterly_data!$C:$C,Quarter!$C334)</f>
        <v>0</v>
      </c>
      <c r="J334" s="69">
        <f>SUMIFS(CALCULATION_quarterly_data!J:J,CALCULATION_quarterly_data!$A:$A,Quarter!$A334,CALCULATION_quarterly_data!$P:$P,Quarter!$B334,CALCULATION_quarterly_data!$C:$C,Quarter!$C334)</f>
        <v>0</v>
      </c>
      <c r="K334" s="69">
        <f>SUMIFS(CALCULATION_quarterly_data!K:K,CALCULATION_quarterly_data!$A:$A,Quarter!$A334,CALCULATION_quarterly_data!$P:$P,Quarter!$B334,CALCULATION_quarterly_data!$C:$C,Quarter!$C334)</f>
        <v>21.63</v>
      </c>
      <c r="L334" s="69">
        <f>SUMIFS(CALCULATION_quarterly_data!L:L,CALCULATION_quarterly_data!$A:$A,Quarter!$A334,CALCULATION_quarterly_data!$P:$P,Quarter!$B334,CALCULATION_quarterly_data!$C:$C,Quarter!$C334)</f>
        <v>16.329999999999998</v>
      </c>
      <c r="M334" s="69">
        <f>SUMIFS(CALCULATION_quarterly_data!M:M,CALCULATION_quarterly_data!$A:$A,Quarter!$A334,CALCULATION_quarterly_data!$P:$P,Quarter!$B334,CALCULATION_quarterly_data!$C:$C,Quarter!$C334)</f>
        <v>12.600000000000001</v>
      </c>
      <c r="N334" s="70">
        <f>SUMIFS(CALCULATION_quarterly_data!N:N,CALCULATION_quarterly_data!$A:$A,Quarter!$A334,CALCULATION_quarterly_data!$P:$P,Quarter!$B334,CALCULATION_quarterly_data!$C:$C,Quarter!$C334)</f>
        <v>100.03</v>
      </c>
      <c r="O334" s="77">
        <f>SUMIFS(CALCULATION_quarterly_data!O:O,CALCULATION_quarterly_data!$A:$A,Quarter!$A334,CALCULATION_quarterly_data!$P:$P,Quarter!$B334,CALCULATION_quarterly_data!$C:$C,Quarter!$C334)</f>
        <v>303.7</v>
      </c>
    </row>
    <row r="335" spans="1:15" ht="15.5">
      <c r="A335" s="64">
        <v>2022</v>
      </c>
      <c r="B335" s="73">
        <v>3</v>
      </c>
      <c r="C335" s="59" t="s">
        <v>41</v>
      </c>
      <c r="D335" s="69">
        <f>SUMIFS(CALCULATION_quarterly_data!D:D,CALCULATION_quarterly_data!$A:$A,Quarter!$A335,CALCULATION_quarterly_data!$P:$P,Quarter!$B335,CALCULATION_quarterly_data!$C:$C,Quarter!$C335)</f>
        <v>706.03</v>
      </c>
      <c r="E335" s="69">
        <f>SUMIFS(CALCULATION_quarterly_data!E:E,CALCULATION_quarterly_data!$A:$A,Quarter!$A335,CALCULATION_quarterly_data!$P:$P,Quarter!$B335,CALCULATION_quarterly_data!$C:$C,Quarter!$C335)</f>
        <v>10.050000000000001</v>
      </c>
      <c r="F335" s="70">
        <f>SUMIFS(CALCULATION_quarterly_data!F:F,CALCULATION_quarterly_data!$A:$A,Quarter!$A335,CALCULATION_quarterly_data!$P:$P,Quarter!$B335,CALCULATION_quarterly_data!$C:$C,Quarter!$C335)</f>
        <v>716.08</v>
      </c>
      <c r="G335" s="69">
        <f>SUMIFS(CALCULATION_quarterly_data!G:G,CALCULATION_quarterly_data!$A:$A,Quarter!$A335,CALCULATION_quarterly_data!$P:$P,Quarter!$B335,CALCULATION_quarterly_data!$C:$C,Quarter!$C335)</f>
        <v>0</v>
      </c>
      <c r="H335" s="69">
        <f>SUMIFS(CALCULATION_quarterly_data!H:H,CALCULATION_quarterly_data!$A:$A,Quarter!$A335,CALCULATION_quarterly_data!$P:$P,Quarter!$B335,CALCULATION_quarterly_data!$C:$C,Quarter!$C335)</f>
        <v>0</v>
      </c>
      <c r="I335" s="69">
        <f>SUMIFS(CALCULATION_quarterly_data!I:I,CALCULATION_quarterly_data!$A:$A,Quarter!$A335,CALCULATION_quarterly_data!$P:$P,Quarter!$B335,CALCULATION_quarterly_data!$C:$C,Quarter!$C335)</f>
        <v>0</v>
      </c>
      <c r="J335" s="69">
        <f>SUMIFS(CALCULATION_quarterly_data!J:J,CALCULATION_quarterly_data!$A:$A,Quarter!$A335,CALCULATION_quarterly_data!$P:$P,Quarter!$B335,CALCULATION_quarterly_data!$C:$C,Quarter!$C335)</f>
        <v>0</v>
      </c>
      <c r="K335" s="69">
        <f>SUMIFS(CALCULATION_quarterly_data!K:K,CALCULATION_quarterly_data!$A:$A,Quarter!$A335,CALCULATION_quarterly_data!$P:$P,Quarter!$B335,CALCULATION_quarterly_data!$C:$C,Quarter!$C335)</f>
        <v>0</v>
      </c>
      <c r="L335" s="69">
        <f>SUMIFS(CALCULATION_quarterly_data!L:L,CALCULATION_quarterly_data!$A:$A,Quarter!$A335,CALCULATION_quarterly_data!$P:$P,Quarter!$B335,CALCULATION_quarterly_data!$C:$C,Quarter!$C335)</f>
        <v>0</v>
      </c>
      <c r="M335" s="69">
        <f>SUMIFS(CALCULATION_quarterly_data!M:M,CALCULATION_quarterly_data!$A:$A,Quarter!$A335,CALCULATION_quarterly_data!$P:$P,Quarter!$B335,CALCULATION_quarterly_data!$C:$C,Quarter!$C335)</f>
        <v>16.079999999999998</v>
      </c>
      <c r="N335" s="70">
        <f>SUMIFS(CALCULATION_quarterly_data!N:N,CALCULATION_quarterly_data!$A:$A,Quarter!$A335,CALCULATION_quarterly_data!$P:$P,Quarter!$B335,CALCULATION_quarterly_data!$C:$C,Quarter!$C335)</f>
        <v>16.079999999999998</v>
      </c>
      <c r="O335" s="77">
        <f>SUMIFS(CALCULATION_quarterly_data!O:O,CALCULATION_quarterly_data!$A:$A,Quarter!$A335,CALCULATION_quarterly_data!$P:$P,Quarter!$B335,CALCULATION_quarterly_data!$C:$C,Quarter!$C335)</f>
        <v>732.16000000000008</v>
      </c>
    </row>
    <row r="336" spans="1:15" ht="15.5">
      <c r="A336" s="64">
        <v>2022</v>
      </c>
      <c r="B336" s="73">
        <v>3</v>
      </c>
      <c r="C336" s="59" t="s">
        <v>70</v>
      </c>
      <c r="D336" s="69">
        <f>SUMIFS(CALCULATION_quarterly_data!D:D,CALCULATION_quarterly_data!$A:$A,Quarter!$A336,CALCULATION_quarterly_data!$P:$P,Quarter!$B336,CALCULATION_quarterly_data!$C:$C,Quarter!$C336)</f>
        <v>0</v>
      </c>
      <c r="E336" s="69">
        <f>SUMIFS(CALCULATION_quarterly_data!E:E,CALCULATION_quarterly_data!$A:$A,Quarter!$A336,CALCULATION_quarterly_data!$P:$P,Quarter!$B336,CALCULATION_quarterly_data!$C:$C,Quarter!$C336)</f>
        <v>0</v>
      </c>
      <c r="F336" s="70">
        <f>SUMIFS(CALCULATION_quarterly_data!F:F,CALCULATION_quarterly_data!$A:$A,Quarter!$A336,CALCULATION_quarterly_data!$P:$P,Quarter!$B336,CALCULATION_quarterly_data!$C:$C,Quarter!$C336)</f>
        <v>0</v>
      </c>
      <c r="G336" s="69">
        <f>SUMIFS(CALCULATION_quarterly_data!G:G,CALCULATION_quarterly_data!$A:$A,Quarter!$A336,CALCULATION_quarterly_data!$P:$P,Quarter!$B336,CALCULATION_quarterly_data!$C:$C,Quarter!$C336)</f>
        <v>5.4799999999999995</v>
      </c>
      <c r="H336" s="69">
        <f>SUMIFS(CALCULATION_quarterly_data!H:H,CALCULATION_quarterly_data!$A:$A,Quarter!$A336,CALCULATION_quarterly_data!$P:$P,Quarter!$B336,CALCULATION_quarterly_data!$C:$C,Quarter!$C336)</f>
        <v>102.16</v>
      </c>
      <c r="I336" s="69">
        <f>SUMIFS(CALCULATION_quarterly_data!I:I,CALCULATION_quarterly_data!$A:$A,Quarter!$A336,CALCULATION_quarterly_data!$P:$P,Quarter!$B336,CALCULATION_quarterly_data!$C:$C,Quarter!$C336)</f>
        <v>283.20000000000005</v>
      </c>
      <c r="J336" s="69">
        <f>SUMIFS(CALCULATION_quarterly_data!J:J,CALCULATION_quarterly_data!$A:$A,Quarter!$A336,CALCULATION_quarterly_data!$P:$P,Quarter!$B336,CALCULATION_quarterly_data!$C:$C,Quarter!$C336)</f>
        <v>59.9</v>
      </c>
      <c r="K336" s="69">
        <f>SUMIFS(CALCULATION_quarterly_data!K:K,CALCULATION_quarterly_data!$A:$A,Quarter!$A336,CALCULATION_quarterly_data!$P:$P,Quarter!$B336,CALCULATION_quarterly_data!$C:$C,Quarter!$C336)</f>
        <v>648.84</v>
      </c>
      <c r="L336" s="69">
        <f>SUMIFS(CALCULATION_quarterly_data!L:L,CALCULATION_quarterly_data!$A:$A,Quarter!$A336,CALCULATION_quarterly_data!$P:$P,Quarter!$B336,CALCULATION_quarterly_data!$C:$C,Quarter!$C336)</f>
        <v>41.65</v>
      </c>
      <c r="M336" s="69">
        <f>SUMIFS(CALCULATION_quarterly_data!M:M,CALCULATION_quarterly_data!$A:$A,Quarter!$A336,CALCULATION_quarterly_data!$P:$P,Quarter!$B336,CALCULATION_quarterly_data!$C:$C,Quarter!$C336)</f>
        <v>49.35</v>
      </c>
      <c r="N336" s="70">
        <f>SUMIFS(CALCULATION_quarterly_data!N:N,CALCULATION_quarterly_data!$A:$A,Quarter!$A336,CALCULATION_quarterly_data!$P:$P,Quarter!$B336,CALCULATION_quarterly_data!$C:$C,Quarter!$C336)</f>
        <v>1190.58</v>
      </c>
      <c r="O336" s="77">
        <f>SUMIFS(CALCULATION_quarterly_data!O:O,CALCULATION_quarterly_data!$A:$A,Quarter!$A336,CALCULATION_quarterly_data!$P:$P,Quarter!$B336,CALCULATION_quarterly_data!$C:$C,Quarter!$C336)</f>
        <v>1190.58</v>
      </c>
    </row>
    <row r="337" spans="1:15" ht="15.5">
      <c r="A337" s="64">
        <v>2022</v>
      </c>
      <c r="B337" s="73">
        <v>3</v>
      </c>
      <c r="C337" s="59" t="s">
        <v>74</v>
      </c>
      <c r="D337" s="69">
        <f>SUMIFS(CALCULATION_quarterly_data!D:D,CALCULATION_quarterly_data!$A:$A,Quarter!$A337,CALCULATION_quarterly_data!$P:$P,Quarter!$B337,CALCULATION_quarterly_data!$C:$C,Quarter!$C337)</f>
        <v>238.59</v>
      </c>
      <c r="E337" s="69">
        <f>SUMIFS(CALCULATION_quarterly_data!E:E,CALCULATION_quarterly_data!$A:$A,Quarter!$A337,CALCULATION_quarterly_data!$P:$P,Quarter!$B337,CALCULATION_quarterly_data!$C:$C,Quarter!$C337)</f>
        <v>10.029999999999999</v>
      </c>
      <c r="F337" s="70">
        <f>SUMIFS(CALCULATION_quarterly_data!F:F,CALCULATION_quarterly_data!$A:$A,Quarter!$A337,CALCULATION_quarterly_data!$P:$P,Quarter!$B337,CALCULATION_quarterly_data!$C:$C,Quarter!$C337)</f>
        <v>248.62</v>
      </c>
      <c r="G337" s="69">
        <f>SUMIFS(CALCULATION_quarterly_data!G:G,CALCULATION_quarterly_data!$A:$A,Quarter!$A337,CALCULATION_quarterly_data!$P:$P,Quarter!$B337,CALCULATION_quarterly_data!$C:$C,Quarter!$C337)</f>
        <v>0</v>
      </c>
      <c r="H337" s="69">
        <f>SUMIFS(CALCULATION_quarterly_data!H:H,CALCULATION_quarterly_data!$A:$A,Quarter!$A337,CALCULATION_quarterly_data!$P:$P,Quarter!$B337,CALCULATION_quarterly_data!$C:$C,Quarter!$C337)</f>
        <v>0</v>
      </c>
      <c r="I337" s="69">
        <f>SUMIFS(CALCULATION_quarterly_data!I:I,CALCULATION_quarterly_data!$A:$A,Quarter!$A337,CALCULATION_quarterly_data!$P:$P,Quarter!$B337,CALCULATION_quarterly_data!$C:$C,Quarter!$C337)</f>
        <v>0</v>
      </c>
      <c r="J337" s="69">
        <f>SUMIFS(CALCULATION_quarterly_data!J:J,CALCULATION_quarterly_data!$A:$A,Quarter!$A337,CALCULATION_quarterly_data!$P:$P,Quarter!$B337,CALCULATION_quarterly_data!$C:$C,Quarter!$C337)</f>
        <v>0</v>
      </c>
      <c r="K337" s="69">
        <f>SUMIFS(CALCULATION_quarterly_data!K:K,CALCULATION_quarterly_data!$A:$A,Quarter!$A337,CALCULATION_quarterly_data!$P:$P,Quarter!$B337,CALCULATION_quarterly_data!$C:$C,Quarter!$C337)</f>
        <v>0</v>
      </c>
      <c r="L337" s="69">
        <f>SUMIFS(CALCULATION_quarterly_data!L:L,CALCULATION_quarterly_data!$A:$A,Quarter!$A337,CALCULATION_quarterly_data!$P:$P,Quarter!$B337,CALCULATION_quarterly_data!$C:$C,Quarter!$C337)</f>
        <v>0</v>
      </c>
      <c r="M337" s="69">
        <f>SUMIFS(CALCULATION_quarterly_data!M:M,CALCULATION_quarterly_data!$A:$A,Quarter!$A337,CALCULATION_quarterly_data!$P:$P,Quarter!$B337,CALCULATION_quarterly_data!$C:$C,Quarter!$C337)</f>
        <v>10.280000000000001</v>
      </c>
      <c r="N337" s="70">
        <f>SUMIFS(CALCULATION_quarterly_data!N:N,CALCULATION_quarterly_data!$A:$A,Quarter!$A337,CALCULATION_quarterly_data!$P:$P,Quarter!$B337,CALCULATION_quarterly_data!$C:$C,Quarter!$C337)</f>
        <v>10.280000000000001</v>
      </c>
      <c r="O337" s="77">
        <f>SUMIFS(CALCULATION_quarterly_data!O:O,CALCULATION_quarterly_data!$A:$A,Quarter!$A337,CALCULATION_quarterly_data!$P:$P,Quarter!$B337,CALCULATION_quarterly_data!$C:$C,Quarter!$C337)</f>
        <v>258.90000000000003</v>
      </c>
    </row>
    <row r="338" spans="1:15" ht="15.5">
      <c r="A338" s="64">
        <v>2022</v>
      </c>
      <c r="B338" s="73">
        <v>3</v>
      </c>
      <c r="C338" s="59" t="s">
        <v>73</v>
      </c>
      <c r="D338" s="69">
        <f>SUMIFS(CALCULATION_quarterly_data!D:D,CALCULATION_quarterly_data!$A:$A,Quarter!$A338,CALCULATION_quarterly_data!$P:$P,Quarter!$B338,CALCULATION_quarterly_data!$C:$C,Quarter!$C338)</f>
        <v>266.63</v>
      </c>
      <c r="E338" s="69">
        <f>SUMIFS(CALCULATION_quarterly_data!E:E,CALCULATION_quarterly_data!$A:$A,Quarter!$A338,CALCULATION_quarterly_data!$P:$P,Quarter!$B338,CALCULATION_quarterly_data!$C:$C,Quarter!$C338)</f>
        <v>0</v>
      </c>
      <c r="F338" s="70">
        <f>SUMIFS(CALCULATION_quarterly_data!F:F,CALCULATION_quarterly_data!$A:$A,Quarter!$A338,CALCULATION_quarterly_data!$P:$P,Quarter!$B338,CALCULATION_quarterly_data!$C:$C,Quarter!$C338)</f>
        <v>266.63</v>
      </c>
      <c r="G338" s="69">
        <f>SUMIFS(CALCULATION_quarterly_data!G:G,CALCULATION_quarterly_data!$A:$A,Quarter!$A338,CALCULATION_quarterly_data!$P:$P,Quarter!$B338,CALCULATION_quarterly_data!$C:$C,Quarter!$C338)</f>
        <v>0</v>
      </c>
      <c r="H338" s="69">
        <f>SUMIFS(CALCULATION_quarterly_data!H:H,CALCULATION_quarterly_data!$A:$A,Quarter!$A338,CALCULATION_quarterly_data!$P:$P,Quarter!$B338,CALCULATION_quarterly_data!$C:$C,Quarter!$C338)</f>
        <v>0</v>
      </c>
      <c r="I338" s="69">
        <f>SUMIFS(CALCULATION_quarterly_data!I:I,CALCULATION_quarterly_data!$A:$A,Quarter!$A338,CALCULATION_quarterly_data!$P:$P,Quarter!$B338,CALCULATION_quarterly_data!$C:$C,Quarter!$C338)</f>
        <v>0</v>
      </c>
      <c r="J338" s="69">
        <f>SUMIFS(CALCULATION_quarterly_data!J:J,CALCULATION_quarterly_data!$A:$A,Quarter!$A338,CALCULATION_quarterly_data!$P:$P,Quarter!$B338,CALCULATION_quarterly_data!$C:$C,Quarter!$C338)</f>
        <v>0</v>
      </c>
      <c r="K338" s="69">
        <f>SUMIFS(CALCULATION_quarterly_data!K:K,CALCULATION_quarterly_data!$A:$A,Quarter!$A338,CALCULATION_quarterly_data!$P:$P,Quarter!$B338,CALCULATION_quarterly_data!$C:$C,Quarter!$C338)</f>
        <v>0</v>
      </c>
      <c r="L338" s="69">
        <f>SUMIFS(CALCULATION_quarterly_data!L:L,CALCULATION_quarterly_data!$A:$A,Quarter!$A338,CALCULATION_quarterly_data!$P:$P,Quarter!$B338,CALCULATION_quarterly_data!$C:$C,Quarter!$C338)</f>
        <v>0</v>
      </c>
      <c r="M338" s="69">
        <f>SUMIFS(CALCULATION_quarterly_data!M:M,CALCULATION_quarterly_data!$A:$A,Quarter!$A338,CALCULATION_quarterly_data!$P:$P,Quarter!$B338,CALCULATION_quarterly_data!$C:$C,Quarter!$C338)</f>
        <v>0</v>
      </c>
      <c r="N338" s="70">
        <f>SUMIFS(CALCULATION_quarterly_data!N:N,CALCULATION_quarterly_data!$A:$A,Quarter!$A338,CALCULATION_quarterly_data!$P:$P,Quarter!$B338,CALCULATION_quarterly_data!$C:$C,Quarter!$C338)</f>
        <v>0</v>
      </c>
      <c r="O338" s="77">
        <f>SUMIFS(CALCULATION_quarterly_data!O:O,CALCULATION_quarterly_data!$A:$A,Quarter!$A338,CALCULATION_quarterly_data!$P:$P,Quarter!$B338,CALCULATION_quarterly_data!$C:$C,Quarter!$C338)</f>
        <v>266.63</v>
      </c>
    </row>
    <row r="339" spans="1:15" ht="15.5">
      <c r="A339" s="64">
        <v>2022</v>
      </c>
      <c r="B339" s="73">
        <v>3</v>
      </c>
      <c r="C339" s="59" t="s">
        <v>42</v>
      </c>
      <c r="D339" s="69">
        <f>SUMIFS(CALCULATION_quarterly_data!D:D,CALCULATION_quarterly_data!$A:$A,Quarter!$A339,CALCULATION_quarterly_data!$P:$P,Quarter!$B339,CALCULATION_quarterly_data!$C:$C,Quarter!$C339)</f>
        <v>2564.66</v>
      </c>
      <c r="E339" s="69">
        <f>SUMIFS(CALCULATION_quarterly_data!E:E,CALCULATION_quarterly_data!$A:$A,Quarter!$A339,CALCULATION_quarterly_data!$P:$P,Quarter!$B339,CALCULATION_quarterly_data!$C:$C,Quarter!$C339)</f>
        <v>276.10000000000002</v>
      </c>
      <c r="F339" s="70">
        <f>SUMIFS(CALCULATION_quarterly_data!F:F,CALCULATION_quarterly_data!$A:$A,Quarter!$A339,CALCULATION_quarterly_data!$P:$P,Quarter!$B339,CALCULATION_quarterly_data!$C:$C,Quarter!$C339)</f>
        <v>2840.76</v>
      </c>
      <c r="G339" s="69">
        <f>SUMIFS(CALCULATION_quarterly_data!G:G,CALCULATION_quarterly_data!$A:$A,Quarter!$A339,CALCULATION_quarterly_data!$P:$P,Quarter!$B339,CALCULATION_quarterly_data!$C:$C,Quarter!$C339)</f>
        <v>23.05</v>
      </c>
      <c r="H339" s="69">
        <f>SUMIFS(CALCULATION_quarterly_data!H:H,CALCULATION_quarterly_data!$A:$A,Quarter!$A339,CALCULATION_quarterly_data!$P:$P,Quarter!$B339,CALCULATION_quarterly_data!$C:$C,Quarter!$C339)</f>
        <v>698.23</v>
      </c>
      <c r="I339" s="69">
        <f>SUMIFS(CALCULATION_quarterly_data!I:I,CALCULATION_quarterly_data!$A:$A,Quarter!$A339,CALCULATION_quarterly_data!$P:$P,Quarter!$B339,CALCULATION_quarterly_data!$C:$C,Quarter!$C339)</f>
        <v>0</v>
      </c>
      <c r="J339" s="69">
        <f>SUMIFS(CALCULATION_quarterly_data!J:J,CALCULATION_quarterly_data!$A:$A,Quarter!$A339,CALCULATION_quarterly_data!$P:$P,Quarter!$B339,CALCULATION_quarterly_data!$C:$C,Quarter!$C339)</f>
        <v>5.88</v>
      </c>
      <c r="K339" s="69">
        <f>SUMIFS(CALCULATION_quarterly_data!K:K,CALCULATION_quarterly_data!$A:$A,Quarter!$A339,CALCULATION_quarterly_data!$P:$P,Quarter!$B339,CALCULATION_quarterly_data!$C:$C,Quarter!$C339)</f>
        <v>0</v>
      </c>
      <c r="L339" s="69">
        <f>SUMIFS(CALCULATION_quarterly_data!L:L,CALCULATION_quarterly_data!$A:$A,Quarter!$A339,CALCULATION_quarterly_data!$P:$P,Quarter!$B339,CALCULATION_quarterly_data!$C:$C,Quarter!$C339)</f>
        <v>43.3</v>
      </c>
      <c r="M339" s="69">
        <f>SUMIFS(CALCULATION_quarterly_data!M:M,CALCULATION_quarterly_data!$A:$A,Quarter!$A339,CALCULATION_quarterly_data!$P:$P,Quarter!$B339,CALCULATION_quarterly_data!$C:$C,Quarter!$C339)</f>
        <v>502.99</v>
      </c>
      <c r="N339" s="70">
        <f>SUMIFS(CALCULATION_quarterly_data!N:N,CALCULATION_quarterly_data!$A:$A,Quarter!$A339,CALCULATION_quarterly_data!$P:$P,Quarter!$B339,CALCULATION_quarterly_data!$C:$C,Quarter!$C339)</f>
        <v>1273.45</v>
      </c>
      <c r="O339" s="77">
        <f>SUMIFS(CALCULATION_quarterly_data!O:O,CALCULATION_quarterly_data!$A:$A,Quarter!$A339,CALCULATION_quarterly_data!$P:$P,Quarter!$B339,CALCULATION_quarterly_data!$C:$C,Quarter!$C339)</f>
        <v>4114.21</v>
      </c>
    </row>
    <row r="340" spans="1:15" ht="15.5">
      <c r="A340" s="64">
        <v>2022</v>
      </c>
      <c r="B340" s="73">
        <v>3</v>
      </c>
      <c r="C340" s="59" t="s">
        <v>43</v>
      </c>
      <c r="D340" s="69">
        <f>SUMIFS(CALCULATION_quarterly_data!D:D,CALCULATION_quarterly_data!$A:$A,Quarter!$A340,CALCULATION_quarterly_data!$P:$P,Quarter!$B340,CALCULATION_quarterly_data!$C:$C,Quarter!$C340)</f>
        <v>1.21</v>
      </c>
      <c r="E340" s="69">
        <f>SUMIFS(CALCULATION_quarterly_data!E:E,CALCULATION_quarterly_data!$A:$A,Quarter!$A340,CALCULATION_quarterly_data!$P:$P,Quarter!$B340,CALCULATION_quarterly_data!$C:$C,Quarter!$C340)</f>
        <v>0</v>
      </c>
      <c r="F340" s="70">
        <f>SUMIFS(CALCULATION_quarterly_data!F:F,CALCULATION_quarterly_data!$A:$A,Quarter!$A340,CALCULATION_quarterly_data!$P:$P,Quarter!$B340,CALCULATION_quarterly_data!$C:$C,Quarter!$C340)</f>
        <v>1.21</v>
      </c>
      <c r="G340" s="69">
        <f>SUMIFS(CALCULATION_quarterly_data!G:G,CALCULATION_quarterly_data!$A:$A,Quarter!$A340,CALCULATION_quarterly_data!$P:$P,Quarter!$B340,CALCULATION_quarterly_data!$C:$C,Quarter!$C340)</f>
        <v>0</v>
      </c>
      <c r="H340" s="69">
        <f>SUMIFS(CALCULATION_quarterly_data!H:H,CALCULATION_quarterly_data!$A:$A,Quarter!$A340,CALCULATION_quarterly_data!$P:$P,Quarter!$B340,CALCULATION_quarterly_data!$C:$C,Quarter!$C340)</f>
        <v>41.97</v>
      </c>
      <c r="I340" s="69">
        <f>SUMIFS(CALCULATION_quarterly_data!I:I,CALCULATION_quarterly_data!$A:$A,Quarter!$A340,CALCULATION_quarterly_data!$P:$P,Quarter!$B340,CALCULATION_quarterly_data!$C:$C,Quarter!$C340)</f>
        <v>0</v>
      </c>
      <c r="J340" s="69">
        <f>SUMIFS(CALCULATION_quarterly_data!J:J,CALCULATION_quarterly_data!$A:$A,Quarter!$A340,CALCULATION_quarterly_data!$P:$P,Quarter!$B340,CALCULATION_quarterly_data!$C:$C,Quarter!$C340)</f>
        <v>0</v>
      </c>
      <c r="K340" s="69">
        <f>SUMIFS(CALCULATION_quarterly_data!K:K,CALCULATION_quarterly_data!$A:$A,Quarter!$A340,CALCULATION_quarterly_data!$P:$P,Quarter!$B340,CALCULATION_quarterly_data!$C:$C,Quarter!$C340)</f>
        <v>0</v>
      </c>
      <c r="L340" s="69">
        <f>SUMIFS(CALCULATION_quarterly_data!L:L,CALCULATION_quarterly_data!$A:$A,Quarter!$A340,CALCULATION_quarterly_data!$P:$P,Quarter!$B340,CALCULATION_quarterly_data!$C:$C,Quarter!$C340)</f>
        <v>0</v>
      </c>
      <c r="M340" s="69">
        <f>SUMIFS(CALCULATION_quarterly_data!M:M,CALCULATION_quarterly_data!$A:$A,Quarter!$A340,CALCULATION_quarterly_data!$P:$P,Quarter!$B340,CALCULATION_quarterly_data!$C:$C,Quarter!$C340)</f>
        <v>10.6</v>
      </c>
      <c r="N340" s="70">
        <f>SUMIFS(CALCULATION_quarterly_data!N:N,CALCULATION_quarterly_data!$A:$A,Quarter!$A340,CALCULATION_quarterly_data!$P:$P,Quarter!$B340,CALCULATION_quarterly_data!$C:$C,Quarter!$C340)</f>
        <v>52.57</v>
      </c>
      <c r="O340" s="77">
        <f>SUMIFS(CALCULATION_quarterly_data!O:O,CALCULATION_quarterly_data!$A:$A,Quarter!$A340,CALCULATION_quarterly_data!$P:$P,Quarter!$B340,CALCULATION_quarterly_data!$C:$C,Quarter!$C340)</f>
        <v>53.78</v>
      </c>
    </row>
    <row r="341" spans="1:15" ht="15.5">
      <c r="A341" s="64">
        <v>2022</v>
      </c>
      <c r="B341" s="73">
        <v>3</v>
      </c>
      <c r="C341" s="59" t="s">
        <v>94</v>
      </c>
      <c r="D341" s="69">
        <f>SUMIFS(CALCULATION_quarterly_data!D:D,CALCULATION_quarterly_data!$A:$A,Quarter!$A341,CALCULATION_quarterly_data!$P:$P,Quarter!$B341,CALCULATION_quarterly_data!$C:$C,Quarter!$C341)</f>
        <v>0</v>
      </c>
      <c r="E341" s="69">
        <f>SUMIFS(CALCULATION_quarterly_data!E:E,CALCULATION_quarterly_data!$A:$A,Quarter!$A341,CALCULATION_quarterly_data!$P:$P,Quarter!$B341,CALCULATION_quarterly_data!$C:$C,Quarter!$C341)</f>
        <v>0</v>
      </c>
      <c r="F341" s="70">
        <f>SUMIFS(CALCULATION_quarterly_data!F:F,CALCULATION_quarterly_data!$A:$A,Quarter!$A341,CALCULATION_quarterly_data!$P:$P,Quarter!$B341,CALCULATION_quarterly_data!$C:$C,Quarter!$C341)</f>
        <v>0</v>
      </c>
      <c r="G341" s="69">
        <f>SUMIFS(CALCULATION_quarterly_data!G:G,CALCULATION_quarterly_data!$A:$A,Quarter!$A341,CALCULATION_quarterly_data!$P:$P,Quarter!$B341,CALCULATION_quarterly_data!$C:$C,Quarter!$C341)</f>
        <v>8.27</v>
      </c>
      <c r="H341" s="69">
        <f>SUMIFS(CALCULATION_quarterly_data!H:H,CALCULATION_quarterly_data!$A:$A,Quarter!$A341,CALCULATION_quarterly_data!$P:$P,Quarter!$B341,CALCULATION_quarterly_data!$C:$C,Quarter!$C341)</f>
        <v>139.43</v>
      </c>
      <c r="I341" s="69">
        <f>SUMIFS(CALCULATION_quarterly_data!I:I,CALCULATION_quarterly_data!$A:$A,Quarter!$A341,CALCULATION_quarterly_data!$P:$P,Quarter!$B341,CALCULATION_quarterly_data!$C:$C,Quarter!$C341)</f>
        <v>0</v>
      </c>
      <c r="J341" s="69">
        <f>SUMIFS(CALCULATION_quarterly_data!J:J,CALCULATION_quarterly_data!$A:$A,Quarter!$A341,CALCULATION_quarterly_data!$P:$P,Quarter!$B341,CALCULATION_quarterly_data!$C:$C,Quarter!$C341)</f>
        <v>0</v>
      </c>
      <c r="K341" s="69">
        <f>SUMIFS(CALCULATION_quarterly_data!K:K,CALCULATION_quarterly_data!$A:$A,Quarter!$A341,CALCULATION_quarterly_data!$P:$P,Quarter!$B341,CALCULATION_quarterly_data!$C:$C,Quarter!$C341)</f>
        <v>0</v>
      </c>
      <c r="L341" s="69">
        <f>SUMIFS(CALCULATION_quarterly_data!L:L,CALCULATION_quarterly_data!$A:$A,Quarter!$A341,CALCULATION_quarterly_data!$P:$P,Quarter!$B341,CALCULATION_quarterly_data!$C:$C,Quarter!$C341)</f>
        <v>0</v>
      </c>
      <c r="M341" s="69">
        <f>SUMIFS(CALCULATION_quarterly_data!M:M,CALCULATION_quarterly_data!$A:$A,Quarter!$A341,CALCULATION_quarterly_data!$P:$P,Quarter!$B341,CALCULATION_quarterly_data!$C:$C,Quarter!$C341)</f>
        <v>7.42</v>
      </c>
      <c r="N341" s="70">
        <f>SUMIFS(CALCULATION_quarterly_data!N:N,CALCULATION_quarterly_data!$A:$A,Quarter!$A341,CALCULATION_quarterly_data!$P:$P,Quarter!$B341,CALCULATION_quarterly_data!$C:$C,Quarter!$C341)</f>
        <v>155.12</v>
      </c>
      <c r="O341" s="77">
        <f>SUMIFS(CALCULATION_quarterly_data!O:O,CALCULATION_quarterly_data!$A:$A,Quarter!$A341,CALCULATION_quarterly_data!$P:$P,Quarter!$B341,CALCULATION_quarterly_data!$C:$C,Quarter!$C341)</f>
        <v>155.12</v>
      </c>
    </row>
    <row r="342" spans="1:15" ht="15.5">
      <c r="A342" s="64">
        <v>2022</v>
      </c>
      <c r="B342" s="73">
        <v>3</v>
      </c>
      <c r="C342" s="59" t="s">
        <v>71</v>
      </c>
      <c r="D342" s="69">
        <f>SUMIFS(CALCULATION_quarterly_data!D:D,CALCULATION_quarterly_data!$A:$A,Quarter!$A342,CALCULATION_quarterly_data!$P:$P,Quarter!$B342,CALCULATION_quarterly_data!$C:$C,Quarter!$C342)</f>
        <v>1.78</v>
      </c>
      <c r="E342" s="69">
        <f>SUMIFS(CALCULATION_quarterly_data!E:E,CALCULATION_quarterly_data!$A:$A,Quarter!$A342,CALCULATION_quarterly_data!$P:$P,Quarter!$B342,CALCULATION_quarterly_data!$C:$C,Quarter!$C342)</f>
        <v>8</v>
      </c>
      <c r="F342" s="70">
        <f>SUMIFS(CALCULATION_quarterly_data!F:F,CALCULATION_quarterly_data!$A:$A,Quarter!$A342,CALCULATION_quarterly_data!$P:$P,Quarter!$B342,CALCULATION_quarterly_data!$C:$C,Quarter!$C342)</f>
        <v>9.7799999999999994</v>
      </c>
      <c r="G342" s="69">
        <f>SUMIFS(CALCULATION_quarterly_data!G:G,CALCULATION_quarterly_data!$A:$A,Quarter!$A342,CALCULATION_quarterly_data!$P:$P,Quarter!$B342,CALCULATION_quarterly_data!$C:$C,Quarter!$C342)</f>
        <v>0</v>
      </c>
      <c r="H342" s="69">
        <f>SUMIFS(CALCULATION_quarterly_data!H:H,CALCULATION_quarterly_data!$A:$A,Quarter!$A342,CALCULATION_quarterly_data!$P:$P,Quarter!$B342,CALCULATION_quarterly_data!$C:$C,Quarter!$C342)</f>
        <v>0</v>
      </c>
      <c r="I342" s="69">
        <f>SUMIFS(CALCULATION_quarterly_data!I:I,CALCULATION_quarterly_data!$A:$A,Quarter!$A342,CALCULATION_quarterly_data!$P:$P,Quarter!$B342,CALCULATION_quarterly_data!$C:$C,Quarter!$C342)</f>
        <v>0</v>
      </c>
      <c r="J342" s="69">
        <f>SUMIFS(CALCULATION_quarterly_data!J:J,CALCULATION_quarterly_data!$A:$A,Quarter!$A342,CALCULATION_quarterly_data!$P:$P,Quarter!$B342,CALCULATION_quarterly_data!$C:$C,Quarter!$C342)</f>
        <v>0</v>
      </c>
      <c r="K342" s="69">
        <f>SUMIFS(CALCULATION_quarterly_data!K:K,CALCULATION_quarterly_data!$A:$A,Quarter!$A342,CALCULATION_quarterly_data!$P:$P,Quarter!$B342,CALCULATION_quarterly_data!$C:$C,Quarter!$C342)</f>
        <v>0</v>
      </c>
      <c r="L342" s="69">
        <f>SUMIFS(CALCULATION_quarterly_data!L:L,CALCULATION_quarterly_data!$A:$A,Quarter!$A342,CALCULATION_quarterly_data!$P:$P,Quarter!$B342,CALCULATION_quarterly_data!$C:$C,Quarter!$C342)</f>
        <v>149.47999999999999</v>
      </c>
      <c r="M342" s="69">
        <f>SUMIFS(CALCULATION_quarterly_data!M:M,CALCULATION_quarterly_data!$A:$A,Quarter!$A342,CALCULATION_quarterly_data!$P:$P,Quarter!$B342,CALCULATION_quarterly_data!$C:$C,Quarter!$C342)</f>
        <v>12.07</v>
      </c>
      <c r="N342" s="70">
        <f>SUMIFS(CALCULATION_quarterly_data!N:N,CALCULATION_quarterly_data!$A:$A,Quarter!$A342,CALCULATION_quarterly_data!$P:$P,Quarter!$B342,CALCULATION_quarterly_data!$C:$C,Quarter!$C342)</f>
        <v>161.55000000000001</v>
      </c>
      <c r="O342" s="77">
        <f>SUMIFS(CALCULATION_quarterly_data!O:O,CALCULATION_quarterly_data!$A:$A,Quarter!$A342,CALCULATION_quarterly_data!$P:$P,Quarter!$B342,CALCULATION_quarterly_data!$C:$C,Quarter!$C342)</f>
        <v>171.32999999999998</v>
      </c>
    </row>
    <row r="343" spans="1:15" ht="15.5">
      <c r="A343" s="64">
        <v>2022</v>
      </c>
      <c r="B343" s="73">
        <v>3</v>
      </c>
      <c r="C343" s="59" t="s">
        <v>45</v>
      </c>
      <c r="D343" s="69">
        <f>SUMIFS(CALCULATION_quarterly_data!D:D,CALCULATION_quarterly_data!$A:$A,Quarter!$A343,CALCULATION_quarterly_data!$P:$P,Quarter!$B343,CALCULATION_quarterly_data!$C:$C,Quarter!$C343)</f>
        <v>447.24</v>
      </c>
      <c r="E343" s="69">
        <f>SUMIFS(CALCULATION_quarterly_data!E:E,CALCULATION_quarterly_data!$A:$A,Quarter!$A343,CALCULATION_quarterly_data!$P:$P,Quarter!$B343,CALCULATION_quarterly_data!$C:$C,Quarter!$C343)</f>
        <v>10.76</v>
      </c>
      <c r="F343" s="70">
        <f>SUMIFS(CALCULATION_quarterly_data!F:F,CALCULATION_quarterly_data!$A:$A,Quarter!$A343,CALCULATION_quarterly_data!$P:$P,Quarter!$B343,CALCULATION_quarterly_data!$C:$C,Quarter!$C343)</f>
        <v>458</v>
      </c>
      <c r="G343" s="69">
        <f>SUMIFS(CALCULATION_quarterly_data!G:G,CALCULATION_quarterly_data!$A:$A,Quarter!$A343,CALCULATION_quarterly_data!$P:$P,Quarter!$B343,CALCULATION_quarterly_data!$C:$C,Quarter!$C343)</f>
        <v>0</v>
      </c>
      <c r="H343" s="69">
        <f>SUMIFS(CALCULATION_quarterly_data!H:H,CALCULATION_quarterly_data!$A:$A,Quarter!$A343,CALCULATION_quarterly_data!$P:$P,Quarter!$B343,CALCULATION_quarterly_data!$C:$C,Quarter!$C343)</f>
        <v>0</v>
      </c>
      <c r="I343" s="69">
        <f>SUMIFS(CALCULATION_quarterly_data!I:I,CALCULATION_quarterly_data!$A:$A,Quarter!$A343,CALCULATION_quarterly_data!$P:$P,Quarter!$B343,CALCULATION_quarterly_data!$C:$C,Quarter!$C343)</f>
        <v>14.96</v>
      </c>
      <c r="J343" s="69">
        <f>SUMIFS(CALCULATION_quarterly_data!J:J,CALCULATION_quarterly_data!$A:$A,Quarter!$A343,CALCULATION_quarterly_data!$P:$P,Quarter!$B343,CALCULATION_quarterly_data!$C:$C,Quarter!$C343)</f>
        <v>0</v>
      </c>
      <c r="K343" s="69">
        <f>SUMIFS(CALCULATION_quarterly_data!K:K,CALCULATION_quarterly_data!$A:$A,Quarter!$A343,CALCULATION_quarterly_data!$P:$P,Quarter!$B343,CALCULATION_quarterly_data!$C:$C,Quarter!$C343)</f>
        <v>0</v>
      </c>
      <c r="L343" s="69">
        <f>SUMIFS(CALCULATION_quarterly_data!L:L,CALCULATION_quarterly_data!$A:$A,Quarter!$A343,CALCULATION_quarterly_data!$P:$P,Quarter!$B343,CALCULATION_quarterly_data!$C:$C,Quarter!$C343)</f>
        <v>0</v>
      </c>
      <c r="M343" s="69">
        <f>SUMIFS(CALCULATION_quarterly_data!M:M,CALCULATION_quarterly_data!$A:$A,Quarter!$A343,CALCULATION_quarterly_data!$P:$P,Quarter!$B343,CALCULATION_quarterly_data!$C:$C,Quarter!$C343)</f>
        <v>40.429999999999993</v>
      </c>
      <c r="N343" s="70">
        <f>SUMIFS(CALCULATION_quarterly_data!N:N,CALCULATION_quarterly_data!$A:$A,Quarter!$A343,CALCULATION_quarterly_data!$P:$P,Quarter!$B343,CALCULATION_quarterly_data!$C:$C,Quarter!$C343)</f>
        <v>55.39</v>
      </c>
      <c r="O343" s="77">
        <f>SUMIFS(CALCULATION_quarterly_data!O:O,CALCULATION_quarterly_data!$A:$A,Quarter!$A343,CALCULATION_quarterly_data!$P:$P,Quarter!$B343,CALCULATION_quarterly_data!$C:$C,Quarter!$C343)</f>
        <v>513.39</v>
      </c>
    </row>
    <row r="344" spans="1:15" ht="15.5">
      <c r="A344" s="64">
        <v>2022</v>
      </c>
      <c r="B344" s="73">
        <v>3</v>
      </c>
      <c r="C344" s="59" t="s">
        <v>46</v>
      </c>
      <c r="D344" s="69">
        <f>SUMIFS(CALCULATION_quarterly_data!D:D,CALCULATION_quarterly_data!$A:$A,Quarter!$A344,CALCULATION_quarterly_data!$P:$P,Quarter!$B344,CALCULATION_quarterly_data!$C:$C,Quarter!$C344)</f>
        <v>169.83</v>
      </c>
      <c r="E344" s="69">
        <f>SUMIFS(CALCULATION_quarterly_data!E:E,CALCULATION_quarterly_data!$A:$A,Quarter!$A344,CALCULATION_quarterly_data!$P:$P,Quarter!$B344,CALCULATION_quarterly_data!$C:$C,Quarter!$C344)</f>
        <v>0</v>
      </c>
      <c r="F344" s="70">
        <f>SUMIFS(CALCULATION_quarterly_data!F:F,CALCULATION_quarterly_data!$A:$A,Quarter!$A344,CALCULATION_quarterly_data!$P:$P,Quarter!$B344,CALCULATION_quarterly_data!$C:$C,Quarter!$C344)</f>
        <v>169.83</v>
      </c>
      <c r="G344" s="69">
        <f>SUMIFS(CALCULATION_quarterly_data!G:G,CALCULATION_quarterly_data!$A:$A,Quarter!$A344,CALCULATION_quarterly_data!$P:$P,Quarter!$B344,CALCULATION_quarterly_data!$C:$C,Quarter!$C344)</f>
        <v>0</v>
      </c>
      <c r="H344" s="69">
        <f>SUMIFS(CALCULATION_quarterly_data!H:H,CALCULATION_quarterly_data!$A:$A,Quarter!$A344,CALCULATION_quarterly_data!$P:$P,Quarter!$B344,CALCULATION_quarterly_data!$C:$C,Quarter!$C344)</f>
        <v>719.12</v>
      </c>
      <c r="I344" s="69">
        <f>SUMIFS(CALCULATION_quarterly_data!I:I,CALCULATION_quarterly_data!$A:$A,Quarter!$A344,CALCULATION_quarterly_data!$P:$P,Quarter!$B344,CALCULATION_quarterly_data!$C:$C,Quarter!$C344)</f>
        <v>0</v>
      </c>
      <c r="J344" s="69">
        <f>SUMIFS(CALCULATION_quarterly_data!J:J,CALCULATION_quarterly_data!$A:$A,Quarter!$A344,CALCULATION_quarterly_data!$P:$P,Quarter!$B344,CALCULATION_quarterly_data!$C:$C,Quarter!$C344)</f>
        <v>0</v>
      </c>
      <c r="K344" s="69">
        <f>SUMIFS(CALCULATION_quarterly_data!K:K,CALCULATION_quarterly_data!$A:$A,Quarter!$A344,CALCULATION_quarterly_data!$P:$P,Quarter!$B344,CALCULATION_quarterly_data!$C:$C,Quarter!$C344)</f>
        <v>0</v>
      </c>
      <c r="L344" s="69">
        <f>SUMIFS(CALCULATION_quarterly_data!L:L,CALCULATION_quarterly_data!$A:$A,Quarter!$A344,CALCULATION_quarterly_data!$P:$P,Quarter!$B344,CALCULATION_quarterly_data!$C:$C,Quarter!$C344)</f>
        <v>0</v>
      </c>
      <c r="M344" s="69">
        <f>SUMIFS(CALCULATION_quarterly_data!M:M,CALCULATION_quarterly_data!$A:$A,Quarter!$A344,CALCULATION_quarterly_data!$P:$P,Quarter!$B344,CALCULATION_quarterly_data!$C:$C,Quarter!$C344)</f>
        <v>20.54</v>
      </c>
      <c r="N344" s="70">
        <f>SUMIFS(CALCULATION_quarterly_data!N:N,CALCULATION_quarterly_data!$A:$A,Quarter!$A344,CALCULATION_quarterly_data!$P:$P,Quarter!$B344,CALCULATION_quarterly_data!$C:$C,Quarter!$C344)</f>
        <v>739.66000000000008</v>
      </c>
      <c r="O344" s="77">
        <f>SUMIFS(CALCULATION_quarterly_data!O:O,CALCULATION_quarterly_data!$A:$A,Quarter!$A344,CALCULATION_quarterly_data!$P:$P,Quarter!$B344,CALCULATION_quarterly_data!$C:$C,Quarter!$C344)</f>
        <v>909.49</v>
      </c>
    </row>
    <row r="345" spans="1:15" ht="15.5">
      <c r="A345" s="64">
        <v>2022</v>
      </c>
      <c r="B345" s="73">
        <v>3</v>
      </c>
      <c r="C345" s="59" t="s">
        <v>44</v>
      </c>
      <c r="D345" s="69">
        <f>SUMIFS(CALCULATION_quarterly_data!D:D,CALCULATION_quarterly_data!$A:$A,Quarter!$A345,CALCULATION_quarterly_data!$P:$P,Quarter!$B345,CALCULATION_quarterly_data!$C:$C,Quarter!$C345)</f>
        <v>0</v>
      </c>
      <c r="E345" s="69">
        <f>SUMIFS(CALCULATION_quarterly_data!E:E,CALCULATION_quarterly_data!$A:$A,Quarter!$A345,CALCULATION_quarterly_data!$P:$P,Quarter!$B345,CALCULATION_quarterly_data!$C:$C,Quarter!$C345)</f>
        <v>0</v>
      </c>
      <c r="F345" s="70">
        <f>SUMIFS(CALCULATION_quarterly_data!F:F,CALCULATION_quarterly_data!$A:$A,Quarter!$A345,CALCULATION_quarterly_data!$P:$P,Quarter!$B345,CALCULATION_quarterly_data!$C:$C,Quarter!$C345)</f>
        <v>0</v>
      </c>
      <c r="G345" s="69">
        <f>SUMIFS(CALCULATION_quarterly_data!G:G,CALCULATION_quarterly_data!$A:$A,Quarter!$A345,CALCULATION_quarterly_data!$P:$P,Quarter!$B345,CALCULATION_quarterly_data!$C:$C,Quarter!$C345)</f>
        <v>0</v>
      </c>
      <c r="H345" s="69">
        <f>SUMIFS(CALCULATION_quarterly_data!H:H,CALCULATION_quarterly_data!$A:$A,Quarter!$A345,CALCULATION_quarterly_data!$P:$P,Quarter!$B345,CALCULATION_quarterly_data!$C:$C,Quarter!$C345)</f>
        <v>0</v>
      </c>
      <c r="I345" s="69">
        <f>SUMIFS(CALCULATION_quarterly_data!I:I,CALCULATION_quarterly_data!$A:$A,Quarter!$A345,CALCULATION_quarterly_data!$P:$P,Quarter!$B345,CALCULATION_quarterly_data!$C:$C,Quarter!$C345)</f>
        <v>0</v>
      </c>
      <c r="J345" s="69">
        <f>SUMIFS(CALCULATION_quarterly_data!J:J,CALCULATION_quarterly_data!$A:$A,Quarter!$A345,CALCULATION_quarterly_data!$P:$P,Quarter!$B345,CALCULATION_quarterly_data!$C:$C,Quarter!$C345)</f>
        <v>0</v>
      </c>
      <c r="K345" s="69">
        <f>SUMIFS(CALCULATION_quarterly_data!K:K,CALCULATION_quarterly_data!$A:$A,Quarter!$A345,CALCULATION_quarterly_data!$P:$P,Quarter!$B345,CALCULATION_quarterly_data!$C:$C,Quarter!$C345)</f>
        <v>0</v>
      </c>
      <c r="L345" s="69">
        <f>SUMIFS(CALCULATION_quarterly_data!L:L,CALCULATION_quarterly_data!$A:$A,Quarter!$A345,CALCULATION_quarterly_data!$P:$P,Quarter!$B345,CALCULATION_quarterly_data!$C:$C,Quarter!$C345)</f>
        <v>0</v>
      </c>
      <c r="M345" s="69">
        <f>SUMIFS(CALCULATION_quarterly_data!M:M,CALCULATION_quarterly_data!$A:$A,Quarter!$A345,CALCULATION_quarterly_data!$P:$P,Quarter!$B345,CALCULATION_quarterly_data!$C:$C,Quarter!$C345)</f>
        <v>0</v>
      </c>
      <c r="N345" s="70">
        <f>SUMIFS(CALCULATION_quarterly_data!N:N,CALCULATION_quarterly_data!$A:$A,Quarter!$A345,CALCULATION_quarterly_data!$P:$P,Quarter!$B345,CALCULATION_quarterly_data!$C:$C,Quarter!$C345)</f>
        <v>0</v>
      </c>
      <c r="O345" s="77">
        <f>SUMIFS(CALCULATION_quarterly_data!O:O,CALCULATION_quarterly_data!$A:$A,Quarter!$A345,CALCULATION_quarterly_data!$P:$P,Quarter!$B345,CALCULATION_quarterly_data!$C:$C,Quarter!$C345)</f>
        <v>0</v>
      </c>
    </row>
    <row r="346" spans="1:15" ht="15.5">
      <c r="A346" s="64">
        <v>2022</v>
      </c>
      <c r="B346" s="73">
        <v>3</v>
      </c>
      <c r="C346" s="59" t="s">
        <v>62</v>
      </c>
      <c r="D346" s="69">
        <f>SUMIFS(CALCULATION_quarterly_data!D:D,CALCULATION_quarterly_data!$A:$A,Quarter!$A346,CALCULATION_quarterly_data!$P:$P,Quarter!$B346,CALCULATION_quarterly_data!$C:$C,Quarter!$C346)</f>
        <v>1260.18</v>
      </c>
      <c r="E346" s="69">
        <f>SUMIFS(CALCULATION_quarterly_data!E:E,CALCULATION_quarterly_data!$A:$A,Quarter!$A346,CALCULATION_quarterly_data!$P:$P,Quarter!$B346,CALCULATION_quarterly_data!$C:$C,Quarter!$C346)</f>
        <v>54.44</v>
      </c>
      <c r="F346" s="70">
        <f>SUMIFS(CALCULATION_quarterly_data!F:F,CALCULATION_quarterly_data!$A:$A,Quarter!$A346,CALCULATION_quarterly_data!$P:$P,Quarter!$B346,CALCULATION_quarterly_data!$C:$C,Quarter!$C346)</f>
        <v>1314.6200000000001</v>
      </c>
      <c r="G346" s="69">
        <f>SUMIFS(CALCULATION_quarterly_data!G:G,CALCULATION_quarterly_data!$A:$A,Quarter!$A346,CALCULATION_quarterly_data!$P:$P,Quarter!$B346,CALCULATION_quarterly_data!$C:$C,Quarter!$C346)</f>
        <v>43.6</v>
      </c>
      <c r="H346" s="69">
        <f>SUMIFS(CALCULATION_quarterly_data!H:H,CALCULATION_quarterly_data!$A:$A,Quarter!$A346,CALCULATION_quarterly_data!$P:$P,Quarter!$B346,CALCULATION_quarterly_data!$C:$C,Quarter!$C346)</f>
        <v>236.16000000000003</v>
      </c>
      <c r="I346" s="69">
        <f>SUMIFS(CALCULATION_quarterly_data!I:I,CALCULATION_quarterly_data!$A:$A,Quarter!$A346,CALCULATION_quarterly_data!$P:$P,Quarter!$B346,CALCULATION_quarterly_data!$C:$C,Quarter!$C346)</f>
        <v>0</v>
      </c>
      <c r="J346" s="69">
        <f>SUMIFS(CALCULATION_quarterly_data!J:J,CALCULATION_quarterly_data!$A:$A,Quarter!$A346,CALCULATION_quarterly_data!$P:$P,Quarter!$B346,CALCULATION_quarterly_data!$C:$C,Quarter!$C346)</f>
        <v>0</v>
      </c>
      <c r="K346" s="69">
        <f>SUMIFS(CALCULATION_quarterly_data!K:K,CALCULATION_quarterly_data!$A:$A,Quarter!$A346,CALCULATION_quarterly_data!$P:$P,Quarter!$B346,CALCULATION_quarterly_data!$C:$C,Quarter!$C346)</f>
        <v>0</v>
      </c>
      <c r="L346" s="69">
        <f>SUMIFS(CALCULATION_quarterly_data!L:L,CALCULATION_quarterly_data!$A:$A,Quarter!$A346,CALCULATION_quarterly_data!$P:$P,Quarter!$B346,CALCULATION_quarterly_data!$C:$C,Quarter!$C346)</f>
        <v>59.019999999999996</v>
      </c>
      <c r="M346" s="69">
        <f>SUMIFS(CALCULATION_quarterly_data!M:M,CALCULATION_quarterly_data!$A:$A,Quarter!$A346,CALCULATION_quarterly_data!$P:$P,Quarter!$B346,CALCULATION_quarterly_data!$C:$C,Quarter!$C346)</f>
        <v>121.77000000000001</v>
      </c>
      <c r="N346" s="70">
        <f>SUMIFS(CALCULATION_quarterly_data!N:N,CALCULATION_quarterly_data!$A:$A,Quarter!$A346,CALCULATION_quarterly_data!$P:$P,Quarter!$B346,CALCULATION_quarterly_data!$C:$C,Quarter!$C346)</f>
        <v>460.55</v>
      </c>
      <c r="O346" s="77">
        <f>SUMIFS(CALCULATION_quarterly_data!O:O,CALCULATION_quarterly_data!$A:$A,Quarter!$A346,CALCULATION_quarterly_data!$P:$P,Quarter!$B346,CALCULATION_quarterly_data!$C:$C,Quarter!$C346)</f>
        <v>1775.1699999999998</v>
      </c>
    </row>
    <row r="347" spans="1:15" ht="15.5">
      <c r="A347" s="62">
        <v>2022</v>
      </c>
      <c r="B347" s="74">
        <v>3</v>
      </c>
      <c r="C347" s="60" t="s">
        <v>93</v>
      </c>
      <c r="D347" s="72">
        <f>SUMIFS(CALCULATION_quarterly_data!D:D,CALCULATION_quarterly_data!$A:$A,Quarter!$A347,CALCULATION_quarterly_data!$P:$P,Quarter!$B347,CALCULATION_quarterly_data!$C:$C,Quarter!$C347)</f>
        <v>6205.0599999999995</v>
      </c>
      <c r="E347" s="72">
        <f>SUMIFS(CALCULATION_quarterly_data!E:E,CALCULATION_quarterly_data!$A:$A,Quarter!$A347,CALCULATION_quarterly_data!$P:$P,Quarter!$B347,CALCULATION_quarterly_data!$C:$C,Quarter!$C347)</f>
        <v>438.93000000000006</v>
      </c>
      <c r="F347" s="71">
        <f>SUMIFS(CALCULATION_quarterly_data!F:F,CALCULATION_quarterly_data!$A:$A,Quarter!$A347,CALCULATION_quarterly_data!$P:$P,Quarter!$B347,CALCULATION_quarterly_data!$C:$C,Quarter!$C347)</f>
        <v>6643.99</v>
      </c>
      <c r="G347" s="72">
        <f>SUMIFS(CALCULATION_quarterly_data!G:G,CALCULATION_quarterly_data!$A:$A,Quarter!$A347,CALCULATION_quarterly_data!$P:$P,Quarter!$B347,CALCULATION_quarterly_data!$C:$C,Quarter!$C347)</f>
        <v>134.76999999999998</v>
      </c>
      <c r="H347" s="72">
        <f>SUMIFS(CALCULATION_quarterly_data!H:H,CALCULATION_quarterly_data!$A:$A,Quarter!$A347,CALCULATION_quarterly_data!$P:$P,Quarter!$B347,CALCULATION_quarterly_data!$C:$C,Quarter!$C347)</f>
        <v>2215.6800000000003</v>
      </c>
      <c r="I347" s="72">
        <f>SUMIFS(CALCULATION_quarterly_data!I:I,CALCULATION_quarterly_data!$A:$A,Quarter!$A347,CALCULATION_quarterly_data!$P:$P,Quarter!$B347,CALCULATION_quarterly_data!$C:$C,Quarter!$C347)</f>
        <v>311.68</v>
      </c>
      <c r="J347" s="72">
        <f>SUMIFS(CALCULATION_quarterly_data!J:J,CALCULATION_quarterly_data!$A:$A,Quarter!$A347,CALCULATION_quarterly_data!$P:$P,Quarter!$B347,CALCULATION_quarterly_data!$C:$C,Quarter!$C347)</f>
        <v>65.78</v>
      </c>
      <c r="K347" s="72">
        <f>SUMIFS(CALCULATION_quarterly_data!K:K,CALCULATION_quarterly_data!$A:$A,Quarter!$A347,CALCULATION_quarterly_data!$P:$P,Quarter!$B347,CALCULATION_quarterly_data!$C:$C,Quarter!$C347)</f>
        <v>683.93000000000006</v>
      </c>
      <c r="L347" s="72">
        <f>SUMIFS(CALCULATION_quarterly_data!L:L,CALCULATION_quarterly_data!$A:$A,Quarter!$A347,CALCULATION_quarterly_data!$P:$P,Quarter!$B347,CALCULATION_quarterly_data!$C:$C,Quarter!$C347)</f>
        <v>667.07</v>
      </c>
      <c r="M347" s="72">
        <f>SUMIFS(CALCULATION_quarterly_data!M:M,CALCULATION_quarterly_data!$A:$A,Quarter!$A347,CALCULATION_quarterly_data!$P:$P,Quarter!$B347,CALCULATION_quarterly_data!$C:$C,Quarter!$C347)</f>
        <v>1272.52</v>
      </c>
      <c r="N347" s="71">
        <f>SUMIFS(CALCULATION_quarterly_data!N:N,CALCULATION_quarterly_data!$A:$A,Quarter!$A347,CALCULATION_quarterly_data!$P:$P,Quarter!$B347,CALCULATION_quarterly_data!$C:$C,Quarter!$C347)</f>
        <v>5351.43</v>
      </c>
      <c r="O347" s="72">
        <f>SUMIFS(CALCULATION_quarterly_data!O:O,CALCULATION_quarterly_data!$A:$A,Quarter!$A347,CALCULATION_quarterly_data!$P:$P,Quarter!$B347,CALCULATION_quarterly_data!$C:$C,Quarter!$C347)</f>
        <v>11995.42</v>
      </c>
    </row>
    <row r="348" spans="1:15" ht="15.5">
      <c r="A348" s="63">
        <v>2022</v>
      </c>
      <c r="B348" s="73">
        <v>4</v>
      </c>
      <c r="C348" s="58" t="s">
        <v>37</v>
      </c>
      <c r="D348" s="66">
        <f>SUMIFS(CALCULATION_quarterly_data!D:D,CALCULATION_quarterly_data!$A:$A,Quarter!$A348,CALCULATION_quarterly_data!$P:$P,Quarter!$B348,CALCULATION_quarterly_data!$C:$C,Quarter!$C348)</f>
        <v>68.47999999999999</v>
      </c>
      <c r="E348" s="66">
        <f>SUMIFS(CALCULATION_quarterly_data!E:E,CALCULATION_quarterly_data!$A:$A,Quarter!$A348,CALCULATION_quarterly_data!$P:$P,Quarter!$B348,CALCULATION_quarterly_data!$C:$C,Quarter!$C348)</f>
        <v>23.84</v>
      </c>
      <c r="F348" s="67">
        <f>SUMIFS(CALCULATION_quarterly_data!F:F,CALCULATION_quarterly_data!$A:$A,Quarter!$A348,CALCULATION_quarterly_data!$P:$P,Quarter!$B348,CALCULATION_quarterly_data!$C:$C,Quarter!$C348)</f>
        <v>92.32</v>
      </c>
      <c r="G348" s="66">
        <f>SUMIFS(CALCULATION_quarterly_data!G:G,CALCULATION_quarterly_data!$A:$A,Quarter!$A348,CALCULATION_quarterly_data!$P:$P,Quarter!$B348,CALCULATION_quarterly_data!$C:$C,Quarter!$C348)</f>
        <v>15.989999999999998</v>
      </c>
      <c r="H348" s="66">
        <f>SUMIFS(CALCULATION_quarterly_data!H:H,CALCULATION_quarterly_data!$A:$A,Quarter!$A348,CALCULATION_quarterly_data!$P:$P,Quarter!$B348,CALCULATION_quarterly_data!$C:$C,Quarter!$C348)</f>
        <v>171.93</v>
      </c>
      <c r="I348" s="66">
        <f>SUMIFS(CALCULATION_quarterly_data!I:I,CALCULATION_quarterly_data!$A:$A,Quarter!$A348,CALCULATION_quarterly_data!$P:$P,Quarter!$B348,CALCULATION_quarterly_data!$C:$C,Quarter!$C348)</f>
        <v>0</v>
      </c>
      <c r="J348" s="66">
        <f>SUMIFS(CALCULATION_quarterly_data!J:J,CALCULATION_quarterly_data!$A:$A,Quarter!$A348,CALCULATION_quarterly_data!$P:$P,Quarter!$B348,CALCULATION_quarterly_data!$C:$C,Quarter!$C348)</f>
        <v>8.36</v>
      </c>
      <c r="K348" s="66">
        <f>SUMIFS(CALCULATION_quarterly_data!K:K,CALCULATION_quarterly_data!$A:$A,Quarter!$A348,CALCULATION_quarterly_data!$P:$P,Quarter!$B348,CALCULATION_quarterly_data!$C:$C,Quarter!$C348)</f>
        <v>11.43</v>
      </c>
      <c r="L348" s="66">
        <f>SUMIFS(CALCULATION_quarterly_data!L:L,CALCULATION_quarterly_data!$A:$A,Quarter!$A348,CALCULATION_quarterly_data!$P:$P,Quarter!$B348,CALCULATION_quarterly_data!$C:$C,Quarter!$C348)</f>
        <v>67.949999999999989</v>
      </c>
      <c r="M348" s="66">
        <f>SUMIFS(CALCULATION_quarterly_data!M:M,CALCULATION_quarterly_data!$A:$A,Quarter!$A348,CALCULATION_quarterly_data!$P:$P,Quarter!$B348,CALCULATION_quarterly_data!$C:$C,Quarter!$C348)</f>
        <v>261.82</v>
      </c>
      <c r="N348" s="67">
        <f>SUMIFS(CALCULATION_quarterly_data!N:N,CALCULATION_quarterly_data!$A:$A,Quarter!$A348,CALCULATION_quarterly_data!$P:$P,Quarter!$B348,CALCULATION_quarterly_data!$C:$C,Quarter!$C348)</f>
        <v>537.48</v>
      </c>
      <c r="O348" s="76">
        <f>SUMIFS(CALCULATION_quarterly_data!O:O,CALCULATION_quarterly_data!$A:$A,Quarter!$A348,CALCULATION_quarterly_data!$P:$P,Quarter!$B348,CALCULATION_quarterly_data!$C:$C,Quarter!$C348)</f>
        <v>629.79999999999995</v>
      </c>
    </row>
    <row r="349" spans="1:15" ht="15.5">
      <c r="A349" s="64">
        <v>2022</v>
      </c>
      <c r="B349" s="73">
        <v>4</v>
      </c>
      <c r="C349" s="59" t="s">
        <v>38</v>
      </c>
      <c r="D349" s="69">
        <f>SUMIFS(CALCULATION_quarterly_data!D:D,CALCULATION_quarterly_data!$A:$A,Quarter!$A349,CALCULATION_quarterly_data!$P:$P,Quarter!$B349,CALCULATION_quarterly_data!$C:$C,Quarter!$C349)</f>
        <v>0</v>
      </c>
      <c r="E349" s="69">
        <f>SUMIFS(CALCULATION_quarterly_data!E:E,CALCULATION_quarterly_data!$A:$A,Quarter!$A349,CALCULATION_quarterly_data!$P:$P,Quarter!$B349,CALCULATION_quarterly_data!$C:$C,Quarter!$C349)</f>
        <v>0</v>
      </c>
      <c r="F349" s="70">
        <f>SUMIFS(CALCULATION_quarterly_data!F:F,CALCULATION_quarterly_data!$A:$A,Quarter!$A349,CALCULATION_quarterly_data!$P:$P,Quarter!$B349,CALCULATION_quarterly_data!$C:$C,Quarter!$C349)</f>
        <v>0</v>
      </c>
      <c r="G349" s="69">
        <f>SUMIFS(CALCULATION_quarterly_data!G:G,CALCULATION_quarterly_data!$A:$A,Quarter!$A349,CALCULATION_quarterly_data!$P:$P,Quarter!$B349,CALCULATION_quarterly_data!$C:$C,Quarter!$C349)</f>
        <v>0</v>
      </c>
      <c r="H349" s="69">
        <f>SUMIFS(CALCULATION_quarterly_data!H:H,CALCULATION_quarterly_data!$A:$A,Quarter!$A349,CALCULATION_quarterly_data!$P:$P,Quarter!$B349,CALCULATION_quarterly_data!$C:$C,Quarter!$C349)</f>
        <v>65.680000000000007</v>
      </c>
      <c r="I349" s="69">
        <f>SUMIFS(CALCULATION_quarterly_data!I:I,CALCULATION_quarterly_data!$A:$A,Quarter!$A349,CALCULATION_quarterly_data!$P:$P,Quarter!$B349,CALCULATION_quarterly_data!$C:$C,Quarter!$C349)</f>
        <v>43.31</v>
      </c>
      <c r="J349" s="69">
        <f>SUMIFS(CALCULATION_quarterly_data!J:J,CALCULATION_quarterly_data!$A:$A,Quarter!$A349,CALCULATION_quarterly_data!$P:$P,Quarter!$B349,CALCULATION_quarterly_data!$C:$C,Quarter!$C349)</f>
        <v>0</v>
      </c>
      <c r="K349" s="69">
        <f>SUMIFS(CALCULATION_quarterly_data!K:K,CALCULATION_quarterly_data!$A:$A,Quarter!$A349,CALCULATION_quarterly_data!$P:$P,Quarter!$B349,CALCULATION_quarterly_data!$C:$C,Quarter!$C349)</f>
        <v>0</v>
      </c>
      <c r="L349" s="69">
        <f>SUMIFS(CALCULATION_quarterly_data!L:L,CALCULATION_quarterly_data!$A:$A,Quarter!$A349,CALCULATION_quarterly_data!$P:$P,Quarter!$B349,CALCULATION_quarterly_data!$C:$C,Quarter!$C349)</f>
        <v>0</v>
      </c>
      <c r="M349" s="69">
        <f>SUMIFS(CALCULATION_quarterly_data!M:M,CALCULATION_quarterly_data!$A:$A,Quarter!$A349,CALCULATION_quarterly_data!$P:$P,Quarter!$B349,CALCULATION_quarterly_data!$C:$C,Quarter!$C349)</f>
        <v>0</v>
      </c>
      <c r="N349" s="70">
        <f>SUMIFS(CALCULATION_quarterly_data!N:N,CALCULATION_quarterly_data!$A:$A,Quarter!$A349,CALCULATION_quarterly_data!$P:$P,Quarter!$B349,CALCULATION_quarterly_data!$C:$C,Quarter!$C349)</f>
        <v>108.99000000000001</v>
      </c>
      <c r="O349" s="77">
        <f>SUMIFS(CALCULATION_quarterly_data!O:O,CALCULATION_quarterly_data!$A:$A,Quarter!$A349,CALCULATION_quarterly_data!$P:$P,Quarter!$B349,CALCULATION_quarterly_data!$C:$C,Quarter!$C349)</f>
        <v>108.99000000000001</v>
      </c>
    </row>
    <row r="350" spans="1:15" ht="15.5">
      <c r="A350" s="64">
        <v>2022</v>
      </c>
      <c r="B350" s="73">
        <v>4</v>
      </c>
      <c r="C350" s="59" t="s">
        <v>72</v>
      </c>
      <c r="D350" s="69">
        <f>SUMIFS(CALCULATION_quarterly_data!D:D,CALCULATION_quarterly_data!$A:$A,Quarter!$A350,CALCULATION_quarterly_data!$P:$P,Quarter!$B350,CALCULATION_quarterly_data!$C:$C,Quarter!$C350)</f>
        <v>1015.44</v>
      </c>
      <c r="E350" s="69">
        <f>SUMIFS(CALCULATION_quarterly_data!E:E,CALCULATION_quarterly_data!$A:$A,Quarter!$A350,CALCULATION_quarterly_data!$P:$P,Quarter!$B350,CALCULATION_quarterly_data!$C:$C,Quarter!$C350)</f>
        <v>0</v>
      </c>
      <c r="F350" s="70">
        <f>SUMIFS(CALCULATION_quarterly_data!F:F,CALCULATION_quarterly_data!$A:$A,Quarter!$A350,CALCULATION_quarterly_data!$P:$P,Quarter!$B350,CALCULATION_quarterly_data!$C:$C,Quarter!$C350)</f>
        <v>1015.44</v>
      </c>
      <c r="G350" s="69">
        <f>SUMIFS(CALCULATION_quarterly_data!G:G,CALCULATION_quarterly_data!$A:$A,Quarter!$A350,CALCULATION_quarterly_data!$P:$P,Quarter!$B350,CALCULATION_quarterly_data!$C:$C,Quarter!$C350)</f>
        <v>0</v>
      </c>
      <c r="H350" s="69">
        <f>SUMIFS(CALCULATION_quarterly_data!H:H,CALCULATION_quarterly_data!$A:$A,Quarter!$A350,CALCULATION_quarterly_data!$P:$P,Quarter!$B350,CALCULATION_quarterly_data!$C:$C,Quarter!$C350)</f>
        <v>0</v>
      </c>
      <c r="I350" s="69">
        <f>SUMIFS(CALCULATION_quarterly_data!I:I,CALCULATION_quarterly_data!$A:$A,Quarter!$A350,CALCULATION_quarterly_data!$P:$P,Quarter!$B350,CALCULATION_quarterly_data!$C:$C,Quarter!$C350)</f>
        <v>0</v>
      </c>
      <c r="J350" s="69">
        <f>SUMIFS(CALCULATION_quarterly_data!J:J,CALCULATION_quarterly_data!$A:$A,Quarter!$A350,CALCULATION_quarterly_data!$P:$P,Quarter!$B350,CALCULATION_quarterly_data!$C:$C,Quarter!$C350)</f>
        <v>0</v>
      </c>
      <c r="K350" s="69">
        <f>SUMIFS(CALCULATION_quarterly_data!K:K,CALCULATION_quarterly_data!$A:$A,Quarter!$A350,CALCULATION_quarterly_data!$P:$P,Quarter!$B350,CALCULATION_quarterly_data!$C:$C,Quarter!$C350)</f>
        <v>0</v>
      </c>
      <c r="L350" s="69">
        <f>SUMIFS(CALCULATION_quarterly_data!L:L,CALCULATION_quarterly_data!$A:$A,Quarter!$A350,CALCULATION_quarterly_data!$P:$P,Quarter!$B350,CALCULATION_quarterly_data!$C:$C,Quarter!$C350)</f>
        <v>0</v>
      </c>
      <c r="M350" s="69">
        <f>SUMIFS(CALCULATION_quarterly_data!M:M,CALCULATION_quarterly_data!$A:$A,Quarter!$A350,CALCULATION_quarterly_data!$P:$P,Quarter!$B350,CALCULATION_quarterly_data!$C:$C,Quarter!$C350)</f>
        <v>50.5</v>
      </c>
      <c r="N350" s="70">
        <f>SUMIFS(CALCULATION_quarterly_data!N:N,CALCULATION_quarterly_data!$A:$A,Quarter!$A350,CALCULATION_quarterly_data!$P:$P,Quarter!$B350,CALCULATION_quarterly_data!$C:$C,Quarter!$C350)</f>
        <v>50.5</v>
      </c>
      <c r="O350" s="77">
        <f>SUMIFS(CALCULATION_quarterly_data!O:O,CALCULATION_quarterly_data!$A:$A,Quarter!$A350,CALCULATION_quarterly_data!$P:$P,Quarter!$B350,CALCULATION_quarterly_data!$C:$C,Quarter!$C350)</f>
        <v>1065.94</v>
      </c>
    </row>
    <row r="351" spans="1:15" ht="15.5">
      <c r="A351" s="64">
        <v>2022</v>
      </c>
      <c r="B351" s="73">
        <v>4</v>
      </c>
      <c r="C351" s="59" t="s">
        <v>39</v>
      </c>
      <c r="D351" s="69">
        <f>SUMIFS(CALCULATION_quarterly_data!D:D,CALCULATION_quarterly_data!$A:$A,Quarter!$A351,CALCULATION_quarterly_data!$P:$P,Quarter!$B351,CALCULATION_quarterly_data!$C:$C,Quarter!$C351)</f>
        <v>81.289999999999992</v>
      </c>
      <c r="E351" s="69">
        <f>SUMIFS(CALCULATION_quarterly_data!E:E,CALCULATION_quarterly_data!$A:$A,Quarter!$A351,CALCULATION_quarterly_data!$P:$P,Quarter!$B351,CALCULATION_quarterly_data!$C:$C,Quarter!$C351)</f>
        <v>45.42</v>
      </c>
      <c r="F351" s="70">
        <f>SUMIFS(CALCULATION_quarterly_data!F:F,CALCULATION_quarterly_data!$A:$A,Quarter!$A351,CALCULATION_quarterly_data!$P:$P,Quarter!$B351,CALCULATION_quarterly_data!$C:$C,Quarter!$C351)</f>
        <v>126.71</v>
      </c>
      <c r="G351" s="69">
        <f>SUMIFS(CALCULATION_quarterly_data!G:G,CALCULATION_quarterly_data!$A:$A,Quarter!$A351,CALCULATION_quarterly_data!$P:$P,Quarter!$B351,CALCULATION_quarterly_data!$C:$C,Quarter!$C351)</f>
        <v>0</v>
      </c>
      <c r="H351" s="69">
        <f>SUMIFS(CALCULATION_quarterly_data!H:H,CALCULATION_quarterly_data!$A:$A,Quarter!$A351,CALCULATION_quarterly_data!$P:$P,Quarter!$B351,CALCULATION_quarterly_data!$C:$C,Quarter!$C351)</f>
        <v>8.82</v>
      </c>
      <c r="I351" s="69">
        <f>SUMIFS(CALCULATION_quarterly_data!I:I,CALCULATION_quarterly_data!$A:$A,Quarter!$A351,CALCULATION_quarterly_data!$P:$P,Quarter!$B351,CALCULATION_quarterly_data!$C:$C,Quarter!$C351)</f>
        <v>29.99</v>
      </c>
      <c r="J351" s="69">
        <f>SUMIFS(CALCULATION_quarterly_data!J:J,CALCULATION_quarterly_data!$A:$A,Quarter!$A351,CALCULATION_quarterly_data!$P:$P,Quarter!$B351,CALCULATION_quarterly_data!$C:$C,Quarter!$C351)</f>
        <v>0</v>
      </c>
      <c r="K351" s="69">
        <f>SUMIFS(CALCULATION_quarterly_data!K:K,CALCULATION_quarterly_data!$A:$A,Quarter!$A351,CALCULATION_quarterly_data!$P:$P,Quarter!$B351,CALCULATION_quarterly_data!$C:$C,Quarter!$C351)</f>
        <v>0</v>
      </c>
      <c r="L351" s="69">
        <f>SUMIFS(CALCULATION_quarterly_data!L:L,CALCULATION_quarterly_data!$A:$A,Quarter!$A351,CALCULATION_quarterly_data!$P:$P,Quarter!$B351,CALCULATION_quarterly_data!$C:$C,Quarter!$C351)</f>
        <v>0</v>
      </c>
      <c r="M351" s="69">
        <f>SUMIFS(CALCULATION_quarterly_data!M:M,CALCULATION_quarterly_data!$A:$A,Quarter!$A351,CALCULATION_quarterly_data!$P:$P,Quarter!$B351,CALCULATION_quarterly_data!$C:$C,Quarter!$C351)</f>
        <v>0.26</v>
      </c>
      <c r="N351" s="70">
        <f>SUMIFS(CALCULATION_quarterly_data!N:N,CALCULATION_quarterly_data!$A:$A,Quarter!$A351,CALCULATION_quarterly_data!$P:$P,Quarter!$B351,CALCULATION_quarterly_data!$C:$C,Quarter!$C351)</f>
        <v>39.070000000000007</v>
      </c>
      <c r="O351" s="77">
        <f>SUMIFS(CALCULATION_quarterly_data!O:O,CALCULATION_quarterly_data!$A:$A,Quarter!$A351,CALCULATION_quarterly_data!$P:$P,Quarter!$B351,CALCULATION_quarterly_data!$C:$C,Quarter!$C351)</f>
        <v>165.78000000000003</v>
      </c>
    </row>
    <row r="352" spans="1:15" ht="15.5">
      <c r="A352" s="64">
        <v>2022</v>
      </c>
      <c r="B352" s="73">
        <v>4</v>
      </c>
      <c r="C352" s="59" t="s">
        <v>40</v>
      </c>
      <c r="D352" s="69">
        <f>SUMIFS(CALCULATION_quarterly_data!D:D,CALCULATION_quarterly_data!$A:$A,Quarter!$A352,CALCULATION_quarterly_data!$P:$P,Quarter!$B352,CALCULATION_quarterly_data!$C:$C,Quarter!$C352)</f>
        <v>212.59</v>
      </c>
      <c r="E352" s="69">
        <f>SUMIFS(CALCULATION_quarterly_data!E:E,CALCULATION_quarterly_data!$A:$A,Quarter!$A352,CALCULATION_quarterly_data!$P:$P,Quarter!$B352,CALCULATION_quarterly_data!$C:$C,Quarter!$C352)</f>
        <v>1</v>
      </c>
      <c r="F352" s="70">
        <f>SUMIFS(CALCULATION_quarterly_data!F:F,CALCULATION_quarterly_data!$A:$A,Quarter!$A352,CALCULATION_quarterly_data!$P:$P,Quarter!$B352,CALCULATION_quarterly_data!$C:$C,Quarter!$C352)</f>
        <v>213.59</v>
      </c>
      <c r="G352" s="69">
        <f>SUMIFS(CALCULATION_quarterly_data!G:G,CALCULATION_quarterly_data!$A:$A,Quarter!$A352,CALCULATION_quarterly_data!$P:$P,Quarter!$B352,CALCULATION_quarterly_data!$C:$C,Quarter!$C352)</f>
        <v>37.200000000000003</v>
      </c>
      <c r="H352" s="69">
        <f>SUMIFS(CALCULATION_quarterly_data!H:H,CALCULATION_quarterly_data!$A:$A,Quarter!$A352,CALCULATION_quarterly_data!$P:$P,Quarter!$B352,CALCULATION_quarterly_data!$C:$C,Quarter!$C352)</f>
        <v>58.51</v>
      </c>
      <c r="I352" s="69">
        <f>SUMIFS(CALCULATION_quarterly_data!I:I,CALCULATION_quarterly_data!$A:$A,Quarter!$A352,CALCULATION_quarterly_data!$P:$P,Quarter!$B352,CALCULATION_quarterly_data!$C:$C,Quarter!$C352)</f>
        <v>0</v>
      </c>
      <c r="J352" s="69">
        <f>SUMIFS(CALCULATION_quarterly_data!J:J,CALCULATION_quarterly_data!$A:$A,Quarter!$A352,CALCULATION_quarterly_data!$P:$P,Quarter!$B352,CALCULATION_quarterly_data!$C:$C,Quarter!$C352)</f>
        <v>0</v>
      </c>
      <c r="K352" s="69">
        <f>SUMIFS(CALCULATION_quarterly_data!K:K,CALCULATION_quarterly_data!$A:$A,Quarter!$A352,CALCULATION_quarterly_data!$P:$P,Quarter!$B352,CALCULATION_quarterly_data!$C:$C,Quarter!$C352)</f>
        <v>62.28</v>
      </c>
      <c r="L352" s="69">
        <f>SUMIFS(CALCULATION_quarterly_data!L:L,CALCULATION_quarterly_data!$A:$A,Quarter!$A352,CALCULATION_quarterly_data!$P:$P,Quarter!$B352,CALCULATION_quarterly_data!$C:$C,Quarter!$C352)</f>
        <v>14.41</v>
      </c>
      <c r="M352" s="69">
        <f>SUMIFS(CALCULATION_quarterly_data!M:M,CALCULATION_quarterly_data!$A:$A,Quarter!$A352,CALCULATION_quarterly_data!$P:$P,Quarter!$B352,CALCULATION_quarterly_data!$C:$C,Quarter!$C352)</f>
        <v>8.5</v>
      </c>
      <c r="N352" s="70">
        <f>SUMIFS(CALCULATION_quarterly_data!N:N,CALCULATION_quarterly_data!$A:$A,Quarter!$A352,CALCULATION_quarterly_data!$P:$P,Quarter!$B352,CALCULATION_quarterly_data!$C:$C,Quarter!$C352)</f>
        <v>180.9</v>
      </c>
      <c r="O352" s="77">
        <f>SUMIFS(CALCULATION_quarterly_data!O:O,CALCULATION_quarterly_data!$A:$A,Quarter!$A352,CALCULATION_quarterly_data!$P:$P,Quarter!$B352,CALCULATION_quarterly_data!$C:$C,Quarter!$C352)</f>
        <v>394.49</v>
      </c>
    </row>
    <row r="353" spans="1:28" ht="15.5">
      <c r="A353" s="64">
        <v>2022</v>
      </c>
      <c r="B353" s="73">
        <v>4</v>
      </c>
      <c r="C353" s="59" t="s">
        <v>41</v>
      </c>
      <c r="D353" s="69">
        <f>SUMIFS(CALCULATION_quarterly_data!D:D,CALCULATION_quarterly_data!$A:$A,Quarter!$A353,CALCULATION_quarterly_data!$P:$P,Quarter!$B353,CALCULATION_quarterly_data!$C:$C,Quarter!$C353)</f>
        <v>454.05999999999995</v>
      </c>
      <c r="E353" s="69">
        <f>SUMIFS(CALCULATION_quarterly_data!E:E,CALCULATION_quarterly_data!$A:$A,Quarter!$A353,CALCULATION_quarterly_data!$P:$P,Quarter!$B353,CALCULATION_quarterly_data!$C:$C,Quarter!$C353)</f>
        <v>53.019999999999996</v>
      </c>
      <c r="F353" s="70">
        <f>SUMIFS(CALCULATION_quarterly_data!F:F,CALCULATION_quarterly_data!$A:$A,Quarter!$A353,CALCULATION_quarterly_data!$P:$P,Quarter!$B353,CALCULATION_quarterly_data!$C:$C,Quarter!$C353)</f>
        <v>507.08000000000004</v>
      </c>
      <c r="G353" s="69">
        <f>SUMIFS(CALCULATION_quarterly_data!G:G,CALCULATION_quarterly_data!$A:$A,Quarter!$A353,CALCULATION_quarterly_data!$P:$P,Quarter!$B353,CALCULATION_quarterly_data!$C:$C,Quarter!$C353)</f>
        <v>0</v>
      </c>
      <c r="H353" s="69">
        <f>SUMIFS(CALCULATION_quarterly_data!H:H,CALCULATION_quarterly_data!$A:$A,Quarter!$A353,CALCULATION_quarterly_data!$P:$P,Quarter!$B353,CALCULATION_quarterly_data!$C:$C,Quarter!$C353)</f>
        <v>0</v>
      </c>
      <c r="I353" s="69">
        <f>SUMIFS(CALCULATION_quarterly_data!I:I,CALCULATION_quarterly_data!$A:$A,Quarter!$A353,CALCULATION_quarterly_data!$P:$P,Quarter!$B353,CALCULATION_quarterly_data!$C:$C,Quarter!$C353)</f>
        <v>0</v>
      </c>
      <c r="J353" s="69">
        <f>SUMIFS(CALCULATION_quarterly_data!J:J,CALCULATION_quarterly_data!$A:$A,Quarter!$A353,CALCULATION_quarterly_data!$P:$P,Quarter!$B353,CALCULATION_quarterly_data!$C:$C,Quarter!$C353)</f>
        <v>0</v>
      </c>
      <c r="K353" s="69">
        <f>SUMIFS(CALCULATION_quarterly_data!K:K,CALCULATION_quarterly_data!$A:$A,Quarter!$A353,CALCULATION_quarterly_data!$P:$P,Quarter!$B353,CALCULATION_quarterly_data!$C:$C,Quarter!$C353)</f>
        <v>0</v>
      </c>
      <c r="L353" s="69">
        <f>SUMIFS(CALCULATION_quarterly_data!L:L,CALCULATION_quarterly_data!$A:$A,Quarter!$A353,CALCULATION_quarterly_data!$P:$P,Quarter!$B353,CALCULATION_quarterly_data!$C:$C,Quarter!$C353)</f>
        <v>0</v>
      </c>
      <c r="M353" s="69">
        <f>SUMIFS(CALCULATION_quarterly_data!M:M,CALCULATION_quarterly_data!$A:$A,Quarter!$A353,CALCULATION_quarterly_data!$P:$P,Quarter!$B353,CALCULATION_quarterly_data!$C:$C,Quarter!$C353)</f>
        <v>11.12</v>
      </c>
      <c r="N353" s="70">
        <f>SUMIFS(CALCULATION_quarterly_data!N:N,CALCULATION_quarterly_data!$A:$A,Quarter!$A353,CALCULATION_quarterly_data!$P:$P,Quarter!$B353,CALCULATION_quarterly_data!$C:$C,Quarter!$C353)</f>
        <v>11.12</v>
      </c>
      <c r="O353" s="77">
        <f>SUMIFS(CALCULATION_quarterly_data!O:O,CALCULATION_quarterly_data!$A:$A,Quarter!$A353,CALCULATION_quarterly_data!$P:$P,Quarter!$B353,CALCULATION_quarterly_data!$C:$C,Quarter!$C353)</f>
        <v>518.20000000000005</v>
      </c>
    </row>
    <row r="354" spans="1:28" ht="15.5">
      <c r="A354" s="64">
        <v>2022</v>
      </c>
      <c r="B354" s="73">
        <v>4</v>
      </c>
      <c r="C354" s="59" t="s">
        <v>70</v>
      </c>
      <c r="D354" s="69">
        <f>SUMIFS(CALCULATION_quarterly_data!D:D,CALCULATION_quarterly_data!$A:$A,Quarter!$A354,CALCULATION_quarterly_data!$P:$P,Quarter!$B354,CALCULATION_quarterly_data!$C:$C,Quarter!$C354)</f>
        <v>70.05</v>
      </c>
      <c r="E354" s="69">
        <f>SUMIFS(CALCULATION_quarterly_data!E:E,CALCULATION_quarterly_data!$A:$A,Quarter!$A354,CALCULATION_quarterly_data!$P:$P,Quarter!$B354,CALCULATION_quarterly_data!$C:$C,Quarter!$C354)</f>
        <v>0</v>
      </c>
      <c r="F354" s="70">
        <f>SUMIFS(CALCULATION_quarterly_data!F:F,CALCULATION_quarterly_data!$A:$A,Quarter!$A354,CALCULATION_quarterly_data!$P:$P,Quarter!$B354,CALCULATION_quarterly_data!$C:$C,Quarter!$C354)</f>
        <v>70.05</v>
      </c>
      <c r="G354" s="69">
        <f>SUMIFS(CALCULATION_quarterly_data!G:G,CALCULATION_quarterly_data!$A:$A,Quarter!$A354,CALCULATION_quarterly_data!$P:$P,Quarter!$B354,CALCULATION_quarterly_data!$C:$C,Quarter!$C354)</f>
        <v>1.1200000000000001</v>
      </c>
      <c r="H354" s="69">
        <f>SUMIFS(CALCULATION_quarterly_data!H:H,CALCULATION_quarterly_data!$A:$A,Quarter!$A354,CALCULATION_quarterly_data!$P:$P,Quarter!$B354,CALCULATION_quarterly_data!$C:$C,Quarter!$C354)</f>
        <v>72.710000000000008</v>
      </c>
      <c r="I354" s="69">
        <f>SUMIFS(CALCULATION_quarterly_data!I:I,CALCULATION_quarterly_data!$A:$A,Quarter!$A354,CALCULATION_quarterly_data!$P:$P,Quarter!$B354,CALCULATION_quarterly_data!$C:$C,Quarter!$C354)</f>
        <v>301.45999999999998</v>
      </c>
      <c r="J354" s="69">
        <f>SUMIFS(CALCULATION_quarterly_data!J:J,CALCULATION_quarterly_data!$A:$A,Quarter!$A354,CALCULATION_quarterly_data!$P:$P,Quarter!$B354,CALCULATION_quarterly_data!$C:$C,Quarter!$C354)</f>
        <v>50.62</v>
      </c>
      <c r="K354" s="69">
        <f>SUMIFS(CALCULATION_quarterly_data!K:K,CALCULATION_quarterly_data!$A:$A,Quarter!$A354,CALCULATION_quarterly_data!$P:$P,Quarter!$B354,CALCULATION_quarterly_data!$C:$C,Quarter!$C354)</f>
        <v>733.06</v>
      </c>
      <c r="L354" s="69">
        <f>SUMIFS(CALCULATION_quarterly_data!L:L,CALCULATION_quarterly_data!$A:$A,Quarter!$A354,CALCULATION_quarterly_data!$P:$P,Quarter!$B354,CALCULATION_quarterly_data!$C:$C,Quarter!$C354)</f>
        <v>0.78</v>
      </c>
      <c r="M354" s="69">
        <f>SUMIFS(CALCULATION_quarterly_data!M:M,CALCULATION_quarterly_data!$A:$A,Quarter!$A354,CALCULATION_quarterly_data!$P:$P,Quarter!$B354,CALCULATION_quarterly_data!$C:$C,Quarter!$C354)</f>
        <v>24.11</v>
      </c>
      <c r="N354" s="70">
        <f>SUMIFS(CALCULATION_quarterly_data!N:N,CALCULATION_quarterly_data!$A:$A,Quarter!$A354,CALCULATION_quarterly_data!$P:$P,Quarter!$B354,CALCULATION_quarterly_data!$C:$C,Quarter!$C354)</f>
        <v>1183.8600000000001</v>
      </c>
      <c r="O354" s="77">
        <f>SUMIFS(CALCULATION_quarterly_data!O:O,CALCULATION_quarterly_data!$A:$A,Quarter!$A354,CALCULATION_quarterly_data!$P:$P,Quarter!$B354,CALCULATION_quarterly_data!$C:$C,Quarter!$C354)</f>
        <v>1253.9099999999999</v>
      </c>
    </row>
    <row r="355" spans="1:28" ht="15.5">
      <c r="A355" s="64">
        <v>2022</v>
      </c>
      <c r="B355" s="73">
        <v>4</v>
      </c>
      <c r="C355" s="59" t="s">
        <v>74</v>
      </c>
      <c r="D355" s="69">
        <f>SUMIFS(CALCULATION_quarterly_data!D:D,CALCULATION_quarterly_data!$A:$A,Quarter!$A355,CALCULATION_quarterly_data!$P:$P,Quarter!$B355,CALCULATION_quarterly_data!$C:$C,Quarter!$C355)</f>
        <v>78.45</v>
      </c>
      <c r="E355" s="69">
        <f>SUMIFS(CALCULATION_quarterly_data!E:E,CALCULATION_quarterly_data!$A:$A,Quarter!$A355,CALCULATION_quarterly_data!$P:$P,Quarter!$B355,CALCULATION_quarterly_data!$C:$C,Quarter!$C355)</f>
        <v>10.36</v>
      </c>
      <c r="F355" s="70">
        <f>SUMIFS(CALCULATION_quarterly_data!F:F,CALCULATION_quarterly_data!$A:$A,Quarter!$A355,CALCULATION_quarterly_data!$P:$P,Quarter!$B355,CALCULATION_quarterly_data!$C:$C,Quarter!$C355)</f>
        <v>88.81</v>
      </c>
      <c r="G355" s="69">
        <f>SUMIFS(CALCULATION_quarterly_data!G:G,CALCULATION_quarterly_data!$A:$A,Quarter!$A355,CALCULATION_quarterly_data!$P:$P,Quarter!$B355,CALCULATION_quarterly_data!$C:$C,Quarter!$C355)</f>
        <v>0</v>
      </c>
      <c r="H355" s="69">
        <f>SUMIFS(CALCULATION_quarterly_data!H:H,CALCULATION_quarterly_data!$A:$A,Quarter!$A355,CALCULATION_quarterly_data!$P:$P,Quarter!$B355,CALCULATION_quarterly_data!$C:$C,Quarter!$C355)</f>
        <v>0</v>
      </c>
      <c r="I355" s="69">
        <f>SUMIFS(CALCULATION_quarterly_data!I:I,CALCULATION_quarterly_data!$A:$A,Quarter!$A355,CALCULATION_quarterly_data!$P:$P,Quarter!$B355,CALCULATION_quarterly_data!$C:$C,Quarter!$C355)</f>
        <v>0</v>
      </c>
      <c r="J355" s="69">
        <f>SUMIFS(CALCULATION_quarterly_data!J:J,CALCULATION_quarterly_data!$A:$A,Quarter!$A355,CALCULATION_quarterly_data!$P:$P,Quarter!$B355,CALCULATION_quarterly_data!$C:$C,Quarter!$C355)</f>
        <v>0</v>
      </c>
      <c r="K355" s="69">
        <f>SUMIFS(CALCULATION_quarterly_data!K:K,CALCULATION_quarterly_data!$A:$A,Quarter!$A355,CALCULATION_quarterly_data!$P:$P,Quarter!$B355,CALCULATION_quarterly_data!$C:$C,Quarter!$C355)</f>
        <v>0</v>
      </c>
      <c r="L355" s="69">
        <f>SUMIFS(CALCULATION_quarterly_data!L:L,CALCULATION_quarterly_data!$A:$A,Quarter!$A355,CALCULATION_quarterly_data!$P:$P,Quarter!$B355,CALCULATION_quarterly_data!$C:$C,Quarter!$C355)</f>
        <v>0</v>
      </c>
      <c r="M355" s="69">
        <f>SUMIFS(CALCULATION_quarterly_data!M:M,CALCULATION_quarterly_data!$A:$A,Quarter!$A355,CALCULATION_quarterly_data!$P:$P,Quarter!$B355,CALCULATION_quarterly_data!$C:$C,Quarter!$C355)</f>
        <v>6.24</v>
      </c>
      <c r="N355" s="70">
        <f>SUMIFS(CALCULATION_quarterly_data!N:N,CALCULATION_quarterly_data!$A:$A,Quarter!$A355,CALCULATION_quarterly_data!$P:$P,Quarter!$B355,CALCULATION_quarterly_data!$C:$C,Quarter!$C355)</f>
        <v>6.24</v>
      </c>
      <c r="O355" s="77">
        <f>SUMIFS(CALCULATION_quarterly_data!O:O,CALCULATION_quarterly_data!$A:$A,Quarter!$A355,CALCULATION_quarterly_data!$P:$P,Quarter!$B355,CALCULATION_quarterly_data!$C:$C,Quarter!$C355)</f>
        <v>95.050000000000011</v>
      </c>
    </row>
    <row r="356" spans="1:28" ht="15.5">
      <c r="A356" s="64">
        <v>2022</v>
      </c>
      <c r="B356" s="73">
        <v>4</v>
      </c>
      <c r="C356" s="59" t="s">
        <v>73</v>
      </c>
      <c r="D356" s="69">
        <f>SUMIFS(CALCULATION_quarterly_data!D:D,CALCULATION_quarterly_data!$A:$A,Quarter!$A356,CALCULATION_quarterly_data!$P:$P,Quarter!$B356,CALCULATION_quarterly_data!$C:$C,Quarter!$C356)</f>
        <v>0</v>
      </c>
      <c r="E356" s="69">
        <f>SUMIFS(CALCULATION_quarterly_data!E:E,CALCULATION_quarterly_data!$A:$A,Quarter!$A356,CALCULATION_quarterly_data!$P:$P,Quarter!$B356,CALCULATION_quarterly_data!$C:$C,Quarter!$C356)</f>
        <v>0</v>
      </c>
      <c r="F356" s="70">
        <f>SUMIFS(CALCULATION_quarterly_data!F:F,CALCULATION_quarterly_data!$A:$A,Quarter!$A356,CALCULATION_quarterly_data!$P:$P,Quarter!$B356,CALCULATION_quarterly_data!$C:$C,Quarter!$C356)</f>
        <v>0</v>
      </c>
      <c r="G356" s="69">
        <f>SUMIFS(CALCULATION_quarterly_data!G:G,CALCULATION_quarterly_data!$A:$A,Quarter!$A356,CALCULATION_quarterly_data!$P:$P,Quarter!$B356,CALCULATION_quarterly_data!$C:$C,Quarter!$C356)</f>
        <v>0</v>
      </c>
      <c r="H356" s="69">
        <f>SUMIFS(CALCULATION_quarterly_data!H:H,CALCULATION_quarterly_data!$A:$A,Quarter!$A356,CALCULATION_quarterly_data!$P:$P,Quarter!$B356,CALCULATION_quarterly_data!$C:$C,Quarter!$C356)</f>
        <v>0</v>
      </c>
      <c r="I356" s="69">
        <f>SUMIFS(CALCULATION_quarterly_data!I:I,CALCULATION_quarterly_data!$A:$A,Quarter!$A356,CALCULATION_quarterly_data!$P:$P,Quarter!$B356,CALCULATION_quarterly_data!$C:$C,Quarter!$C356)</f>
        <v>0</v>
      </c>
      <c r="J356" s="69">
        <f>SUMIFS(CALCULATION_quarterly_data!J:J,CALCULATION_quarterly_data!$A:$A,Quarter!$A356,CALCULATION_quarterly_data!$P:$P,Quarter!$B356,CALCULATION_quarterly_data!$C:$C,Quarter!$C356)</f>
        <v>0</v>
      </c>
      <c r="K356" s="69">
        <f>SUMIFS(CALCULATION_quarterly_data!K:K,CALCULATION_quarterly_data!$A:$A,Quarter!$A356,CALCULATION_quarterly_data!$P:$P,Quarter!$B356,CALCULATION_quarterly_data!$C:$C,Quarter!$C356)</f>
        <v>0</v>
      </c>
      <c r="L356" s="69">
        <f>SUMIFS(CALCULATION_quarterly_data!L:L,CALCULATION_quarterly_data!$A:$A,Quarter!$A356,CALCULATION_quarterly_data!$P:$P,Quarter!$B356,CALCULATION_quarterly_data!$C:$C,Quarter!$C356)</f>
        <v>0</v>
      </c>
      <c r="M356" s="69">
        <f>SUMIFS(CALCULATION_quarterly_data!M:M,CALCULATION_quarterly_data!$A:$A,Quarter!$A356,CALCULATION_quarterly_data!$P:$P,Quarter!$B356,CALCULATION_quarterly_data!$C:$C,Quarter!$C356)</f>
        <v>0</v>
      </c>
      <c r="N356" s="70">
        <f>SUMIFS(CALCULATION_quarterly_data!N:N,CALCULATION_quarterly_data!$A:$A,Quarter!$A356,CALCULATION_quarterly_data!$P:$P,Quarter!$B356,CALCULATION_quarterly_data!$C:$C,Quarter!$C356)</f>
        <v>0</v>
      </c>
      <c r="O356" s="77">
        <f>SUMIFS(CALCULATION_quarterly_data!O:O,CALCULATION_quarterly_data!$A:$A,Quarter!$A356,CALCULATION_quarterly_data!$P:$P,Quarter!$B356,CALCULATION_quarterly_data!$C:$C,Quarter!$C356)</f>
        <v>0</v>
      </c>
    </row>
    <row r="357" spans="1:28" ht="15.5">
      <c r="A357" s="64">
        <v>2022</v>
      </c>
      <c r="B357" s="73">
        <v>4</v>
      </c>
      <c r="C357" s="59" t="s">
        <v>42</v>
      </c>
      <c r="D357" s="69">
        <f>SUMIFS(CALCULATION_quarterly_data!D:D,CALCULATION_quarterly_data!$A:$A,Quarter!$A357,CALCULATION_quarterly_data!$P:$P,Quarter!$B357,CALCULATION_quarterly_data!$C:$C,Quarter!$C357)</f>
        <v>3634.06</v>
      </c>
      <c r="E357" s="69">
        <f>SUMIFS(CALCULATION_quarterly_data!E:E,CALCULATION_quarterly_data!$A:$A,Quarter!$A357,CALCULATION_quarterly_data!$P:$P,Quarter!$B357,CALCULATION_quarterly_data!$C:$C,Quarter!$C357)</f>
        <v>551.39</v>
      </c>
      <c r="F357" s="70">
        <f>SUMIFS(CALCULATION_quarterly_data!F:F,CALCULATION_quarterly_data!$A:$A,Quarter!$A357,CALCULATION_quarterly_data!$P:$P,Quarter!$B357,CALCULATION_quarterly_data!$C:$C,Quarter!$C357)</f>
        <v>4185.45</v>
      </c>
      <c r="G357" s="69">
        <f>SUMIFS(CALCULATION_quarterly_data!G:G,CALCULATION_quarterly_data!$A:$A,Quarter!$A357,CALCULATION_quarterly_data!$P:$P,Quarter!$B357,CALCULATION_quarterly_data!$C:$C,Quarter!$C357)</f>
        <v>17.399999999999999</v>
      </c>
      <c r="H357" s="69">
        <f>SUMIFS(CALCULATION_quarterly_data!H:H,CALCULATION_quarterly_data!$A:$A,Quarter!$A357,CALCULATION_quarterly_data!$P:$P,Quarter!$B357,CALCULATION_quarterly_data!$C:$C,Quarter!$C357)</f>
        <v>752.65000000000009</v>
      </c>
      <c r="I357" s="69">
        <f>SUMIFS(CALCULATION_quarterly_data!I:I,CALCULATION_quarterly_data!$A:$A,Quarter!$A357,CALCULATION_quarterly_data!$P:$P,Quarter!$B357,CALCULATION_quarterly_data!$C:$C,Quarter!$C357)</f>
        <v>0</v>
      </c>
      <c r="J357" s="69">
        <f>SUMIFS(CALCULATION_quarterly_data!J:J,CALCULATION_quarterly_data!$A:$A,Quarter!$A357,CALCULATION_quarterly_data!$P:$P,Quarter!$B357,CALCULATION_quarterly_data!$C:$C,Quarter!$C357)</f>
        <v>3.51</v>
      </c>
      <c r="K357" s="69">
        <f>SUMIFS(CALCULATION_quarterly_data!K:K,CALCULATION_quarterly_data!$A:$A,Quarter!$A357,CALCULATION_quarterly_data!$P:$P,Quarter!$B357,CALCULATION_quarterly_data!$C:$C,Quarter!$C357)</f>
        <v>0</v>
      </c>
      <c r="L357" s="69">
        <f>SUMIFS(CALCULATION_quarterly_data!L:L,CALCULATION_quarterly_data!$A:$A,Quarter!$A357,CALCULATION_quarterly_data!$P:$P,Quarter!$B357,CALCULATION_quarterly_data!$C:$C,Quarter!$C357)</f>
        <v>117.92999999999999</v>
      </c>
      <c r="M357" s="69">
        <f>SUMIFS(CALCULATION_quarterly_data!M:M,CALCULATION_quarterly_data!$A:$A,Quarter!$A357,CALCULATION_quarterly_data!$P:$P,Quarter!$B357,CALCULATION_quarterly_data!$C:$C,Quarter!$C357)</f>
        <v>637.41</v>
      </c>
      <c r="N357" s="70">
        <f>SUMIFS(CALCULATION_quarterly_data!N:N,CALCULATION_quarterly_data!$A:$A,Quarter!$A357,CALCULATION_quarterly_data!$P:$P,Quarter!$B357,CALCULATION_quarterly_data!$C:$C,Quarter!$C357)</f>
        <v>1528.9</v>
      </c>
      <c r="O357" s="77">
        <f>SUMIFS(CALCULATION_quarterly_data!O:O,CALCULATION_quarterly_data!$A:$A,Quarter!$A357,CALCULATION_quarterly_data!$P:$P,Quarter!$B357,CALCULATION_quarterly_data!$C:$C,Quarter!$C357)</f>
        <v>5714.35</v>
      </c>
    </row>
    <row r="358" spans="1:28" ht="15.5">
      <c r="A358" s="64">
        <v>2022</v>
      </c>
      <c r="B358" s="73">
        <v>4</v>
      </c>
      <c r="C358" s="59" t="s">
        <v>43</v>
      </c>
      <c r="D358" s="69">
        <f>SUMIFS(CALCULATION_quarterly_data!D:D,CALCULATION_quarterly_data!$A:$A,Quarter!$A358,CALCULATION_quarterly_data!$P:$P,Quarter!$B358,CALCULATION_quarterly_data!$C:$C,Quarter!$C358)</f>
        <v>9.07</v>
      </c>
      <c r="E358" s="69">
        <f>SUMIFS(CALCULATION_quarterly_data!E:E,CALCULATION_quarterly_data!$A:$A,Quarter!$A358,CALCULATION_quarterly_data!$P:$P,Quarter!$B358,CALCULATION_quarterly_data!$C:$C,Quarter!$C358)</f>
        <v>0</v>
      </c>
      <c r="F358" s="70">
        <f>SUMIFS(CALCULATION_quarterly_data!F:F,CALCULATION_quarterly_data!$A:$A,Quarter!$A358,CALCULATION_quarterly_data!$P:$P,Quarter!$B358,CALCULATION_quarterly_data!$C:$C,Quarter!$C358)</f>
        <v>9.07</v>
      </c>
      <c r="G358" s="69">
        <f>SUMIFS(CALCULATION_quarterly_data!G:G,CALCULATION_quarterly_data!$A:$A,Quarter!$A358,CALCULATION_quarterly_data!$P:$P,Quarter!$B358,CALCULATION_quarterly_data!$C:$C,Quarter!$C358)</f>
        <v>0</v>
      </c>
      <c r="H358" s="69">
        <f>SUMIFS(CALCULATION_quarterly_data!H:H,CALCULATION_quarterly_data!$A:$A,Quarter!$A358,CALCULATION_quarterly_data!$P:$P,Quarter!$B358,CALCULATION_quarterly_data!$C:$C,Quarter!$C358)</f>
        <v>30.29</v>
      </c>
      <c r="I358" s="69">
        <f>SUMIFS(CALCULATION_quarterly_data!I:I,CALCULATION_quarterly_data!$A:$A,Quarter!$A358,CALCULATION_quarterly_data!$P:$P,Quarter!$B358,CALCULATION_quarterly_data!$C:$C,Quarter!$C358)</f>
        <v>0</v>
      </c>
      <c r="J358" s="69">
        <f>SUMIFS(CALCULATION_quarterly_data!J:J,CALCULATION_quarterly_data!$A:$A,Quarter!$A358,CALCULATION_quarterly_data!$P:$P,Quarter!$B358,CALCULATION_quarterly_data!$C:$C,Quarter!$C358)</f>
        <v>0</v>
      </c>
      <c r="K358" s="69">
        <f>SUMIFS(CALCULATION_quarterly_data!K:K,CALCULATION_quarterly_data!$A:$A,Quarter!$A358,CALCULATION_quarterly_data!$P:$P,Quarter!$B358,CALCULATION_quarterly_data!$C:$C,Quarter!$C358)</f>
        <v>0</v>
      </c>
      <c r="L358" s="69">
        <f>SUMIFS(CALCULATION_quarterly_data!L:L,CALCULATION_quarterly_data!$A:$A,Quarter!$A358,CALCULATION_quarterly_data!$P:$P,Quarter!$B358,CALCULATION_quarterly_data!$C:$C,Quarter!$C358)</f>
        <v>32.99</v>
      </c>
      <c r="M358" s="69">
        <f>SUMIFS(CALCULATION_quarterly_data!M:M,CALCULATION_quarterly_data!$A:$A,Quarter!$A358,CALCULATION_quarterly_data!$P:$P,Quarter!$B358,CALCULATION_quarterly_data!$C:$C,Quarter!$C358)</f>
        <v>10.08</v>
      </c>
      <c r="N358" s="70">
        <f>SUMIFS(CALCULATION_quarterly_data!N:N,CALCULATION_quarterly_data!$A:$A,Quarter!$A358,CALCULATION_quarterly_data!$P:$P,Quarter!$B358,CALCULATION_quarterly_data!$C:$C,Quarter!$C358)</f>
        <v>73.36</v>
      </c>
      <c r="O358" s="77">
        <f>SUMIFS(CALCULATION_quarterly_data!O:O,CALCULATION_quarterly_data!$A:$A,Quarter!$A358,CALCULATION_quarterly_data!$P:$P,Quarter!$B358,CALCULATION_quarterly_data!$C:$C,Quarter!$C358)</f>
        <v>82.429999999999993</v>
      </c>
    </row>
    <row r="359" spans="1:28" ht="15.5">
      <c r="A359" s="64">
        <v>2022</v>
      </c>
      <c r="B359" s="73">
        <v>4</v>
      </c>
      <c r="C359" s="59" t="s">
        <v>94</v>
      </c>
      <c r="D359" s="69">
        <f>SUMIFS(CALCULATION_quarterly_data!D:D,CALCULATION_quarterly_data!$A:$A,Quarter!$A359,CALCULATION_quarterly_data!$P:$P,Quarter!$B359,CALCULATION_quarterly_data!$C:$C,Quarter!$C359)</f>
        <v>0</v>
      </c>
      <c r="E359" s="69">
        <f>SUMIFS(CALCULATION_quarterly_data!E:E,CALCULATION_quarterly_data!$A:$A,Quarter!$A359,CALCULATION_quarterly_data!$P:$P,Quarter!$B359,CALCULATION_quarterly_data!$C:$C,Quarter!$C359)</f>
        <v>0</v>
      </c>
      <c r="F359" s="70">
        <f>SUMIFS(CALCULATION_quarterly_data!F:F,CALCULATION_quarterly_data!$A:$A,Quarter!$A359,CALCULATION_quarterly_data!$P:$P,Quarter!$B359,CALCULATION_quarterly_data!$C:$C,Quarter!$C359)</f>
        <v>0</v>
      </c>
      <c r="G359" s="69">
        <f>SUMIFS(CALCULATION_quarterly_data!G:G,CALCULATION_quarterly_data!$A:$A,Quarter!$A359,CALCULATION_quarterly_data!$P:$P,Quarter!$B359,CALCULATION_quarterly_data!$C:$C,Quarter!$C359)</f>
        <v>0</v>
      </c>
      <c r="H359" s="69">
        <f>SUMIFS(CALCULATION_quarterly_data!H:H,CALCULATION_quarterly_data!$A:$A,Quarter!$A359,CALCULATION_quarterly_data!$P:$P,Quarter!$B359,CALCULATION_quarterly_data!$C:$C,Quarter!$C359)</f>
        <v>113.27000000000001</v>
      </c>
      <c r="I359" s="69">
        <f>SUMIFS(CALCULATION_quarterly_data!I:I,CALCULATION_quarterly_data!$A:$A,Quarter!$A359,CALCULATION_quarterly_data!$P:$P,Quarter!$B359,CALCULATION_quarterly_data!$C:$C,Quarter!$C359)</f>
        <v>0</v>
      </c>
      <c r="J359" s="69">
        <f>SUMIFS(CALCULATION_quarterly_data!J:J,CALCULATION_quarterly_data!$A:$A,Quarter!$A359,CALCULATION_quarterly_data!$P:$P,Quarter!$B359,CALCULATION_quarterly_data!$C:$C,Quarter!$C359)</f>
        <v>0</v>
      </c>
      <c r="K359" s="69">
        <f>SUMIFS(CALCULATION_quarterly_data!K:K,CALCULATION_quarterly_data!$A:$A,Quarter!$A359,CALCULATION_quarterly_data!$P:$P,Quarter!$B359,CALCULATION_quarterly_data!$C:$C,Quarter!$C359)</f>
        <v>0</v>
      </c>
      <c r="L359" s="69">
        <f>SUMIFS(CALCULATION_quarterly_data!L:L,CALCULATION_quarterly_data!$A:$A,Quarter!$A359,CALCULATION_quarterly_data!$P:$P,Quarter!$B359,CALCULATION_quarterly_data!$C:$C,Quarter!$C359)</f>
        <v>33.76</v>
      </c>
      <c r="M359" s="69">
        <f>SUMIFS(CALCULATION_quarterly_data!M:M,CALCULATION_quarterly_data!$A:$A,Quarter!$A359,CALCULATION_quarterly_data!$P:$P,Quarter!$B359,CALCULATION_quarterly_data!$C:$C,Quarter!$C359)</f>
        <v>6.8</v>
      </c>
      <c r="N359" s="70">
        <f>SUMIFS(CALCULATION_quarterly_data!N:N,CALCULATION_quarterly_data!$A:$A,Quarter!$A359,CALCULATION_quarterly_data!$P:$P,Quarter!$B359,CALCULATION_quarterly_data!$C:$C,Quarter!$C359)</f>
        <v>153.82999999999998</v>
      </c>
      <c r="O359" s="77">
        <f>SUMIFS(CALCULATION_quarterly_data!O:O,CALCULATION_quarterly_data!$A:$A,Quarter!$A359,CALCULATION_quarterly_data!$P:$P,Quarter!$B359,CALCULATION_quarterly_data!$C:$C,Quarter!$C359)</f>
        <v>153.82999999999998</v>
      </c>
    </row>
    <row r="360" spans="1:28" ht="15.5">
      <c r="A360" s="64">
        <v>2022</v>
      </c>
      <c r="B360" s="73">
        <v>4</v>
      </c>
      <c r="C360" s="59" t="s">
        <v>71</v>
      </c>
      <c r="D360" s="69">
        <f>SUMIFS(CALCULATION_quarterly_data!D:D,CALCULATION_quarterly_data!$A:$A,Quarter!$A360,CALCULATION_quarterly_data!$P:$P,Quarter!$B360,CALCULATION_quarterly_data!$C:$C,Quarter!$C360)</f>
        <v>259.52</v>
      </c>
      <c r="E360" s="69">
        <f>SUMIFS(CALCULATION_quarterly_data!E:E,CALCULATION_quarterly_data!$A:$A,Quarter!$A360,CALCULATION_quarterly_data!$P:$P,Quarter!$B360,CALCULATION_quarterly_data!$C:$C,Quarter!$C360)</f>
        <v>8.01</v>
      </c>
      <c r="F360" s="70">
        <f>SUMIFS(CALCULATION_quarterly_data!F:F,CALCULATION_quarterly_data!$A:$A,Quarter!$A360,CALCULATION_quarterly_data!$P:$P,Quarter!$B360,CALCULATION_quarterly_data!$C:$C,Quarter!$C360)</f>
        <v>267.52999999999997</v>
      </c>
      <c r="G360" s="69">
        <f>SUMIFS(CALCULATION_quarterly_data!G:G,CALCULATION_quarterly_data!$A:$A,Quarter!$A360,CALCULATION_quarterly_data!$P:$P,Quarter!$B360,CALCULATION_quarterly_data!$C:$C,Quarter!$C360)</f>
        <v>0</v>
      </c>
      <c r="H360" s="69">
        <f>SUMIFS(CALCULATION_quarterly_data!H:H,CALCULATION_quarterly_data!$A:$A,Quarter!$A360,CALCULATION_quarterly_data!$P:$P,Quarter!$B360,CALCULATION_quarterly_data!$C:$C,Quarter!$C360)</f>
        <v>4</v>
      </c>
      <c r="I360" s="69">
        <f>SUMIFS(CALCULATION_quarterly_data!I:I,CALCULATION_quarterly_data!$A:$A,Quarter!$A360,CALCULATION_quarterly_data!$P:$P,Quarter!$B360,CALCULATION_quarterly_data!$C:$C,Quarter!$C360)</f>
        <v>0</v>
      </c>
      <c r="J360" s="69">
        <f>SUMIFS(CALCULATION_quarterly_data!J:J,CALCULATION_quarterly_data!$A:$A,Quarter!$A360,CALCULATION_quarterly_data!$P:$P,Quarter!$B360,CALCULATION_quarterly_data!$C:$C,Quarter!$C360)</f>
        <v>0</v>
      </c>
      <c r="K360" s="69">
        <f>SUMIFS(CALCULATION_quarterly_data!K:K,CALCULATION_quarterly_data!$A:$A,Quarter!$A360,CALCULATION_quarterly_data!$P:$P,Quarter!$B360,CALCULATION_quarterly_data!$C:$C,Quarter!$C360)</f>
        <v>0</v>
      </c>
      <c r="L360" s="69">
        <f>SUMIFS(CALCULATION_quarterly_data!L:L,CALCULATION_quarterly_data!$A:$A,Quarter!$A360,CALCULATION_quarterly_data!$P:$P,Quarter!$B360,CALCULATION_quarterly_data!$C:$C,Quarter!$C360)</f>
        <v>57.05</v>
      </c>
      <c r="M360" s="69">
        <f>SUMIFS(CALCULATION_quarterly_data!M:M,CALCULATION_quarterly_data!$A:$A,Quarter!$A360,CALCULATION_quarterly_data!$P:$P,Quarter!$B360,CALCULATION_quarterly_data!$C:$C,Quarter!$C360)</f>
        <v>13.2</v>
      </c>
      <c r="N360" s="70">
        <f>SUMIFS(CALCULATION_quarterly_data!N:N,CALCULATION_quarterly_data!$A:$A,Quarter!$A360,CALCULATION_quarterly_data!$P:$P,Quarter!$B360,CALCULATION_quarterly_data!$C:$C,Quarter!$C360)</f>
        <v>74.25</v>
      </c>
      <c r="O360" s="77">
        <f>SUMIFS(CALCULATION_quarterly_data!O:O,CALCULATION_quarterly_data!$A:$A,Quarter!$A360,CALCULATION_quarterly_data!$P:$P,Quarter!$B360,CALCULATION_quarterly_data!$C:$C,Quarter!$C360)</f>
        <v>341.78000000000003</v>
      </c>
    </row>
    <row r="361" spans="1:28" ht="15.5">
      <c r="A361" s="64">
        <v>2022</v>
      </c>
      <c r="B361" s="73">
        <v>4</v>
      </c>
      <c r="C361" s="59" t="s">
        <v>45</v>
      </c>
      <c r="D361" s="69">
        <f>SUMIFS(CALCULATION_quarterly_data!D:D,CALCULATION_quarterly_data!$A:$A,Quarter!$A361,CALCULATION_quarterly_data!$P:$P,Quarter!$B361,CALCULATION_quarterly_data!$C:$C,Quarter!$C361)</f>
        <v>173.12</v>
      </c>
      <c r="E361" s="69">
        <f>SUMIFS(CALCULATION_quarterly_data!E:E,CALCULATION_quarterly_data!$A:$A,Quarter!$A361,CALCULATION_quarterly_data!$P:$P,Quarter!$B361,CALCULATION_quarterly_data!$C:$C,Quarter!$C361)</f>
        <v>0</v>
      </c>
      <c r="F361" s="70">
        <f>SUMIFS(CALCULATION_quarterly_data!F:F,CALCULATION_quarterly_data!$A:$A,Quarter!$A361,CALCULATION_quarterly_data!$P:$P,Quarter!$B361,CALCULATION_quarterly_data!$C:$C,Quarter!$C361)</f>
        <v>173.12</v>
      </c>
      <c r="G361" s="69">
        <f>SUMIFS(CALCULATION_quarterly_data!G:G,CALCULATION_quarterly_data!$A:$A,Quarter!$A361,CALCULATION_quarterly_data!$P:$P,Quarter!$B361,CALCULATION_quarterly_data!$C:$C,Quarter!$C361)</f>
        <v>0</v>
      </c>
      <c r="H361" s="69">
        <f>SUMIFS(CALCULATION_quarterly_data!H:H,CALCULATION_quarterly_data!$A:$A,Quarter!$A361,CALCULATION_quarterly_data!$P:$P,Quarter!$B361,CALCULATION_quarterly_data!$C:$C,Quarter!$C361)</f>
        <v>0</v>
      </c>
      <c r="I361" s="69">
        <f>SUMIFS(CALCULATION_quarterly_data!I:I,CALCULATION_quarterly_data!$A:$A,Quarter!$A361,CALCULATION_quarterly_data!$P:$P,Quarter!$B361,CALCULATION_quarterly_data!$C:$C,Quarter!$C361)</f>
        <v>12.28</v>
      </c>
      <c r="J361" s="69">
        <f>SUMIFS(CALCULATION_quarterly_data!J:J,CALCULATION_quarterly_data!$A:$A,Quarter!$A361,CALCULATION_quarterly_data!$P:$P,Quarter!$B361,CALCULATION_quarterly_data!$C:$C,Quarter!$C361)</f>
        <v>0</v>
      </c>
      <c r="K361" s="69">
        <f>SUMIFS(CALCULATION_quarterly_data!K:K,CALCULATION_quarterly_data!$A:$A,Quarter!$A361,CALCULATION_quarterly_data!$P:$P,Quarter!$B361,CALCULATION_quarterly_data!$C:$C,Quarter!$C361)</f>
        <v>0</v>
      </c>
      <c r="L361" s="69">
        <f>SUMIFS(CALCULATION_quarterly_data!L:L,CALCULATION_quarterly_data!$A:$A,Quarter!$A361,CALCULATION_quarterly_data!$P:$P,Quarter!$B361,CALCULATION_quarterly_data!$C:$C,Quarter!$C361)</f>
        <v>0</v>
      </c>
      <c r="M361" s="69">
        <f>SUMIFS(CALCULATION_quarterly_data!M:M,CALCULATION_quarterly_data!$A:$A,Quarter!$A361,CALCULATION_quarterly_data!$P:$P,Quarter!$B361,CALCULATION_quarterly_data!$C:$C,Quarter!$C361)</f>
        <v>36.839999999999996</v>
      </c>
      <c r="N361" s="70">
        <f>SUMIFS(CALCULATION_quarterly_data!N:N,CALCULATION_quarterly_data!$A:$A,Quarter!$A361,CALCULATION_quarterly_data!$P:$P,Quarter!$B361,CALCULATION_quarterly_data!$C:$C,Quarter!$C361)</f>
        <v>49.12</v>
      </c>
      <c r="O361" s="77">
        <f>SUMIFS(CALCULATION_quarterly_data!O:O,CALCULATION_quarterly_data!$A:$A,Quarter!$A361,CALCULATION_quarterly_data!$P:$P,Quarter!$B361,CALCULATION_quarterly_data!$C:$C,Quarter!$C361)</f>
        <v>222.24</v>
      </c>
    </row>
    <row r="362" spans="1:28" ht="15.5">
      <c r="A362" s="64">
        <v>2022</v>
      </c>
      <c r="B362" s="73">
        <v>4</v>
      </c>
      <c r="C362" s="59" t="s">
        <v>46</v>
      </c>
      <c r="D362" s="69">
        <f>SUMIFS(CALCULATION_quarterly_data!D:D,CALCULATION_quarterly_data!$A:$A,Quarter!$A362,CALCULATION_quarterly_data!$P:$P,Quarter!$B362,CALCULATION_quarterly_data!$C:$C,Quarter!$C362)</f>
        <v>48.27</v>
      </c>
      <c r="E362" s="69">
        <f>SUMIFS(CALCULATION_quarterly_data!E:E,CALCULATION_quarterly_data!$A:$A,Quarter!$A362,CALCULATION_quarterly_data!$P:$P,Quarter!$B362,CALCULATION_quarterly_data!$C:$C,Quarter!$C362)</f>
        <v>119.43</v>
      </c>
      <c r="F362" s="70">
        <f>SUMIFS(CALCULATION_quarterly_data!F:F,CALCULATION_quarterly_data!$A:$A,Quarter!$A362,CALCULATION_quarterly_data!$P:$P,Quarter!$B362,CALCULATION_quarterly_data!$C:$C,Quarter!$C362)</f>
        <v>167.7</v>
      </c>
      <c r="G362" s="69">
        <f>SUMIFS(CALCULATION_quarterly_data!G:G,CALCULATION_quarterly_data!$A:$A,Quarter!$A362,CALCULATION_quarterly_data!$P:$P,Quarter!$B362,CALCULATION_quarterly_data!$C:$C,Quarter!$C362)</f>
        <v>0</v>
      </c>
      <c r="H362" s="69">
        <f>SUMIFS(CALCULATION_quarterly_data!H:H,CALCULATION_quarterly_data!$A:$A,Quarter!$A362,CALCULATION_quarterly_data!$P:$P,Quarter!$B362,CALCULATION_quarterly_data!$C:$C,Quarter!$C362)</f>
        <v>586.11</v>
      </c>
      <c r="I362" s="69">
        <f>SUMIFS(CALCULATION_quarterly_data!I:I,CALCULATION_quarterly_data!$A:$A,Quarter!$A362,CALCULATION_quarterly_data!$P:$P,Quarter!$B362,CALCULATION_quarterly_data!$C:$C,Quarter!$C362)</f>
        <v>0</v>
      </c>
      <c r="J362" s="69">
        <f>SUMIFS(CALCULATION_quarterly_data!J:J,CALCULATION_quarterly_data!$A:$A,Quarter!$A362,CALCULATION_quarterly_data!$P:$P,Quarter!$B362,CALCULATION_quarterly_data!$C:$C,Quarter!$C362)</f>
        <v>0</v>
      </c>
      <c r="K362" s="69">
        <f>SUMIFS(CALCULATION_quarterly_data!K:K,CALCULATION_quarterly_data!$A:$A,Quarter!$A362,CALCULATION_quarterly_data!$P:$P,Quarter!$B362,CALCULATION_quarterly_data!$C:$C,Quarter!$C362)</f>
        <v>0</v>
      </c>
      <c r="L362" s="69">
        <f>SUMIFS(CALCULATION_quarterly_data!L:L,CALCULATION_quarterly_data!$A:$A,Quarter!$A362,CALCULATION_quarterly_data!$P:$P,Quarter!$B362,CALCULATION_quarterly_data!$C:$C,Quarter!$C362)</f>
        <v>0</v>
      </c>
      <c r="M362" s="69">
        <f>SUMIFS(CALCULATION_quarterly_data!M:M,CALCULATION_quarterly_data!$A:$A,Quarter!$A362,CALCULATION_quarterly_data!$P:$P,Quarter!$B362,CALCULATION_quarterly_data!$C:$C,Quarter!$C362)</f>
        <v>59.48</v>
      </c>
      <c r="N362" s="70">
        <f>SUMIFS(CALCULATION_quarterly_data!N:N,CALCULATION_quarterly_data!$A:$A,Quarter!$A362,CALCULATION_quarterly_data!$P:$P,Quarter!$B362,CALCULATION_quarterly_data!$C:$C,Quarter!$C362)</f>
        <v>645.58999999999992</v>
      </c>
      <c r="O362" s="77">
        <f>SUMIFS(CALCULATION_quarterly_data!O:O,CALCULATION_quarterly_data!$A:$A,Quarter!$A362,CALCULATION_quarterly_data!$P:$P,Quarter!$B362,CALCULATION_quarterly_data!$C:$C,Quarter!$C362)</f>
        <v>813.29</v>
      </c>
    </row>
    <row r="363" spans="1:28" ht="15.5">
      <c r="A363" s="64">
        <v>2022</v>
      </c>
      <c r="B363" s="73">
        <v>4</v>
      </c>
      <c r="C363" s="59" t="s">
        <v>44</v>
      </c>
      <c r="D363" s="69">
        <f>SUMIFS(CALCULATION_quarterly_data!D:D,CALCULATION_quarterly_data!$A:$A,Quarter!$A363,CALCULATION_quarterly_data!$P:$P,Quarter!$B363,CALCULATION_quarterly_data!$C:$C,Quarter!$C363)</f>
        <v>0</v>
      </c>
      <c r="E363" s="69">
        <f>SUMIFS(CALCULATION_quarterly_data!E:E,CALCULATION_quarterly_data!$A:$A,Quarter!$A363,CALCULATION_quarterly_data!$P:$P,Quarter!$B363,CALCULATION_quarterly_data!$C:$C,Quarter!$C363)</f>
        <v>0</v>
      </c>
      <c r="F363" s="70">
        <f>SUMIFS(CALCULATION_quarterly_data!F:F,CALCULATION_quarterly_data!$A:$A,Quarter!$A363,CALCULATION_quarterly_data!$P:$P,Quarter!$B363,CALCULATION_quarterly_data!$C:$C,Quarter!$C363)</f>
        <v>0</v>
      </c>
      <c r="G363" s="69">
        <f>SUMIFS(CALCULATION_quarterly_data!G:G,CALCULATION_quarterly_data!$A:$A,Quarter!$A363,CALCULATION_quarterly_data!$P:$P,Quarter!$B363,CALCULATION_quarterly_data!$C:$C,Quarter!$C363)</f>
        <v>0</v>
      </c>
      <c r="H363" s="69">
        <f>SUMIFS(CALCULATION_quarterly_data!H:H,CALCULATION_quarterly_data!$A:$A,Quarter!$A363,CALCULATION_quarterly_data!$P:$P,Quarter!$B363,CALCULATION_quarterly_data!$C:$C,Quarter!$C363)</f>
        <v>0</v>
      </c>
      <c r="I363" s="69">
        <f>SUMIFS(CALCULATION_quarterly_data!I:I,CALCULATION_quarterly_data!$A:$A,Quarter!$A363,CALCULATION_quarterly_data!$P:$P,Quarter!$B363,CALCULATION_quarterly_data!$C:$C,Quarter!$C363)</f>
        <v>0</v>
      </c>
      <c r="J363" s="69">
        <f>SUMIFS(CALCULATION_quarterly_data!J:J,CALCULATION_quarterly_data!$A:$A,Quarter!$A363,CALCULATION_quarterly_data!$P:$P,Quarter!$B363,CALCULATION_quarterly_data!$C:$C,Quarter!$C363)</f>
        <v>0</v>
      </c>
      <c r="K363" s="69">
        <f>SUMIFS(CALCULATION_quarterly_data!K:K,CALCULATION_quarterly_data!$A:$A,Quarter!$A363,CALCULATION_quarterly_data!$P:$P,Quarter!$B363,CALCULATION_quarterly_data!$C:$C,Quarter!$C363)</f>
        <v>0</v>
      </c>
      <c r="L363" s="69">
        <f>SUMIFS(CALCULATION_quarterly_data!L:L,CALCULATION_quarterly_data!$A:$A,Quarter!$A363,CALCULATION_quarterly_data!$P:$P,Quarter!$B363,CALCULATION_quarterly_data!$C:$C,Quarter!$C363)</f>
        <v>0</v>
      </c>
      <c r="M363" s="69">
        <f>SUMIFS(CALCULATION_quarterly_data!M:M,CALCULATION_quarterly_data!$A:$A,Quarter!$A363,CALCULATION_quarterly_data!$P:$P,Quarter!$B363,CALCULATION_quarterly_data!$C:$C,Quarter!$C363)</f>
        <v>0</v>
      </c>
      <c r="N363" s="70">
        <f>SUMIFS(CALCULATION_quarterly_data!N:N,CALCULATION_quarterly_data!$A:$A,Quarter!$A363,CALCULATION_quarterly_data!$P:$P,Quarter!$B363,CALCULATION_quarterly_data!$C:$C,Quarter!$C363)</f>
        <v>0</v>
      </c>
      <c r="O363" s="77">
        <f>SUMIFS(CALCULATION_quarterly_data!O:O,CALCULATION_quarterly_data!$A:$A,Quarter!$A363,CALCULATION_quarterly_data!$P:$P,Quarter!$B363,CALCULATION_quarterly_data!$C:$C,Quarter!$C363)</f>
        <v>0</v>
      </c>
    </row>
    <row r="364" spans="1:28" ht="15.5">
      <c r="A364" s="64">
        <v>2022</v>
      </c>
      <c r="B364" s="73">
        <v>4</v>
      </c>
      <c r="C364" s="59" t="s">
        <v>62</v>
      </c>
      <c r="D364" s="69">
        <f>SUMIFS(CALCULATION_quarterly_data!D:D,CALCULATION_quarterly_data!$A:$A,Quarter!$A364,CALCULATION_quarterly_data!$P:$P,Quarter!$B364,CALCULATION_quarterly_data!$C:$C,Quarter!$C364)</f>
        <v>1201.45</v>
      </c>
      <c r="E364" s="69">
        <f>SUMIFS(CALCULATION_quarterly_data!E:E,CALCULATION_quarterly_data!$A:$A,Quarter!$A364,CALCULATION_quarterly_data!$P:$P,Quarter!$B364,CALCULATION_quarterly_data!$C:$C,Quarter!$C364)</f>
        <v>183.52</v>
      </c>
      <c r="F364" s="70">
        <f>SUMIFS(CALCULATION_quarterly_data!F:F,CALCULATION_quarterly_data!$A:$A,Quarter!$A364,CALCULATION_quarterly_data!$P:$P,Quarter!$B364,CALCULATION_quarterly_data!$C:$C,Quarter!$C364)</f>
        <v>1384.97</v>
      </c>
      <c r="G364" s="69">
        <f>SUMIFS(CALCULATION_quarterly_data!G:G,CALCULATION_quarterly_data!$A:$A,Quarter!$A364,CALCULATION_quarterly_data!$P:$P,Quarter!$B364,CALCULATION_quarterly_data!$C:$C,Quarter!$C364)</f>
        <v>4.05</v>
      </c>
      <c r="H364" s="69">
        <f>SUMIFS(CALCULATION_quarterly_data!H:H,CALCULATION_quarterly_data!$A:$A,Quarter!$A364,CALCULATION_quarterly_data!$P:$P,Quarter!$B364,CALCULATION_quarterly_data!$C:$C,Quarter!$C364)</f>
        <v>197.04999999999998</v>
      </c>
      <c r="I364" s="69">
        <f>SUMIFS(CALCULATION_quarterly_data!I:I,CALCULATION_quarterly_data!$A:$A,Quarter!$A364,CALCULATION_quarterly_data!$P:$P,Quarter!$B364,CALCULATION_quarterly_data!$C:$C,Quarter!$C364)</f>
        <v>7.83</v>
      </c>
      <c r="J364" s="69">
        <f>SUMIFS(CALCULATION_quarterly_data!J:J,CALCULATION_quarterly_data!$A:$A,Quarter!$A364,CALCULATION_quarterly_data!$P:$P,Quarter!$B364,CALCULATION_quarterly_data!$C:$C,Quarter!$C364)</f>
        <v>0</v>
      </c>
      <c r="K364" s="69">
        <f>SUMIFS(CALCULATION_quarterly_data!K:K,CALCULATION_quarterly_data!$A:$A,Quarter!$A364,CALCULATION_quarterly_data!$P:$P,Quarter!$B364,CALCULATION_quarterly_data!$C:$C,Quarter!$C364)</f>
        <v>0</v>
      </c>
      <c r="L364" s="69">
        <f>SUMIFS(CALCULATION_quarterly_data!L:L,CALCULATION_quarterly_data!$A:$A,Quarter!$A364,CALCULATION_quarterly_data!$P:$P,Quarter!$B364,CALCULATION_quarterly_data!$C:$C,Quarter!$C364)</f>
        <v>173.26</v>
      </c>
      <c r="M364" s="69">
        <f>SUMIFS(CALCULATION_quarterly_data!M:M,CALCULATION_quarterly_data!$A:$A,Quarter!$A364,CALCULATION_quarterly_data!$P:$P,Quarter!$B364,CALCULATION_quarterly_data!$C:$C,Quarter!$C364)</f>
        <v>199.27999999999997</v>
      </c>
      <c r="N364" s="70">
        <f>SUMIFS(CALCULATION_quarterly_data!N:N,CALCULATION_quarterly_data!$A:$A,Quarter!$A364,CALCULATION_quarterly_data!$P:$P,Quarter!$B364,CALCULATION_quarterly_data!$C:$C,Quarter!$C364)</f>
        <v>581.47</v>
      </c>
      <c r="O364" s="77">
        <f>SUMIFS(CALCULATION_quarterly_data!O:O,CALCULATION_quarterly_data!$A:$A,Quarter!$A364,CALCULATION_quarterly_data!$P:$P,Quarter!$B364,CALCULATION_quarterly_data!$C:$C,Quarter!$C364)</f>
        <v>1966.44</v>
      </c>
    </row>
    <row r="365" spans="1:28" ht="15.5">
      <c r="A365" s="62">
        <v>2022</v>
      </c>
      <c r="B365" s="74">
        <v>4</v>
      </c>
      <c r="C365" s="60" t="s">
        <v>93</v>
      </c>
      <c r="D365" s="72">
        <f>SUMIFS(CALCULATION_quarterly_data!D:D,CALCULATION_quarterly_data!$A:$A,Quarter!$A365,CALCULATION_quarterly_data!$P:$P,Quarter!$B365,CALCULATION_quarterly_data!$C:$C,Quarter!$C365)</f>
        <v>7305.85</v>
      </c>
      <c r="E365" s="72">
        <f>SUMIFS(CALCULATION_quarterly_data!E:E,CALCULATION_quarterly_data!$A:$A,Quarter!$A365,CALCULATION_quarterly_data!$P:$P,Quarter!$B365,CALCULATION_quarterly_data!$C:$C,Quarter!$C365)</f>
        <v>995.99</v>
      </c>
      <c r="F365" s="71">
        <f>SUMIFS(CALCULATION_quarterly_data!F:F,CALCULATION_quarterly_data!$A:$A,Quarter!$A365,CALCULATION_quarterly_data!$P:$P,Quarter!$B365,CALCULATION_quarterly_data!$C:$C,Quarter!$C365)</f>
        <v>8301.84</v>
      </c>
      <c r="G365" s="72">
        <f>SUMIFS(CALCULATION_quarterly_data!G:G,CALCULATION_quarterly_data!$A:$A,Quarter!$A365,CALCULATION_quarterly_data!$P:$P,Quarter!$B365,CALCULATION_quarterly_data!$C:$C,Quarter!$C365)</f>
        <v>75.760000000000005</v>
      </c>
      <c r="H365" s="72">
        <f>SUMIFS(CALCULATION_quarterly_data!H:H,CALCULATION_quarterly_data!$A:$A,Quarter!$A365,CALCULATION_quarterly_data!$P:$P,Quarter!$B365,CALCULATION_quarterly_data!$C:$C,Quarter!$C365)</f>
        <v>2061.02</v>
      </c>
      <c r="I365" s="72">
        <f>SUMIFS(CALCULATION_quarterly_data!I:I,CALCULATION_quarterly_data!$A:$A,Quarter!$A365,CALCULATION_quarterly_data!$P:$P,Quarter!$B365,CALCULATION_quarterly_data!$C:$C,Quarter!$C365)</f>
        <v>394.87</v>
      </c>
      <c r="J365" s="72">
        <f>SUMIFS(CALCULATION_quarterly_data!J:J,CALCULATION_quarterly_data!$A:$A,Quarter!$A365,CALCULATION_quarterly_data!$P:$P,Quarter!$B365,CALCULATION_quarterly_data!$C:$C,Quarter!$C365)</f>
        <v>62.49</v>
      </c>
      <c r="K365" s="72">
        <f>SUMIFS(CALCULATION_quarterly_data!K:K,CALCULATION_quarterly_data!$A:$A,Quarter!$A365,CALCULATION_quarterly_data!$P:$P,Quarter!$B365,CALCULATION_quarterly_data!$C:$C,Quarter!$C365)</f>
        <v>806.77</v>
      </c>
      <c r="L365" s="72">
        <f>SUMIFS(CALCULATION_quarterly_data!L:L,CALCULATION_quarterly_data!$A:$A,Quarter!$A365,CALCULATION_quarterly_data!$P:$P,Quarter!$B365,CALCULATION_quarterly_data!$C:$C,Quarter!$C365)</f>
        <v>498.13</v>
      </c>
      <c r="M365" s="72">
        <f>SUMIFS(CALCULATION_quarterly_data!M:M,CALCULATION_quarterly_data!$A:$A,Quarter!$A365,CALCULATION_quarterly_data!$P:$P,Quarter!$B365,CALCULATION_quarterly_data!$C:$C,Quarter!$C365)</f>
        <v>1325.6399999999999</v>
      </c>
      <c r="N365" s="71">
        <f>SUMIFS(CALCULATION_quarterly_data!N:N,CALCULATION_quarterly_data!$A:$A,Quarter!$A365,CALCULATION_quarterly_data!$P:$P,Quarter!$B365,CALCULATION_quarterly_data!$C:$C,Quarter!$C365)</f>
        <v>5224.68</v>
      </c>
      <c r="O365" s="72">
        <f>SUMIFS(CALCULATION_quarterly_data!O:O,CALCULATION_quarterly_data!$A:$A,Quarter!$A365,CALCULATION_quarterly_data!$P:$P,Quarter!$B365,CALCULATION_quarterly_data!$C:$C,Quarter!$C365)</f>
        <v>13526.52</v>
      </c>
    </row>
    <row r="366" spans="1:28" ht="15.5">
      <c r="A366" s="63">
        <v>2023</v>
      </c>
      <c r="B366" s="73">
        <v>1</v>
      </c>
      <c r="C366" s="58" t="s">
        <v>37</v>
      </c>
      <c r="D366" s="66">
        <f>SUMIFS(CALCULATION_quarterly_data!D:D,CALCULATION_quarterly_data!$A:$A,Quarter!$A366,CALCULATION_quarterly_data!$P:$P,Quarter!$B366,CALCULATION_quarterly_data!$C:$C,Quarter!$C366)</f>
        <v>132.87</v>
      </c>
      <c r="E366" s="66">
        <f>SUMIFS(CALCULATION_quarterly_data!E:E,CALCULATION_quarterly_data!$A:$A,Quarter!$A366,CALCULATION_quarterly_data!$P:$P,Quarter!$B366,CALCULATION_quarterly_data!$C:$C,Quarter!$C366)</f>
        <v>70.13</v>
      </c>
      <c r="F366" s="67">
        <f>SUMIFS(CALCULATION_quarterly_data!F:F,CALCULATION_quarterly_data!$A:$A,Quarter!$A366,CALCULATION_quarterly_data!$P:$P,Quarter!$B366,CALCULATION_quarterly_data!$C:$C,Quarter!$C366)</f>
        <v>203</v>
      </c>
      <c r="G366" s="66">
        <f>SUMIFS(CALCULATION_quarterly_data!G:G,CALCULATION_quarterly_data!$A:$A,Quarter!$A366,CALCULATION_quarterly_data!$P:$P,Quarter!$B366,CALCULATION_quarterly_data!$C:$C,Quarter!$C366)</f>
        <v>9.32</v>
      </c>
      <c r="H366" s="66">
        <f>SUMIFS(CALCULATION_quarterly_data!H:H,CALCULATION_quarterly_data!$A:$A,Quarter!$A366,CALCULATION_quarterly_data!$P:$P,Quarter!$B366,CALCULATION_quarterly_data!$C:$C,Quarter!$C366)</f>
        <v>408.64</v>
      </c>
      <c r="I366" s="66">
        <f>SUMIFS(CALCULATION_quarterly_data!I:I,CALCULATION_quarterly_data!$A:$A,Quarter!$A366,CALCULATION_quarterly_data!$P:$P,Quarter!$B366,CALCULATION_quarterly_data!$C:$C,Quarter!$C366)</f>
        <v>0</v>
      </c>
      <c r="J366" s="66">
        <f>SUMIFS(CALCULATION_quarterly_data!J:J,CALCULATION_quarterly_data!$A:$A,Quarter!$A366,CALCULATION_quarterly_data!$P:$P,Quarter!$B366,CALCULATION_quarterly_data!$C:$C,Quarter!$C366)</f>
        <v>0</v>
      </c>
      <c r="K366" s="66">
        <f>SUMIFS(CALCULATION_quarterly_data!K:K,CALCULATION_quarterly_data!$A:$A,Quarter!$A366,CALCULATION_quarterly_data!$P:$P,Quarter!$B366,CALCULATION_quarterly_data!$C:$C,Quarter!$C366)</f>
        <v>3.67</v>
      </c>
      <c r="L366" s="66">
        <f>SUMIFS(CALCULATION_quarterly_data!L:L,CALCULATION_quarterly_data!$A:$A,Quarter!$A366,CALCULATION_quarterly_data!$P:$P,Quarter!$B366,CALCULATION_quarterly_data!$C:$C,Quarter!$C366)</f>
        <v>158.09</v>
      </c>
      <c r="M366" s="66">
        <f>SUMIFS(CALCULATION_quarterly_data!M:M,CALCULATION_quarterly_data!$A:$A,Quarter!$A366,CALCULATION_quarterly_data!$P:$P,Quarter!$B366,CALCULATION_quarterly_data!$C:$C,Quarter!$C366)</f>
        <v>296.63</v>
      </c>
      <c r="N366" s="67">
        <f>SUMIFS(CALCULATION_quarterly_data!N:N,CALCULATION_quarterly_data!$A:$A,Quarter!$A366,CALCULATION_quarterly_data!$P:$P,Quarter!$B366,CALCULATION_quarterly_data!$C:$C,Quarter!$C366)</f>
        <v>876.35</v>
      </c>
      <c r="O366" s="76">
        <f>SUMIFS(CALCULATION_quarterly_data!O:O,CALCULATION_quarterly_data!$A:$A,Quarter!$A366,CALCULATION_quarterly_data!$P:$P,Quarter!$B366,CALCULATION_quarterly_data!$C:$C,Quarter!$C366)</f>
        <v>1079.3499999999999</v>
      </c>
      <c r="Q366" s="80"/>
      <c r="R366" s="80"/>
      <c r="S366" s="80"/>
      <c r="T366" s="80"/>
      <c r="U366" s="80"/>
      <c r="V366" s="80"/>
      <c r="W366" s="80"/>
      <c r="X366" s="80"/>
      <c r="Y366" s="80"/>
      <c r="Z366" s="80"/>
      <c r="AA366" s="80"/>
      <c r="AB366" s="80"/>
    </row>
    <row r="367" spans="1:28" ht="15.5">
      <c r="A367" s="64">
        <v>2023</v>
      </c>
      <c r="B367" s="73">
        <v>1</v>
      </c>
      <c r="C367" s="59" t="s">
        <v>38</v>
      </c>
      <c r="D367" s="69">
        <f>SUMIFS(CALCULATION_quarterly_data!D:D,CALCULATION_quarterly_data!$A:$A,Quarter!$A367,CALCULATION_quarterly_data!$P:$P,Quarter!$B367,CALCULATION_quarterly_data!$C:$C,Quarter!$C367)</f>
        <v>78.92</v>
      </c>
      <c r="E367" s="69">
        <f>SUMIFS(CALCULATION_quarterly_data!E:E,CALCULATION_quarterly_data!$A:$A,Quarter!$A367,CALCULATION_quarterly_data!$P:$P,Quarter!$B367,CALCULATION_quarterly_data!$C:$C,Quarter!$C367)</f>
        <v>0</v>
      </c>
      <c r="F367" s="70">
        <f>SUMIFS(CALCULATION_quarterly_data!F:F,CALCULATION_quarterly_data!$A:$A,Quarter!$A367,CALCULATION_quarterly_data!$P:$P,Quarter!$B367,CALCULATION_quarterly_data!$C:$C,Quarter!$C367)</f>
        <v>78.92</v>
      </c>
      <c r="G367" s="69">
        <f>SUMIFS(CALCULATION_quarterly_data!G:G,CALCULATION_quarterly_data!$A:$A,Quarter!$A367,CALCULATION_quarterly_data!$P:$P,Quarter!$B367,CALCULATION_quarterly_data!$C:$C,Quarter!$C367)</f>
        <v>0</v>
      </c>
      <c r="H367" s="69">
        <f>SUMIFS(CALCULATION_quarterly_data!H:H,CALCULATION_quarterly_data!$A:$A,Quarter!$A367,CALCULATION_quarterly_data!$P:$P,Quarter!$B367,CALCULATION_quarterly_data!$C:$C,Quarter!$C367)</f>
        <v>117.4</v>
      </c>
      <c r="I367" s="69">
        <f>SUMIFS(CALCULATION_quarterly_data!I:I,CALCULATION_quarterly_data!$A:$A,Quarter!$A367,CALCULATION_quarterly_data!$P:$P,Quarter!$B367,CALCULATION_quarterly_data!$C:$C,Quarter!$C367)</f>
        <v>0</v>
      </c>
      <c r="J367" s="69">
        <f>SUMIFS(CALCULATION_quarterly_data!J:J,CALCULATION_quarterly_data!$A:$A,Quarter!$A367,CALCULATION_quarterly_data!$P:$P,Quarter!$B367,CALCULATION_quarterly_data!$C:$C,Quarter!$C367)</f>
        <v>0</v>
      </c>
      <c r="K367" s="69">
        <f>SUMIFS(CALCULATION_quarterly_data!K:K,CALCULATION_quarterly_data!$A:$A,Quarter!$A367,CALCULATION_quarterly_data!$P:$P,Quarter!$B367,CALCULATION_quarterly_data!$C:$C,Quarter!$C367)</f>
        <v>0</v>
      </c>
      <c r="L367" s="69">
        <f>SUMIFS(CALCULATION_quarterly_data!L:L,CALCULATION_quarterly_data!$A:$A,Quarter!$A367,CALCULATION_quarterly_data!$P:$P,Quarter!$B367,CALCULATION_quarterly_data!$C:$C,Quarter!$C367)</f>
        <v>0</v>
      </c>
      <c r="M367" s="69">
        <f>SUMIFS(CALCULATION_quarterly_data!M:M,CALCULATION_quarterly_data!$A:$A,Quarter!$A367,CALCULATION_quarterly_data!$P:$P,Quarter!$B367,CALCULATION_quarterly_data!$C:$C,Quarter!$C367)</f>
        <v>0</v>
      </c>
      <c r="N367" s="70">
        <f>SUMIFS(CALCULATION_quarterly_data!N:N,CALCULATION_quarterly_data!$A:$A,Quarter!$A367,CALCULATION_quarterly_data!$P:$P,Quarter!$B367,CALCULATION_quarterly_data!$C:$C,Quarter!$C367)</f>
        <v>117.4</v>
      </c>
      <c r="O367" s="77">
        <f>SUMIFS(CALCULATION_quarterly_data!O:O,CALCULATION_quarterly_data!$A:$A,Quarter!$A367,CALCULATION_quarterly_data!$P:$P,Quarter!$B367,CALCULATION_quarterly_data!$C:$C,Quarter!$C367)</f>
        <v>196.32</v>
      </c>
      <c r="Q367" s="80"/>
      <c r="R367" s="80"/>
      <c r="S367" s="80"/>
      <c r="T367" s="80"/>
      <c r="U367" s="80"/>
      <c r="V367" s="80"/>
      <c r="W367" s="80"/>
      <c r="X367" s="80"/>
      <c r="Y367" s="80"/>
      <c r="Z367" s="80"/>
      <c r="AA367" s="80"/>
      <c r="AB367" s="80"/>
    </row>
    <row r="368" spans="1:28" ht="15.5">
      <c r="A368" s="64">
        <v>2023</v>
      </c>
      <c r="B368" s="73">
        <v>1</v>
      </c>
      <c r="C368" s="59" t="s">
        <v>72</v>
      </c>
      <c r="D368" s="69">
        <f>SUMIFS(CALCULATION_quarterly_data!D:D,CALCULATION_quarterly_data!$A:$A,Quarter!$A368,CALCULATION_quarterly_data!$P:$P,Quarter!$B368,CALCULATION_quarterly_data!$C:$C,Quarter!$C368)</f>
        <v>0</v>
      </c>
      <c r="E368" s="69">
        <f>SUMIFS(CALCULATION_quarterly_data!E:E,CALCULATION_quarterly_data!$A:$A,Quarter!$A368,CALCULATION_quarterly_data!$P:$P,Quarter!$B368,CALCULATION_quarterly_data!$C:$C,Quarter!$C368)</f>
        <v>0</v>
      </c>
      <c r="F368" s="70">
        <f>SUMIFS(CALCULATION_quarterly_data!F:F,CALCULATION_quarterly_data!$A:$A,Quarter!$A368,CALCULATION_quarterly_data!$P:$P,Quarter!$B368,CALCULATION_quarterly_data!$C:$C,Quarter!$C368)</f>
        <v>0</v>
      </c>
      <c r="G368" s="69">
        <f>SUMIFS(CALCULATION_quarterly_data!G:G,CALCULATION_quarterly_data!$A:$A,Quarter!$A368,CALCULATION_quarterly_data!$P:$P,Quarter!$B368,CALCULATION_quarterly_data!$C:$C,Quarter!$C368)</f>
        <v>0</v>
      </c>
      <c r="H368" s="69">
        <f>SUMIFS(CALCULATION_quarterly_data!H:H,CALCULATION_quarterly_data!$A:$A,Quarter!$A368,CALCULATION_quarterly_data!$P:$P,Quarter!$B368,CALCULATION_quarterly_data!$C:$C,Quarter!$C368)</f>
        <v>0</v>
      </c>
      <c r="I368" s="69">
        <f>SUMIFS(CALCULATION_quarterly_data!I:I,CALCULATION_quarterly_data!$A:$A,Quarter!$A368,CALCULATION_quarterly_data!$P:$P,Quarter!$B368,CALCULATION_quarterly_data!$C:$C,Quarter!$C368)</f>
        <v>0</v>
      </c>
      <c r="J368" s="69">
        <f>SUMIFS(CALCULATION_quarterly_data!J:J,CALCULATION_quarterly_data!$A:$A,Quarter!$A368,CALCULATION_quarterly_data!$P:$P,Quarter!$B368,CALCULATION_quarterly_data!$C:$C,Quarter!$C368)</f>
        <v>0</v>
      </c>
      <c r="K368" s="69">
        <f>SUMIFS(CALCULATION_quarterly_data!K:K,CALCULATION_quarterly_data!$A:$A,Quarter!$A368,CALCULATION_quarterly_data!$P:$P,Quarter!$B368,CALCULATION_quarterly_data!$C:$C,Quarter!$C368)</f>
        <v>0</v>
      </c>
      <c r="L368" s="69">
        <f>SUMIFS(CALCULATION_quarterly_data!L:L,CALCULATION_quarterly_data!$A:$A,Quarter!$A368,CALCULATION_quarterly_data!$P:$P,Quarter!$B368,CALCULATION_quarterly_data!$C:$C,Quarter!$C368)</f>
        <v>0</v>
      </c>
      <c r="M368" s="69">
        <f>SUMIFS(CALCULATION_quarterly_data!M:M,CALCULATION_quarterly_data!$A:$A,Quarter!$A368,CALCULATION_quarterly_data!$P:$P,Quarter!$B368,CALCULATION_quarterly_data!$C:$C,Quarter!$C368)</f>
        <v>31.740000000000002</v>
      </c>
      <c r="N368" s="70">
        <f>SUMIFS(CALCULATION_quarterly_data!N:N,CALCULATION_quarterly_data!$A:$A,Quarter!$A368,CALCULATION_quarterly_data!$P:$P,Quarter!$B368,CALCULATION_quarterly_data!$C:$C,Quarter!$C368)</f>
        <v>31.740000000000002</v>
      </c>
      <c r="O368" s="77">
        <f>SUMIFS(CALCULATION_quarterly_data!O:O,CALCULATION_quarterly_data!$A:$A,Quarter!$A368,CALCULATION_quarterly_data!$P:$P,Quarter!$B368,CALCULATION_quarterly_data!$C:$C,Quarter!$C368)</f>
        <v>31.740000000000002</v>
      </c>
      <c r="Q368" s="80"/>
      <c r="R368" s="80"/>
      <c r="S368" s="80"/>
      <c r="T368" s="80"/>
      <c r="U368" s="80"/>
      <c r="V368" s="80"/>
      <c r="W368" s="80"/>
      <c r="X368" s="80"/>
      <c r="Y368" s="80"/>
      <c r="Z368" s="80"/>
      <c r="AA368" s="80"/>
      <c r="AB368" s="80"/>
    </row>
    <row r="369" spans="1:28" ht="15.5">
      <c r="A369" s="64">
        <v>2023</v>
      </c>
      <c r="B369" s="73">
        <v>1</v>
      </c>
      <c r="C369" s="59" t="s">
        <v>39</v>
      </c>
      <c r="D369" s="69">
        <f>SUMIFS(CALCULATION_quarterly_data!D:D,CALCULATION_quarterly_data!$A:$A,Quarter!$A369,CALCULATION_quarterly_data!$P:$P,Quarter!$B369,CALCULATION_quarterly_data!$C:$C,Quarter!$C369)</f>
        <v>94.449999999999989</v>
      </c>
      <c r="E369" s="69">
        <f>SUMIFS(CALCULATION_quarterly_data!E:E,CALCULATION_quarterly_data!$A:$A,Quarter!$A369,CALCULATION_quarterly_data!$P:$P,Quarter!$B369,CALCULATION_quarterly_data!$C:$C,Quarter!$C369)</f>
        <v>11.16</v>
      </c>
      <c r="F369" s="70">
        <f>SUMIFS(CALCULATION_quarterly_data!F:F,CALCULATION_quarterly_data!$A:$A,Quarter!$A369,CALCULATION_quarterly_data!$P:$P,Quarter!$B369,CALCULATION_quarterly_data!$C:$C,Quarter!$C369)</f>
        <v>105.61</v>
      </c>
      <c r="G369" s="69">
        <f>SUMIFS(CALCULATION_quarterly_data!G:G,CALCULATION_quarterly_data!$A:$A,Quarter!$A369,CALCULATION_quarterly_data!$P:$P,Quarter!$B369,CALCULATION_quarterly_data!$C:$C,Quarter!$C369)</f>
        <v>0</v>
      </c>
      <c r="H369" s="69">
        <f>SUMIFS(CALCULATION_quarterly_data!H:H,CALCULATION_quarterly_data!$A:$A,Quarter!$A369,CALCULATION_quarterly_data!$P:$P,Quarter!$B369,CALCULATION_quarterly_data!$C:$C,Quarter!$C369)</f>
        <v>11.99</v>
      </c>
      <c r="I369" s="69">
        <f>SUMIFS(CALCULATION_quarterly_data!I:I,CALCULATION_quarterly_data!$A:$A,Quarter!$A369,CALCULATION_quarterly_data!$P:$P,Quarter!$B369,CALCULATION_quarterly_data!$C:$C,Quarter!$C369)</f>
        <v>0</v>
      </c>
      <c r="J369" s="69">
        <f>SUMIFS(CALCULATION_quarterly_data!J:J,CALCULATION_quarterly_data!$A:$A,Quarter!$A369,CALCULATION_quarterly_data!$P:$P,Quarter!$B369,CALCULATION_quarterly_data!$C:$C,Quarter!$C369)</f>
        <v>0</v>
      </c>
      <c r="K369" s="69">
        <f>SUMIFS(CALCULATION_quarterly_data!K:K,CALCULATION_quarterly_data!$A:$A,Quarter!$A369,CALCULATION_quarterly_data!$P:$P,Quarter!$B369,CALCULATION_quarterly_data!$C:$C,Quarter!$C369)</f>
        <v>0</v>
      </c>
      <c r="L369" s="69">
        <f>SUMIFS(CALCULATION_quarterly_data!L:L,CALCULATION_quarterly_data!$A:$A,Quarter!$A369,CALCULATION_quarterly_data!$P:$P,Quarter!$B369,CALCULATION_quarterly_data!$C:$C,Quarter!$C369)</f>
        <v>5.35</v>
      </c>
      <c r="M369" s="69">
        <f>SUMIFS(CALCULATION_quarterly_data!M:M,CALCULATION_quarterly_data!$A:$A,Quarter!$A369,CALCULATION_quarterly_data!$P:$P,Quarter!$B369,CALCULATION_quarterly_data!$C:$C,Quarter!$C369)</f>
        <v>17.02</v>
      </c>
      <c r="N369" s="70">
        <f>SUMIFS(CALCULATION_quarterly_data!N:N,CALCULATION_quarterly_data!$A:$A,Quarter!$A369,CALCULATION_quarterly_data!$P:$P,Quarter!$B369,CALCULATION_quarterly_data!$C:$C,Quarter!$C369)</f>
        <v>34.36</v>
      </c>
      <c r="O369" s="77">
        <f>SUMIFS(CALCULATION_quarterly_data!O:O,CALCULATION_quarterly_data!$A:$A,Quarter!$A369,CALCULATION_quarterly_data!$P:$P,Quarter!$B369,CALCULATION_quarterly_data!$C:$C,Quarter!$C369)</f>
        <v>139.97</v>
      </c>
      <c r="Q369" s="80"/>
      <c r="R369" s="80"/>
      <c r="S369" s="80"/>
      <c r="T369" s="80"/>
      <c r="U369" s="80"/>
      <c r="V369" s="80"/>
      <c r="W369" s="80"/>
      <c r="X369" s="80"/>
      <c r="Y369" s="80"/>
      <c r="Z369" s="80"/>
      <c r="AA369" s="80"/>
      <c r="AB369" s="80"/>
    </row>
    <row r="370" spans="1:28" ht="15.5">
      <c r="A370" s="64">
        <v>2023</v>
      </c>
      <c r="B370" s="73">
        <v>1</v>
      </c>
      <c r="C370" s="59" t="s">
        <v>130</v>
      </c>
      <c r="D370" s="69">
        <f>SUMIFS(CALCULATION_quarterly_data!D:D,CALCULATION_quarterly_data!$A:$A,Quarter!$A370,CALCULATION_quarterly_data!$P:$P,Quarter!$B370,CALCULATION_quarterly_data!$C:$C,Quarter!$C370)</f>
        <v>312.57</v>
      </c>
      <c r="E370" s="69">
        <f>SUMIFS(CALCULATION_quarterly_data!E:E,CALCULATION_quarterly_data!$A:$A,Quarter!$A370,CALCULATION_quarterly_data!$P:$P,Quarter!$B370,CALCULATION_quarterly_data!$C:$C,Quarter!$C370)</f>
        <v>0</v>
      </c>
      <c r="F370" s="70">
        <f>SUMIFS(CALCULATION_quarterly_data!F:F,CALCULATION_quarterly_data!$A:$A,Quarter!$A370,CALCULATION_quarterly_data!$P:$P,Quarter!$B370,CALCULATION_quarterly_data!$C:$C,Quarter!$C370)</f>
        <v>312.57</v>
      </c>
      <c r="G370" s="69">
        <f>SUMIFS(CALCULATION_quarterly_data!G:G,CALCULATION_quarterly_data!$A:$A,Quarter!$A370,CALCULATION_quarterly_data!$P:$P,Quarter!$B370,CALCULATION_quarterly_data!$C:$C,Quarter!$C370)</f>
        <v>0</v>
      </c>
      <c r="H370" s="69">
        <f>SUMIFS(CALCULATION_quarterly_data!H:H,CALCULATION_quarterly_data!$A:$A,Quarter!$A370,CALCULATION_quarterly_data!$P:$P,Quarter!$B370,CALCULATION_quarterly_data!$C:$C,Quarter!$C370)</f>
        <v>0</v>
      </c>
      <c r="I370" s="69">
        <f>SUMIFS(CALCULATION_quarterly_data!I:I,CALCULATION_quarterly_data!$A:$A,Quarter!$A370,CALCULATION_quarterly_data!$P:$P,Quarter!$B370,CALCULATION_quarterly_data!$C:$C,Quarter!$C370)</f>
        <v>0</v>
      </c>
      <c r="J370" s="69">
        <f>SUMIFS(CALCULATION_quarterly_data!J:J,CALCULATION_quarterly_data!$A:$A,Quarter!$A370,CALCULATION_quarterly_data!$P:$P,Quarter!$B370,CALCULATION_quarterly_data!$C:$C,Quarter!$C370)</f>
        <v>0</v>
      </c>
      <c r="K370" s="69">
        <f>SUMIFS(CALCULATION_quarterly_data!K:K,CALCULATION_quarterly_data!$A:$A,Quarter!$A370,CALCULATION_quarterly_data!$P:$P,Quarter!$B370,CALCULATION_quarterly_data!$C:$C,Quarter!$C370)</f>
        <v>0</v>
      </c>
      <c r="L370" s="69">
        <f>SUMIFS(CALCULATION_quarterly_data!L:L,CALCULATION_quarterly_data!$A:$A,Quarter!$A370,CALCULATION_quarterly_data!$P:$P,Quarter!$B370,CALCULATION_quarterly_data!$C:$C,Quarter!$C370)</f>
        <v>0</v>
      </c>
      <c r="M370" s="69">
        <f>SUMIFS(CALCULATION_quarterly_data!M:M,CALCULATION_quarterly_data!$A:$A,Quarter!$A370,CALCULATION_quarterly_data!$P:$P,Quarter!$B370,CALCULATION_quarterly_data!$C:$C,Quarter!$C370)</f>
        <v>0</v>
      </c>
      <c r="N370" s="70">
        <f>SUMIFS(CALCULATION_quarterly_data!N:N,CALCULATION_quarterly_data!$A:$A,Quarter!$A370,CALCULATION_quarterly_data!$P:$P,Quarter!$B370,CALCULATION_quarterly_data!$C:$C,Quarter!$C370)</f>
        <v>0</v>
      </c>
      <c r="O370" s="77">
        <f>SUMIFS(CALCULATION_quarterly_data!O:O,CALCULATION_quarterly_data!$A:$A,Quarter!$A370,CALCULATION_quarterly_data!$P:$P,Quarter!$B370,CALCULATION_quarterly_data!$C:$C,Quarter!$C370)</f>
        <v>312.57</v>
      </c>
      <c r="Q370" s="80"/>
      <c r="R370" s="80"/>
      <c r="S370" s="80"/>
      <c r="T370" s="80"/>
      <c r="U370" s="80"/>
      <c r="V370" s="80"/>
      <c r="W370" s="80"/>
      <c r="X370" s="80"/>
      <c r="Y370" s="80"/>
      <c r="Z370" s="80"/>
      <c r="AA370" s="80"/>
      <c r="AB370" s="80"/>
    </row>
    <row r="371" spans="1:28" ht="15.5">
      <c r="A371" s="64">
        <v>2023</v>
      </c>
      <c r="B371" s="73">
        <v>1</v>
      </c>
      <c r="C371" s="59" t="s">
        <v>40</v>
      </c>
      <c r="D371" s="69">
        <f>SUMIFS(CALCULATION_quarterly_data!D:D,CALCULATION_quarterly_data!$A:$A,Quarter!$A371,CALCULATION_quarterly_data!$P:$P,Quarter!$B371,CALCULATION_quarterly_data!$C:$C,Quarter!$C371)</f>
        <v>167.93</v>
      </c>
      <c r="E371" s="69">
        <f>SUMIFS(CALCULATION_quarterly_data!E:E,CALCULATION_quarterly_data!$A:$A,Quarter!$A371,CALCULATION_quarterly_data!$P:$P,Quarter!$B371,CALCULATION_quarterly_data!$C:$C,Quarter!$C371)</f>
        <v>0</v>
      </c>
      <c r="F371" s="70">
        <f>SUMIFS(CALCULATION_quarterly_data!F:F,CALCULATION_quarterly_data!$A:$A,Quarter!$A371,CALCULATION_quarterly_data!$P:$P,Quarter!$B371,CALCULATION_quarterly_data!$C:$C,Quarter!$C371)</f>
        <v>167.93</v>
      </c>
      <c r="G371" s="69">
        <f>SUMIFS(CALCULATION_quarterly_data!G:G,CALCULATION_quarterly_data!$A:$A,Quarter!$A371,CALCULATION_quarterly_data!$P:$P,Quarter!$B371,CALCULATION_quarterly_data!$C:$C,Quarter!$C371)</f>
        <v>31.159999999999997</v>
      </c>
      <c r="H371" s="69">
        <f>SUMIFS(CALCULATION_quarterly_data!H:H,CALCULATION_quarterly_data!$A:$A,Quarter!$A371,CALCULATION_quarterly_data!$P:$P,Quarter!$B371,CALCULATION_quarterly_data!$C:$C,Quarter!$C371)</f>
        <v>13.4</v>
      </c>
      <c r="I371" s="69">
        <f>SUMIFS(CALCULATION_quarterly_data!I:I,CALCULATION_quarterly_data!$A:$A,Quarter!$A371,CALCULATION_quarterly_data!$P:$P,Quarter!$B371,CALCULATION_quarterly_data!$C:$C,Quarter!$C371)</f>
        <v>0</v>
      </c>
      <c r="J371" s="69">
        <f>SUMIFS(CALCULATION_quarterly_data!J:J,CALCULATION_quarterly_data!$A:$A,Quarter!$A371,CALCULATION_quarterly_data!$P:$P,Quarter!$B371,CALCULATION_quarterly_data!$C:$C,Quarter!$C371)</f>
        <v>0</v>
      </c>
      <c r="K371" s="69">
        <f>SUMIFS(CALCULATION_quarterly_data!K:K,CALCULATION_quarterly_data!$A:$A,Quarter!$A371,CALCULATION_quarterly_data!$P:$P,Quarter!$B371,CALCULATION_quarterly_data!$C:$C,Quarter!$C371)</f>
        <v>15.24</v>
      </c>
      <c r="L371" s="69">
        <f>SUMIFS(CALCULATION_quarterly_data!L:L,CALCULATION_quarterly_data!$A:$A,Quarter!$A371,CALCULATION_quarterly_data!$P:$P,Quarter!$B371,CALCULATION_quarterly_data!$C:$C,Quarter!$C371)</f>
        <v>41.269999999999996</v>
      </c>
      <c r="M371" s="69">
        <f>SUMIFS(CALCULATION_quarterly_data!M:M,CALCULATION_quarterly_data!$A:$A,Quarter!$A371,CALCULATION_quarterly_data!$P:$P,Quarter!$B371,CALCULATION_quarterly_data!$C:$C,Quarter!$C371)</f>
        <v>11.31</v>
      </c>
      <c r="N371" s="70">
        <f>SUMIFS(CALCULATION_quarterly_data!N:N,CALCULATION_quarterly_data!$A:$A,Quarter!$A371,CALCULATION_quarterly_data!$P:$P,Quarter!$B371,CALCULATION_quarterly_data!$C:$C,Quarter!$C371)</f>
        <v>112.38</v>
      </c>
      <c r="O371" s="77">
        <f>SUMIFS(CALCULATION_quarterly_data!O:O,CALCULATION_quarterly_data!$A:$A,Quarter!$A371,CALCULATION_quarterly_data!$P:$P,Quarter!$B371,CALCULATION_quarterly_data!$C:$C,Quarter!$C371)</f>
        <v>280.31</v>
      </c>
      <c r="Q371" s="80"/>
      <c r="R371" s="80"/>
      <c r="S371" s="80"/>
      <c r="T371" s="80"/>
      <c r="U371" s="80"/>
      <c r="V371" s="80"/>
      <c r="W371" s="80"/>
      <c r="X371" s="80"/>
      <c r="Y371" s="80"/>
      <c r="Z371" s="80"/>
      <c r="AA371" s="80"/>
      <c r="AB371" s="80"/>
    </row>
    <row r="372" spans="1:28" ht="15.5">
      <c r="A372" s="64">
        <v>2023</v>
      </c>
      <c r="B372" s="73">
        <v>1</v>
      </c>
      <c r="C372" s="59" t="s">
        <v>41</v>
      </c>
      <c r="D372" s="69">
        <f>SUMIFS(CALCULATION_quarterly_data!D:D,CALCULATION_quarterly_data!$A:$A,Quarter!$A372,CALCULATION_quarterly_data!$P:$P,Quarter!$B372,CALCULATION_quarterly_data!$C:$C,Quarter!$C372)</f>
        <v>721.95</v>
      </c>
      <c r="E372" s="69">
        <f>SUMIFS(CALCULATION_quarterly_data!E:E,CALCULATION_quarterly_data!$A:$A,Quarter!$A372,CALCULATION_quarterly_data!$P:$P,Quarter!$B372,CALCULATION_quarterly_data!$C:$C,Quarter!$C372)</f>
        <v>0</v>
      </c>
      <c r="F372" s="70">
        <f>SUMIFS(CALCULATION_quarterly_data!F:F,CALCULATION_quarterly_data!$A:$A,Quarter!$A372,CALCULATION_quarterly_data!$P:$P,Quarter!$B372,CALCULATION_quarterly_data!$C:$C,Quarter!$C372)</f>
        <v>721.95</v>
      </c>
      <c r="G372" s="69">
        <f>SUMIFS(CALCULATION_quarterly_data!G:G,CALCULATION_quarterly_data!$A:$A,Quarter!$A372,CALCULATION_quarterly_data!$P:$P,Quarter!$B372,CALCULATION_quarterly_data!$C:$C,Quarter!$C372)</f>
        <v>1</v>
      </c>
      <c r="H372" s="69">
        <f>SUMIFS(CALCULATION_quarterly_data!H:H,CALCULATION_quarterly_data!$A:$A,Quarter!$A372,CALCULATION_quarterly_data!$P:$P,Quarter!$B372,CALCULATION_quarterly_data!$C:$C,Quarter!$C372)</f>
        <v>0</v>
      </c>
      <c r="I372" s="69">
        <f>SUMIFS(CALCULATION_quarterly_data!I:I,CALCULATION_quarterly_data!$A:$A,Quarter!$A372,CALCULATION_quarterly_data!$P:$P,Quarter!$B372,CALCULATION_quarterly_data!$C:$C,Quarter!$C372)</f>
        <v>0</v>
      </c>
      <c r="J372" s="69">
        <f>SUMIFS(CALCULATION_quarterly_data!J:J,CALCULATION_quarterly_data!$A:$A,Quarter!$A372,CALCULATION_quarterly_data!$P:$P,Quarter!$B372,CALCULATION_quarterly_data!$C:$C,Quarter!$C372)</f>
        <v>0</v>
      </c>
      <c r="K372" s="69">
        <f>SUMIFS(CALCULATION_quarterly_data!K:K,CALCULATION_quarterly_data!$A:$A,Quarter!$A372,CALCULATION_quarterly_data!$P:$P,Quarter!$B372,CALCULATION_quarterly_data!$C:$C,Quarter!$C372)</f>
        <v>0</v>
      </c>
      <c r="L372" s="69">
        <f>SUMIFS(CALCULATION_quarterly_data!L:L,CALCULATION_quarterly_data!$A:$A,Quarter!$A372,CALCULATION_quarterly_data!$P:$P,Quarter!$B372,CALCULATION_quarterly_data!$C:$C,Quarter!$C372)</f>
        <v>0</v>
      </c>
      <c r="M372" s="69">
        <f>SUMIFS(CALCULATION_quarterly_data!M:M,CALCULATION_quarterly_data!$A:$A,Quarter!$A372,CALCULATION_quarterly_data!$P:$P,Quarter!$B372,CALCULATION_quarterly_data!$C:$C,Quarter!$C372)</f>
        <v>8.36</v>
      </c>
      <c r="N372" s="70">
        <f>SUMIFS(CALCULATION_quarterly_data!N:N,CALCULATION_quarterly_data!$A:$A,Quarter!$A372,CALCULATION_quarterly_data!$P:$P,Quarter!$B372,CALCULATION_quarterly_data!$C:$C,Quarter!$C372)</f>
        <v>9.36</v>
      </c>
      <c r="O372" s="77">
        <f>SUMIFS(CALCULATION_quarterly_data!O:O,CALCULATION_quarterly_data!$A:$A,Quarter!$A372,CALCULATION_quarterly_data!$P:$P,Quarter!$B372,CALCULATION_quarterly_data!$C:$C,Quarter!$C372)</f>
        <v>731.31000000000006</v>
      </c>
      <c r="Q372" s="80"/>
      <c r="R372" s="80"/>
      <c r="S372" s="80"/>
      <c r="T372" s="80"/>
      <c r="U372" s="80"/>
      <c r="V372" s="80"/>
      <c r="W372" s="80"/>
      <c r="X372" s="80"/>
      <c r="Y372" s="80"/>
      <c r="Z372" s="80"/>
      <c r="AA372" s="80"/>
      <c r="AB372" s="80"/>
    </row>
    <row r="373" spans="1:28" ht="15.5">
      <c r="A373" s="64">
        <v>2023</v>
      </c>
      <c r="B373" s="73">
        <v>1</v>
      </c>
      <c r="C373" s="59" t="s">
        <v>70</v>
      </c>
      <c r="D373" s="69">
        <f>SUMIFS(CALCULATION_quarterly_data!D:D,CALCULATION_quarterly_data!$A:$A,Quarter!$A373,CALCULATION_quarterly_data!$P:$P,Quarter!$B373,CALCULATION_quarterly_data!$C:$C,Quarter!$C373)</f>
        <v>0</v>
      </c>
      <c r="E373" s="69">
        <f>SUMIFS(CALCULATION_quarterly_data!E:E,CALCULATION_quarterly_data!$A:$A,Quarter!$A373,CALCULATION_quarterly_data!$P:$P,Quarter!$B373,CALCULATION_quarterly_data!$C:$C,Quarter!$C373)</f>
        <v>0</v>
      </c>
      <c r="F373" s="70">
        <f>SUMIFS(CALCULATION_quarterly_data!F:F,CALCULATION_quarterly_data!$A:$A,Quarter!$A373,CALCULATION_quarterly_data!$P:$P,Quarter!$B373,CALCULATION_quarterly_data!$C:$C,Quarter!$C373)</f>
        <v>0</v>
      </c>
      <c r="G373" s="69">
        <f>SUMIFS(CALCULATION_quarterly_data!G:G,CALCULATION_quarterly_data!$A:$A,Quarter!$A373,CALCULATION_quarterly_data!$P:$P,Quarter!$B373,CALCULATION_quarterly_data!$C:$C,Quarter!$C373)</f>
        <v>0.5</v>
      </c>
      <c r="H373" s="69">
        <f>SUMIFS(CALCULATION_quarterly_data!H:H,CALCULATION_quarterly_data!$A:$A,Quarter!$A373,CALCULATION_quarterly_data!$P:$P,Quarter!$B373,CALCULATION_quarterly_data!$C:$C,Quarter!$C373)</f>
        <v>43.96</v>
      </c>
      <c r="I373" s="69">
        <f>SUMIFS(CALCULATION_quarterly_data!I:I,CALCULATION_quarterly_data!$A:$A,Quarter!$A373,CALCULATION_quarterly_data!$P:$P,Quarter!$B373,CALCULATION_quarterly_data!$C:$C,Quarter!$C373)</f>
        <v>328.21</v>
      </c>
      <c r="J373" s="69">
        <f>SUMIFS(CALCULATION_quarterly_data!J:J,CALCULATION_quarterly_data!$A:$A,Quarter!$A373,CALCULATION_quarterly_data!$P:$P,Quarter!$B373,CALCULATION_quarterly_data!$C:$C,Quarter!$C373)</f>
        <v>24.16</v>
      </c>
      <c r="K373" s="69">
        <f>SUMIFS(CALCULATION_quarterly_data!K:K,CALCULATION_quarterly_data!$A:$A,Quarter!$A373,CALCULATION_quarterly_data!$P:$P,Quarter!$B373,CALCULATION_quarterly_data!$C:$C,Quarter!$C373)</f>
        <v>332.63000000000005</v>
      </c>
      <c r="L373" s="69">
        <f>SUMIFS(CALCULATION_quarterly_data!L:L,CALCULATION_quarterly_data!$A:$A,Quarter!$A373,CALCULATION_quarterly_data!$P:$P,Quarter!$B373,CALCULATION_quarterly_data!$C:$C,Quarter!$C373)</f>
        <v>13.49</v>
      </c>
      <c r="M373" s="69">
        <f>SUMIFS(CALCULATION_quarterly_data!M:M,CALCULATION_quarterly_data!$A:$A,Quarter!$A373,CALCULATION_quarterly_data!$P:$P,Quarter!$B373,CALCULATION_quarterly_data!$C:$C,Quarter!$C373)</f>
        <v>17.439999999999998</v>
      </c>
      <c r="N373" s="70">
        <f>SUMIFS(CALCULATION_quarterly_data!N:N,CALCULATION_quarterly_data!$A:$A,Quarter!$A373,CALCULATION_quarterly_data!$P:$P,Quarter!$B373,CALCULATION_quarterly_data!$C:$C,Quarter!$C373)</f>
        <v>760.39</v>
      </c>
      <c r="O373" s="77">
        <f>SUMIFS(CALCULATION_quarterly_data!O:O,CALCULATION_quarterly_data!$A:$A,Quarter!$A373,CALCULATION_quarterly_data!$P:$P,Quarter!$B373,CALCULATION_quarterly_data!$C:$C,Quarter!$C373)</f>
        <v>760.39</v>
      </c>
      <c r="Q373" s="80"/>
      <c r="R373" s="80"/>
      <c r="S373" s="80"/>
      <c r="T373" s="80"/>
      <c r="U373" s="80"/>
      <c r="V373" s="80"/>
      <c r="W373" s="80"/>
      <c r="X373" s="80"/>
      <c r="Y373" s="80"/>
      <c r="Z373" s="80"/>
      <c r="AA373" s="80"/>
      <c r="AB373" s="80"/>
    </row>
    <row r="374" spans="1:28" ht="15.5">
      <c r="A374" s="64">
        <v>2023</v>
      </c>
      <c r="B374" s="73">
        <v>1</v>
      </c>
      <c r="C374" s="59" t="s">
        <v>74</v>
      </c>
      <c r="D374" s="69">
        <f>SUMIFS(CALCULATION_quarterly_data!D:D,CALCULATION_quarterly_data!$A:$A,Quarter!$A374,CALCULATION_quarterly_data!$P:$P,Quarter!$B374,CALCULATION_quarterly_data!$C:$C,Quarter!$C374)</f>
        <v>168.41000000000003</v>
      </c>
      <c r="E374" s="69">
        <f>SUMIFS(CALCULATION_quarterly_data!E:E,CALCULATION_quarterly_data!$A:$A,Quarter!$A374,CALCULATION_quarterly_data!$P:$P,Quarter!$B374,CALCULATION_quarterly_data!$C:$C,Quarter!$C374)</f>
        <v>10</v>
      </c>
      <c r="F374" s="70">
        <f>SUMIFS(CALCULATION_quarterly_data!F:F,CALCULATION_quarterly_data!$A:$A,Quarter!$A374,CALCULATION_quarterly_data!$P:$P,Quarter!$B374,CALCULATION_quarterly_data!$C:$C,Quarter!$C374)</f>
        <v>178.41000000000003</v>
      </c>
      <c r="G374" s="69">
        <f>SUMIFS(CALCULATION_quarterly_data!G:G,CALCULATION_quarterly_data!$A:$A,Quarter!$A374,CALCULATION_quarterly_data!$P:$P,Quarter!$B374,CALCULATION_quarterly_data!$C:$C,Quarter!$C374)</f>
        <v>0</v>
      </c>
      <c r="H374" s="69">
        <f>SUMIFS(CALCULATION_quarterly_data!H:H,CALCULATION_quarterly_data!$A:$A,Quarter!$A374,CALCULATION_quarterly_data!$P:$P,Quarter!$B374,CALCULATION_quarterly_data!$C:$C,Quarter!$C374)</f>
        <v>0</v>
      </c>
      <c r="I374" s="69">
        <f>SUMIFS(CALCULATION_quarterly_data!I:I,CALCULATION_quarterly_data!$A:$A,Quarter!$A374,CALCULATION_quarterly_data!$P:$P,Quarter!$B374,CALCULATION_quarterly_data!$C:$C,Quarter!$C374)</f>
        <v>0</v>
      </c>
      <c r="J374" s="69">
        <f>SUMIFS(CALCULATION_quarterly_data!J:J,CALCULATION_quarterly_data!$A:$A,Quarter!$A374,CALCULATION_quarterly_data!$P:$P,Quarter!$B374,CALCULATION_quarterly_data!$C:$C,Quarter!$C374)</f>
        <v>0</v>
      </c>
      <c r="K374" s="69">
        <f>SUMIFS(CALCULATION_quarterly_data!K:K,CALCULATION_quarterly_data!$A:$A,Quarter!$A374,CALCULATION_quarterly_data!$P:$P,Quarter!$B374,CALCULATION_quarterly_data!$C:$C,Quarter!$C374)</f>
        <v>0</v>
      </c>
      <c r="L374" s="69">
        <f>SUMIFS(CALCULATION_quarterly_data!L:L,CALCULATION_quarterly_data!$A:$A,Quarter!$A374,CALCULATION_quarterly_data!$P:$P,Quarter!$B374,CALCULATION_quarterly_data!$C:$C,Quarter!$C374)</f>
        <v>0</v>
      </c>
      <c r="M374" s="69">
        <f>SUMIFS(CALCULATION_quarterly_data!M:M,CALCULATION_quarterly_data!$A:$A,Quarter!$A374,CALCULATION_quarterly_data!$P:$P,Quarter!$B374,CALCULATION_quarterly_data!$C:$C,Quarter!$C374)</f>
        <v>10.199999999999999</v>
      </c>
      <c r="N374" s="70">
        <f>SUMIFS(CALCULATION_quarterly_data!N:N,CALCULATION_quarterly_data!$A:$A,Quarter!$A374,CALCULATION_quarterly_data!$P:$P,Quarter!$B374,CALCULATION_quarterly_data!$C:$C,Quarter!$C374)</f>
        <v>10.199999999999999</v>
      </c>
      <c r="O374" s="77">
        <f>SUMIFS(CALCULATION_quarterly_data!O:O,CALCULATION_quarterly_data!$A:$A,Quarter!$A374,CALCULATION_quarterly_data!$P:$P,Quarter!$B374,CALCULATION_quarterly_data!$C:$C,Quarter!$C374)</f>
        <v>188.61</v>
      </c>
      <c r="Q374" s="80"/>
      <c r="R374" s="80"/>
      <c r="S374" s="80"/>
      <c r="T374" s="80"/>
      <c r="U374" s="80"/>
      <c r="V374" s="80"/>
      <c r="W374" s="80"/>
      <c r="X374" s="80"/>
      <c r="Y374" s="80"/>
      <c r="Z374" s="80"/>
      <c r="AA374" s="80"/>
      <c r="AB374" s="80"/>
    </row>
    <row r="375" spans="1:28" ht="15.5">
      <c r="A375" s="64">
        <v>2023</v>
      </c>
      <c r="B375" s="73">
        <v>1</v>
      </c>
      <c r="C375" s="59" t="s">
        <v>73</v>
      </c>
      <c r="D375" s="69">
        <f>SUMIFS(CALCULATION_quarterly_data!D:D,CALCULATION_quarterly_data!$A:$A,Quarter!$A375,CALCULATION_quarterly_data!$P:$P,Quarter!$B375,CALCULATION_quarterly_data!$C:$C,Quarter!$C375)</f>
        <v>0</v>
      </c>
      <c r="E375" s="69">
        <f>SUMIFS(CALCULATION_quarterly_data!E:E,CALCULATION_quarterly_data!$A:$A,Quarter!$A375,CALCULATION_quarterly_data!$P:$P,Quarter!$B375,CALCULATION_quarterly_data!$C:$C,Quarter!$C375)</f>
        <v>0</v>
      </c>
      <c r="F375" s="70">
        <f>SUMIFS(CALCULATION_quarterly_data!F:F,CALCULATION_quarterly_data!$A:$A,Quarter!$A375,CALCULATION_quarterly_data!$P:$P,Quarter!$B375,CALCULATION_quarterly_data!$C:$C,Quarter!$C375)</f>
        <v>0</v>
      </c>
      <c r="G375" s="69">
        <f>SUMIFS(CALCULATION_quarterly_data!G:G,CALCULATION_quarterly_data!$A:$A,Quarter!$A375,CALCULATION_quarterly_data!$P:$P,Quarter!$B375,CALCULATION_quarterly_data!$C:$C,Quarter!$C375)</f>
        <v>0</v>
      </c>
      <c r="H375" s="69">
        <f>SUMIFS(CALCULATION_quarterly_data!H:H,CALCULATION_quarterly_data!$A:$A,Quarter!$A375,CALCULATION_quarterly_data!$P:$P,Quarter!$B375,CALCULATION_quarterly_data!$C:$C,Quarter!$C375)</f>
        <v>0</v>
      </c>
      <c r="I375" s="69">
        <f>SUMIFS(CALCULATION_quarterly_data!I:I,CALCULATION_quarterly_data!$A:$A,Quarter!$A375,CALCULATION_quarterly_data!$P:$P,Quarter!$B375,CALCULATION_quarterly_data!$C:$C,Quarter!$C375)</f>
        <v>0</v>
      </c>
      <c r="J375" s="69">
        <f>SUMIFS(CALCULATION_quarterly_data!J:J,CALCULATION_quarterly_data!$A:$A,Quarter!$A375,CALCULATION_quarterly_data!$P:$P,Quarter!$B375,CALCULATION_quarterly_data!$C:$C,Quarter!$C375)</f>
        <v>0</v>
      </c>
      <c r="K375" s="69">
        <f>SUMIFS(CALCULATION_quarterly_data!K:K,CALCULATION_quarterly_data!$A:$A,Quarter!$A375,CALCULATION_quarterly_data!$P:$P,Quarter!$B375,CALCULATION_quarterly_data!$C:$C,Quarter!$C375)</f>
        <v>0</v>
      </c>
      <c r="L375" s="69">
        <f>SUMIFS(CALCULATION_quarterly_data!L:L,CALCULATION_quarterly_data!$A:$A,Quarter!$A375,CALCULATION_quarterly_data!$P:$P,Quarter!$B375,CALCULATION_quarterly_data!$C:$C,Quarter!$C375)</f>
        <v>0</v>
      </c>
      <c r="M375" s="69">
        <f>SUMIFS(CALCULATION_quarterly_data!M:M,CALCULATION_quarterly_data!$A:$A,Quarter!$A375,CALCULATION_quarterly_data!$P:$P,Quarter!$B375,CALCULATION_quarterly_data!$C:$C,Quarter!$C375)</f>
        <v>0</v>
      </c>
      <c r="N375" s="70">
        <f>SUMIFS(CALCULATION_quarterly_data!N:N,CALCULATION_quarterly_data!$A:$A,Quarter!$A375,CALCULATION_quarterly_data!$P:$P,Quarter!$B375,CALCULATION_quarterly_data!$C:$C,Quarter!$C375)</f>
        <v>0</v>
      </c>
      <c r="O375" s="77">
        <f>SUMIFS(CALCULATION_quarterly_data!O:O,CALCULATION_quarterly_data!$A:$A,Quarter!$A375,CALCULATION_quarterly_data!$P:$P,Quarter!$B375,CALCULATION_quarterly_data!$C:$C,Quarter!$C375)</f>
        <v>0</v>
      </c>
      <c r="Q375" s="80"/>
      <c r="R375" s="80"/>
      <c r="S375" s="80"/>
      <c r="T375" s="80"/>
      <c r="U375" s="80"/>
      <c r="V375" s="80"/>
      <c r="W375" s="80"/>
      <c r="X375" s="80"/>
      <c r="Y375" s="80"/>
      <c r="Z375" s="80"/>
      <c r="AA375" s="80"/>
      <c r="AB375" s="80"/>
    </row>
    <row r="376" spans="1:28" ht="15.5">
      <c r="A376" s="64">
        <v>2023</v>
      </c>
      <c r="B376" s="73">
        <v>1</v>
      </c>
      <c r="C376" s="59" t="s">
        <v>42</v>
      </c>
      <c r="D376" s="69">
        <f>SUMIFS(CALCULATION_quarterly_data!D:D,CALCULATION_quarterly_data!$A:$A,Quarter!$A376,CALCULATION_quarterly_data!$P:$P,Quarter!$B376,CALCULATION_quarterly_data!$C:$C,Quarter!$C376)</f>
        <v>3721.5299999999997</v>
      </c>
      <c r="E376" s="69">
        <f>SUMIFS(CALCULATION_quarterly_data!E:E,CALCULATION_quarterly_data!$A:$A,Quarter!$A376,CALCULATION_quarterly_data!$P:$P,Quarter!$B376,CALCULATION_quarterly_data!$C:$C,Quarter!$C376)</f>
        <v>217.64000000000001</v>
      </c>
      <c r="F376" s="70">
        <f>SUMIFS(CALCULATION_quarterly_data!F:F,CALCULATION_quarterly_data!$A:$A,Quarter!$A376,CALCULATION_quarterly_data!$P:$P,Quarter!$B376,CALCULATION_quarterly_data!$C:$C,Quarter!$C376)</f>
        <v>3939.17</v>
      </c>
      <c r="G376" s="69">
        <f>SUMIFS(CALCULATION_quarterly_data!G:G,CALCULATION_quarterly_data!$A:$A,Quarter!$A376,CALCULATION_quarterly_data!$P:$P,Quarter!$B376,CALCULATION_quarterly_data!$C:$C,Quarter!$C376)</f>
        <v>12.82</v>
      </c>
      <c r="H376" s="69">
        <f>SUMIFS(CALCULATION_quarterly_data!H:H,CALCULATION_quarterly_data!$A:$A,Quarter!$A376,CALCULATION_quarterly_data!$P:$P,Quarter!$B376,CALCULATION_quarterly_data!$C:$C,Quarter!$C376)</f>
        <v>676.62</v>
      </c>
      <c r="I376" s="69">
        <f>SUMIFS(CALCULATION_quarterly_data!I:I,CALCULATION_quarterly_data!$A:$A,Quarter!$A376,CALCULATION_quarterly_data!$P:$P,Quarter!$B376,CALCULATION_quarterly_data!$C:$C,Quarter!$C376)</f>
        <v>0</v>
      </c>
      <c r="J376" s="69">
        <f>SUMIFS(CALCULATION_quarterly_data!J:J,CALCULATION_quarterly_data!$A:$A,Quarter!$A376,CALCULATION_quarterly_data!$P:$P,Quarter!$B376,CALCULATION_quarterly_data!$C:$C,Quarter!$C376)</f>
        <v>0</v>
      </c>
      <c r="K376" s="69">
        <f>SUMIFS(CALCULATION_quarterly_data!K:K,CALCULATION_quarterly_data!$A:$A,Quarter!$A376,CALCULATION_quarterly_data!$P:$P,Quarter!$B376,CALCULATION_quarterly_data!$C:$C,Quarter!$C376)</f>
        <v>0.09</v>
      </c>
      <c r="L376" s="69">
        <f>SUMIFS(CALCULATION_quarterly_data!L:L,CALCULATION_quarterly_data!$A:$A,Quarter!$A376,CALCULATION_quarterly_data!$P:$P,Quarter!$B376,CALCULATION_quarterly_data!$C:$C,Quarter!$C376)</f>
        <v>98.62</v>
      </c>
      <c r="M376" s="69">
        <f>SUMIFS(CALCULATION_quarterly_data!M:M,CALCULATION_quarterly_data!$A:$A,Quarter!$A376,CALCULATION_quarterly_data!$P:$P,Quarter!$B376,CALCULATION_quarterly_data!$C:$C,Quarter!$C376)</f>
        <v>691.99</v>
      </c>
      <c r="N376" s="70">
        <f>SUMIFS(CALCULATION_quarterly_data!N:N,CALCULATION_quarterly_data!$A:$A,Quarter!$A376,CALCULATION_quarterly_data!$P:$P,Quarter!$B376,CALCULATION_quarterly_data!$C:$C,Quarter!$C376)</f>
        <v>1480.14</v>
      </c>
      <c r="O376" s="77">
        <f>SUMIFS(CALCULATION_quarterly_data!O:O,CALCULATION_quarterly_data!$A:$A,Quarter!$A376,CALCULATION_quarterly_data!$P:$P,Quarter!$B376,CALCULATION_quarterly_data!$C:$C,Quarter!$C376)</f>
        <v>5419.31</v>
      </c>
      <c r="Q376" s="80"/>
      <c r="R376" s="80"/>
      <c r="S376" s="80"/>
      <c r="T376" s="80"/>
      <c r="U376" s="80"/>
      <c r="V376" s="80"/>
      <c r="W376" s="80"/>
      <c r="X376" s="80"/>
      <c r="Y376" s="80"/>
      <c r="Z376" s="80"/>
      <c r="AA376" s="80"/>
      <c r="AB376" s="80"/>
    </row>
    <row r="377" spans="1:28" ht="15.5">
      <c r="A377" s="64">
        <v>2023</v>
      </c>
      <c r="B377" s="73">
        <v>1</v>
      </c>
      <c r="C377" s="59" t="s">
        <v>94</v>
      </c>
      <c r="D377" s="69">
        <f>SUMIFS(CALCULATION_quarterly_data!D:D,CALCULATION_quarterly_data!$A:$A,Quarter!$A377,CALCULATION_quarterly_data!$P:$P,Quarter!$B377,CALCULATION_quarterly_data!$C:$C,Quarter!$C377)</f>
        <v>0</v>
      </c>
      <c r="E377" s="69">
        <f>SUMIFS(CALCULATION_quarterly_data!E:E,CALCULATION_quarterly_data!$A:$A,Quarter!$A377,CALCULATION_quarterly_data!$P:$P,Quarter!$B377,CALCULATION_quarterly_data!$C:$C,Quarter!$C377)</f>
        <v>0</v>
      </c>
      <c r="F377" s="70">
        <f>SUMIFS(CALCULATION_quarterly_data!F:F,CALCULATION_quarterly_data!$A:$A,Quarter!$A377,CALCULATION_quarterly_data!$P:$P,Quarter!$B377,CALCULATION_quarterly_data!$C:$C,Quarter!$C377)</f>
        <v>0</v>
      </c>
      <c r="G377" s="69">
        <f>SUMIFS(CALCULATION_quarterly_data!G:G,CALCULATION_quarterly_data!$A:$A,Quarter!$A377,CALCULATION_quarterly_data!$P:$P,Quarter!$B377,CALCULATION_quarterly_data!$C:$C,Quarter!$C377)</f>
        <v>0</v>
      </c>
      <c r="H377" s="69">
        <f>SUMIFS(CALCULATION_quarterly_data!H:H,CALCULATION_quarterly_data!$A:$A,Quarter!$A377,CALCULATION_quarterly_data!$P:$P,Quarter!$B377,CALCULATION_quarterly_data!$C:$C,Quarter!$C377)</f>
        <v>38.630000000000003</v>
      </c>
      <c r="I377" s="69">
        <f>SUMIFS(CALCULATION_quarterly_data!I:I,CALCULATION_quarterly_data!$A:$A,Quarter!$A377,CALCULATION_quarterly_data!$P:$P,Quarter!$B377,CALCULATION_quarterly_data!$C:$C,Quarter!$C377)</f>
        <v>0</v>
      </c>
      <c r="J377" s="69">
        <f>SUMIFS(CALCULATION_quarterly_data!J:J,CALCULATION_quarterly_data!$A:$A,Quarter!$A377,CALCULATION_quarterly_data!$P:$P,Quarter!$B377,CALCULATION_quarterly_data!$C:$C,Quarter!$C377)</f>
        <v>0</v>
      </c>
      <c r="K377" s="69">
        <f>SUMIFS(CALCULATION_quarterly_data!K:K,CALCULATION_quarterly_data!$A:$A,Quarter!$A377,CALCULATION_quarterly_data!$P:$P,Quarter!$B377,CALCULATION_quarterly_data!$C:$C,Quarter!$C377)</f>
        <v>0</v>
      </c>
      <c r="L377" s="69">
        <f>SUMIFS(CALCULATION_quarterly_data!L:L,CALCULATION_quarterly_data!$A:$A,Quarter!$A377,CALCULATION_quarterly_data!$P:$P,Quarter!$B377,CALCULATION_quarterly_data!$C:$C,Quarter!$C377)</f>
        <v>65.67</v>
      </c>
      <c r="M377" s="69">
        <f>SUMIFS(CALCULATION_quarterly_data!M:M,CALCULATION_quarterly_data!$A:$A,Quarter!$A377,CALCULATION_quarterly_data!$P:$P,Quarter!$B377,CALCULATION_quarterly_data!$C:$C,Quarter!$C377)</f>
        <v>7.56</v>
      </c>
      <c r="N377" s="70">
        <f>SUMIFS(CALCULATION_quarterly_data!N:N,CALCULATION_quarterly_data!$A:$A,Quarter!$A377,CALCULATION_quarterly_data!$P:$P,Quarter!$B377,CALCULATION_quarterly_data!$C:$C,Quarter!$C377)</f>
        <v>111.86000000000001</v>
      </c>
      <c r="O377" s="77">
        <f>SUMIFS(CALCULATION_quarterly_data!O:O,CALCULATION_quarterly_data!$A:$A,Quarter!$A377,CALCULATION_quarterly_data!$P:$P,Quarter!$B377,CALCULATION_quarterly_data!$C:$C,Quarter!$C377)</f>
        <v>111.86000000000001</v>
      </c>
      <c r="Q377" s="80"/>
      <c r="R377" s="80"/>
      <c r="S377" s="80"/>
      <c r="T377" s="80"/>
      <c r="U377" s="80"/>
      <c r="V377" s="80"/>
      <c r="W377" s="80"/>
      <c r="X377" s="80"/>
      <c r="Y377" s="80"/>
      <c r="Z377" s="80"/>
      <c r="AA377" s="80"/>
      <c r="AB377" s="80"/>
    </row>
    <row r="378" spans="1:28" ht="15.5">
      <c r="A378" s="64">
        <v>2023</v>
      </c>
      <c r="B378" s="73">
        <v>1</v>
      </c>
      <c r="C378" s="59" t="s">
        <v>131</v>
      </c>
      <c r="D378" s="69">
        <f>SUMIFS(CALCULATION_quarterly_data!D:D,CALCULATION_quarterly_data!$A:$A,Quarter!$A378,CALCULATION_quarterly_data!$P:$P,Quarter!$B378,CALCULATION_quarterly_data!$C:$C,Quarter!$C378)</f>
        <v>404.84000000000003</v>
      </c>
      <c r="E378" s="69">
        <f>SUMIFS(CALCULATION_quarterly_data!E:E,CALCULATION_quarterly_data!$A:$A,Quarter!$A378,CALCULATION_quarterly_data!$P:$P,Quarter!$B378,CALCULATION_quarterly_data!$C:$C,Quarter!$C378)</f>
        <v>0</v>
      </c>
      <c r="F378" s="70">
        <f>SUMIFS(CALCULATION_quarterly_data!F:F,CALCULATION_quarterly_data!$A:$A,Quarter!$A378,CALCULATION_quarterly_data!$P:$P,Quarter!$B378,CALCULATION_quarterly_data!$C:$C,Quarter!$C378)</f>
        <v>404.84000000000003</v>
      </c>
      <c r="G378" s="69">
        <f>SUMIFS(CALCULATION_quarterly_data!G:G,CALCULATION_quarterly_data!$A:$A,Quarter!$A378,CALCULATION_quarterly_data!$P:$P,Quarter!$B378,CALCULATION_quarterly_data!$C:$C,Quarter!$C378)</f>
        <v>0</v>
      </c>
      <c r="H378" s="69">
        <f>SUMIFS(CALCULATION_quarterly_data!H:H,CALCULATION_quarterly_data!$A:$A,Quarter!$A378,CALCULATION_quarterly_data!$P:$P,Quarter!$B378,CALCULATION_quarterly_data!$C:$C,Quarter!$C378)</f>
        <v>0</v>
      </c>
      <c r="I378" s="69">
        <f>SUMIFS(CALCULATION_quarterly_data!I:I,CALCULATION_quarterly_data!$A:$A,Quarter!$A378,CALCULATION_quarterly_data!$P:$P,Quarter!$B378,CALCULATION_quarterly_data!$C:$C,Quarter!$C378)</f>
        <v>0</v>
      </c>
      <c r="J378" s="69">
        <f>SUMIFS(CALCULATION_quarterly_data!J:J,CALCULATION_quarterly_data!$A:$A,Quarter!$A378,CALCULATION_quarterly_data!$P:$P,Quarter!$B378,CALCULATION_quarterly_data!$C:$C,Quarter!$C378)</f>
        <v>0</v>
      </c>
      <c r="K378" s="69">
        <f>SUMIFS(CALCULATION_quarterly_data!K:K,CALCULATION_quarterly_data!$A:$A,Quarter!$A378,CALCULATION_quarterly_data!$P:$P,Quarter!$B378,CALCULATION_quarterly_data!$C:$C,Quarter!$C378)</f>
        <v>0</v>
      </c>
      <c r="L378" s="69">
        <f>SUMIFS(CALCULATION_quarterly_data!L:L,CALCULATION_quarterly_data!$A:$A,Quarter!$A378,CALCULATION_quarterly_data!$P:$P,Quarter!$B378,CALCULATION_quarterly_data!$C:$C,Quarter!$C378)</f>
        <v>0</v>
      </c>
      <c r="M378" s="69">
        <f>SUMIFS(CALCULATION_quarterly_data!M:M,CALCULATION_quarterly_data!$A:$A,Quarter!$A378,CALCULATION_quarterly_data!$P:$P,Quarter!$B378,CALCULATION_quarterly_data!$C:$C,Quarter!$C378)</f>
        <v>1.65</v>
      </c>
      <c r="N378" s="70">
        <f>SUMIFS(CALCULATION_quarterly_data!N:N,CALCULATION_quarterly_data!$A:$A,Quarter!$A378,CALCULATION_quarterly_data!$P:$P,Quarter!$B378,CALCULATION_quarterly_data!$C:$C,Quarter!$C378)</f>
        <v>1.65</v>
      </c>
      <c r="O378" s="77">
        <f>SUMIFS(CALCULATION_quarterly_data!O:O,CALCULATION_quarterly_data!$A:$A,Quarter!$A378,CALCULATION_quarterly_data!$P:$P,Quarter!$B378,CALCULATION_quarterly_data!$C:$C,Quarter!$C378)</f>
        <v>406.49</v>
      </c>
      <c r="Q378" s="80"/>
      <c r="R378" s="80"/>
      <c r="S378" s="80"/>
      <c r="T378" s="80"/>
      <c r="U378" s="80"/>
      <c r="V378" s="80"/>
      <c r="W378" s="80"/>
      <c r="X378" s="80"/>
      <c r="Y378" s="80"/>
      <c r="Z378" s="80"/>
      <c r="AA378" s="80"/>
      <c r="AB378" s="80"/>
    </row>
    <row r="379" spans="1:28" ht="15.5">
      <c r="A379" s="64">
        <v>2023</v>
      </c>
      <c r="B379" s="73">
        <v>1</v>
      </c>
      <c r="C379" s="59" t="s">
        <v>71</v>
      </c>
      <c r="D379" s="69">
        <f>SUMIFS(CALCULATION_quarterly_data!D:D,CALCULATION_quarterly_data!$A:$A,Quarter!$A379,CALCULATION_quarterly_data!$P:$P,Quarter!$B379,CALCULATION_quarterly_data!$C:$C,Quarter!$C379)</f>
        <v>244.85000000000002</v>
      </c>
      <c r="E379" s="69">
        <f>SUMIFS(CALCULATION_quarterly_data!E:E,CALCULATION_quarterly_data!$A:$A,Quarter!$A379,CALCULATION_quarterly_data!$P:$P,Quarter!$B379,CALCULATION_quarterly_data!$C:$C,Quarter!$C379)</f>
        <v>16.489999999999998</v>
      </c>
      <c r="F379" s="70">
        <f>SUMIFS(CALCULATION_quarterly_data!F:F,CALCULATION_quarterly_data!$A:$A,Quarter!$A379,CALCULATION_quarterly_data!$P:$P,Quarter!$B379,CALCULATION_quarterly_data!$C:$C,Quarter!$C379)</f>
        <v>261.34000000000003</v>
      </c>
      <c r="G379" s="69">
        <f>SUMIFS(CALCULATION_quarterly_data!G:G,CALCULATION_quarterly_data!$A:$A,Quarter!$A379,CALCULATION_quarterly_data!$P:$P,Quarter!$B379,CALCULATION_quarterly_data!$C:$C,Quarter!$C379)</f>
        <v>6.36</v>
      </c>
      <c r="H379" s="69">
        <f>SUMIFS(CALCULATION_quarterly_data!H:H,CALCULATION_quarterly_data!$A:$A,Quarter!$A379,CALCULATION_quarterly_data!$P:$P,Quarter!$B379,CALCULATION_quarterly_data!$C:$C,Quarter!$C379)</f>
        <v>0</v>
      </c>
      <c r="I379" s="69">
        <f>SUMIFS(CALCULATION_quarterly_data!I:I,CALCULATION_quarterly_data!$A:$A,Quarter!$A379,CALCULATION_quarterly_data!$P:$P,Quarter!$B379,CALCULATION_quarterly_data!$C:$C,Quarter!$C379)</f>
        <v>0</v>
      </c>
      <c r="J379" s="69">
        <f>SUMIFS(CALCULATION_quarterly_data!J:J,CALCULATION_quarterly_data!$A:$A,Quarter!$A379,CALCULATION_quarterly_data!$P:$P,Quarter!$B379,CALCULATION_quarterly_data!$C:$C,Quarter!$C379)</f>
        <v>0</v>
      </c>
      <c r="K379" s="69">
        <f>SUMIFS(CALCULATION_quarterly_data!K:K,CALCULATION_quarterly_data!$A:$A,Quarter!$A379,CALCULATION_quarterly_data!$P:$P,Quarter!$B379,CALCULATION_quarterly_data!$C:$C,Quarter!$C379)</f>
        <v>0</v>
      </c>
      <c r="L379" s="69">
        <f>SUMIFS(CALCULATION_quarterly_data!L:L,CALCULATION_quarterly_data!$A:$A,Quarter!$A379,CALCULATION_quarterly_data!$P:$P,Quarter!$B379,CALCULATION_quarterly_data!$C:$C,Quarter!$C379)</f>
        <v>66.069999999999993</v>
      </c>
      <c r="M379" s="69">
        <f>SUMIFS(CALCULATION_quarterly_data!M:M,CALCULATION_quarterly_data!$A:$A,Quarter!$A379,CALCULATION_quarterly_data!$P:$P,Quarter!$B379,CALCULATION_quarterly_data!$C:$C,Quarter!$C379)</f>
        <v>50.85</v>
      </c>
      <c r="N379" s="70">
        <f>SUMIFS(CALCULATION_quarterly_data!N:N,CALCULATION_quarterly_data!$A:$A,Quarter!$A379,CALCULATION_quarterly_data!$P:$P,Quarter!$B379,CALCULATION_quarterly_data!$C:$C,Quarter!$C379)</f>
        <v>123.27999999999999</v>
      </c>
      <c r="O379" s="77">
        <f>SUMIFS(CALCULATION_quarterly_data!O:O,CALCULATION_quarterly_data!$A:$A,Quarter!$A379,CALCULATION_quarterly_data!$P:$P,Quarter!$B379,CALCULATION_quarterly_data!$C:$C,Quarter!$C379)</f>
        <v>384.62</v>
      </c>
      <c r="Q379" s="80"/>
      <c r="R379" s="80"/>
      <c r="S379" s="80"/>
      <c r="T379" s="80"/>
      <c r="U379" s="80"/>
      <c r="V379" s="80"/>
      <c r="W379" s="80"/>
      <c r="X379" s="80"/>
      <c r="Y379" s="80"/>
      <c r="Z379" s="80"/>
      <c r="AA379" s="80"/>
      <c r="AB379" s="80"/>
    </row>
    <row r="380" spans="1:28" ht="15.5">
      <c r="A380" s="64">
        <v>2023</v>
      </c>
      <c r="B380" s="73">
        <v>1</v>
      </c>
      <c r="C380" s="59" t="s">
        <v>45</v>
      </c>
      <c r="D380" s="69">
        <f>SUMIFS(CALCULATION_quarterly_data!D:D,CALCULATION_quarterly_data!$A:$A,Quarter!$A380,CALCULATION_quarterly_data!$P:$P,Quarter!$B380,CALCULATION_quarterly_data!$C:$C,Quarter!$C380)</f>
        <v>278.61</v>
      </c>
      <c r="E380" s="69">
        <f>SUMIFS(CALCULATION_quarterly_data!E:E,CALCULATION_quarterly_data!$A:$A,Quarter!$A380,CALCULATION_quarterly_data!$P:$P,Quarter!$B380,CALCULATION_quarterly_data!$C:$C,Quarter!$C380)</f>
        <v>13.84</v>
      </c>
      <c r="F380" s="70">
        <f>SUMIFS(CALCULATION_quarterly_data!F:F,CALCULATION_quarterly_data!$A:$A,Quarter!$A380,CALCULATION_quarterly_data!$P:$P,Quarter!$B380,CALCULATION_quarterly_data!$C:$C,Quarter!$C380)</f>
        <v>292.45</v>
      </c>
      <c r="G380" s="69">
        <f>SUMIFS(CALCULATION_quarterly_data!G:G,CALCULATION_quarterly_data!$A:$A,Quarter!$A380,CALCULATION_quarterly_data!$P:$P,Quarter!$B380,CALCULATION_quarterly_data!$C:$C,Quarter!$C380)</f>
        <v>0</v>
      </c>
      <c r="H380" s="69">
        <f>SUMIFS(CALCULATION_quarterly_data!H:H,CALCULATION_quarterly_data!$A:$A,Quarter!$A380,CALCULATION_quarterly_data!$P:$P,Quarter!$B380,CALCULATION_quarterly_data!$C:$C,Quarter!$C380)</f>
        <v>0</v>
      </c>
      <c r="I380" s="69">
        <f>SUMIFS(CALCULATION_quarterly_data!I:I,CALCULATION_quarterly_data!$A:$A,Quarter!$A380,CALCULATION_quarterly_data!$P:$P,Quarter!$B380,CALCULATION_quarterly_data!$C:$C,Quarter!$C380)</f>
        <v>0</v>
      </c>
      <c r="J380" s="69">
        <f>SUMIFS(CALCULATION_quarterly_data!J:J,CALCULATION_quarterly_data!$A:$A,Quarter!$A380,CALCULATION_quarterly_data!$P:$P,Quarter!$B380,CALCULATION_quarterly_data!$C:$C,Quarter!$C380)</f>
        <v>0</v>
      </c>
      <c r="K380" s="69">
        <f>SUMIFS(CALCULATION_quarterly_data!K:K,CALCULATION_quarterly_data!$A:$A,Quarter!$A380,CALCULATION_quarterly_data!$P:$P,Quarter!$B380,CALCULATION_quarterly_data!$C:$C,Quarter!$C380)</f>
        <v>0</v>
      </c>
      <c r="L380" s="69">
        <f>SUMIFS(CALCULATION_quarterly_data!L:L,CALCULATION_quarterly_data!$A:$A,Quarter!$A380,CALCULATION_quarterly_data!$P:$P,Quarter!$B380,CALCULATION_quarterly_data!$C:$C,Quarter!$C380)</f>
        <v>0</v>
      </c>
      <c r="M380" s="69">
        <f>SUMIFS(CALCULATION_quarterly_data!M:M,CALCULATION_quarterly_data!$A:$A,Quarter!$A380,CALCULATION_quarterly_data!$P:$P,Quarter!$B380,CALCULATION_quarterly_data!$C:$C,Quarter!$C380)</f>
        <v>0.09</v>
      </c>
      <c r="N380" s="70">
        <f>SUMIFS(CALCULATION_quarterly_data!N:N,CALCULATION_quarterly_data!$A:$A,Quarter!$A380,CALCULATION_quarterly_data!$P:$P,Quarter!$B380,CALCULATION_quarterly_data!$C:$C,Quarter!$C380)</f>
        <v>0.09</v>
      </c>
      <c r="O380" s="77">
        <f>SUMIFS(CALCULATION_quarterly_data!O:O,CALCULATION_quarterly_data!$A:$A,Quarter!$A380,CALCULATION_quarterly_data!$P:$P,Quarter!$B380,CALCULATION_quarterly_data!$C:$C,Quarter!$C380)</f>
        <v>292.53999999999996</v>
      </c>
      <c r="Q380" s="80"/>
      <c r="R380" s="80"/>
      <c r="S380" s="80"/>
      <c r="T380" s="80"/>
      <c r="U380" s="80"/>
      <c r="V380" s="80"/>
      <c r="W380" s="80"/>
      <c r="X380" s="80"/>
      <c r="Y380" s="80"/>
      <c r="Z380" s="80"/>
      <c r="AA380" s="80"/>
      <c r="AB380" s="80"/>
    </row>
    <row r="381" spans="1:28" ht="15.5">
      <c r="A381" s="64">
        <v>2023</v>
      </c>
      <c r="B381" s="73">
        <v>1</v>
      </c>
      <c r="C381" s="59" t="s">
        <v>46</v>
      </c>
      <c r="D381" s="69">
        <f>SUMIFS(CALCULATION_quarterly_data!D:D,CALCULATION_quarterly_data!$A:$A,Quarter!$A381,CALCULATION_quarterly_data!$P:$P,Quarter!$B381,CALCULATION_quarterly_data!$C:$C,Quarter!$C381)</f>
        <v>287.53999999999996</v>
      </c>
      <c r="E381" s="69">
        <f>SUMIFS(CALCULATION_quarterly_data!E:E,CALCULATION_quarterly_data!$A:$A,Quarter!$A381,CALCULATION_quarterly_data!$P:$P,Quarter!$B381,CALCULATION_quarterly_data!$C:$C,Quarter!$C381)</f>
        <v>0</v>
      </c>
      <c r="F381" s="70">
        <f>SUMIFS(CALCULATION_quarterly_data!F:F,CALCULATION_quarterly_data!$A:$A,Quarter!$A381,CALCULATION_quarterly_data!$P:$P,Quarter!$B381,CALCULATION_quarterly_data!$C:$C,Quarter!$C381)</f>
        <v>287.53999999999996</v>
      </c>
      <c r="G381" s="69">
        <f>SUMIFS(CALCULATION_quarterly_data!G:G,CALCULATION_quarterly_data!$A:$A,Quarter!$A381,CALCULATION_quarterly_data!$P:$P,Quarter!$B381,CALCULATION_quarterly_data!$C:$C,Quarter!$C381)</f>
        <v>0</v>
      </c>
      <c r="H381" s="69">
        <f>SUMIFS(CALCULATION_quarterly_data!H:H,CALCULATION_quarterly_data!$A:$A,Quarter!$A381,CALCULATION_quarterly_data!$P:$P,Quarter!$B381,CALCULATION_quarterly_data!$C:$C,Quarter!$C381)</f>
        <v>573.79999999999995</v>
      </c>
      <c r="I381" s="69">
        <f>SUMIFS(CALCULATION_quarterly_data!I:I,CALCULATION_quarterly_data!$A:$A,Quarter!$A381,CALCULATION_quarterly_data!$P:$P,Quarter!$B381,CALCULATION_quarterly_data!$C:$C,Quarter!$C381)</f>
        <v>39.270000000000003</v>
      </c>
      <c r="J381" s="69">
        <f>SUMIFS(CALCULATION_quarterly_data!J:J,CALCULATION_quarterly_data!$A:$A,Quarter!$A381,CALCULATION_quarterly_data!$P:$P,Quarter!$B381,CALCULATION_quarterly_data!$C:$C,Quarter!$C381)</f>
        <v>0</v>
      </c>
      <c r="K381" s="69">
        <f>SUMIFS(CALCULATION_quarterly_data!K:K,CALCULATION_quarterly_data!$A:$A,Quarter!$A381,CALCULATION_quarterly_data!$P:$P,Quarter!$B381,CALCULATION_quarterly_data!$C:$C,Quarter!$C381)</f>
        <v>0</v>
      </c>
      <c r="L381" s="69">
        <f>SUMIFS(CALCULATION_quarterly_data!L:L,CALCULATION_quarterly_data!$A:$A,Quarter!$A381,CALCULATION_quarterly_data!$P:$P,Quarter!$B381,CALCULATION_quarterly_data!$C:$C,Quarter!$C381)</f>
        <v>0</v>
      </c>
      <c r="M381" s="69">
        <f>SUMIFS(CALCULATION_quarterly_data!M:M,CALCULATION_quarterly_data!$A:$A,Quarter!$A381,CALCULATION_quarterly_data!$P:$P,Quarter!$B381,CALCULATION_quarterly_data!$C:$C,Quarter!$C381)</f>
        <v>1.2400000000000002</v>
      </c>
      <c r="N381" s="70">
        <f>SUMIFS(CALCULATION_quarterly_data!N:N,CALCULATION_quarterly_data!$A:$A,Quarter!$A381,CALCULATION_quarterly_data!$P:$P,Quarter!$B381,CALCULATION_quarterly_data!$C:$C,Quarter!$C381)</f>
        <v>614.30999999999995</v>
      </c>
      <c r="O381" s="77">
        <f>SUMIFS(CALCULATION_quarterly_data!O:O,CALCULATION_quarterly_data!$A:$A,Quarter!$A381,CALCULATION_quarterly_data!$P:$P,Quarter!$B381,CALCULATION_quarterly_data!$C:$C,Quarter!$C381)</f>
        <v>901.85</v>
      </c>
      <c r="Q381" s="80"/>
      <c r="R381" s="80"/>
      <c r="S381" s="80"/>
      <c r="T381" s="80"/>
      <c r="U381" s="80"/>
      <c r="V381" s="80"/>
      <c r="W381" s="80"/>
      <c r="X381" s="80"/>
      <c r="Y381" s="80"/>
      <c r="Z381" s="80"/>
      <c r="AA381" s="80"/>
      <c r="AB381" s="80"/>
    </row>
    <row r="382" spans="1:28" ht="15.5">
      <c r="A382" s="64">
        <v>2023</v>
      </c>
      <c r="B382" s="73">
        <v>1</v>
      </c>
      <c r="C382" s="59" t="s">
        <v>62</v>
      </c>
      <c r="D382" s="69">
        <f>SUMIFS(CALCULATION_quarterly_data!D:D,CALCULATION_quarterly_data!$A:$A,Quarter!$A382,CALCULATION_quarterly_data!$P:$P,Quarter!$B382,CALCULATION_quarterly_data!$C:$C,Quarter!$C382)</f>
        <v>210.07</v>
      </c>
      <c r="E382" s="69">
        <f>SUMIFS(CALCULATION_quarterly_data!E:E,CALCULATION_quarterly_data!$A:$A,Quarter!$A382,CALCULATION_quarterly_data!$P:$P,Quarter!$B382,CALCULATION_quarterly_data!$C:$C,Quarter!$C382)</f>
        <v>4.66</v>
      </c>
      <c r="F382" s="70">
        <f>SUMIFS(CALCULATION_quarterly_data!F:F,CALCULATION_quarterly_data!$A:$A,Quarter!$A382,CALCULATION_quarterly_data!$P:$P,Quarter!$B382,CALCULATION_quarterly_data!$C:$C,Quarter!$C382)</f>
        <v>214.73</v>
      </c>
      <c r="G382" s="69">
        <f>SUMIFS(CALCULATION_quarterly_data!G:G,CALCULATION_quarterly_data!$A:$A,Quarter!$A382,CALCULATION_quarterly_data!$P:$P,Quarter!$B382,CALCULATION_quarterly_data!$C:$C,Quarter!$C382)</f>
        <v>10.71</v>
      </c>
      <c r="H382" s="69">
        <f>SUMIFS(CALCULATION_quarterly_data!H:H,CALCULATION_quarterly_data!$A:$A,Quarter!$A382,CALCULATION_quarterly_data!$P:$P,Quarter!$B382,CALCULATION_quarterly_data!$C:$C,Quarter!$C382)</f>
        <v>391.12</v>
      </c>
      <c r="I382" s="69">
        <f>SUMIFS(CALCULATION_quarterly_data!I:I,CALCULATION_quarterly_data!$A:$A,Quarter!$A382,CALCULATION_quarterly_data!$P:$P,Quarter!$B382,CALCULATION_quarterly_data!$C:$C,Quarter!$C382)</f>
        <v>3.08</v>
      </c>
      <c r="J382" s="69">
        <f>SUMIFS(CALCULATION_quarterly_data!J:J,CALCULATION_quarterly_data!$A:$A,Quarter!$A382,CALCULATION_quarterly_data!$P:$P,Quarter!$B382,CALCULATION_quarterly_data!$C:$C,Quarter!$C382)</f>
        <v>0</v>
      </c>
      <c r="K382" s="69">
        <f>SUMIFS(CALCULATION_quarterly_data!K:K,CALCULATION_quarterly_data!$A:$A,Quarter!$A382,CALCULATION_quarterly_data!$P:$P,Quarter!$B382,CALCULATION_quarterly_data!$C:$C,Quarter!$C382)</f>
        <v>0</v>
      </c>
      <c r="L382" s="69">
        <f>SUMIFS(CALCULATION_quarterly_data!L:L,CALCULATION_quarterly_data!$A:$A,Quarter!$A382,CALCULATION_quarterly_data!$P:$P,Quarter!$B382,CALCULATION_quarterly_data!$C:$C,Quarter!$C382)</f>
        <v>227.71</v>
      </c>
      <c r="M382" s="69">
        <f>SUMIFS(CALCULATION_quarterly_data!M:M,CALCULATION_quarterly_data!$A:$A,Quarter!$A382,CALCULATION_quarterly_data!$P:$P,Quarter!$B382,CALCULATION_quarterly_data!$C:$C,Quarter!$C382)</f>
        <v>183.13</v>
      </c>
      <c r="N382" s="70">
        <f>SUMIFS(CALCULATION_quarterly_data!N:N,CALCULATION_quarterly_data!$A:$A,Quarter!$A382,CALCULATION_quarterly_data!$P:$P,Quarter!$B382,CALCULATION_quarterly_data!$C:$C,Quarter!$C382)</f>
        <v>815.75</v>
      </c>
      <c r="O382" s="77">
        <f>SUMIFS(CALCULATION_quarterly_data!O:O,CALCULATION_quarterly_data!$A:$A,Quarter!$A382,CALCULATION_quarterly_data!$P:$P,Quarter!$B382,CALCULATION_quarterly_data!$C:$C,Quarter!$C382)</f>
        <v>1030.48</v>
      </c>
      <c r="Q382" s="80"/>
      <c r="R382" s="80"/>
      <c r="S382" s="80"/>
      <c r="T382" s="80"/>
      <c r="U382" s="80"/>
      <c r="V382" s="80"/>
      <c r="W382" s="80"/>
      <c r="X382" s="80"/>
      <c r="Y382" s="80"/>
      <c r="Z382" s="80"/>
      <c r="AA382" s="80"/>
      <c r="AB382" s="80"/>
    </row>
    <row r="383" spans="1:28" ht="15.5">
      <c r="A383" s="62">
        <v>2023</v>
      </c>
      <c r="B383" s="74">
        <v>1</v>
      </c>
      <c r="C383" s="60" t="s">
        <v>93</v>
      </c>
      <c r="D383" s="72">
        <f>SUMIFS(CALCULATION_quarterly_data!D:D,CALCULATION_quarterly_data!$A:$A,Quarter!$A383,CALCULATION_quarterly_data!$P:$P,Quarter!$B383,CALCULATION_quarterly_data!$C:$C,Quarter!$C383)</f>
        <v>6824.5399999999991</v>
      </c>
      <c r="E383" s="72">
        <f>SUMIFS(CALCULATION_quarterly_data!E:E,CALCULATION_quarterly_data!$A:$A,Quarter!$A383,CALCULATION_quarterly_data!$P:$P,Quarter!$B383,CALCULATION_quarterly_data!$C:$C,Quarter!$C383)</f>
        <v>343.91999999999996</v>
      </c>
      <c r="F383" s="71">
        <f>SUMIFS(CALCULATION_quarterly_data!F:F,CALCULATION_quarterly_data!$A:$A,Quarter!$A383,CALCULATION_quarterly_data!$P:$P,Quarter!$B383,CALCULATION_quarterly_data!$C:$C,Quarter!$C383)</f>
        <v>7168.4600000000009</v>
      </c>
      <c r="G383" s="72">
        <f>SUMIFS(CALCULATION_quarterly_data!G:G,CALCULATION_quarterly_data!$A:$A,Quarter!$A383,CALCULATION_quarterly_data!$P:$P,Quarter!$B383,CALCULATION_quarterly_data!$C:$C,Quarter!$C383)</f>
        <v>71.87</v>
      </c>
      <c r="H383" s="72">
        <f>SUMIFS(CALCULATION_quarterly_data!H:H,CALCULATION_quarterly_data!$A:$A,Quarter!$A383,CALCULATION_quarterly_data!$P:$P,Quarter!$B383,CALCULATION_quarterly_data!$C:$C,Quarter!$C383)</f>
        <v>2275.56</v>
      </c>
      <c r="I383" s="72">
        <f>SUMIFS(CALCULATION_quarterly_data!I:I,CALCULATION_quarterly_data!$A:$A,Quarter!$A383,CALCULATION_quarterly_data!$P:$P,Quarter!$B383,CALCULATION_quarterly_data!$C:$C,Quarter!$C383)</f>
        <v>370.56</v>
      </c>
      <c r="J383" s="72">
        <f>SUMIFS(CALCULATION_quarterly_data!J:J,CALCULATION_quarterly_data!$A:$A,Quarter!$A383,CALCULATION_quarterly_data!$P:$P,Quarter!$B383,CALCULATION_quarterly_data!$C:$C,Quarter!$C383)</f>
        <v>24.16</v>
      </c>
      <c r="K383" s="72">
        <f>SUMIFS(CALCULATION_quarterly_data!K:K,CALCULATION_quarterly_data!$A:$A,Quarter!$A383,CALCULATION_quarterly_data!$P:$P,Quarter!$B383,CALCULATION_quarterly_data!$C:$C,Quarter!$C383)</f>
        <v>351.63</v>
      </c>
      <c r="L383" s="72">
        <f>SUMIFS(CALCULATION_quarterly_data!L:L,CALCULATION_quarterly_data!$A:$A,Quarter!$A383,CALCULATION_quarterly_data!$P:$P,Quarter!$B383,CALCULATION_quarterly_data!$C:$C,Quarter!$C383)</f>
        <v>676.27</v>
      </c>
      <c r="M383" s="72">
        <f>SUMIFS(CALCULATION_quarterly_data!M:M,CALCULATION_quarterly_data!$A:$A,Quarter!$A383,CALCULATION_quarterly_data!$P:$P,Quarter!$B383,CALCULATION_quarterly_data!$C:$C,Quarter!$C383)</f>
        <v>1329.21</v>
      </c>
      <c r="N383" s="71">
        <f>SUMIFS(CALCULATION_quarterly_data!N:N,CALCULATION_quarterly_data!$A:$A,Quarter!$A383,CALCULATION_quarterly_data!$P:$P,Quarter!$B383,CALCULATION_quarterly_data!$C:$C,Quarter!$C383)</f>
        <v>5099.26</v>
      </c>
      <c r="O383" s="72">
        <f>SUMIFS(CALCULATION_quarterly_data!O:O,CALCULATION_quarterly_data!$A:$A,Quarter!$A383,CALCULATION_quarterly_data!$P:$P,Quarter!$B383,CALCULATION_quarterly_data!$C:$C,Quarter!$C383)</f>
        <v>12267.720000000001</v>
      </c>
      <c r="Q383" s="80"/>
      <c r="R383" s="80"/>
      <c r="S383" s="80"/>
      <c r="T383" s="80"/>
      <c r="U383" s="80"/>
      <c r="V383" s="80"/>
      <c r="W383" s="80"/>
      <c r="X383" s="80"/>
      <c r="Y383" s="80"/>
      <c r="Z383" s="80"/>
      <c r="AA383" s="80"/>
      <c r="AB383" s="80"/>
    </row>
    <row r="384" spans="1:28" ht="15.5">
      <c r="A384" s="63">
        <v>2023</v>
      </c>
      <c r="B384" s="73">
        <v>2</v>
      </c>
      <c r="C384" s="58" t="s">
        <v>37</v>
      </c>
      <c r="D384" s="66">
        <f>SUMIFS(CALCULATION_quarterly_data!D:D,CALCULATION_quarterly_data!$A:$A,Quarter!$A384,CALCULATION_quarterly_data!$P:$P,Quarter!$B384,CALCULATION_quarterly_data!$C:$C,Quarter!$C384)</f>
        <v>27.78</v>
      </c>
      <c r="E384" s="66">
        <f>SUMIFS(CALCULATION_quarterly_data!E:E,CALCULATION_quarterly_data!$A:$A,Quarter!$A384,CALCULATION_quarterly_data!$P:$P,Quarter!$B384,CALCULATION_quarterly_data!$C:$C,Quarter!$C384)</f>
        <v>157.94999999999999</v>
      </c>
      <c r="F384" s="67">
        <f>SUMIFS(CALCULATION_quarterly_data!F:F,CALCULATION_quarterly_data!$A:$A,Quarter!$A384,CALCULATION_quarterly_data!$P:$P,Quarter!$B384,CALCULATION_quarterly_data!$C:$C,Quarter!$C384)</f>
        <v>185.73000000000002</v>
      </c>
      <c r="G384" s="66">
        <f>SUMIFS(CALCULATION_quarterly_data!G:G,CALCULATION_quarterly_data!$A:$A,Quarter!$A384,CALCULATION_quarterly_data!$P:$P,Quarter!$B384,CALCULATION_quarterly_data!$C:$C,Quarter!$C384)</f>
        <v>14.940000000000001</v>
      </c>
      <c r="H384" s="66">
        <f>SUMIFS(CALCULATION_quarterly_data!H:H,CALCULATION_quarterly_data!$A:$A,Quarter!$A384,CALCULATION_quarterly_data!$P:$P,Quarter!$B384,CALCULATION_quarterly_data!$C:$C,Quarter!$C384)</f>
        <v>229.16</v>
      </c>
      <c r="I384" s="66">
        <f>SUMIFS(CALCULATION_quarterly_data!I:I,CALCULATION_quarterly_data!$A:$A,Quarter!$A384,CALCULATION_quarterly_data!$P:$P,Quarter!$B384,CALCULATION_quarterly_data!$C:$C,Quarter!$C384)</f>
        <v>0</v>
      </c>
      <c r="J384" s="66">
        <f>SUMIFS(CALCULATION_quarterly_data!J:J,CALCULATION_quarterly_data!$A:$A,Quarter!$A384,CALCULATION_quarterly_data!$P:$P,Quarter!$B384,CALCULATION_quarterly_data!$C:$C,Quarter!$C384)</f>
        <v>0</v>
      </c>
      <c r="K384" s="66">
        <f>SUMIFS(CALCULATION_quarterly_data!K:K,CALCULATION_quarterly_data!$A:$A,Quarter!$A384,CALCULATION_quarterly_data!$P:$P,Quarter!$B384,CALCULATION_quarterly_data!$C:$C,Quarter!$C384)</f>
        <v>0</v>
      </c>
      <c r="L384" s="66">
        <f>SUMIFS(CALCULATION_quarterly_data!L:L,CALCULATION_quarterly_data!$A:$A,Quarter!$A384,CALCULATION_quarterly_data!$P:$P,Quarter!$B384,CALCULATION_quarterly_data!$C:$C,Quarter!$C384)</f>
        <v>77.540000000000006</v>
      </c>
      <c r="M384" s="66">
        <f>SUMIFS(CALCULATION_quarterly_data!M:M,CALCULATION_quarterly_data!$A:$A,Quarter!$A384,CALCULATION_quarterly_data!$P:$P,Quarter!$B384,CALCULATION_quarterly_data!$C:$C,Quarter!$C384)</f>
        <v>222.07</v>
      </c>
      <c r="N384" s="67">
        <f>SUMIFS(CALCULATION_quarterly_data!N:N,CALCULATION_quarterly_data!$A:$A,Quarter!$A384,CALCULATION_quarterly_data!$P:$P,Quarter!$B384,CALCULATION_quarterly_data!$C:$C,Quarter!$C384)</f>
        <v>543.71</v>
      </c>
      <c r="O384" s="76">
        <f>SUMIFS(CALCULATION_quarterly_data!O:O,CALCULATION_quarterly_data!$A:$A,Quarter!$A384,CALCULATION_quarterly_data!$P:$P,Quarter!$B384,CALCULATION_quarterly_data!$C:$C,Quarter!$C384)</f>
        <v>729.44</v>
      </c>
    </row>
    <row r="385" spans="1:15" ht="15.5">
      <c r="A385" s="64">
        <v>2023</v>
      </c>
      <c r="B385" s="73">
        <v>2</v>
      </c>
      <c r="C385" s="59" t="s">
        <v>38</v>
      </c>
      <c r="D385" s="69">
        <f>SUMIFS(CALCULATION_quarterly_data!D:D,CALCULATION_quarterly_data!$A:$A,Quarter!$A385,CALCULATION_quarterly_data!$P:$P,Quarter!$B385,CALCULATION_quarterly_data!$C:$C,Quarter!$C385)</f>
        <v>77.48</v>
      </c>
      <c r="E385" s="69">
        <f>SUMIFS(CALCULATION_quarterly_data!E:E,CALCULATION_quarterly_data!$A:$A,Quarter!$A385,CALCULATION_quarterly_data!$P:$P,Quarter!$B385,CALCULATION_quarterly_data!$C:$C,Quarter!$C385)</f>
        <v>0</v>
      </c>
      <c r="F385" s="70">
        <f>SUMIFS(CALCULATION_quarterly_data!F:F,CALCULATION_quarterly_data!$A:$A,Quarter!$A385,CALCULATION_quarterly_data!$P:$P,Quarter!$B385,CALCULATION_quarterly_data!$C:$C,Quarter!$C385)</f>
        <v>77.48</v>
      </c>
      <c r="G385" s="69">
        <f>SUMIFS(CALCULATION_quarterly_data!G:G,CALCULATION_quarterly_data!$A:$A,Quarter!$A385,CALCULATION_quarterly_data!$P:$P,Quarter!$B385,CALCULATION_quarterly_data!$C:$C,Quarter!$C385)</f>
        <v>0</v>
      </c>
      <c r="H385" s="69">
        <f>SUMIFS(CALCULATION_quarterly_data!H:H,CALCULATION_quarterly_data!$A:$A,Quarter!$A385,CALCULATION_quarterly_data!$P:$P,Quarter!$B385,CALCULATION_quarterly_data!$C:$C,Quarter!$C385)</f>
        <v>36.75</v>
      </c>
      <c r="I385" s="69">
        <f>SUMIFS(CALCULATION_quarterly_data!I:I,CALCULATION_quarterly_data!$A:$A,Quarter!$A385,CALCULATION_quarterly_data!$P:$P,Quarter!$B385,CALCULATION_quarterly_data!$C:$C,Quarter!$C385)</f>
        <v>0</v>
      </c>
      <c r="J385" s="69">
        <f>SUMIFS(CALCULATION_quarterly_data!J:J,CALCULATION_quarterly_data!$A:$A,Quarter!$A385,CALCULATION_quarterly_data!$P:$P,Quarter!$B385,CALCULATION_quarterly_data!$C:$C,Quarter!$C385)</f>
        <v>0</v>
      </c>
      <c r="K385" s="69">
        <f>SUMIFS(CALCULATION_quarterly_data!K:K,CALCULATION_quarterly_data!$A:$A,Quarter!$A385,CALCULATION_quarterly_data!$P:$P,Quarter!$B385,CALCULATION_quarterly_data!$C:$C,Quarter!$C385)</f>
        <v>0</v>
      </c>
      <c r="L385" s="69">
        <f>SUMIFS(CALCULATION_quarterly_data!L:L,CALCULATION_quarterly_data!$A:$A,Quarter!$A385,CALCULATION_quarterly_data!$P:$P,Quarter!$B385,CALCULATION_quarterly_data!$C:$C,Quarter!$C385)</f>
        <v>0</v>
      </c>
      <c r="M385" s="69">
        <f>SUMIFS(CALCULATION_quarterly_data!M:M,CALCULATION_quarterly_data!$A:$A,Quarter!$A385,CALCULATION_quarterly_data!$P:$P,Quarter!$B385,CALCULATION_quarterly_data!$C:$C,Quarter!$C385)</f>
        <v>0</v>
      </c>
      <c r="N385" s="70">
        <f>SUMIFS(CALCULATION_quarterly_data!N:N,CALCULATION_quarterly_data!$A:$A,Quarter!$A385,CALCULATION_quarterly_data!$P:$P,Quarter!$B385,CALCULATION_quarterly_data!$C:$C,Quarter!$C385)</f>
        <v>36.75</v>
      </c>
      <c r="O385" s="77">
        <f>SUMIFS(CALCULATION_quarterly_data!O:O,CALCULATION_quarterly_data!$A:$A,Quarter!$A385,CALCULATION_quarterly_data!$P:$P,Quarter!$B385,CALCULATION_quarterly_data!$C:$C,Quarter!$C385)</f>
        <v>114.23</v>
      </c>
    </row>
    <row r="386" spans="1:15" ht="15.5">
      <c r="A386" s="64">
        <v>2023</v>
      </c>
      <c r="B386" s="73">
        <v>2</v>
      </c>
      <c r="C386" s="59" t="s">
        <v>72</v>
      </c>
      <c r="D386" s="69">
        <f>SUMIFS(CALCULATION_quarterly_data!D:D,CALCULATION_quarterly_data!$A:$A,Quarter!$A386,CALCULATION_quarterly_data!$P:$P,Quarter!$B386,CALCULATION_quarterly_data!$C:$C,Quarter!$C386)</f>
        <v>537.77</v>
      </c>
      <c r="E386" s="69">
        <f>SUMIFS(CALCULATION_quarterly_data!E:E,CALCULATION_quarterly_data!$A:$A,Quarter!$A386,CALCULATION_quarterly_data!$P:$P,Quarter!$B386,CALCULATION_quarterly_data!$C:$C,Quarter!$C386)</f>
        <v>0</v>
      </c>
      <c r="F386" s="70">
        <f>SUMIFS(CALCULATION_quarterly_data!F:F,CALCULATION_quarterly_data!$A:$A,Quarter!$A386,CALCULATION_quarterly_data!$P:$P,Quarter!$B386,CALCULATION_quarterly_data!$C:$C,Quarter!$C386)</f>
        <v>537.77</v>
      </c>
      <c r="G386" s="69">
        <f>SUMIFS(CALCULATION_quarterly_data!G:G,CALCULATION_quarterly_data!$A:$A,Quarter!$A386,CALCULATION_quarterly_data!$P:$P,Quarter!$B386,CALCULATION_quarterly_data!$C:$C,Quarter!$C386)</f>
        <v>0</v>
      </c>
      <c r="H386" s="69">
        <f>SUMIFS(CALCULATION_quarterly_data!H:H,CALCULATION_quarterly_data!$A:$A,Quarter!$A386,CALCULATION_quarterly_data!$P:$P,Quarter!$B386,CALCULATION_quarterly_data!$C:$C,Quarter!$C386)</f>
        <v>0</v>
      </c>
      <c r="I386" s="69">
        <f>SUMIFS(CALCULATION_quarterly_data!I:I,CALCULATION_quarterly_data!$A:$A,Quarter!$A386,CALCULATION_quarterly_data!$P:$P,Quarter!$B386,CALCULATION_quarterly_data!$C:$C,Quarter!$C386)</f>
        <v>0</v>
      </c>
      <c r="J386" s="69">
        <f>SUMIFS(CALCULATION_quarterly_data!J:J,CALCULATION_quarterly_data!$A:$A,Quarter!$A386,CALCULATION_quarterly_data!$P:$P,Quarter!$B386,CALCULATION_quarterly_data!$C:$C,Quarter!$C386)</f>
        <v>0</v>
      </c>
      <c r="K386" s="69">
        <f>SUMIFS(CALCULATION_quarterly_data!K:K,CALCULATION_quarterly_data!$A:$A,Quarter!$A386,CALCULATION_quarterly_data!$P:$P,Quarter!$B386,CALCULATION_quarterly_data!$C:$C,Quarter!$C386)</f>
        <v>0</v>
      </c>
      <c r="L386" s="69">
        <f>SUMIFS(CALCULATION_quarterly_data!L:L,CALCULATION_quarterly_data!$A:$A,Quarter!$A386,CALCULATION_quarterly_data!$P:$P,Quarter!$B386,CALCULATION_quarterly_data!$C:$C,Quarter!$C386)</f>
        <v>0</v>
      </c>
      <c r="M386" s="69">
        <f>SUMIFS(CALCULATION_quarterly_data!M:M,CALCULATION_quarterly_data!$A:$A,Quarter!$A386,CALCULATION_quarterly_data!$P:$P,Quarter!$B386,CALCULATION_quarterly_data!$C:$C,Quarter!$C386)</f>
        <v>22.08</v>
      </c>
      <c r="N386" s="70">
        <f>SUMIFS(CALCULATION_quarterly_data!N:N,CALCULATION_quarterly_data!$A:$A,Quarter!$A386,CALCULATION_quarterly_data!$P:$P,Quarter!$B386,CALCULATION_quarterly_data!$C:$C,Quarter!$C386)</f>
        <v>22.08</v>
      </c>
      <c r="O386" s="77">
        <f>SUMIFS(CALCULATION_quarterly_data!O:O,CALCULATION_quarterly_data!$A:$A,Quarter!$A386,CALCULATION_quarterly_data!$P:$P,Quarter!$B386,CALCULATION_quarterly_data!$C:$C,Quarter!$C386)</f>
        <v>559.84999999999991</v>
      </c>
    </row>
    <row r="387" spans="1:15" ht="15.5">
      <c r="A387" s="64">
        <v>2023</v>
      </c>
      <c r="B387" s="73">
        <v>2</v>
      </c>
      <c r="C387" s="59" t="s">
        <v>39</v>
      </c>
      <c r="D387" s="69">
        <f>SUMIFS(CALCULATION_quarterly_data!D:D,CALCULATION_quarterly_data!$A:$A,Quarter!$A387,CALCULATION_quarterly_data!$P:$P,Quarter!$B387,CALCULATION_quarterly_data!$C:$C,Quarter!$C387)</f>
        <v>0</v>
      </c>
      <c r="E387" s="69">
        <f>SUMIFS(CALCULATION_quarterly_data!E:E,CALCULATION_quarterly_data!$A:$A,Quarter!$A387,CALCULATION_quarterly_data!$P:$P,Quarter!$B387,CALCULATION_quarterly_data!$C:$C,Quarter!$C387)</f>
        <v>9.73</v>
      </c>
      <c r="F387" s="70">
        <f>SUMIFS(CALCULATION_quarterly_data!F:F,CALCULATION_quarterly_data!$A:$A,Quarter!$A387,CALCULATION_quarterly_data!$P:$P,Quarter!$B387,CALCULATION_quarterly_data!$C:$C,Quarter!$C387)</f>
        <v>9.73</v>
      </c>
      <c r="G387" s="69">
        <f>SUMIFS(CALCULATION_quarterly_data!G:G,CALCULATION_quarterly_data!$A:$A,Quarter!$A387,CALCULATION_quarterly_data!$P:$P,Quarter!$B387,CALCULATION_quarterly_data!$C:$C,Quarter!$C387)</f>
        <v>0</v>
      </c>
      <c r="H387" s="69">
        <f>SUMIFS(CALCULATION_quarterly_data!H:H,CALCULATION_quarterly_data!$A:$A,Quarter!$A387,CALCULATION_quarterly_data!$P:$P,Quarter!$B387,CALCULATION_quarterly_data!$C:$C,Quarter!$C387)</f>
        <v>15.21</v>
      </c>
      <c r="I387" s="69">
        <f>SUMIFS(CALCULATION_quarterly_data!I:I,CALCULATION_quarterly_data!$A:$A,Quarter!$A387,CALCULATION_quarterly_data!$P:$P,Quarter!$B387,CALCULATION_quarterly_data!$C:$C,Quarter!$C387)</f>
        <v>0</v>
      </c>
      <c r="J387" s="69">
        <f>SUMIFS(CALCULATION_quarterly_data!J:J,CALCULATION_quarterly_data!$A:$A,Quarter!$A387,CALCULATION_quarterly_data!$P:$P,Quarter!$B387,CALCULATION_quarterly_data!$C:$C,Quarter!$C387)</f>
        <v>0</v>
      </c>
      <c r="K387" s="69">
        <f>SUMIFS(CALCULATION_quarterly_data!K:K,CALCULATION_quarterly_data!$A:$A,Quarter!$A387,CALCULATION_quarterly_data!$P:$P,Quarter!$B387,CALCULATION_quarterly_data!$C:$C,Quarter!$C387)</f>
        <v>0</v>
      </c>
      <c r="L387" s="69">
        <f>SUMIFS(CALCULATION_quarterly_data!L:L,CALCULATION_quarterly_data!$A:$A,Quarter!$A387,CALCULATION_quarterly_data!$P:$P,Quarter!$B387,CALCULATION_quarterly_data!$C:$C,Quarter!$C387)</f>
        <v>0</v>
      </c>
      <c r="M387" s="69">
        <f>SUMIFS(CALCULATION_quarterly_data!M:M,CALCULATION_quarterly_data!$A:$A,Quarter!$A387,CALCULATION_quarterly_data!$P:$P,Quarter!$B387,CALCULATION_quarterly_data!$C:$C,Quarter!$C387)</f>
        <v>0.34</v>
      </c>
      <c r="N387" s="70">
        <f>SUMIFS(CALCULATION_quarterly_data!N:N,CALCULATION_quarterly_data!$A:$A,Quarter!$A387,CALCULATION_quarterly_data!$P:$P,Quarter!$B387,CALCULATION_quarterly_data!$C:$C,Quarter!$C387)</f>
        <v>15.55</v>
      </c>
      <c r="O387" s="77">
        <f>SUMIFS(CALCULATION_quarterly_data!O:O,CALCULATION_quarterly_data!$A:$A,Quarter!$A387,CALCULATION_quarterly_data!$P:$P,Quarter!$B387,CALCULATION_quarterly_data!$C:$C,Quarter!$C387)</f>
        <v>25.279999999999998</v>
      </c>
    </row>
    <row r="388" spans="1:15" ht="15.5">
      <c r="A388" s="64">
        <v>2023</v>
      </c>
      <c r="B388" s="73">
        <v>2</v>
      </c>
      <c r="C388" s="59" t="s">
        <v>130</v>
      </c>
      <c r="D388" s="69">
        <f>SUMIFS(CALCULATION_quarterly_data!D:D,CALCULATION_quarterly_data!$A:$A,Quarter!$A388,CALCULATION_quarterly_data!$P:$P,Quarter!$B388,CALCULATION_quarterly_data!$C:$C,Quarter!$C388)</f>
        <v>221.95000000000002</v>
      </c>
      <c r="E388" s="69">
        <f>SUMIFS(CALCULATION_quarterly_data!E:E,CALCULATION_quarterly_data!$A:$A,Quarter!$A388,CALCULATION_quarterly_data!$P:$P,Quarter!$B388,CALCULATION_quarterly_data!$C:$C,Quarter!$C388)</f>
        <v>0</v>
      </c>
      <c r="F388" s="70">
        <f>SUMIFS(CALCULATION_quarterly_data!F:F,CALCULATION_quarterly_data!$A:$A,Quarter!$A388,CALCULATION_quarterly_data!$P:$P,Quarter!$B388,CALCULATION_quarterly_data!$C:$C,Quarter!$C388)</f>
        <v>221.95000000000002</v>
      </c>
      <c r="G388" s="69">
        <f>SUMIFS(CALCULATION_quarterly_data!G:G,CALCULATION_quarterly_data!$A:$A,Quarter!$A388,CALCULATION_quarterly_data!$P:$P,Quarter!$B388,CALCULATION_quarterly_data!$C:$C,Quarter!$C388)</f>
        <v>0</v>
      </c>
      <c r="H388" s="69">
        <f>SUMIFS(CALCULATION_quarterly_data!H:H,CALCULATION_quarterly_data!$A:$A,Quarter!$A388,CALCULATION_quarterly_data!$P:$P,Quarter!$B388,CALCULATION_quarterly_data!$C:$C,Quarter!$C388)</f>
        <v>0</v>
      </c>
      <c r="I388" s="69">
        <f>SUMIFS(CALCULATION_quarterly_data!I:I,CALCULATION_quarterly_data!$A:$A,Quarter!$A388,CALCULATION_quarterly_data!$P:$P,Quarter!$B388,CALCULATION_quarterly_data!$C:$C,Quarter!$C388)</f>
        <v>0</v>
      </c>
      <c r="J388" s="69">
        <f>SUMIFS(CALCULATION_quarterly_data!J:J,CALCULATION_quarterly_data!$A:$A,Quarter!$A388,CALCULATION_quarterly_data!$P:$P,Quarter!$B388,CALCULATION_quarterly_data!$C:$C,Quarter!$C388)</f>
        <v>0</v>
      </c>
      <c r="K388" s="69">
        <f>SUMIFS(CALCULATION_quarterly_data!K:K,CALCULATION_quarterly_data!$A:$A,Quarter!$A388,CALCULATION_quarterly_data!$P:$P,Quarter!$B388,CALCULATION_quarterly_data!$C:$C,Quarter!$C388)</f>
        <v>0</v>
      </c>
      <c r="L388" s="69">
        <f>SUMIFS(CALCULATION_quarterly_data!L:L,CALCULATION_quarterly_data!$A:$A,Quarter!$A388,CALCULATION_quarterly_data!$P:$P,Quarter!$B388,CALCULATION_quarterly_data!$C:$C,Quarter!$C388)</f>
        <v>0</v>
      </c>
      <c r="M388" s="69">
        <f>SUMIFS(CALCULATION_quarterly_data!M:M,CALCULATION_quarterly_data!$A:$A,Quarter!$A388,CALCULATION_quarterly_data!$P:$P,Quarter!$B388,CALCULATION_quarterly_data!$C:$C,Quarter!$C388)</f>
        <v>0</v>
      </c>
      <c r="N388" s="70">
        <f>SUMIFS(CALCULATION_quarterly_data!N:N,CALCULATION_quarterly_data!$A:$A,Quarter!$A388,CALCULATION_quarterly_data!$P:$P,Quarter!$B388,CALCULATION_quarterly_data!$C:$C,Quarter!$C388)</f>
        <v>0</v>
      </c>
      <c r="O388" s="77">
        <f>SUMIFS(CALCULATION_quarterly_data!O:O,CALCULATION_quarterly_data!$A:$A,Quarter!$A388,CALCULATION_quarterly_data!$P:$P,Quarter!$B388,CALCULATION_quarterly_data!$C:$C,Quarter!$C388)</f>
        <v>221.95000000000002</v>
      </c>
    </row>
    <row r="389" spans="1:15" ht="15.5">
      <c r="A389" s="64">
        <v>2023</v>
      </c>
      <c r="B389" s="73">
        <v>2</v>
      </c>
      <c r="C389" s="59" t="s">
        <v>40</v>
      </c>
      <c r="D389" s="69">
        <f>SUMIFS(CALCULATION_quarterly_data!D:D,CALCULATION_quarterly_data!$A:$A,Quarter!$A389,CALCULATION_quarterly_data!$P:$P,Quarter!$B389,CALCULATION_quarterly_data!$C:$C,Quarter!$C389)</f>
        <v>309.92</v>
      </c>
      <c r="E389" s="69">
        <f>SUMIFS(CALCULATION_quarterly_data!E:E,CALCULATION_quarterly_data!$A:$A,Quarter!$A389,CALCULATION_quarterly_data!$P:$P,Quarter!$B389,CALCULATION_quarterly_data!$C:$C,Quarter!$C389)</f>
        <v>0</v>
      </c>
      <c r="F389" s="70">
        <f>SUMIFS(CALCULATION_quarterly_data!F:F,CALCULATION_quarterly_data!$A:$A,Quarter!$A389,CALCULATION_quarterly_data!$P:$P,Quarter!$B389,CALCULATION_quarterly_data!$C:$C,Quarter!$C389)</f>
        <v>309.92</v>
      </c>
      <c r="G389" s="69">
        <f>SUMIFS(CALCULATION_quarterly_data!G:G,CALCULATION_quarterly_data!$A:$A,Quarter!$A389,CALCULATION_quarterly_data!$P:$P,Quarter!$B389,CALCULATION_quarterly_data!$C:$C,Quarter!$C389)</f>
        <v>58.599999999999994</v>
      </c>
      <c r="H389" s="69">
        <f>SUMIFS(CALCULATION_quarterly_data!H:H,CALCULATION_quarterly_data!$A:$A,Quarter!$A389,CALCULATION_quarterly_data!$P:$P,Quarter!$B389,CALCULATION_quarterly_data!$C:$C,Quarter!$C389)</f>
        <v>17</v>
      </c>
      <c r="I389" s="69">
        <f>SUMIFS(CALCULATION_quarterly_data!I:I,CALCULATION_quarterly_data!$A:$A,Quarter!$A389,CALCULATION_quarterly_data!$P:$P,Quarter!$B389,CALCULATION_quarterly_data!$C:$C,Quarter!$C389)</f>
        <v>0</v>
      </c>
      <c r="J389" s="69">
        <f>SUMIFS(CALCULATION_quarterly_data!J:J,CALCULATION_quarterly_data!$A:$A,Quarter!$A389,CALCULATION_quarterly_data!$P:$P,Quarter!$B389,CALCULATION_quarterly_data!$C:$C,Quarter!$C389)</f>
        <v>0</v>
      </c>
      <c r="K389" s="69">
        <f>SUMIFS(CALCULATION_quarterly_data!K:K,CALCULATION_quarterly_data!$A:$A,Quarter!$A389,CALCULATION_quarterly_data!$P:$P,Quarter!$B389,CALCULATION_quarterly_data!$C:$C,Quarter!$C389)</f>
        <v>0</v>
      </c>
      <c r="L389" s="69">
        <f>SUMIFS(CALCULATION_quarterly_data!L:L,CALCULATION_quarterly_data!$A:$A,Quarter!$A389,CALCULATION_quarterly_data!$P:$P,Quarter!$B389,CALCULATION_quarterly_data!$C:$C,Quarter!$C389)</f>
        <v>23.060000000000002</v>
      </c>
      <c r="M389" s="69">
        <f>SUMIFS(CALCULATION_quarterly_data!M:M,CALCULATION_quarterly_data!$A:$A,Quarter!$A389,CALCULATION_quarterly_data!$P:$P,Quarter!$B389,CALCULATION_quarterly_data!$C:$C,Quarter!$C389)</f>
        <v>13.34</v>
      </c>
      <c r="N389" s="70">
        <f>SUMIFS(CALCULATION_quarterly_data!N:N,CALCULATION_quarterly_data!$A:$A,Quarter!$A389,CALCULATION_quarterly_data!$P:$P,Quarter!$B389,CALCULATION_quarterly_data!$C:$C,Quarter!$C389)</f>
        <v>112</v>
      </c>
      <c r="O389" s="77">
        <f>SUMIFS(CALCULATION_quarterly_data!O:O,CALCULATION_quarterly_data!$A:$A,Quarter!$A389,CALCULATION_quarterly_data!$P:$P,Quarter!$B389,CALCULATION_quarterly_data!$C:$C,Quarter!$C389)</f>
        <v>421.91999999999996</v>
      </c>
    </row>
    <row r="390" spans="1:15" ht="15.5">
      <c r="A390" s="64">
        <v>2023</v>
      </c>
      <c r="B390" s="73">
        <v>2</v>
      </c>
      <c r="C390" s="59" t="s">
        <v>41</v>
      </c>
      <c r="D390" s="69">
        <f>SUMIFS(CALCULATION_quarterly_data!D:D,CALCULATION_quarterly_data!$A:$A,Quarter!$A390,CALCULATION_quarterly_data!$P:$P,Quarter!$B390,CALCULATION_quarterly_data!$C:$C,Quarter!$C390)</f>
        <v>740.02</v>
      </c>
      <c r="E390" s="69">
        <f>SUMIFS(CALCULATION_quarterly_data!E:E,CALCULATION_quarterly_data!$A:$A,Quarter!$A390,CALCULATION_quarterly_data!$P:$P,Quarter!$B390,CALCULATION_quarterly_data!$C:$C,Quarter!$C390)</f>
        <v>11.85</v>
      </c>
      <c r="F390" s="70">
        <f>SUMIFS(CALCULATION_quarterly_data!F:F,CALCULATION_quarterly_data!$A:$A,Quarter!$A390,CALCULATION_quarterly_data!$P:$P,Quarter!$B390,CALCULATION_quarterly_data!$C:$C,Quarter!$C390)</f>
        <v>751.87</v>
      </c>
      <c r="G390" s="69">
        <f>SUMIFS(CALCULATION_quarterly_data!G:G,CALCULATION_quarterly_data!$A:$A,Quarter!$A390,CALCULATION_quarterly_data!$P:$P,Quarter!$B390,CALCULATION_quarterly_data!$C:$C,Quarter!$C390)</f>
        <v>0</v>
      </c>
      <c r="H390" s="69">
        <f>SUMIFS(CALCULATION_quarterly_data!H:H,CALCULATION_quarterly_data!$A:$A,Quarter!$A390,CALCULATION_quarterly_data!$P:$P,Quarter!$B390,CALCULATION_quarterly_data!$C:$C,Quarter!$C390)</f>
        <v>0</v>
      </c>
      <c r="I390" s="69">
        <f>SUMIFS(CALCULATION_quarterly_data!I:I,CALCULATION_quarterly_data!$A:$A,Quarter!$A390,CALCULATION_quarterly_data!$P:$P,Quarter!$B390,CALCULATION_quarterly_data!$C:$C,Quarter!$C390)</f>
        <v>0</v>
      </c>
      <c r="J390" s="69">
        <f>SUMIFS(CALCULATION_quarterly_data!J:J,CALCULATION_quarterly_data!$A:$A,Quarter!$A390,CALCULATION_quarterly_data!$P:$P,Quarter!$B390,CALCULATION_quarterly_data!$C:$C,Quarter!$C390)</f>
        <v>0</v>
      </c>
      <c r="K390" s="69">
        <f>SUMIFS(CALCULATION_quarterly_data!K:K,CALCULATION_quarterly_data!$A:$A,Quarter!$A390,CALCULATION_quarterly_data!$P:$P,Quarter!$B390,CALCULATION_quarterly_data!$C:$C,Quarter!$C390)</f>
        <v>0</v>
      </c>
      <c r="L390" s="69">
        <f>SUMIFS(CALCULATION_quarterly_data!L:L,CALCULATION_quarterly_data!$A:$A,Quarter!$A390,CALCULATION_quarterly_data!$P:$P,Quarter!$B390,CALCULATION_quarterly_data!$C:$C,Quarter!$C390)</f>
        <v>0</v>
      </c>
      <c r="M390" s="69">
        <f>SUMIFS(CALCULATION_quarterly_data!M:M,CALCULATION_quarterly_data!$A:$A,Quarter!$A390,CALCULATION_quarterly_data!$P:$P,Quarter!$B390,CALCULATION_quarterly_data!$C:$C,Quarter!$C390)</f>
        <v>14.27</v>
      </c>
      <c r="N390" s="70">
        <f>SUMIFS(CALCULATION_quarterly_data!N:N,CALCULATION_quarterly_data!$A:$A,Quarter!$A390,CALCULATION_quarterly_data!$P:$P,Quarter!$B390,CALCULATION_quarterly_data!$C:$C,Quarter!$C390)</f>
        <v>14.27</v>
      </c>
      <c r="O390" s="77">
        <f>SUMIFS(CALCULATION_quarterly_data!O:O,CALCULATION_quarterly_data!$A:$A,Quarter!$A390,CALCULATION_quarterly_data!$P:$P,Quarter!$B390,CALCULATION_quarterly_data!$C:$C,Quarter!$C390)</f>
        <v>766.14</v>
      </c>
    </row>
    <row r="391" spans="1:15" ht="15.5">
      <c r="A391" s="64">
        <v>2023</v>
      </c>
      <c r="B391" s="73">
        <v>2</v>
      </c>
      <c r="C391" s="59" t="s">
        <v>70</v>
      </c>
      <c r="D391" s="69">
        <f>SUMIFS(CALCULATION_quarterly_data!D:D,CALCULATION_quarterly_data!$A:$A,Quarter!$A391,CALCULATION_quarterly_data!$P:$P,Quarter!$B391,CALCULATION_quarterly_data!$C:$C,Quarter!$C391)</f>
        <v>0</v>
      </c>
      <c r="E391" s="69">
        <f>SUMIFS(CALCULATION_quarterly_data!E:E,CALCULATION_quarterly_data!$A:$A,Quarter!$A391,CALCULATION_quarterly_data!$P:$P,Quarter!$B391,CALCULATION_quarterly_data!$C:$C,Quarter!$C391)</f>
        <v>0</v>
      </c>
      <c r="F391" s="70">
        <f>SUMIFS(CALCULATION_quarterly_data!F:F,CALCULATION_quarterly_data!$A:$A,Quarter!$A391,CALCULATION_quarterly_data!$P:$P,Quarter!$B391,CALCULATION_quarterly_data!$C:$C,Quarter!$C391)</f>
        <v>0</v>
      </c>
      <c r="G391" s="69">
        <f>SUMIFS(CALCULATION_quarterly_data!G:G,CALCULATION_quarterly_data!$A:$A,Quarter!$A391,CALCULATION_quarterly_data!$P:$P,Quarter!$B391,CALCULATION_quarterly_data!$C:$C,Quarter!$C391)</f>
        <v>0</v>
      </c>
      <c r="H391" s="69">
        <f>SUMIFS(CALCULATION_quarterly_data!H:H,CALCULATION_quarterly_data!$A:$A,Quarter!$A391,CALCULATION_quarterly_data!$P:$P,Quarter!$B391,CALCULATION_quarterly_data!$C:$C,Quarter!$C391)</f>
        <v>42.39</v>
      </c>
      <c r="I391" s="69">
        <f>SUMIFS(CALCULATION_quarterly_data!I:I,CALCULATION_quarterly_data!$A:$A,Quarter!$A391,CALCULATION_quarterly_data!$P:$P,Quarter!$B391,CALCULATION_quarterly_data!$C:$C,Quarter!$C391)</f>
        <v>337.12</v>
      </c>
      <c r="J391" s="69">
        <f>SUMIFS(CALCULATION_quarterly_data!J:J,CALCULATION_quarterly_data!$A:$A,Quarter!$A391,CALCULATION_quarterly_data!$P:$P,Quarter!$B391,CALCULATION_quarterly_data!$C:$C,Quarter!$C391)</f>
        <v>6.08</v>
      </c>
      <c r="K391" s="69">
        <f>SUMIFS(CALCULATION_quarterly_data!K:K,CALCULATION_quarterly_data!$A:$A,Quarter!$A391,CALCULATION_quarterly_data!$P:$P,Quarter!$B391,CALCULATION_quarterly_data!$C:$C,Quarter!$C391)</f>
        <v>258.61</v>
      </c>
      <c r="L391" s="69">
        <f>SUMIFS(CALCULATION_quarterly_data!L:L,CALCULATION_quarterly_data!$A:$A,Quarter!$A391,CALCULATION_quarterly_data!$P:$P,Quarter!$B391,CALCULATION_quarterly_data!$C:$C,Quarter!$C391)</f>
        <v>37.549999999999997</v>
      </c>
      <c r="M391" s="69">
        <f>SUMIFS(CALCULATION_quarterly_data!M:M,CALCULATION_quarterly_data!$A:$A,Quarter!$A391,CALCULATION_quarterly_data!$P:$P,Quarter!$B391,CALCULATION_quarterly_data!$C:$C,Quarter!$C391)</f>
        <v>33.94</v>
      </c>
      <c r="N391" s="70">
        <f>SUMIFS(CALCULATION_quarterly_data!N:N,CALCULATION_quarterly_data!$A:$A,Quarter!$A391,CALCULATION_quarterly_data!$P:$P,Quarter!$B391,CALCULATION_quarterly_data!$C:$C,Quarter!$C391)</f>
        <v>715.69</v>
      </c>
      <c r="O391" s="77">
        <f>SUMIFS(CALCULATION_quarterly_data!O:O,CALCULATION_quarterly_data!$A:$A,Quarter!$A391,CALCULATION_quarterly_data!$P:$P,Quarter!$B391,CALCULATION_quarterly_data!$C:$C,Quarter!$C391)</f>
        <v>715.69</v>
      </c>
    </row>
    <row r="392" spans="1:15" ht="15.5">
      <c r="A392" s="64">
        <v>2023</v>
      </c>
      <c r="B392" s="73">
        <v>2</v>
      </c>
      <c r="C392" s="59" t="s">
        <v>74</v>
      </c>
      <c r="D392" s="69">
        <f>SUMIFS(CALCULATION_quarterly_data!D:D,CALCULATION_quarterly_data!$A:$A,Quarter!$A392,CALCULATION_quarterly_data!$P:$P,Quarter!$B392,CALCULATION_quarterly_data!$C:$C,Quarter!$C392)</f>
        <v>0</v>
      </c>
      <c r="E392" s="69">
        <f>SUMIFS(CALCULATION_quarterly_data!E:E,CALCULATION_quarterly_data!$A:$A,Quarter!$A392,CALCULATION_quarterly_data!$P:$P,Quarter!$B392,CALCULATION_quarterly_data!$C:$C,Quarter!$C392)</f>
        <v>21.98</v>
      </c>
      <c r="F392" s="70">
        <f>SUMIFS(CALCULATION_quarterly_data!F:F,CALCULATION_quarterly_data!$A:$A,Quarter!$A392,CALCULATION_quarterly_data!$P:$P,Quarter!$B392,CALCULATION_quarterly_data!$C:$C,Quarter!$C392)</f>
        <v>21.98</v>
      </c>
      <c r="G392" s="69">
        <f>SUMIFS(CALCULATION_quarterly_data!G:G,CALCULATION_quarterly_data!$A:$A,Quarter!$A392,CALCULATION_quarterly_data!$P:$P,Quarter!$B392,CALCULATION_quarterly_data!$C:$C,Quarter!$C392)</f>
        <v>0</v>
      </c>
      <c r="H392" s="69">
        <f>SUMIFS(CALCULATION_quarterly_data!H:H,CALCULATION_quarterly_data!$A:$A,Quarter!$A392,CALCULATION_quarterly_data!$P:$P,Quarter!$B392,CALCULATION_quarterly_data!$C:$C,Quarter!$C392)</f>
        <v>0</v>
      </c>
      <c r="I392" s="69">
        <f>SUMIFS(CALCULATION_quarterly_data!I:I,CALCULATION_quarterly_data!$A:$A,Quarter!$A392,CALCULATION_quarterly_data!$P:$P,Quarter!$B392,CALCULATION_quarterly_data!$C:$C,Quarter!$C392)</f>
        <v>0</v>
      </c>
      <c r="J392" s="69">
        <f>SUMIFS(CALCULATION_quarterly_data!J:J,CALCULATION_quarterly_data!$A:$A,Quarter!$A392,CALCULATION_quarterly_data!$P:$P,Quarter!$B392,CALCULATION_quarterly_data!$C:$C,Quarter!$C392)</f>
        <v>0</v>
      </c>
      <c r="K392" s="69">
        <f>SUMIFS(CALCULATION_quarterly_data!K:K,CALCULATION_quarterly_data!$A:$A,Quarter!$A392,CALCULATION_quarterly_data!$P:$P,Quarter!$B392,CALCULATION_quarterly_data!$C:$C,Quarter!$C392)</f>
        <v>0</v>
      </c>
      <c r="L392" s="69">
        <f>SUMIFS(CALCULATION_quarterly_data!L:L,CALCULATION_quarterly_data!$A:$A,Quarter!$A392,CALCULATION_quarterly_data!$P:$P,Quarter!$B392,CALCULATION_quarterly_data!$C:$C,Quarter!$C392)</f>
        <v>0</v>
      </c>
      <c r="M392" s="69">
        <f>SUMIFS(CALCULATION_quarterly_data!M:M,CALCULATION_quarterly_data!$A:$A,Quarter!$A392,CALCULATION_quarterly_data!$P:$P,Quarter!$B392,CALCULATION_quarterly_data!$C:$C,Quarter!$C392)</f>
        <v>5.3</v>
      </c>
      <c r="N392" s="70">
        <f>SUMIFS(CALCULATION_quarterly_data!N:N,CALCULATION_quarterly_data!$A:$A,Quarter!$A392,CALCULATION_quarterly_data!$P:$P,Quarter!$B392,CALCULATION_quarterly_data!$C:$C,Quarter!$C392)</f>
        <v>5.3</v>
      </c>
      <c r="O392" s="77">
        <f>SUMIFS(CALCULATION_quarterly_data!O:O,CALCULATION_quarterly_data!$A:$A,Quarter!$A392,CALCULATION_quarterly_data!$P:$P,Quarter!$B392,CALCULATION_quarterly_data!$C:$C,Quarter!$C392)</f>
        <v>27.28</v>
      </c>
    </row>
    <row r="393" spans="1:15" ht="15.5">
      <c r="A393" s="64">
        <v>2023</v>
      </c>
      <c r="B393" s="73">
        <v>2</v>
      </c>
      <c r="C393" s="59" t="s">
        <v>73</v>
      </c>
      <c r="D393" s="69">
        <f>SUMIFS(CALCULATION_quarterly_data!D:D,CALCULATION_quarterly_data!$A:$A,Quarter!$A393,CALCULATION_quarterly_data!$P:$P,Quarter!$B393,CALCULATION_quarterly_data!$C:$C,Quarter!$C393)</f>
        <v>0</v>
      </c>
      <c r="E393" s="69">
        <f>SUMIFS(CALCULATION_quarterly_data!E:E,CALCULATION_quarterly_data!$A:$A,Quarter!$A393,CALCULATION_quarterly_data!$P:$P,Quarter!$B393,CALCULATION_quarterly_data!$C:$C,Quarter!$C393)</f>
        <v>0</v>
      </c>
      <c r="F393" s="70">
        <f>SUMIFS(CALCULATION_quarterly_data!F:F,CALCULATION_quarterly_data!$A:$A,Quarter!$A393,CALCULATION_quarterly_data!$P:$P,Quarter!$B393,CALCULATION_quarterly_data!$C:$C,Quarter!$C393)</f>
        <v>0</v>
      </c>
      <c r="G393" s="69">
        <f>SUMIFS(CALCULATION_quarterly_data!G:G,CALCULATION_quarterly_data!$A:$A,Quarter!$A393,CALCULATION_quarterly_data!$P:$P,Quarter!$B393,CALCULATION_quarterly_data!$C:$C,Quarter!$C393)</f>
        <v>0</v>
      </c>
      <c r="H393" s="69">
        <f>SUMIFS(CALCULATION_quarterly_data!H:H,CALCULATION_quarterly_data!$A:$A,Quarter!$A393,CALCULATION_quarterly_data!$P:$P,Quarter!$B393,CALCULATION_quarterly_data!$C:$C,Quarter!$C393)</f>
        <v>0</v>
      </c>
      <c r="I393" s="69">
        <f>SUMIFS(CALCULATION_quarterly_data!I:I,CALCULATION_quarterly_data!$A:$A,Quarter!$A393,CALCULATION_quarterly_data!$P:$P,Quarter!$B393,CALCULATION_quarterly_data!$C:$C,Quarter!$C393)</f>
        <v>0</v>
      </c>
      <c r="J393" s="69">
        <f>SUMIFS(CALCULATION_quarterly_data!J:J,CALCULATION_quarterly_data!$A:$A,Quarter!$A393,CALCULATION_quarterly_data!$P:$P,Quarter!$B393,CALCULATION_quarterly_data!$C:$C,Quarter!$C393)</f>
        <v>0</v>
      </c>
      <c r="K393" s="69">
        <f>SUMIFS(CALCULATION_quarterly_data!K:K,CALCULATION_quarterly_data!$A:$A,Quarter!$A393,CALCULATION_quarterly_data!$P:$P,Quarter!$B393,CALCULATION_quarterly_data!$C:$C,Quarter!$C393)</f>
        <v>0</v>
      </c>
      <c r="L393" s="69">
        <f>SUMIFS(CALCULATION_quarterly_data!L:L,CALCULATION_quarterly_data!$A:$A,Quarter!$A393,CALCULATION_quarterly_data!$P:$P,Quarter!$B393,CALCULATION_quarterly_data!$C:$C,Quarter!$C393)</f>
        <v>0</v>
      </c>
      <c r="M393" s="69">
        <f>SUMIFS(CALCULATION_quarterly_data!M:M,CALCULATION_quarterly_data!$A:$A,Quarter!$A393,CALCULATION_quarterly_data!$P:$P,Quarter!$B393,CALCULATION_quarterly_data!$C:$C,Quarter!$C393)</f>
        <v>0</v>
      </c>
      <c r="N393" s="70">
        <f>SUMIFS(CALCULATION_quarterly_data!N:N,CALCULATION_quarterly_data!$A:$A,Quarter!$A393,CALCULATION_quarterly_data!$P:$P,Quarter!$B393,CALCULATION_quarterly_data!$C:$C,Quarter!$C393)</f>
        <v>0</v>
      </c>
      <c r="O393" s="77">
        <f>SUMIFS(CALCULATION_quarterly_data!O:O,CALCULATION_quarterly_data!$A:$A,Quarter!$A393,CALCULATION_quarterly_data!$P:$P,Quarter!$B393,CALCULATION_quarterly_data!$C:$C,Quarter!$C393)</f>
        <v>0</v>
      </c>
    </row>
    <row r="394" spans="1:15" ht="15.5">
      <c r="A394" s="64">
        <v>2023</v>
      </c>
      <c r="B394" s="73">
        <v>2</v>
      </c>
      <c r="C394" s="59" t="s">
        <v>42</v>
      </c>
      <c r="D394" s="69">
        <f>SUMIFS(CALCULATION_quarterly_data!D:D,CALCULATION_quarterly_data!$A:$A,Quarter!$A394,CALCULATION_quarterly_data!$P:$P,Quarter!$B394,CALCULATION_quarterly_data!$C:$C,Quarter!$C394)</f>
        <v>2562.7799999999997</v>
      </c>
      <c r="E394" s="69">
        <f>SUMIFS(CALCULATION_quarterly_data!E:E,CALCULATION_quarterly_data!$A:$A,Quarter!$A394,CALCULATION_quarterly_data!$P:$P,Quarter!$B394,CALCULATION_quarterly_data!$C:$C,Quarter!$C394)</f>
        <v>438.06000000000006</v>
      </c>
      <c r="F394" s="70">
        <f>SUMIFS(CALCULATION_quarterly_data!F:F,CALCULATION_quarterly_data!$A:$A,Quarter!$A394,CALCULATION_quarterly_data!$P:$P,Quarter!$B394,CALCULATION_quarterly_data!$C:$C,Quarter!$C394)</f>
        <v>3000.84</v>
      </c>
      <c r="G394" s="69">
        <f>SUMIFS(CALCULATION_quarterly_data!G:G,CALCULATION_quarterly_data!$A:$A,Quarter!$A394,CALCULATION_quarterly_data!$P:$P,Quarter!$B394,CALCULATION_quarterly_data!$C:$C,Quarter!$C394)</f>
        <v>40.89</v>
      </c>
      <c r="H394" s="69">
        <f>SUMIFS(CALCULATION_quarterly_data!H:H,CALCULATION_quarterly_data!$A:$A,Quarter!$A394,CALCULATION_quarterly_data!$P:$P,Quarter!$B394,CALCULATION_quarterly_data!$C:$C,Quarter!$C394)</f>
        <v>697.62</v>
      </c>
      <c r="I394" s="69">
        <f>SUMIFS(CALCULATION_quarterly_data!I:I,CALCULATION_quarterly_data!$A:$A,Quarter!$A394,CALCULATION_quarterly_data!$P:$P,Quarter!$B394,CALCULATION_quarterly_data!$C:$C,Quarter!$C394)</f>
        <v>0</v>
      </c>
      <c r="J394" s="69">
        <f>SUMIFS(CALCULATION_quarterly_data!J:J,CALCULATION_quarterly_data!$A:$A,Quarter!$A394,CALCULATION_quarterly_data!$P:$P,Quarter!$B394,CALCULATION_quarterly_data!$C:$C,Quarter!$C394)</f>
        <v>2.04</v>
      </c>
      <c r="K394" s="69">
        <f>SUMIFS(CALCULATION_quarterly_data!K:K,CALCULATION_quarterly_data!$A:$A,Quarter!$A394,CALCULATION_quarterly_data!$P:$P,Quarter!$B394,CALCULATION_quarterly_data!$C:$C,Quarter!$C394)</f>
        <v>53.78</v>
      </c>
      <c r="L394" s="69">
        <f>SUMIFS(CALCULATION_quarterly_data!L:L,CALCULATION_quarterly_data!$A:$A,Quarter!$A394,CALCULATION_quarterly_data!$P:$P,Quarter!$B394,CALCULATION_quarterly_data!$C:$C,Quarter!$C394)</f>
        <v>39.19</v>
      </c>
      <c r="M394" s="69">
        <f>SUMIFS(CALCULATION_quarterly_data!M:M,CALCULATION_quarterly_data!$A:$A,Quarter!$A394,CALCULATION_quarterly_data!$P:$P,Quarter!$B394,CALCULATION_quarterly_data!$C:$C,Quarter!$C394)</f>
        <v>649.31999999999994</v>
      </c>
      <c r="N394" s="70">
        <f>SUMIFS(CALCULATION_quarterly_data!N:N,CALCULATION_quarterly_data!$A:$A,Quarter!$A394,CALCULATION_quarterly_data!$P:$P,Quarter!$B394,CALCULATION_quarterly_data!$C:$C,Quarter!$C394)</f>
        <v>1482.8400000000001</v>
      </c>
      <c r="O394" s="77">
        <f>SUMIFS(CALCULATION_quarterly_data!O:O,CALCULATION_quarterly_data!$A:$A,Quarter!$A394,CALCULATION_quarterly_data!$P:$P,Quarter!$B394,CALCULATION_quarterly_data!$C:$C,Quarter!$C394)</f>
        <v>4483.68</v>
      </c>
    </row>
    <row r="395" spans="1:15" ht="15.5">
      <c r="A395" s="64">
        <v>2023</v>
      </c>
      <c r="B395" s="73">
        <v>2</v>
      </c>
      <c r="C395" s="59" t="s">
        <v>94</v>
      </c>
      <c r="D395" s="69">
        <f>SUMIFS(CALCULATION_quarterly_data!D:D,CALCULATION_quarterly_data!$A:$A,Quarter!$A395,CALCULATION_quarterly_data!$P:$P,Quarter!$B395,CALCULATION_quarterly_data!$C:$C,Quarter!$C395)</f>
        <v>0</v>
      </c>
      <c r="E395" s="69">
        <f>SUMIFS(CALCULATION_quarterly_data!E:E,CALCULATION_quarterly_data!$A:$A,Quarter!$A395,CALCULATION_quarterly_data!$P:$P,Quarter!$B395,CALCULATION_quarterly_data!$C:$C,Quarter!$C395)</f>
        <v>0</v>
      </c>
      <c r="F395" s="70">
        <f>SUMIFS(CALCULATION_quarterly_data!F:F,CALCULATION_quarterly_data!$A:$A,Quarter!$A395,CALCULATION_quarterly_data!$P:$P,Quarter!$B395,CALCULATION_quarterly_data!$C:$C,Quarter!$C395)</f>
        <v>0</v>
      </c>
      <c r="G395" s="69">
        <f>SUMIFS(CALCULATION_quarterly_data!G:G,CALCULATION_quarterly_data!$A:$A,Quarter!$A395,CALCULATION_quarterly_data!$P:$P,Quarter!$B395,CALCULATION_quarterly_data!$C:$C,Quarter!$C395)</f>
        <v>0</v>
      </c>
      <c r="H395" s="69">
        <f>SUMIFS(CALCULATION_quarterly_data!H:H,CALCULATION_quarterly_data!$A:$A,Quarter!$A395,CALCULATION_quarterly_data!$P:$P,Quarter!$B395,CALCULATION_quarterly_data!$C:$C,Quarter!$C395)</f>
        <v>324.45</v>
      </c>
      <c r="I395" s="69">
        <f>SUMIFS(CALCULATION_quarterly_data!I:I,CALCULATION_quarterly_data!$A:$A,Quarter!$A395,CALCULATION_quarterly_data!$P:$P,Quarter!$B395,CALCULATION_quarterly_data!$C:$C,Quarter!$C395)</f>
        <v>0</v>
      </c>
      <c r="J395" s="69">
        <f>SUMIFS(CALCULATION_quarterly_data!J:J,CALCULATION_quarterly_data!$A:$A,Quarter!$A395,CALCULATION_quarterly_data!$P:$P,Quarter!$B395,CALCULATION_quarterly_data!$C:$C,Quarter!$C395)</f>
        <v>0</v>
      </c>
      <c r="K395" s="69">
        <f>SUMIFS(CALCULATION_quarterly_data!K:K,CALCULATION_quarterly_data!$A:$A,Quarter!$A395,CALCULATION_quarterly_data!$P:$P,Quarter!$B395,CALCULATION_quarterly_data!$C:$C,Quarter!$C395)</f>
        <v>0</v>
      </c>
      <c r="L395" s="69">
        <f>SUMIFS(CALCULATION_quarterly_data!L:L,CALCULATION_quarterly_data!$A:$A,Quarter!$A395,CALCULATION_quarterly_data!$P:$P,Quarter!$B395,CALCULATION_quarterly_data!$C:$C,Quarter!$C395)</f>
        <v>0</v>
      </c>
      <c r="M395" s="69">
        <f>SUMIFS(CALCULATION_quarterly_data!M:M,CALCULATION_quarterly_data!$A:$A,Quarter!$A395,CALCULATION_quarterly_data!$P:$P,Quarter!$B395,CALCULATION_quarterly_data!$C:$C,Quarter!$C395)</f>
        <v>2.94</v>
      </c>
      <c r="N395" s="70">
        <f>SUMIFS(CALCULATION_quarterly_data!N:N,CALCULATION_quarterly_data!$A:$A,Quarter!$A395,CALCULATION_quarterly_data!$P:$P,Quarter!$B395,CALCULATION_quarterly_data!$C:$C,Quarter!$C395)</f>
        <v>327.39</v>
      </c>
      <c r="O395" s="77">
        <f>SUMIFS(CALCULATION_quarterly_data!O:O,CALCULATION_quarterly_data!$A:$A,Quarter!$A395,CALCULATION_quarterly_data!$P:$P,Quarter!$B395,CALCULATION_quarterly_data!$C:$C,Quarter!$C395)</f>
        <v>327.39</v>
      </c>
    </row>
    <row r="396" spans="1:15" ht="15.5">
      <c r="A396" s="64">
        <v>2023</v>
      </c>
      <c r="B396" s="73">
        <v>2</v>
      </c>
      <c r="C396" s="59" t="s">
        <v>131</v>
      </c>
      <c r="D396" s="69">
        <f>SUMIFS(CALCULATION_quarterly_data!D:D,CALCULATION_quarterly_data!$A:$A,Quarter!$A396,CALCULATION_quarterly_data!$P:$P,Quarter!$B396,CALCULATION_quarterly_data!$C:$C,Quarter!$C396)</f>
        <v>788.42000000000007</v>
      </c>
      <c r="E396" s="69">
        <f>SUMIFS(CALCULATION_quarterly_data!E:E,CALCULATION_quarterly_data!$A:$A,Quarter!$A396,CALCULATION_quarterly_data!$P:$P,Quarter!$B396,CALCULATION_quarterly_data!$C:$C,Quarter!$C396)</f>
        <v>0</v>
      </c>
      <c r="F396" s="70">
        <f>SUMIFS(CALCULATION_quarterly_data!F:F,CALCULATION_quarterly_data!$A:$A,Quarter!$A396,CALCULATION_quarterly_data!$P:$P,Quarter!$B396,CALCULATION_quarterly_data!$C:$C,Quarter!$C396)</f>
        <v>788.42000000000007</v>
      </c>
      <c r="G396" s="69">
        <f>SUMIFS(CALCULATION_quarterly_data!G:G,CALCULATION_quarterly_data!$A:$A,Quarter!$A396,CALCULATION_quarterly_data!$P:$P,Quarter!$B396,CALCULATION_quarterly_data!$C:$C,Quarter!$C396)</f>
        <v>4.07</v>
      </c>
      <c r="H396" s="69">
        <f>SUMIFS(CALCULATION_quarterly_data!H:H,CALCULATION_quarterly_data!$A:$A,Quarter!$A396,CALCULATION_quarterly_data!$P:$P,Quarter!$B396,CALCULATION_quarterly_data!$C:$C,Quarter!$C396)</f>
        <v>0</v>
      </c>
      <c r="I396" s="69">
        <f>SUMIFS(CALCULATION_quarterly_data!I:I,CALCULATION_quarterly_data!$A:$A,Quarter!$A396,CALCULATION_quarterly_data!$P:$P,Quarter!$B396,CALCULATION_quarterly_data!$C:$C,Quarter!$C396)</f>
        <v>0</v>
      </c>
      <c r="J396" s="69">
        <f>SUMIFS(CALCULATION_quarterly_data!J:J,CALCULATION_quarterly_data!$A:$A,Quarter!$A396,CALCULATION_quarterly_data!$P:$P,Quarter!$B396,CALCULATION_quarterly_data!$C:$C,Quarter!$C396)</f>
        <v>0</v>
      </c>
      <c r="K396" s="69">
        <f>SUMIFS(CALCULATION_quarterly_data!K:K,CALCULATION_quarterly_data!$A:$A,Quarter!$A396,CALCULATION_quarterly_data!$P:$P,Quarter!$B396,CALCULATION_quarterly_data!$C:$C,Quarter!$C396)</f>
        <v>0</v>
      </c>
      <c r="L396" s="69">
        <f>SUMIFS(CALCULATION_quarterly_data!L:L,CALCULATION_quarterly_data!$A:$A,Quarter!$A396,CALCULATION_quarterly_data!$P:$P,Quarter!$B396,CALCULATION_quarterly_data!$C:$C,Quarter!$C396)</f>
        <v>0</v>
      </c>
      <c r="M396" s="69">
        <f>SUMIFS(CALCULATION_quarterly_data!M:M,CALCULATION_quarterly_data!$A:$A,Quarter!$A396,CALCULATION_quarterly_data!$P:$P,Quarter!$B396,CALCULATION_quarterly_data!$C:$C,Quarter!$C396)</f>
        <v>3.6599999999999997</v>
      </c>
      <c r="N396" s="70">
        <f>SUMIFS(CALCULATION_quarterly_data!N:N,CALCULATION_quarterly_data!$A:$A,Quarter!$A396,CALCULATION_quarterly_data!$P:$P,Quarter!$B396,CALCULATION_quarterly_data!$C:$C,Quarter!$C396)</f>
        <v>7.73</v>
      </c>
      <c r="O396" s="77">
        <f>SUMIFS(CALCULATION_quarterly_data!O:O,CALCULATION_quarterly_data!$A:$A,Quarter!$A396,CALCULATION_quarterly_data!$P:$P,Quarter!$B396,CALCULATION_quarterly_data!$C:$C,Quarter!$C396)</f>
        <v>796.15</v>
      </c>
    </row>
    <row r="397" spans="1:15" ht="15.5">
      <c r="A397" s="64">
        <v>2023</v>
      </c>
      <c r="B397" s="73">
        <v>2</v>
      </c>
      <c r="C397" s="59" t="s">
        <v>71</v>
      </c>
      <c r="D397" s="69">
        <f>SUMIFS(CALCULATION_quarterly_data!D:D,CALCULATION_quarterly_data!$A:$A,Quarter!$A397,CALCULATION_quarterly_data!$P:$P,Quarter!$B397,CALCULATION_quarterly_data!$C:$C,Quarter!$C397)</f>
        <v>72.09</v>
      </c>
      <c r="E397" s="69">
        <f>SUMIFS(CALCULATION_quarterly_data!E:E,CALCULATION_quarterly_data!$A:$A,Quarter!$A397,CALCULATION_quarterly_data!$P:$P,Quarter!$B397,CALCULATION_quarterly_data!$C:$C,Quarter!$C397)</f>
        <v>33.1</v>
      </c>
      <c r="F397" s="70">
        <f>SUMIFS(CALCULATION_quarterly_data!F:F,CALCULATION_quarterly_data!$A:$A,Quarter!$A397,CALCULATION_quarterly_data!$P:$P,Quarter!$B397,CALCULATION_quarterly_data!$C:$C,Quarter!$C397)</f>
        <v>105.19</v>
      </c>
      <c r="G397" s="69">
        <f>SUMIFS(CALCULATION_quarterly_data!G:G,CALCULATION_quarterly_data!$A:$A,Quarter!$A397,CALCULATION_quarterly_data!$P:$P,Quarter!$B397,CALCULATION_quarterly_data!$C:$C,Quarter!$C397)</f>
        <v>1.66</v>
      </c>
      <c r="H397" s="69">
        <f>SUMIFS(CALCULATION_quarterly_data!H:H,CALCULATION_quarterly_data!$A:$A,Quarter!$A397,CALCULATION_quarterly_data!$P:$P,Quarter!$B397,CALCULATION_quarterly_data!$C:$C,Quarter!$C397)</f>
        <v>25.83</v>
      </c>
      <c r="I397" s="69">
        <f>SUMIFS(CALCULATION_quarterly_data!I:I,CALCULATION_quarterly_data!$A:$A,Quarter!$A397,CALCULATION_quarterly_data!$P:$P,Quarter!$B397,CALCULATION_quarterly_data!$C:$C,Quarter!$C397)</f>
        <v>0</v>
      </c>
      <c r="J397" s="69">
        <f>SUMIFS(CALCULATION_quarterly_data!J:J,CALCULATION_quarterly_data!$A:$A,Quarter!$A397,CALCULATION_quarterly_data!$P:$P,Quarter!$B397,CALCULATION_quarterly_data!$C:$C,Quarter!$C397)</f>
        <v>0</v>
      </c>
      <c r="K397" s="69">
        <f>SUMIFS(CALCULATION_quarterly_data!K:K,CALCULATION_quarterly_data!$A:$A,Quarter!$A397,CALCULATION_quarterly_data!$P:$P,Quarter!$B397,CALCULATION_quarterly_data!$C:$C,Quarter!$C397)</f>
        <v>0</v>
      </c>
      <c r="L397" s="69">
        <f>SUMIFS(CALCULATION_quarterly_data!L:L,CALCULATION_quarterly_data!$A:$A,Quarter!$A397,CALCULATION_quarterly_data!$P:$P,Quarter!$B397,CALCULATION_quarterly_data!$C:$C,Quarter!$C397)</f>
        <v>20.98</v>
      </c>
      <c r="M397" s="69">
        <f>SUMIFS(CALCULATION_quarterly_data!M:M,CALCULATION_quarterly_data!$A:$A,Quarter!$A397,CALCULATION_quarterly_data!$P:$P,Quarter!$B397,CALCULATION_quarterly_data!$C:$C,Quarter!$C397)</f>
        <v>67.41</v>
      </c>
      <c r="N397" s="70">
        <f>SUMIFS(CALCULATION_quarterly_data!N:N,CALCULATION_quarterly_data!$A:$A,Quarter!$A397,CALCULATION_quarterly_data!$P:$P,Quarter!$B397,CALCULATION_quarterly_data!$C:$C,Quarter!$C397)</f>
        <v>115.88</v>
      </c>
      <c r="O397" s="77">
        <f>SUMIFS(CALCULATION_quarterly_data!O:O,CALCULATION_quarterly_data!$A:$A,Quarter!$A397,CALCULATION_quarterly_data!$P:$P,Quarter!$B397,CALCULATION_quarterly_data!$C:$C,Quarter!$C397)</f>
        <v>221.06999999999996</v>
      </c>
    </row>
    <row r="398" spans="1:15" ht="15.5">
      <c r="A398" s="64">
        <v>2023</v>
      </c>
      <c r="B398" s="73">
        <v>2</v>
      </c>
      <c r="C398" s="59" t="s">
        <v>45</v>
      </c>
      <c r="D398" s="69">
        <f>SUMIFS(CALCULATION_quarterly_data!D:D,CALCULATION_quarterly_data!$A:$A,Quarter!$A398,CALCULATION_quarterly_data!$P:$P,Quarter!$B398,CALCULATION_quarterly_data!$C:$C,Quarter!$C398)</f>
        <v>423.02</v>
      </c>
      <c r="E398" s="69">
        <f>SUMIFS(CALCULATION_quarterly_data!E:E,CALCULATION_quarterly_data!$A:$A,Quarter!$A398,CALCULATION_quarterly_data!$P:$P,Quarter!$B398,CALCULATION_quarterly_data!$C:$C,Quarter!$C398)</f>
        <v>0</v>
      </c>
      <c r="F398" s="70">
        <f>SUMIFS(CALCULATION_quarterly_data!F:F,CALCULATION_quarterly_data!$A:$A,Quarter!$A398,CALCULATION_quarterly_data!$P:$P,Quarter!$B398,CALCULATION_quarterly_data!$C:$C,Quarter!$C398)</f>
        <v>423.02</v>
      </c>
      <c r="G398" s="69">
        <f>SUMIFS(CALCULATION_quarterly_data!G:G,CALCULATION_quarterly_data!$A:$A,Quarter!$A398,CALCULATION_quarterly_data!$P:$P,Quarter!$B398,CALCULATION_quarterly_data!$C:$C,Quarter!$C398)</f>
        <v>11.03</v>
      </c>
      <c r="H398" s="69">
        <f>SUMIFS(CALCULATION_quarterly_data!H:H,CALCULATION_quarterly_data!$A:$A,Quarter!$A398,CALCULATION_quarterly_data!$P:$P,Quarter!$B398,CALCULATION_quarterly_data!$C:$C,Quarter!$C398)</f>
        <v>0</v>
      </c>
      <c r="I398" s="69">
        <f>SUMIFS(CALCULATION_quarterly_data!I:I,CALCULATION_quarterly_data!$A:$A,Quarter!$A398,CALCULATION_quarterly_data!$P:$P,Quarter!$B398,CALCULATION_quarterly_data!$C:$C,Quarter!$C398)</f>
        <v>0</v>
      </c>
      <c r="J398" s="69">
        <f>SUMIFS(CALCULATION_quarterly_data!J:J,CALCULATION_quarterly_data!$A:$A,Quarter!$A398,CALCULATION_quarterly_data!$P:$P,Quarter!$B398,CALCULATION_quarterly_data!$C:$C,Quarter!$C398)</f>
        <v>0</v>
      </c>
      <c r="K398" s="69">
        <f>SUMIFS(CALCULATION_quarterly_data!K:K,CALCULATION_quarterly_data!$A:$A,Quarter!$A398,CALCULATION_quarterly_data!$P:$P,Quarter!$B398,CALCULATION_quarterly_data!$C:$C,Quarter!$C398)</f>
        <v>0</v>
      </c>
      <c r="L398" s="69">
        <f>SUMIFS(CALCULATION_quarterly_data!L:L,CALCULATION_quarterly_data!$A:$A,Quarter!$A398,CALCULATION_quarterly_data!$P:$P,Quarter!$B398,CALCULATION_quarterly_data!$C:$C,Quarter!$C398)</f>
        <v>0</v>
      </c>
      <c r="M398" s="69">
        <f>SUMIFS(CALCULATION_quarterly_data!M:M,CALCULATION_quarterly_data!$A:$A,Quarter!$A398,CALCULATION_quarterly_data!$P:$P,Quarter!$B398,CALCULATION_quarterly_data!$C:$C,Quarter!$C398)</f>
        <v>2.06</v>
      </c>
      <c r="N398" s="70">
        <f>SUMIFS(CALCULATION_quarterly_data!N:N,CALCULATION_quarterly_data!$A:$A,Quarter!$A398,CALCULATION_quarterly_data!$P:$P,Quarter!$B398,CALCULATION_quarterly_data!$C:$C,Quarter!$C398)</f>
        <v>13.09</v>
      </c>
      <c r="O398" s="77">
        <f>SUMIFS(CALCULATION_quarterly_data!O:O,CALCULATION_quarterly_data!$A:$A,Quarter!$A398,CALCULATION_quarterly_data!$P:$P,Quarter!$B398,CALCULATION_quarterly_data!$C:$C,Quarter!$C398)</f>
        <v>436.11</v>
      </c>
    </row>
    <row r="399" spans="1:15" ht="15.5">
      <c r="A399" s="64">
        <v>2023</v>
      </c>
      <c r="B399" s="73">
        <v>2</v>
      </c>
      <c r="C399" s="59" t="s">
        <v>46</v>
      </c>
      <c r="D399" s="69">
        <f>SUMIFS(CALCULATION_quarterly_data!D:D,CALCULATION_quarterly_data!$A:$A,Quarter!$A399,CALCULATION_quarterly_data!$P:$P,Quarter!$B399,CALCULATION_quarterly_data!$C:$C,Quarter!$C399)</f>
        <v>83.7</v>
      </c>
      <c r="E399" s="69">
        <f>SUMIFS(CALCULATION_quarterly_data!E:E,CALCULATION_quarterly_data!$A:$A,Quarter!$A399,CALCULATION_quarterly_data!$P:$P,Quarter!$B399,CALCULATION_quarterly_data!$C:$C,Quarter!$C399)</f>
        <v>0</v>
      </c>
      <c r="F399" s="70">
        <f>SUMIFS(CALCULATION_quarterly_data!F:F,CALCULATION_quarterly_data!$A:$A,Quarter!$A399,CALCULATION_quarterly_data!$P:$P,Quarter!$B399,CALCULATION_quarterly_data!$C:$C,Quarter!$C399)</f>
        <v>83.7</v>
      </c>
      <c r="G399" s="69">
        <f>SUMIFS(CALCULATION_quarterly_data!G:G,CALCULATION_quarterly_data!$A:$A,Quarter!$A399,CALCULATION_quarterly_data!$P:$P,Quarter!$B399,CALCULATION_quarterly_data!$C:$C,Quarter!$C399)</f>
        <v>0</v>
      </c>
      <c r="H399" s="69">
        <f>SUMIFS(CALCULATION_quarterly_data!H:H,CALCULATION_quarterly_data!$A:$A,Quarter!$A399,CALCULATION_quarterly_data!$P:$P,Quarter!$B399,CALCULATION_quarterly_data!$C:$C,Quarter!$C399)</f>
        <v>713.06000000000006</v>
      </c>
      <c r="I399" s="69">
        <f>SUMIFS(CALCULATION_quarterly_data!I:I,CALCULATION_quarterly_data!$A:$A,Quarter!$A399,CALCULATION_quarterly_data!$P:$P,Quarter!$B399,CALCULATION_quarterly_data!$C:$C,Quarter!$C399)</f>
        <v>0</v>
      </c>
      <c r="J399" s="69">
        <f>SUMIFS(CALCULATION_quarterly_data!J:J,CALCULATION_quarterly_data!$A:$A,Quarter!$A399,CALCULATION_quarterly_data!$P:$P,Quarter!$B399,CALCULATION_quarterly_data!$C:$C,Quarter!$C399)</f>
        <v>0</v>
      </c>
      <c r="K399" s="69">
        <f>SUMIFS(CALCULATION_quarterly_data!K:K,CALCULATION_quarterly_data!$A:$A,Quarter!$A399,CALCULATION_quarterly_data!$P:$P,Quarter!$B399,CALCULATION_quarterly_data!$C:$C,Quarter!$C399)</f>
        <v>0.12</v>
      </c>
      <c r="L399" s="69">
        <f>SUMIFS(CALCULATION_quarterly_data!L:L,CALCULATION_quarterly_data!$A:$A,Quarter!$A399,CALCULATION_quarterly_data!$P:$P,Quarter!$B399,CALCULATION_quarterly_data!$C:$C,Quarter!$C399)</f>
        <v>0</v>
      </c>
      <c r="M399" s="69">
        <f>SUMIFS(CALCULATION_quarterly_data!M:M,CALCULATION_quarterly_data!$A:$A,Quarter!$A399,CALCULATION_quarterly_data!$P:$P,Quarter!$B399,CALCULATION_quarterly_data!$C:$C,Quarter!$C399)</f>
        <v>2.15</v>
      </c>
      <c r="N399" s="70">
        <f>SUMIFS(CALCULATION_quarterly_data!N:N,CALCULATION_quarterly_data!$A:$A,Quarter!$A399,CALCULATION_quarterly_data!$P:$P,Quarter!$B399,CALCULATION_quarterly_data!$C:$C,Quarter!$C399)</f>
        <v>715.33</v>
      </c>
      <c r="O399" s="77">
        <f>SUMIFS(CALCULATION_quarterly_data!O:O,CALCULATION_quarterly_data!$A:$A,Quarter!$A399,CALCULATION_quarterly_data!$P:$P,Quarter!$B399,CALCULATION_quarterly_data!$C:$C,Quarter!$C399)</f>
        <v>799.03</v>
      </c>
    </row>
    <row r="400" spans="1:15" ht="15.5">
      <c r="A400" s="64">
        <v>2023</v>
      </c>
      <c r="B400" s="73">
        <v>2</v>
      </c>
      <c r="C400" s="59" t="s">
        <v>62</v>
      </c>
      <c r="D400" s="69">
        <f>SUMIFS(CALCULATION_quarterly_data!D:D,CALCULATION_quarterly_data!$A:$A,Quarter!$A400,CALCULATION_quarterly_data!$P:$P,Quarter!$B400,CALCULATION_quarterly_data!$C:$C,Quarter!$C400)</f>
        <v>75.03</v>
      </c>
      <c r="E400" s="69">
        <f>SUMIFS(CALCULATION_quarterly_data!E:E,CALCULATION_quarterly_data!$A:$A,Quarter!$A400,CALCULATION_quarterly_data!$P:$P,Quarter!$B400,CALCULATION_quarterly_data!$C:$C,Quarter!$C400)</f>
        <v>0</v>
      </c>
      <c r="F400" s="70">
        <f>SUMIFS(CALCULATION_quarterly_data!F:F,CALCULATION_quarterly_data!$A:$A,Quarter!$A400,CALCULATION_quarterly_data!$P:$P,Quarter!$B400,CALCULATION_quarterly_data!$C:$C,Quarter!$C400)</f>
        <v>75.03</v>
      </c>
      <c r="G400" s="69">
        <f>SUMIFS(CALCULATION_quarterly_data!G:G,CALCULATION_quarterly_data!$A:$A,Quarter!$A400,CALCULATION_quarterly_data!$P:$P,Quarter!$B400,CALCULATION_quarterly_data!$C:$C,Quarter!$C400)</f>
        <v>21.46</v>
      </c>
      <c r="H400" s="69">
        <f>SUMIFS(CALCULATION_quarterly_data!H:H,CALCULATION_quarterly_data!$A:$A,Quarter!$A400,CALCULATION_quarterly_data!$P:$P,Quarter!$B400,CALCULATION_quarterly_data!$C:$C,Quarter!$C400)</f>
        <v>47.42</v>
      </c>
      <c r="I400" s="69">
        <f>SUMIFS(CALCULATION_quarterly_data!I:I,CALCULATION_quarterly_data!$A:$A,Quarter!$A400,CALCULATION_quarterly_data!$P:$P,Quarter!$B400,CALCULATION_quarterly_data!$C:$C,Quarter!$C400)</f>
        <v>0</v>
      </c>
      <c r="J400" s="69">
        <f>SUMIFS(CALCULATION_quarterly_data!J:J,CALCULATION_quarterly_data!$A:$A,Quarter!$A400,CALCULATION_quarterly_data!$P:$P,Quarter!$B400,CALCULATION_quarterly_data!$C:$C,Quarter!$C400)</f>
        <v>0</v>
      </c>
      <c r="K400" s="69">
        <f>SUMIFS(CALCULATION_quarterly_data!K:K,CALCULATION_quarterly_data!$A:$A,Quarter!$A400,CALCULATION_quarterly_data!$P:$P,Quarter!$B400,CALCULATION_quarterly_data!$C:$C,Quarter!$C400)</f>
        <v>0</v>
      </c>
      <c r="L400" s="69">
        <f>SUMIFS(CALCULATION_quarterly_data!L:L,CALCULATION_quarterly_data!$A:$A,Quarter!$A400,CALCULATION_quarterly_data!$P:$P,Quarter!$B400,CALCULATION_quarterly_data!$C:$C,Quarter!$C400)</f>
        <v>219.73</v>
      </c>
      <c r="M400" s="69">
        <f>SUMIFS(CALCULATION_quarterly_data!M:M,CALCULATION_quarterly_data!$A:$A,Quarter!$A400,CALCULATION_quarterly_data!$P:$P,Quarter!$B400,CALCULATION_quarterly_data!$C:$C,Quarter!$C400)</f>
        <v>133.55000000000001</v>
      </c>
      <c r="N400" s="70">
        <f>SUMIFS(CALCULATION_quarterly_data!N:N,CALCULATION_quarterly_data!$A:$A,Quarter!$A400,CALCULATION_quarterly_data!$P:$P,Quarter!$B400,CALCULATION_quarterly_data!$C:$C,Quarter!$C400)</f>
        <v>422.15999999999997</v>
      </c>
      <c r="O400" s="77">
        <f>SUMIFS(CALCULATION_quarterly_data!O:O,CALCULATION_quarterly_data!$A:$A,Quarter!$A400,CALCULATION_quarterly_data!$P:$P,Quarter!$B400,CALCULATION_quarterly_data!$C:$C,Quarter!$C400)</f>
        <v>497.19000000000005</v>
      </c>
    </row>
    <row r="401" spans="1:15" ht="15.5">
      <c r="A401" s="62">
        <v>2023</v>
      </c>
      <c r="B401" s="74">
        <v>2</v>
      </c>
      <c r="C401" s="60" t="s">
        <v>93</v>
      </c>
      <c r="D401" s="72">
        <f>SUMIFS(CALCULATION_quarterly_data!D:D,CALCULATION_quarterly_data!$A:$A,Quarter!$A401,CALCULATION_quarterly_data!$P:$P,Quarter!$B401,CALCULATION_quarterly_data!$C:$C,Quarter!$C401)</f>
        <v>5919.96</v>
      </c>
      <c r="E401" s="72">
        <f>SUMIFS(CALCULATION_quarterly_data!E:E,CALCULATION_quarterly_data!$A:$A,Quarter!$A401,CALCULATION_quarterly_data!$P:$P,Quarter!$B401,CALCULATION_quarterly_data!$C:$C,Quarter!$C401)</f>
        <v>672.67000000000007</v>
      </c>
      <c r="F401" s="71">
        <f>SUMIFS(CALCULATION_quarterly_data!F:F,CALCULATION_quarterly_data!$A:$A,Quarter!$A401,CALCULATION_quarterly_data!$P:$P,Quarter!$B401,CALCULATION_quarterly_data!$C:$C,Quarter!$C401)</f>
        <v>6592.63</v>
      </c>
      <c r="G401" s="72">
        <f>SUMIFS(CALCULATION_quarterly_data!G:G,CALCULATION_quarterly_data!$A:$A,Quarter!$A401,CALCULATION_quarterly_data!$P:$P,Quarter!$B401,CALCULATION_quarterly_data!$C:$C,Quarter!$C401)</f>
        <v>152.64999999999998</v>
      </c>
      <c r="H401" s="72">
        <f>SUMIFS(CALCULATION_quarterly_data!H:H,CALCULATION_quarterly_data!$A:$A,Quarter!$A401,CALCULATION_quarterly_data!$P:$P,Quarter!$B401,CALCULATION_quarterly_data!$C:$C,Quarter!$C401)</f>
        <v>2148.89</v>
      </c>
      <c r="I401" s="72">
        <f>SUMIFS(CALCULATION_quarterly_data!I:I,CALCULATION_quarterly_data!$A:$A,Quarter!$A401,CALCULATION_quarterly_data!$P:$P,Quarter!$B401,CALCULATION_quarterly_data!$C:$C,Quarter!$C401)</f>
        <v>337.12</v>
      </c>
      <c r="J401" s="72">
        <f>SUMIFS(CALCULATION_quarterly_data!J:J,CALCULATION_quarterly_data!$A:$A,Quarter!$A401,CALCULATION_quarterly_data!$P:$P,Quarter!$B401,CALCULATION_quarterly_data!$C:$C,Quarter!$C401)</f>
        <v>8.120000000000001</v>
      </c>
      <c r="K401" s="72">
        <f>SUMIFS(CALCULATION_quarterly_data!K:K,CALCULATION_quarterly_data!$A:$A,Quarter!$A401,CALCULATION_quarterly_data!$P:$P,Quarter!$B401,CALCULATION_quarterly_data!$C:$C,Quarter!$C401)</f>
        <v>312.51</v>
      </c>
      <c r="L401" s="72">
        <f>SUMIFS(CALCULATION_quarterly_data!L:L,CALCULATION_quarterly_data!$A:$A,Quarter!$A401,CALCULATION_quarterly_data!$P:$P,Quarter!$B401,CALCULATION_quarterly_data!$C:$C,Quarter!$C401)</f>
        <v>418.04999999999995</v>
      </c>
      <c r="M401" s="72">
        <f>SUMIFS(CALCULATION_quarterly_data!M:M,CALCULATION_quarterly_data!$A:$A,Quarter!$A401,CALCULATION_quarterly_data!$P:$P,Quarter!$B401,CALCULATION_quarterly_data!$C:$C,Quarter!$C401)</f>
        <v>1172.4299999999998</v>
      </c>
      <c r="N401" s="71">
        <f>SUMIFS(CALCULATION_quarterly_data!N:N,CALCULATION_quarterly_data!$A:$A,Quarter!$A401,CALCULATION_quarterly_data!$P:$P,Quarter!$B401,CALCULATION_quarterly_data!$C:$C,Quarter!$C401)</f>
        <v>4549.7700000000004</v>
      </c>
      <c r="O401" s="72">
        <f>SUMIFS(CALCULATION_quarterly_data!O:O,CALCULATION_quarterly_data!$A:$A,Quarter!$A401,CALCULATION_quarterly_data!$P:$P,Quarter!$B401,CALCULATION_quarterly_data!$C:$C,Quarter!$C401)</f>
        <v>11142.400000000001</v>
      </c>
    </row>
    <row r="402" spans="1:15" ht="15.5">
      <c r="A402" s="63">
        <v>2023</v>
      </c>
      <c r="B402" s="73">
        <v>3</v>
      </c>
      <c r="C402" s="58" t="s">
        <v>37</v>
      </c>
      <c r="D402" s="66">
        <f>SUMIFS(CALCULATION_quarterly_data!D:D,CALCULATION_quarterly_data!$A:$A,Quarter!$A402,CALCULATION_quarterly_data!$P:$P,Quarter!$B402,CALCULATION_quarterly_data!$C:$C,Quarter!$C402)</f>
        <v>49.230000000000004</v>
      </c>
      <c r="E402" s="66">
        <f>SUMIFS(CALCULATION_quarterly_data!E:E,CALCULATION_quarterly_data!$A:$A,Quarter!$A402,CALCULATION_quarterly_data!$P:$P,Quarter!$B402,CALCULATION_quarterly_data!$C:$C,Quarter!$C402)</f>
        <v>292.69</v>
      </c>
      <c r="F402" s="67">
        <f>SUMIFS(CALCULATION_quarterly_data!F:F,CALCULATION_quarterly_data!$A:$A,Quarter!$A402,CALCULATION_quarterly_data!$P:$P,Quarter!$B402,CALCULATION_quarterly_data!$C:$C,Quarter!$C402)</f>
        <v>341.91999999999996</v>
      </c>
      <c r="G402" s="66">
        <f>SUMIFS(CALCULATION_quarterly_data!G:G,CALCULATION_quarterly_data!$A:$A,Quarter!$A402,CALCULATION_quarterly_data!$P:$P,Quarter!$B402,CALCULATION_quarterly_data!$C:$C,Quarter!$C402)</f>
        <v>15.470000000000002</v>
      </c>
      <c r="H402" s="66">
        <f>SUMIFS(CALCULATION_quarterly_data!H:H,CALCULATION_quarterly_data!$A:$A,Quarter!$A402,CALCULATION_quarterly_data!$P:$P,Quarter!$B402,CALCULATION_quarterly_data!$C:$C,Quarter!$C402)</f>
        <v>618.93000000000006</v>
      </c>
      <c r="I402" s="66">
        <f>SUMIFS(CALCULATION_quarterly_data!I:I,CALCULATION_quarterly_data!$A:$A,Quarter!$A402,CALCULATION_quarterly_data!$P:$P,Quarter!$B402,CALCULATION_quarterly_data!$C:$C,Quarter!$C402)</f>
        <v>0</v>
      </c>
      <c r="J402" s="66">
        <f>SUMIFS(CALCULATION_quarterly_data!J:J,CALCULATION_quarterly_data!$A:$A,Quarter!$A402,CALCULATION_quarterly_data!$P:$P,Quarter!$B402,CALCULATION_quarterly_data!$C:$C,Quarter!$C402)</f>
        <v>0</v>
      </c>
      <c r="K402" s="66">
        <f>SUMIFS(CALCULATION_quarterly_data!K:K,CALCULATION_quarterly_data!$A:$A,Quarter!$A402,CALCULATION_quarterly_data!$P:$P,Quarter!$B402,CALCULATION_quarterly_data!$C:$C,Quarter!$C402)</f>
        <v>0</v>
      </c>
      <c r="L402" s="66">
        <f>SUMIFS(CALCULATION_quarterly_data!L:L,CALCULATION_quarterly_data!$A:$A,Quarter!$A402,CALCULATION_quarterly_data!$P:$P,Quarter!$B402,CALCULATION_quarterly_data!$C:$C,Quarter!$C402)</f>
        <v>229.62</v>
      </c>
      <c r="M402" s="66">
        <f>SUMIFS(CALCULATION_quarterly_data!M:M,CALCULATION_quarterly_data!$A:$A,Quarter!$A402,CALCULATION_quarterly_data!$P:$P,Quarter!$B402,CALCULATION_quarterly_data!$C:$C,Quarter!$C402)</f>
        <v>420.83</v>
      </c>
      <c r="N402" s="67">
        <f>SUMIFS(CALCULATION_quarterly_data!N:N,CALCULATION_quarterly_data!$A:$A,Quarter!$A402,CALCULATION_quarterly_data!$P:$P,Quarter!$B402,CALCULATION_quarterly_data!$C:$C,Quarter!$C402)</f>
        <v>1284.8499999999999</v>
      </c>
      <c r="O402" s="76">
        <f>SUMIFS(CALCULATION_quarterly_data!O:O,CALCULATION_quarterly_data!$A:$A,Quarter!$A402,CALCULATION_quarterly_data!$P:$P,Quarter!$B402,CALCULATION_quarterly_data!$C:$C,Quarter!$C402)</f>
        <v>1626.77</v>
      </c>
    </row>
    <row r="403" spans="1:15" ht="15.5">
      <c r="A403" s="64">
        <v>2023</v>
      </c>
      <c r="B403" s="73">
        <v>3</v>
      </c>
      <c r="C403" s="59" t="s">
        <v>38</v>
      </c>
      <c r="D403" s="69">
        <f>SUMIFS(CALCULATION_quarterly_data!D:D,CALCULATION_quarterly_data!$A:$A,Quarter!$A403,CALCULATION_quarterly_data!$P:$P,Quarter!$B403,CALCULATION_quarterly_data!$C:$C,Quarter!$C403)</f>
        <v>0</v>
      </c>
      <c r="E403" s="69">
        <f>SUMIFS(CALCULATION_quarterly_data!E:E,CALCULATION_quarterly_data!$A:$A,Quarter!$A403,CALCULATION_quarterly_data!$P:$P,Quarter!$B403,CALCULATION_quarterly_data!$C:$C,Quarter!$C403)</f>
        <v>0</v>
      </c>
      <c r="F403" s="70">
        <f>SUMIFS(CALCULATION_quarterly_data!F:F,CALCULATION_quarterly_data!$A:$A,Quarter!$A403,CALCULATION_quarterly_data!$P:$P,Quarter!$B403,CALCULATION_quarterly_data!$C:$C,Quarter!$C403)</f>
        <v>0</v>
      </c>
      <c r="G403" s="69">
        <f>SUMIFS(CALCULATION_quarterly_data!G:G,CALCULATION_quarterly_data!$A:$A,Quarter!$A403,CALCULATION_quarterly_data!$P:$P,Quarter!$B403,CALCULATION_quarterly_data!$C:$C,Quarter!$C403)</f>
        <v>0</v>
      </c>
      <c r="H403" s="69">
        <f>SUMIFS(CALCULATION_quarterly_data!H:H,CALCULATION_quarterly_data!$A:$A,Quarter!$A403,CALCULATION_quarterly_data!$P:$P,Quarter!$B403,CALCULATION_quarterly_data!$C:$C,Quarter!$C403)</f>
        <v>106.12</v>
      </c>
      <c r="I403" s="69">
        <f>SUMIFS(CALCULATION_quarterly_data!I:I,CALCULATION_quarterly_data!$A:$A,Quarter!$A403,CALCULATION_quarterly_data!$P:$P,Quarter!$B403,CALCULATION_quarterly_data!$C:$C,Quarter!$C403)</f>
        <v>0</v>
      </c>
      <c r="J403" s="69">
        <f>SUMIFS(CALCULATION_quarterly_data!J:J,CALCULATION_quarterly_data!$A:$A,Quarter!$A403,CALCULATION_quarterly_data!$P:$P,Quarter!$B403,CALCULATION_quarterly_data!$C:$C,Quarter!$C403)</f>
        <v>0</v>
      </c>
      <c r="K403" s="69">
        <f>SUMIFS(CALCULATION_quarterly_data!K:K,CALCULATION_quarterly_data!$A:$A,Quarter!$A403,CALCULATION_quarterly_data!$P:$P,Quarter!$B403,CALCULATION_quarterly_data!$C:$C,Quarter!$C403)</f>
        <v>0</v>
      </c>
      <c r="L403" s="69">
        <f>SUMIFS(CALCULATION_quarterly_data!L:L,CALCULATION_quarterly_data!$A:$A,Quarter!$A403,CALCULATION_quarterly_data!$P:$P,Quarter!$B403,CALCULATION_quarterly_data!$C:$C,Quarter!$C403)</f>
        <v>0</v>
      </c>
      <c r="M403" s="69">
        <f>SUMIFS(CALCULATION_quarterly_data!M:M,CALCULATION_quarterly_data!$A:$A,Quarter!$A403,CALCULATION_quarterly_data!$P:$P,Quarter!$B403,CALCULATION_quarterly_data!$C:$C,Quarter!$C403)</f>
        <v>0</v>
      </c>
      <c r="N403" s="70">
        <f>SUMIFS(CALCULATION_quarterly_data!N:N,CALCULATION_quarterly_data!$A:$A,Quarter!$A403,CALCULATION_quarterly_data!$P:$P,Quarter!$B403,CALCULATION_quarterly_data!$C:$C,Quarter!$C403)</f>
        <v>106.12</v>
      </c>
      <c r="O403" s="77">
        <f>SUMIFS(CALCULATION_quarterly_data!O:O,CALCULATION_quarterly_data!$A:$A,Quarter!$A403,CALCULATION_quarterly_data!$P:$P,Quarter!$B403,CALCULATION_quarterly_data!$C:$C,Quarter!$C403)</f>
        <v>106.12</v>
      </c>
    </row>
    <row r="404" spans="1:15" ht="15.5">
      <c r="A404" s="64">
        <v>2023</v>
      </c>
      <c r="B404" s="73">
        <v>3</v>
      </c>
      <c r="C404" s="59" t="s">
        <v>72</v>
      </c>
      <c r="D404" s="69">
        <f>SUMIFS(CALCULATION_quarterly_data!D:D,CALCULATION_quarterly_data!$A:$A,Quarter!$A404,CALCULATION_quarterly_data!$P:$P,Quarter!$B404,CALCULATION_quarterly_data!$C:$C,Quarter!$C404)</f>
        <v>255.06</v>
      </c>
      <c r="E404" s="69">
        <f>SUMIFS(CALCULATION_quarterly_data!E:E,CALCULATION_quarterly_data!$A:$A,Quarter!$A404,CALCULATION_quarterly_data!$P:$P,Quarter!$B404,CALCULATION_quarterly_data!$C:$C,Quarter!$C404)</f>
        <v>0</v>
      </c>
      <c r="F404" s="70">
        <f>SUMIFS(CALCULATION_quarterly_data!F:F,CALCULATION_quarterly_data!$A:$A,Quarter!$A404,CALCULATION_quarterly_data!$P:$P,Quarter!$B404,CALCULATION_quarterly_data!$C:$C,Quarter!$C404)</f>
        <v>255.06</v>
      </c>
      <c r="G404" s="69">
        <f>SUMIFS(CALCULATION_quarterly_data!G:G,CALCULATION_quarterly_data!$A:$A,Quarter!$A404,CALCULATION_quarterly_data!$P:$P,Quarter!$B404,CALCULATION_quarterly_data!$C:$C,Quarter!$C404)</f>
        <v>0</v>
      </c>
      <c r="H404" s="69">
        <f>SUMIFS(CALCULATION_quarterly_data!H:H,CALCULATION_quarterly_data!$A:$A,Quarter!$A404,CALCULATION_quarterly_data!$P:$P,Quarter!$B404,CALCULATION_quarterly_data!$C:$C,Quarter!$C404)</f>
        <v>0</v>
      </c>
      <c r="I404" s="69">
        <f>SUMIFS(CALCULATION_quarterly_data!I:I,CALCULATION_quarterly_data!$A:$A,Quarter!$A404,CALCULATION_quarterly_data!$P:$P,Quarter!$B404,CALCULATION_quarterly_data!$C:$C,Quarter!$C404)</f>
        <v>0</v>
      </c>
      <c r="J404" s="69">
        <f>SUMIFS(CALCULATION_quarterly_data!J:J,CALCULATION_quarterly_data!$A:$A,Quarter!$A404,CALCULATION_quarterly_data!$P:$P,Quarter!$B404,CALCULATION_quarterly_data!$C:$C,Quarter!$C404)</f>
        <v>0</v>
      </c>
      <c r="K404" s="69">
        <f>SUMIFS(CALCULATION_quarterly_data!K:K,CALCULATION_quarterly_data!$A:$A,Quarter!$A404,CALCULATION_quarterly_data!$P:$P,Quarter!$B404,CALCULATION_quarterly_data!$C:$C,Quarter!$C404)</f>
        <v>0</v>
      </c>
      <c r="L404" s="69">
        <f>SUMIFS(CALCULATION_quarterly_data!L:L,CALCULATION_quarterly_data!$A:$A,Quarter!$A404,CALCULATION_quarterly_data!$P:$P,Quarter!$B404,CALCULATION_quarterly_data!$C:$C,Quarter!$C404)</f>
        <v>0</v>
      </c>
      <c r="M404" s="69">
        <f>SUMIFS(CALCULATION_quarterly_data!M:M,CALCULATION_quarterly_data!$A:$A,Quarter!$A404,CALCULATION_quarterly_data!$P:$P,Quarter!$B404,CALCULATION_quarterly_data!$C:$C,Quarter!$C404)</f>
        <v>50.17</v>
      </c>
      <c r="N404" s="70">
        <f>SUMIFS(CALCULATION_quarterly_data!N:N,CALCULATION_quarterly_data!$A:$A,Quarter!$A404,CALCULATION_quarterly_data!$P:$P,Quarter!$B404,CALCULATION_quarterly_data!$C:$C,Quarter!$C404)</f>
        <v>50.17</v>
      </c>
      <c r="O404" s="77">
        <f>SUMIFS(CALCULATION_quarterly_data!O:O,CALCULATION_quarterly_data!$A:$A,Quarter!$A404,CALCULATION_quarterly_data!$P:$P,Quarter!$B404,CALCULATION_quarterly_data!$C:$C,Quarter!$C404)</f>
        <v>305.22999999999996</v>
      </c>
    </row>
    <row r="405" spans="1:15" ht="15.5">
      <c r="A405" s="64">
        <v>2023</v>
      </c>
      <c r="B405" s="73">
        <v>3</v>
      </c>
      <c r="C405" s="59" t="s">
        <v>39</v>
      </c>
      <c r="D405" s="69">
        <f>SUMIFS(CALCULATION_quarterly_data!D:D,CALCULATION_quarterly_data!$A:$A,Quarter!$A405,CALCULATION_quarterly_data!$P:$P,Quarter!$B405,CALCULATION_quarterly_data!$C:$C,Quarter!$C405)</f>
        <v>0</v>
      </c>
      <c r="E405" s="69">
        <f>SUMIFS(CALCULATION_quarterly_data!E:E,CALCULATION_quarterly_data!$A:$A,Quarter!$A405,CALCULATION_quarterly_data!$P:$P,Quarter!$B405,CALCULATION_quarterly_data!$C:$C,Quarter!$C405)</f>
        <v>0</v>
      </c>
      <c r="F405" s="70">
        <f>SUMIFS(CALCULATION_quarterly_data!F:F,CALCULATION_quarterly_data!$A:$A,Quarter!$A405,CALCULATION_quarterly_data!$P:$P,Quarter!$B405,CALCULATION_quarterly_data!$C:$C,Quarter!$C405)</f>
        <v>0</v>
      </c>
      <c r="G405" s="69">
        <f>SUMIFS(CALCULATION_quarterly_data!G:G,CALCULATION_quarterly_data!$A:$A,Quarter!$A405,CALCULATION_quarterly_data!$P:$P,Quarter!$B405,CALCULATION_quarterly_data!$C:$C,Quarter!$C405)</f>
        <v>0</v>
      </c>
      <c r="H405" s="69">
        <f>SUMIFS(CALCULATION_quarterly_data!H:H,CALCULATION_quarterly_data!$A:$A,Quarter!$A405,CALCULATION_quarterly_data!$P:$P,Quarter!$B405,CALCULATION_quarterly_data!$C:$C,Quarter!$C405)</f>
        <v>20.93</v>
      </c>
      <c r="I405" s="69">
        <f>SUMIFS(CALCULATION_quarterly_data!I:I,CALCULATION_quarterly_data!$A:$A,Quarter!$A405,CALCULATION_quarterly_data!$P:$P,Quarter!$B405,CALCULATION_quarterly_data!$C:$C,Quarter!$C405)</f>
        <v>0</v>
      </c>
      <c r="J405" s="69">
        <f>SUMIFS(CALCULATION_quarterly_data!J:J,CALCULATION_quarterly_data!$A:$A,Quarter!$A405,CALCULATION_quarterly_data!$P:$P,Quarter!$B405,CALCULATION_quarterly_data!$C:$C,Quarter!$C405)</f>
        <v>0</v>
      </c>
      <c r="K405" s="69">
        <f>SUMIFS(CALCULATION_quarterly_data!K:K,CALCULATION_quarterly_data!$A:$A,Quarter!$A405,CALCULATION_quarterly_data!$P:$P,Quarter!$B405,CALCULATION_quarterly_data!$C:$C,Quarter!$C405)</f>
        <v>0</v>
      </c>
      <c r="L405" s="69">
        <f>SUMIFS(CALCULATION_quarterly_data!L:L,CALCULATION_quarterly_data!$A:$A,Quarter!$A405,CALCULATION_quarterly_data!$P:$P,Quarter!$B405,CALCULATION_quarterly_data!$C:$C,Quarter!$C405)</f>
        <v>0</v>
      </c>
      <c r="M405" s="69">
        <f>SUMIFS(CALCULATION_quarterly_data!M:M,CALCULATION_quarterly_data!$A:$A,Quarter!$A405,CALCULATION_quarterly_data!$P:$P,Quarter!$B405,CALCULATION_quarterly_data!$C:$C,Quarter!$C405)</f>
        <v>0.38000000000000006</v>
      </c>
      <c r="N405" s="70">
        <f>SUMIFS(CALCULATION_quarterly_data!N:N,CALCULATION_quarterly_data!$A:$A,Quarter!$A405,CALCULATION_quarterly_data!$P:$P,Quarter!$B405,CALCULATION_quarterly_data!$C:$C,Quarter!$C405)</f>
        <v>21.31</v>
      </c>
      <c r="O405" s="77">
        <f>SUMIFS(CALCULATION_quarterly_data!O:O,CALCULATION_quarterly_data!$A:$A,Quarter!$A405,CALCULATION_quarterly_data!$P:$P,Quarter!$B405,CALCULATION_quarterly_data!$C:$C,Quarter!$C405)</f>
        <v>21.31</v>
      </c>
    </row>
    <row r="406" spans="1:15" ht="15.5">
      <c r="A406" s="64">
        <v>2023</v>
      </c>
      <c r="B406" s="73">
        <v>3</v>
      </c>
      <c r="C406" s="59" t="s">
        <v>130</v>
      </c>
      <c r="D406" s="69">
        <f>SUMIFS(CALCULATION_quarterly_data!D:D,CALCULATION_quarterly_data!$A:$A,Quarter!$A406,CALCULATION_quarterly_data!$P:$P,Quarter!$B406,CALCULATION_quarterly_data!$C:$C,Quarter!$C406)</f>
        <v>97.25</v>
      </c>
      <c r="E406" s="69">
        <f>SUMIFS(CALCULATION_quarterly_data!E:E,CALCULATION_quarterly_data!$A:$A,Quarter!$A406,CALCULATION_quarterly_data!$P:$P,Quarter!$B406,CALCULATION_quarterly_data!$C:$C,Quarter!$C406)</f>
        <v>0</v>
      </c>
      <c r="F406" s="70">
        <f>SUMIFS(CALCULATION_quarterly_data!F:F,CALCULATION_quarterly_data!$A:$A,Quarter!$A406,CALCULATION_quarterly_data!$P:$P,Quarter!$B406,CALCULATION_quarterly_data!$C:$C,Quarter!$C406)</f>
        <v>97.25</v>
      </c>
      <c r="G406" s="69">
        <f>SUMIFS(CALCULATION_quarterly_data!G:G,CALCULATION_quarterly_data!$A:$A,Quarter!$A406,CALCULATION_quarterly_data!$P:$P,Quarter!$B406,CALCULATION_quarterly_data!$C:$C,Quarter!$C406)</f>
        <v>0</v>
      </c>
      <c r="H406" s="69">
        <f>SUMIFS(CALCULATION_quarterly_data!H:H,CALCULATION_quarterly_data!$A:$A,Quarter!$A406,CALCULATION_quarterly_data!$P:$P,Quarter!$B406,CALCULATION_quarterly_data!$C:$C,Quarter!$C406)</f>
        <v>0</v>
      </c>
      <c r="I406" s="69">
        <f>SUMIFS(CALCULATION_quarterly_data!I:I,CALCULATION_quarterly_data!$A:$A,Quarter!$A406,CALCULATION_quarterly_data!$P:$P,Quarter!$B406,CALCULATION_quarterly_data!$C:$C,Quarter!$C406)</f>
        <v>0</v>
      </c>
      <c r="J406" s="69">
        <f>SUMIFS(CALCULATION_quarterly_data!J:J,CALCULATION_quarterly_data!$A:$A,Quarter!$A406,CALCULATION_quarterly_data!$P:$P,Quarter!$B406,CALCULATION_quarterly_data!$C:$C,Quarter!$C406)</f>
        <v>0</v>
      </c>
      <c r="K406" s="69">
        <f>SUMIFS(CALCULATION_quarterly_data!K:K,CALCULATION_quarterly_data!$A:$A,Quarter!$A406,CALCULATION_quarterly_data!$P:$P,Quarter!$B406,CALCULATION_quarterly_data!$C:$C,Quarter!$C406)</f>
        <v>0</v>
      </c>
      <c r="L406" s="69">
        <f>SUMIFS(CALCULATION_quarterly_data!L:L,CALCULATION_quarterly_data!$A:$A,Quarter!$A406,CALCULATION_quarterly_data!$P:$P,Quarter!$B406,CALCULATION_quarterly_data!$C:$C,Quarter!$C406)</f>
        <v>0</v>
      </c>
      <c r="M406" s="69">
        <f>SUMIFS(CALCULATION_quarterly_data!M:M,CALCULATION_quarterly_data!$A:$A,Quarter!$A406,CALCULATION_quarterly_data!$P:$P,Quarter!$B406,CALCULATION_quarterly_data!$C:$C,Quarter!$C406)</f>
        <v>0</v>
      </c>
      <c r="N406" s="70">
        <f>SUMIFS(CALCULATION_quarterly_data!N:N,CALCULATION_quarterly_data!$A:$A,Quarter!$A406,CALCULATION_quarterly_data!$P:$P,Quarter!$B406,CALCULATION_quarterly_data!$C:$C,Quarter!$C406)</f>
        <v>0</v>
      </c>
      <c r="O406" s="77">
        <f>SUMIFS(CALCULATION_quarterly_data!O:O,CALCULATION_quarterly_data!$A:$A,Quarter!$A406,CALCULATION_quarterly_data!$P:$P,Quarter!$B406,CALCULATION_quarterly_data!$C:$C,Quarter!$C406)</f>
        <v>97.25</v>
      </c>
    </row>
    <row r="407" spans="1:15" ht="15.5">
      <c r="A407" s="64">
        <v>2023</v>
      </c>
      <c r="B407" s="73">
        <v>3</v>
      </c>
      <c r="C407" s="59" t="s">
        <v>40</v>
      </c>
      <c r="D407" s="69">
        <f>SUMIFS(CALCULATION_quarterly_data!D:D,CALCULATION_quarterly_data!$A:$A,Quarter!$A407,CALCULATION_quarterly_data!$P:$P,Quarter!$B407,CALCULATION_quarterly_data!$C:$C,Quarter!$C407)</f>
        <v>54.460000000000008</v>
      </c>
      <c r="E407" s="69">
        <f>SUMIFS(CALCULATION_quarterly_data!E:E,CALCULATION_quarterly_data!$A:$A,Quarter!$A407,CALCULATION_quarterly_data!$P:$P,Quarter!$B407,CALCULATION_quarterly_data!$C:$C,Quarter!$C407)</f>
        <v>0</v>
      </c>
      <c r="F407" s="70">
        <f>SUMIFS(CALCULATION_quarterly_data!F:F,CALCULATION_quarterly_data!$A:$A,Quarter!$A407,CALCULATION_quarterly_data!$P:$P,Quarter!$B407,CALCULATION_quarterly_data!$C:$C,Quarter!$C407)</f>
        <v>54.460000000000008</v>
      </c>
      <c r="G407" s="69">
        <f>SUMIFS(CALCULATION_quarterly_data!G:G,CALCULATION_quarterly_data!$A:$A,Quarter!$A407,CALCULATION_quarterly_data!$P:$P,Quarter!$B407,CALCULATION_quarterly_data!$C:$C,Quarter!$C407)</f>
        <v>57.050000000000004</v>
      </c>
      <c r="H407" s="69">
        <f>SUMIFS(CALCULATION_quarterly_data!H:H,CALCULATION_quarterly_data!$A:$A,Quarter!$A407,CALCULATION_quarterly_data!$P:$P,Quarter!$B407,CALCULATION_quarterly_data!$C:$C,Quarter!$C407)</f>
        <v>11.8</v>
      </c>
      <c r="I407" s="69">
        <f>SUMIFS(CALCULATION_quarterly_data!I:I,CALCULATION_quarterly_data!$A:$A,Quarter!$A407,CALCULATION_quarterly_data!$P:$P,Quarter!$B407,CALCULATION_quarterly_data!$C:$C,Quarter!$C407)</f>
        <v>0</v>
      </c>
      <c r="J407" s="69">
        <f>SUMIFS(CALCULATION_quarterly_data!J:J,CALCULATION_quarterly_data!$A:$A,Quarter!$A407,CALCULATION_quarterly_data!$P:$P,Quarter!$B407,CALCULATION_quarterly_data!$C:$C,Quarter!$C407)</f>
        <v>0</v>
      </c>
      <c r="K407" s="69">
        <f>SUMIFS(CALCULATION_quarterly_data!K:K,CALCULATION_quarterly_data!$A:$A,Quarter!$A407,CALCULATION_quarterly_data!$P:$P,Quarter!$B407,CALCULATION_quarterly_data!$C:$C,Quarter!$C407)</f>
        <v>0</v>
      </c>
      <c r="L407" s="69">
        <f>SUMIFS(CALCULATION_quarterly_data!L:L,CALCULATION_quarterly_data!$A:$A,Quarter!$A407,CALCULATION_quarterly_data!$P:$P,Quarter!$B407,CALCULATION_quarterly_data!$C:$C,Quarter!$C407)</f>
        <v>0</v>
      </c>
      <c r="M407" s="69">
        <f>SUMIFS(CALCULATION_quarterly_data!M:M,CALCULATION_quarterly_data!$A:$A,Quarter!$A407,CALCULATION_quarterly_data!$P:$P,Quarter!$B407,CALCULATION_quarterly_data!$C:$C,Quarter!$C407)</f>
        <v>10.74</v>
      </c>
      <c r="N407" s="70">
        <f>SUMIFS(CALCULATION_quarterly_data!N:N,CALCULATION_quarterly_data!$A:$A,Quarter!$A407,CALCULATION_quarterly_data!$P:$P,Quarter!$B407,CALCULATION_quarterly_data!$C:$C,Quarter!$C407)</f>
        <v>79.59</v>
      </c>
      <c r="O407" s="77">
        <f>SUMIFS(CALCULATION_quarterly_data!O:O,CALCULATION_quarterly_data!$A:$A,Quarter!$A407,CALCULATION_quarterly_data!$P:$P,Quarter!$B407,CALCULATION_quarterly_data!$C:$C,Quarter!$C407)</f>
        <v>134.05000000000001</v>
      </c>
    </row>
    <row r="408" spans="1:15" ht="15.5">
      <c r="A408" s="64">
        <v>2023</v>
      </c>
      <c r="B408" s="73">
        <v>3</v>
      </c>
      <c r="C408" s="59" t="s">
        <v>41</v>
      </c>
      <c r="D408" s="69">
        <f>SUMIFS(CALCULATION_quarterly_data!D:D,CALCULATION_quarterly_data!$A:$A,Quarter!$A408,CALCULATION_quarterly_data!$P:$P,Quarter!$B408,CALCULATION_quarterly_data!$C:$C,Quarter!$C408)</f>
        <v>846.08</v>
      </c>
      <c r="E408" s="69">
        <f>SUMIFS(CALCULATION_quarterly_data!E:E,CALCULATION_quarterly_data!$A:$A,Quarter!$A408,CALCULATION_quarterly_data!$P:$P,Quarter!$B408,CALCULATION_quarterly_data!$C:$C,Quarter!$C408)</f>
        <v>0</v>
      </c>
      <c r="F408" s="70">
        <f>SUMIFS(CALCULATION_quarterly_data!F:F,CALCULATION_quarterly_data!$A:$A,Quarter!$A408,CALCULATION_quarterly_data!$P:$P,Quarter!$B408,CALCULATION_quarterly_data!$C:$C,Quarter!$C408)</f>
        <v>846.08</v>
      </c>
      <c r="G408" s="69">
        <f>SUMIFS(CALCULATION_quarterly_data!G:G,CALCULATION_quarterly_data!$A:$A,Quarter!$A408,CALCULATION_quarterly_data!$P:$P,Quarter!$B408,CALCULATION_quarterly_data!$C:$C,Quarter!$C408)</f>
        <v>0</v>
      </c>
      <c r="H408" s="69">
        <f>SUMIFS(CALCULATION_quarterly_data!H:H,CALCULATION_quarterly_data!$A:$A,Quarter!$A408,CALCULATION_quarterly_data!$P:$P,Quarter!$B408,CALCULATION_quarterly_data!$C:$C,Quarter!$C408)</f>
        <v>0</v>
      </c>
      <c r="I408" s="69">
        <f>SUMIFS(CALCULATION_quarterly_data!I:I,CALCULATION_quarterly_data!$A:$A,Quarter!$A408,CALCULATION_quarterly_data!$P:$P,Quarter!$B408,CALCULATION_quarterly_data!$C:$C,Quarter!$C408)</f>
        <v>0</v>
      </c>
      <c r="J408" s="69">
        <f>SUMIFS(CALCULATION_quarterly_data!J:J,CALCULATION_quarterly_data!$A:$A,Quarter!$A408,CALCULATION_quarterly_data!$P:$P,Quarter!$B408,CALCULATION_quarterly_data!$C:$C,Quarter!$C408)</f>
        <v>0</v>
      </c>
      <c r="K408" s="69">
        <f>SUMIFS(CALCULATION_quarterly_data!K:K,CALCULATION_quarterly_data!$A:$A,Quarter!$A408,CALCULATION_quarterly_data!$P:$P,Quarter!$B408,CALCULATION_quarterly_data!$C:$C,Quarter!$C408)</f>
        <v>0</v>
      </c>
      <c r="L408" s="69">
        <f>SUMIFS(CALCULATION_quarterly_data!L:L,CALCULATION_quarterly_data!$A:$A,Quarter!$A408,CALCULATION_quarterly_data!$P:$P,Quarter!$B408,CALCULATION_quarterly_data!$C:$C,Quarter!$C408)</f>
        <v>0</v>
      </c>
      <c r="M408" s="69">
        <f>SUMIFS(CALCULATION_quarterly_data!M:M,CALCULATION_quarterly_data!$A:$A,Quarter!$A408,CALCULATION_quarterly_data!$P:$P,Quarter!$B408,CALCULATION_quarterly_data!$C:$C,Quarter!$C408)</f>
        <v>4.05</v>
      </c>
      <c r="N408" s="70">
        <f>SUMIFS(CALCULATION_quarterly_data!N:N,CALCULATION_quarterly_data!$A:$A,Quarter!$A408,CALCULATION_quarterly_data!$P:$P,Quarter!$B408,CALCULATION_quarterly_data!$C:$C,Quarter!$C408)</f>
        <v>4.05</v>
      </c>
      <c r="O408" s="77">
        <f>SUMIFS(CALCULATION_quarterly_data!O:O,CALCULATION_quarterly_data!$A:$A,Quarter!$A408,CALCULATION_quarterly_data!$P:$P,Quarter!$B408,CALCULATION_quarterly_data!$C:$C,Quarter!$C408)</f>
        <v>850.12999999999988</v>
      </c>
    </row>
    <row r="409" spans="1:15" ht="15.5">
      <c r="A409" s="64">
        <v>2023</v>
      </c>
      <c r="B409" s="73">
        <v>3</v>
      </c>
      <c r="C409" s="59" t="s">
        <v>70</v>
      </c>
      <c r="D409" s="69">
        <f>SUMIFS(CALCULATION_quarterly_data!D:D,CALCULATION_quarterly_data!$A:$A,Quarter!$A409,CALCULATION_quarterly_data!$P:$P,Quarter!$B409,CALCULATION_quarterly_data!$C:$C,Quarter!$C409)</f>
        <v>0</v>
      </c>
      <c r="E409" s="69">
        <f>SUMIFS(CALCULATION_quarterly_data!E:E,CALCULATION_quarterly_data!$A:$A,Quarter!$A409,CALCULATION_quarterly_data!$P:$P,Quarter!$B409,CALCULATION_quarterly_data!$C:$C,Quarter!$C409)</f>
        <v>0</v>
      </c>
      <c r="F409" s="70">
        <f>SUMIFS(CALCULATION_quarterly_data!F:F,CALCULATION_quarterly_data!$A:$A,Quarter!$A409,CALCULATION_quarterly_data!$P:$P,Quarter!$B409,CALCULATION_quarterly_data!$C:$C,Quarter!$C409)</f>
        <v>0</v>
      </c>
      <c r="G409" s="69">
        <f>SUMIFS(CALCULATION_quarterly_data!G:G,CALCULATION_quarterly_data!$A:$A,Quarter!$A409,CALCULATION_quarterly_data!$P:$P,Quarter!$B409,CALCULATION_quarterly_data!$C:$C,Quarter!$C409)</f>
        <v>2.94</v>
      </c>
      <c r="H409" s="69">
        <f>SUMIFS(CALCULATION_quarterly_data!H:H,CALCULATION_quarterly_data!$A:$A,Quarter!$A409,CALCULATION_quarterly_data!$P:$P,Quarter!$B409,CALCULATION_quarterly_data!$C:$C,Quarter!$C409)</f>
        <v>52.8</v>
      </c>
      <c r="I409" s="69">
        <f>SUMIFS(CALCULATION_quarterly_data!I:I,CALCULATION_quarterly_data!$A:$A,Quarter!$A409,CALCULATION_quarterly_data!$P:$P,Quarter!$B409,CALCULATION_quarterly_data!$C:$C,Quarter!$C409)</f>
        <v>381.01</v>
      </c>
      <c r="J409" s="69">
        <f>SUMIFS(CALCULATION_quarterly_data!J:J,CALCULATION_quarterly_data!$A:$A,Quarter!$A409,CALCULATION_quarterly_data!$P:$P,Quarter!$B409,CALCULATION_quarterly_data!$C:$C,Quarter!$C409)</f>
        <v>6.02</v>
      </c>
      <c r="K409" s="69">
        <f>SUMIFS(CALCULATION_quarterly_data!K:K,CALCULATION_quarterly_data!$A:$A,Quarter!$A409,CALCULATION_quarterly_data!$P:$P,Quarter!$B409,CALCULATION_quarterly_data!$C:$C,Quarter!$C409)</f>
        <v>255.9</v>
      </c>
      <c r="L409" s="69">
        <f>SUMIFS(CALCULATION_quarterly_data!L:L,CALCULATION_quarterly_data!$A:$A,Quarter!$A409,CALCULATION_quarterly_data!$P:$P,Quarter!$B409,CALCULATION_quarterly_data!$C:$C,Quarter!$C409)</f>
        <v>36.01</v>
      </c>
      <c r="M409" s="69">
        <f>SUMIFS(CALCULATION_quarterly_data!M:M,CALCULATION_quarterly_data!$A:$A,Quarter!$A409,CALCULATION_quarterly_data!$P:$P,Quarter!$B409,CALCULATION_quarterly_data!$C:$C,Quarter!$C409)</f>
        <v>43.5</v>
      </c>
      <c r="N409" s="70">
        <f>SUMIFS(CALCULATION_quarterly_data!N:N,CALCULATION_quarterly_data!$A:$A,Quarter!$A409,CALCULATION_quarterly_data!$P:$P,Quarter!$B409,CALCULATION_quarterly_data!$C:$C,Quarter!$C409)</f>
        <v>778.18000000000006</v>
      </c>
      <c r="O409" s="77">
        <f>SUMIFS(CALCULATION_quarterly_data!O:O,CALCULATION_quarterly_data!$A:$A,Quarter!$A409,CALCULATION_quarterly_data!$P:$P,Quarter!$B409,CALCULATION_quarterly_data!$C:$C,Quarter!$C409)</f>
        <v>778.18000000000006</v>
      </c>
    </row>
    <row r="410" spans="1:15" ht="15.5">
      <c r="A410" s="64">
        <v>2023</v>
      </c>
      <c r="B410" s="73">
        <v>3</v>
      </c>
      <c r="C410" s="59" t="s">
        <v>74</v>
      </c>
      <c r="D410" s="69">
        <f>SUMIFS(CALCULATION_quarterly_data!D:D,CALCULATION_quarterly_data!$A:$A,Quarter!$A410,CALCULATION_quarterly_data!$P:$P,Quarter!$B410,CALCULATION_quarterly_data!$C:$C,Quarter!$C410)</f>
        <v>181.28</v>
      </c>
      <c r="E410" s="69">
        <f>SUMIFS(CALCULATION_quarterly_data!E:E,CALCULATION_quarterly_data!$A:$A,Quarter!$A410,CALCULATION_quarterly_data!$P:$P,Quarter!$B410,CALCULATION_quarterly_data!$C:$C,Quarter!$C410)</f>
        <v>0</v>
      </c>
      <c r="F410" s="70">
        <f>SUMIFS(CALCULATION_quarterly_data!F:F,CALCULATION_quarterly_data!$A:$A,Quarter!$A410,CALCULATION_quarterly_data!$P:$P,Quarter!$B410,CALCULATION_quarterly_data!$C:$C,Quarter!$C410)</f>
        <v>181.28</v>
      </c>
      <c r="G410" s="69">
        <f>SUMIFS(CALCULATION_quarterly_data!G:G,CALCULATION_quarterly_data!$A:$A,Quarter!$A410,CALCULATION_quarterly_data!$P:$P,Quarter!$B410,CALCULATION_quarterly_data!$C:$C,Quarter!$C410)</f>
        <v>0</v>
      </c>
      <c r="H410" s="69">
        <f>SUMIFS(CALCULATION_quarterly_data!H:H,CALCULATION_quarterly_data!$A:$A,Quarter!$A410,CALCULATION_quarterly_data!$P:$P,Quarter!$B410,CALCULATION_quarterly_data!$C:$C,Quarter!$C410)</f>
        <v>0</v>
      </c>
      <c r="I410" s="69">
        <f>SUMIFS(CALCULATION_quarterly_data!I:I,CALCULATION_quarterly_data!$A:$A,Quarter!$A410,CALCULATION_quarterly_data!$P:$P,Quarter!$B410,CALCULATION_quarterly_data!$C:$C,Quarter!$C410)</f>
        <v>0</v>
      </c>
      <c r="J410" s="69">
        <f>SUMIFS(CALCULATION_quarterly_data!J:J,CALCULATION_quarterly_data!$A:$A,Quarter!$A410,CALCULATION_quarterly_data!$P:$P,Quarter!$B410,CALCULATION_quarterly_data!$C:$C,Quarter!$C410)</f>
        <v>0</v>
      </c>
      <c r="K410" s="69">
        <f>SUMIFS(CALCULATION_quarterly_data!K:K,CALCULATION_quarterly_data!$A:$A,Quarter!$A410,CALCULATION_quarterly_data!$P:$P,Quarter!$B410,CALCULATION_quarterly_data!$C:$C,Quarter!$C410)</f>
        <v>0</v>
      </c>
      <c r="L410" s="69">
        <f>SUMIFS(CALCULATION_quarterly_data!L:L,CALCULATION_quarterly_data!$A:$A,Quarter!$A410,CALCULATION_quarterly_data!$P:$P,Quarter!$B410,CALCULATION_quarterly_data!$C:$C,Quarter!$C410)</f>
        <v>0</v>
      </c>
      <c r="M410" s="69">
        <f>SUMIFS(CALCULATION_quarterly_data!M:M,CALCULATION_quarterly_data!$A:$A,Quarter!$A410,CALCULATION_quarterly_data!$P:$P,Quarter!$B410,CALCULATION_quarterly_data!$C:$C,Quarter!$C410)</f>
        <v>8.7899999999999991</v>
      </c>
      <c r="N410" s="70">
        <f>SUMIFS(CALCULATION_quarterly_data!N:N,CALCULATION_quarterly_data!$A:$A,Quarter!$A410,CALCULATION_quarterly_data!$P:$P,Quarter!$B410,CALCULATION_quarterly_data!$C:$C,Quarter!$C410)</f>
        <v>8.7899999999999991</v>
      </c>
      <c r="O410" s="77">
        <f>SUMIFS(CALCULATION_quarterly_data!O:O,CALCULATION_quarterly_data!$A:$A,Quarter!$A410,CALCULATION_quarterly_data!$P:$P,Quarter!$B410,CALCULATION_quarterly_data!$C:$C,Quarter!$C410)</f>
        <v>190.07</v>
      </c>
    </row>
    <row r="411" spans="1:15" ht="15.5">
      <c r="A411" s="64">
        <v>2023</v>
      </c>
      <c r="B411" s="73">
        <v>3</v>
      </c>
      <c r="C411" s="59" t="s">
        <v>73</v>
      </c>
      <c r="D411" s="69">
        <f>SUMIFS(CALCULATION_quarterly_data!D:D,CALCULATION_quarterly_data!$A:$A,Quarter!$A411,CALCULATION_quarterly_data!$P:$P,Quarter!$B411,CALCULATION_quarterly_data!$C:$C,Quarter!$C411)</f>
        <v>279.68</v>
      </c>
      <c r="E411" s="69">
        <f>SUMIFS(CALCULATION_quarterly_data!E:E,CALCULATION_quarterly_data!$A:$A,Quarter!$A411,CALCULATION_quarterly_data!$P:$P,Quarter!$B411,CALCULATION_quarterly_data!$C:$C,Quarter!$C411)</f>
        <v>0</v>
      </c>
      <c r="F411" s="70">
        <f>SUMIFS(CALCULATION_quarterly_data!F:F,CALCULATION_quarterly_data!$A:$A,Quarter!$A411,CALCULATION_quarterly_data!$P:$P,Quarter!$B411,CALCULATION_quarterly_data!$C:$C,Quarter!$C411)</f>
        <v>279.68</v>
      </c>
      <c r="G411" s="69">
        <f>SUMIFS(CALCULATION_quarterly_data!G:G,CALCULATION_quarterly_data!$A:$A,Quarter!$A411,CALCULATION_quarterly_data!$P:$P,Quarter!$B411,CALCULATION_quarterly_data!$C:$C,Quarter!$C411)</f>
        <v>0</v>
      </c>
      <c r="H411" s="69">
        <f>SUMIFS(CALCULATION_quarterly_data!H:H,CALCULATION_quarterly_data!$A:$A,Quarter!$A411,CALCULATION_quarterly_data!$P:$P,Quarter!$B411,CALCULATION_quarterly_data!$C:$C,Quarter!$C411)</f>
        <v>0</v>
      </c>
      <c r="I411" s="69">
        <f>SUMIFS(CALCULATION_quarterly_data!I:I,CALCULATION_quarterly_data!$A:$A,Quarter!$A411,CALCULATION_quarterly_data!$P:$P,Quarter!$B411,CALCULATION_quarterly_data!$C:$C,Quarter!$C411)</f>
        <v>0</v>
      </c>
      <c r="J411" s="69">
        <f>SUMIFS(CALCULATION_quarterly_data!J:J,CALCULATION_quarterly_data!$A:$A,Quarter!$A411,CALCULATION_quarterly_data!$P:$P,Quarter!$B411,CALCULATION_quarterly_data!$C:$C,Quarter!$C411)</f>
        <v>0</v>
      </c>
      <c r="K411" s="69">
        <f>SUMIFS(CALCULATION_quarterly_data!K:K,CALCULATION_quarterly_data!$A:$A,Quarter!$A411,CALCULATION_quarterly_data!$P:$P,Quarter!$B411,CALCULATION_quarterly_data!$C:$C,Quarter!$C411)</f>
        <v>0</v>
      </c>
      <c r="L411" s="69">
        <f>SUMIFS(CALCULATION_quarterly_data!L:L,CALCULATION_quarterly_data!$A:$A,Quarter!$A411,CALCULATION_quarterly_data!$P:$P,Quarter!$B411,CALCULATION_quarterly_data!$C:$C,Quarter!$C411)</f>
        <v>0</v>
      </c>
      <c r="M411" s="69">
        <f>SUMIFS(CALCULATION_quarterly_data!M:M,CALCULATION_quarterly_data!$A:$A,Quarter!$A411,CALCULATION_quarterly_data!$P:$P,Quarter!$B411,CALCULATION_quarterly_data!$C:$C,Quarter!$C411)</f>
        <v>0</v>
      </c>
      <c r="N411" s="70">
        <f>SUMIFS(CALCULATION_quarterly_data!N:N,CALCULATION_quarterly_data!$A:$A,Quarter!$A411,CALCULATION_quarterly_data!$P:$P,Quarter!$B411,CALCULATION_quarterly_data!$C:$C,Quarter!$C411)</f>
        <v>0</v>
      </c>
      <c r="O411" s="77">
        <f>SUMIFS(CALCULATION_quarterly_data!O:O,CALCULATION_quarterly_data!$A:$A,Quarter!$A411,CALCULATION_quarterly_data!$P:$P,Quarter!$B411,CALCULATION_quarterly_data!$C:$C,Quarter!$C411)</f>
        <v>279.68</v>
      </c>
    </row>
    <row r="412" spans="1:15" ht="15.5">
      <c r="A412" s="64">
        <v>2023</v>
      </c>
      <c r="B412" s="73">
        <v>3</v>
      </c>
      <c r="C412" s="59" t="s">
        <v>42</v>
      </c>
      <c r="D412" s="69">
        <f>SUMIFS(CALCULATION_quarterly_data!D:D,CALCULATION_quarterly_data!$A:$A,Quarter!$A412,CALCULATION_quarterly_data!$P:$P,Quarter!$B412,CALCULATION_quarterly_data!$C:$C,Quarter!$C412)</f>
        <v>3265.27</v>
      </c>
      <c r="E412" s="69">
        <f>SUMIFS(CALCULATION_quarterly_data!E:E,CALCULATION_quarterly_data!$A:$A,Quarter!$A412,CALCULATION_quarterly_data!$P:$P,Quarter!$B412,CALCULATION_quarterly_data!$C:$C,Quarter!$C412)</f>
        <v>383.61</v>
      </c>
      <c r="F412" s="70">
        <f>SUMIFS(CALCULATION_quarterly_data!F:F,CALCULATION_quarterly_data!$A:$A,Quarter!$A412,CALCULATION_quarterly_data!$P:$P,Quarter!$B412,CALCULATION_quarterly_data!$C:$C,Quarter!$C412)</f>
        <v>3648.88</v>
      </c>
      <c r="G412" s="69">
        <f>SUMIFS(CALCULATION_quarterly_data!G:G,CALCULATION_quarterly_data!$A:$A,Quarter!$A412,CALCULATION_quarterly_data!$P:$P,Quarter!$B412,CALCULATION_quarterly_data!$C:$C,Quarter!$C412)</f>
        <v>16.84</v>
      </c>
      <c r="H412" s="69">
        <f>SUMIFS(CALCULATION_quarterly_data!H:H,CALCULATION_quarterly_data!$A:$A,Quarter!$A412,CALCULATION_quarterly_data!$P:$P,Quarter!$B412,CALCULATION_quarterly_data!$C:$C,Quarter!$C412)</f>
        <v>503.72</v>
      </c>
      <c r="I412" s="69">
        <f>SUMIFS(CALCULATION_quarterly_data!I:I,CALCULATION_quarterly_data!$A:$A,Quarter!$A412,CALCULATION_quarterly_data!$P:$P,Quarter!$B412,CALCULATION_quarterly_data!$C:$C,Quarter!$C412)</f>
        <v>0</v>
      </c>
      <c r="J412" s="69">
        <f>SUMIFS(CALCULATION_quarterly_data!J:J,CALCULATION_quarterly_data!$A:$A,Quarter!$A412,CALCULATION_quarterly_data!$P:$P,Quarter!$B412,CALCULATION_quarterly_data!$C:$C,Quarter!$C412)</f>
        <v>4</v>
      </c>
      <c r="K412" s="69">
        <f>SUMIFS(CALCULATION_quarterly_data!K:K,CALCULATION_quarterly_data!$A:$A,Quarter!$A412,CALCULATION_quarterly_data!$P:$P,Quarter!$B412,CALCULATION_quarterly_data!$C:$C,Quarter!$C412)</f>
        <v>0</v>
      </c>
      <c r="L412" s="69">
        <f>SUMIFS(CALCULATION_quarterly_data!L:L,CALCULATION_quarterly_data!$A:$A,Quarter!$A412,CALCULATION_quarterly_data!$P:$P,Quarter!$B412,CALCULATION_quarterly_data!$C:$C,Quarter!$C412)</f>
        <v>19.739999999999998</v>
      </c>
      <c r="M412" s="69">
        <f>SUMIFS(CALCULATION_quarterly_data!M:M,CALCULATION_quarterly_data!$A:$A,Quarter!$A412,CALCULATION_quarterly_data!$P:$P,Quarter!$B412,CALCULATION_quarterly_data!$C:$C,Quarter!$C412)</f>
        <v>430.11</v>
      </c>
      <c r="N412" s="70">
        <f>SUMIFS(CALCULATION_quarterly_data!N:N,CALCULATION_quarterly_data!$A:$A,Quarter!$A412,CALCULATION_quarterly_data!$P:$P,Quarter!$B412,CALCULATION_quarterly_data!$C:$C,Quarter!$C412)</f>
        <v>974.41000000000008</v>
      </c>
      <c r="O412" s="77">
        <f>SUMIFS(CALCULATION_quarterly_data!O:O,CALCULATION_quarterly_data!$A:$A,Quarter!$A412,CALCULATION_quarterly_data!$P:$P,Quarter!$B412,CALCULATION_quarterly_data!$C:$C,Quarter!$C412)</f>
        <v>4623.29</v>
      </c>
    </row>
    <row r="413" spans="1:15" ht="15.5">
      <c r="A413" s="64">
        <v>2023</v>
      </c>
      <c r="B413" s="73">
        <v>3</v>
      </c>
      <c r="C413" s="59" t="s">
        <v>94</v>
      </c>
      <c r="D413" s="69">
        <f>SUMIFS(CALCULATION_quarterly_data!D:D,CALCULATION_quarterly_data!$A:$A,Quarter!$A413,CALCULATION_quarterly_data!$P:$P,Quarter!$B413,CALCULATION_quarterly_data!$C:$C,Quarter!$C413)</f>
        <v>0</v>
      </c>
      <c r="E413" s="69">
        <f>SUMIFS(CALCULATION_quarterly_data!E:E,CALCULATION_quarterly_data!$A:$A,Quarter!$A413,CALCULATION_quarterly_data!$P:$P,Quarter!$B413,CALCULATION_quarterly_data!$C:$C,Quarter!$C413)</f>
        <v>0</v>
      </c>
      <c r="F413" s="70">
        <f>SUMIFS(CALCULATION_quarterly_data!F:F,CALCULATION_quarterly_data!$A:$A,Quarter!$A413,CALCULATION_quarterly_data!$P:$P,Quarter!$B413,CALCULATION_quarterly_data!$C:$C,Quarter!$C413)</f>
        <v>0</v>
      </c>
      <c r="G413" s="69">
        <f>SUMIFS(CALCULATION_quarterly_data!G:G,CALCULATION_quarterly_data!$A:$A,Quarter!$A413,CALCULATION_quarterly_data!$P:$P,Quarter!$B413,CALCULATION_quarterly_data!$C:$C,Quarter!$C413)</f>
        <v>4.0199999999999996</v>
      </c>
      <c r="H413" s="69">
        <f>SUMIFS(CALCULATION_quarterly_data!H:H,CALCULATION_quarterly_data!$A:$A,Quarter!$A413,CALCULATION_quarterly_data!$P:$P,Quarter!$B413,CALCULATION_quarterly_data!$C:$C,Quarter!$C413)</f>
        <v>173.25</v>
      </c>
      <c r="I413" s="69">
        <f>SUMIFS(CALCULATION_quarterly_data!I:I,CALCULATION_quarterly_data!$A:$A,Quarter!$A413,CALCULATION_quarterly_data!$P:$P,Quarter!$B413,CALCULATION_quarterly_data!$C:$C,Quarter!$C413)</f>
        <v>0</v>
      </c>
      <c r="J413" s="69">
        <f>SUMIFS(CALCULATION_quarterly_data!J:J,CALCULATION_quarterly_data!$A:$A,Quarter!$A413,CALCULATION_quarterly_data!$P:$P,Quarter!$B413,CALCULATION_quarterly_data!$C:$C,Quarter!$C413)</f>
        <v>0</v>
      </c>
      <c r="K413" s="69">
        <f>SUMIFS(CALCULATION_quarterly_data!K:K,CALCULATION_quarterly_data!$A:$A,Quarter!$A413,CALCULATION_quarterly_data!$P:$P,Quarter!$B413,CALCULATION_quarterly_data!$C:$C,Quarter!$C413)</f>
        <v>0</v>
      </c>
      <c r="L413" s="69">
        <f>SUMIFS(CALCULATION_quarterly_data!L:L,CALCULATION_quarterly_data!$A:$A,Quarter!$A413,CALCULATION_quarterly_data!$P:$P,Quarter!$B413,CALCULATION_quarterly_data!$C:$C,Quarter!$C413)</f>
        <v>0</v>
      </c>
      <c r="M413" s="69">
        <f>SUMIFS(CALCULATION_quarterly_data!M:M,CALCULATION_quarterly_data!$A:$A,Quarter!$A413,CALCULATION_quarterly_data!$P:$P,Quarter!$B413,CALCULATION_quarterly_data!$C:$C,Quarter!$C413)</f>
        <v>45</v>
      </c>
      <c r="N413" s="70">
        <f>SUMIFS(CALCULATION_quarterly_data!N:N,CALCULATION_quarterly_data!$A:$A,Quarter!$A413,CALCULATION_quarterly_data!$P:$P,Quarter!$B413,CALCULATION_quarterly_data!$C:$C,Quarter!$C413)</f>
        <v>222.26999999999998</v>
      </c>
      <c r="O413" s="77">
        <f>SUMIFS(CALCULATION_quarterly_data!O:O,CALCULATION_quarterly_data!$A:$A,Quarter!$A413,CALCULATION_quarterly_data!$P:$P,Quarter!$B413,CALCULATION_quarterly_data!$C:$C,Quarter!$C413)</f>
        <v>222.26999999999998</v>
      </c>
    </row>
    <row r="414" spans="1:15" ht="15.5">
      <c r="A414" s="64">
        <v>2023</v>
      </c>
      <c r="B414" s="73">
        <v>3</v>
      </c>
      <c r="C414" s="59" t="s">
        <v>131</v>
      </c>
      <c r="D414" s="69">
        <f>SUMIFS(CALCULATION_quarterly_data!D:D,CALCULATION_quarterly_data!$A:$A,Quarter!$A414,CALCULATION_quarterly_data!$P:$P,Quarter!$B414,CALCULATION_quarterly_data!$C:$C,Quarter!$C414)</f>
        <v>745.45</v>
      </c>
      <c r="E414" s="69">
        <f>SUMIFS(CALCULATION_quarterly_data!E:E,CALCULATION_quarterly_data!$A:$A,Quarter!$A414,CALCULATION_quarterly_data!$P:$P,Quarter!$B414,CALCULATION_quarterly_data!$C:$C,Quarter!$C414)</f>
        <v>0</v>
      </c>
      <c r="F414" s="70">
        <f>SUMIFS(CALCULATION_quarterly_data!F:F,CALCULATION_quarterly_data!$A:$A,Quarter!$A414,CALCULATION_quarterly_data!$P:$P,Quarter!$B414,CALCULATION_quarterly_data!$C:$C,Quarter!$C414)</f>
        <v>745.45</v>
      </c>
      <c r="G414" s="69">
        <f>SUMIFS(CALCULATION_quarterly_data!G:G,CALCULATION_quarterly_data!$A:$A,Quarter!$A414,CALCULATION_quarterly_data!$P:$P,Quarter!$B414,CALCULATION_quarterly_data!$C:$C,Quarter!$C414)</f>
        <v>3.06</v>
      </c>
      <c r="H414" s="69">
        <f>SUMIFS(CALCULATION_quarterly_data!H:H,CALCULATION_quarterly_data!$A:$A,Quarter!$A414,CALCULATION_quarterly_data!$P:$P,Quarter!$B414,CALCULATION_quarterly_data!$C:$C,Quarter!$C414)</f>
        <v>0</v>
      </c>
      <c r="I414" s="69">
        <f>SUMIFS(CALCULATION_quarterly_data!I:I,CALCULATION_quarterly_data!$A:$A,Quarter!$A414,CALCULATION_quarterly_data!$P:$P,Quarter!$B414,CALCULATION_quarterly_data!$C:$C,Quarter!$C414)</f>
        <v>0</v>
      </c>
      <c r="J414" s="69">
        <f>SUMIFS(CALCULATION_quarterly_data!J:J,CALCULATION_quarterly_data!$A:$A,Quarter!$A414,CALCULATION_quarterly_data!$P:$P,Quarter!$B414,CALCULATION_quarterly_data!$C:$C,Quarter!$C414)</f>
        <v>0</v>
      </c>
      <c r="K414" s="69">
        <f>SUMIFS(CALCULATION_quarterly_data!K:K,CALCULATION_quarterly_data!$A:$A,Quarter!$A414,CALCULATION_quarterly_data!$P:$P,Quarter!$B414,CALCULATION_quarterly_data!$C:$C,Quarter!$C414)</f>
        <v>0</v>
      </c>
      <c r="L414" s="69">
        <f>SUMIFS(CALCULATION_quarterly_data!L:L,CALCULATION_quarterly_data!$A:$A,Quarter!$A414,CALCULATION_quarterly_data!$P:$P,Quarter!$B414,CALCULATION_quarterly_data!$C:$C,Quarter!$C414)</f>
        <v>0</v>
      </c>
      <c r="M414" s="69">
        <f>SUMIFS(CALCULATION_quarterly_data!M:M,CALCULATION_quarterly_data!$A:$A,Quarter!$A414,CALCULATION_quarterly_data!$P:$P,Quarter!$B414,CALCULATION_quarterly_data!$C:$C,Quarter!$C414)</f>
        <v>4.66</v>
      </c>
      <c r="N414" s="70">
        <f>SUMIFS(CALCULATION_quarterly_data!N:N,CALCULATION_quarterly_data!$A:$A,Quarter!$A414,CALCULATION_quarterly_data!$P:$P,Quarter!$B414,CALCULATION_quarterly_data!$C:$C,Quarter!$C414)</f>
        <v>7.7200000000000006</v>
      </c>
      <c r="O414" s="77">
        <f>SUMIFS(CALCULATION_quarterly_data!O:O,CALCULATION_quarterly_data!$A:$A,Quarter!$A414,CALCULATION_quarterly_data!$P:$P,Quarter!$B414,CALCULATION_quarterly_data!$C:$C,Quarter!$C414)</f>
        <v>753.17000000000007</v>
      </c>
    </row>
    <row r="415" spans="1:15" ht="15.5">
      <c r="A415" s="64">
        <v>2023</v>
      </c>
      <c r="B415" s="73">
        <v>3</v>
      </c>
      <c r="C415" s="59" t="s">
        <v>71</v>
      </c>
      <c r="D415" s="69">
        <f>SUMIFS(CALCULATION_quarterly_data!D:D,CALCULATION_quarterly_data!$A:$A,Quarter!$A415,CALCULATION_quarterly_data!$P:$P,Quarter!$B415,CALCULATION_quarterly_data!$C:$C,Quarter!$C415)</f>
        <v>0</v>
      </c>
      <c r="E415" s="69">
        <f>SUMIFS(CALCULATION_quarterly_data!E:E,CALCULATION_quarterly_data!$A:$A,Quarter!$A415,CALCULATION_quarterly_data!$P:$P,Quarter!$B415,CALCULATION_quarterly_data!$C:$C,Quarter!$C415)</f>
        <v>0</v>
      </c>
      <c r="F415" s="70">
        <f>SUMIFS(CALCULATION_quarterly_data!F:F,CALCULATION_quarterly_data!$A:$A,Quarter!$A415,CALCULATION_quarterly_data!$P:$P,Quarter!$B415,CALCULATION_quarterly_data!$C:$C,Quarter!$C415)</f>
        <v>0</v>
      </c>
      <c r="G415" s="69">
        <f>SUMIFS(CALCULATION_quarterly_data!G:G,CALCULATION_quarterly_data!$A:$A,Quarter!$A415,CALCULATION_quarterly_data!$P:$P,Quarter!$B415,CALCULATION_quarterly_data!$C:$C,Quarter!$C415)</f>
        <v>2.68</v>
      </c>
      <c r="H415" s="69">
        <f>SUMIFS(CALCULATION_quarterly_data!H:H,CALCULATION_quarterly_data!$A:$A,Quarter!$A415,CALCULATION_quarterly_data!$P:$P,Quarter!$B415,CALCULATION_quarterly_data!$C:$C,Quarter!$C415)</f>
        <v>0</v>
      </c>
      <c r="I415" s="69">
        <f>SUMIFS(CALCULATION_quarterly_data!I:I,CALCULATION_quarterly_data!$A:$A,Quarter!$A415,CALCULATION_quarterly_data!$P:$P,Quarter!$B415,CALCULATION_quarterly_data!$C:$C,Quarter!$C415)</f>
        <v>0</v>
      </c>
      <c r="J415" s="69">
        <f>SUMIFS(CALCULATION_quarterly_data!J:J,CALCULATION_quarterly_data!$A:$A,Quarter!$A415,CALCULATION_quarterly_data!$P:$P,Quarter!$B415,CALCULATION_quarterly_data!$C:$C,Quarter!$C415)</f>
        <v>0</v>
      </c>
      <c r="K415" s="69">
        <f>SUMIFS(CALCULATION_quarterly_data!K:K,CALCULATION_quarterly_data!$A:$A,Quarter!$A415,CALCULATION_quarterly_data!$P:$P,Quarter!$B415,CALCULATION_quarterly_data!$C:$C,Quarter!$C415)</f>
        <v>0</v>
      </c>
      <c r="L415" s="69">
        <f>SUMIFS(CALCULATION_quarterly_data!L:L,CALCULATION_quarterly_data!$A:$A,Quarter!$A415,CALCULATION_quarterly_data!$P:$P,Quarter!$B415,CALCULATION_quarterly_data!$C:$C,Quarter!$C415)</f>
        <v>20.329999999999998</v>
      </c>
      <c r="M415" s="69">
        <f>SUMIFS(CALCULATION_quarterly_data!M:M,CALCULATION_quarterly_data!$A:$A,Quarter!$A415,CALCULATION_quarterly_data!$P:$P,Quarter!$B415,CALCULATION_quarterly_data!$C:$C,Quarter!$C415)</f>
        <v>47.269999999999996</v>
      </c>
      <c r="N415" s="70">
        <f>SUMIFS(CALCULATION_quarterly_data!N:N,CALCULATION_quarterly_data!$A:$A,Quarter!$A415,CALCULATION_quarterly_data!$P:$P,Quarter!$B415,CALCULATION_quarterly_data!$C:$C,Quarter!$C415)</f>
        <v>70.28</v>
      </c>
      <c r="O415" s="77">
        <f>SUMIFS(CALCULATION_quarterly_data!O:O,CALCULATION_quarterly_data!$A:$A,Quarter!$A415,CALCULATION_quarterly_data!$P:$P,Quarter!$B415,CALCULATION_quarterly_data!$C:$C,Quarter!$C415)</f>
        <v>70.28</v>
      </c>
    </row>
    <row r="416" spans="1:15" ht="15.5">
      <c r="A416" s="64">
        <v>2023</v>
      </c>
      <c r="B416" s="73">
        <v>3</v>
      </c>
      <c r="C416" s="59" t="s">
        <v>45</v>
      </c>
      <c r="D416" s="69">
        <f>SUMIFS(CALCULATION_quarterly_data!D:D,CALCULATION_quarterly_data!$A:$A,Quarter!$A416,CALCULATION_quarterly_data!$P:$P,Quarter!$B416,CALCULATION_quarterly_data!$C:$C,Quarter!$C416)</f>
        <v>330.26</v>
      </c>
      <c r="E416" s="69">
        <f>SUMIFS(CALCULATION_quarterly_data!E:E,CALCULATION_quarterly_data!$A:$A,Quarter!$A416,CALCULATION_quarterly_data!$P:$P,Quarter!$B416,CALCULATION_quarterly_data!$C:$C,Quarter!$C416)</f>
        <v>0</v>
      </c>
      <c r="F416" s="70">
        <f>SUMIFS(CALCULATION_quarterly_data!F:F,CALCULATION_quarterly_data!$A:$A,Quarter!$A416,CALCULATION_quarterly_data!$P:$P,Quarter!$B416,CALCULATION_quarterly_data!$C:$C,Quarter!$C416)</f>
        <v>330.26</v>
      </c>
      <c r="G416" s="69">
        <f>SUMIFS(CALCULATION_quarterly_data!G:G,CALCULATION_quarterly_data!$A:$A,Quarter!$A416,CALCULATION_quarterly_data!$P:$P,Quarter!$B416,CALCULATION_quarterly_data!$C:$C,Quarter!$C416)</f>
        <v>0</v>
      </c>
      <c r="H416" s="69">
        <f>SUMIFS(CALCULATION_quarterly_data!H:H,CALCULATION_quarterly_data!$A:$A,Quarter!$A416,CALCULATION_quarterly_data!$P:$P,Quarter!$B416,CALCULATION_quarterly_data!$C:$C,Quarter!$C416)</f>
        <v>0</v>
      </c>
      <c r="I416" s="69">
        <f>SUMIFS(CALCULATION_quarterly_data!I:I,CALCULATION_quarterly_data!$A:$A,Quarter!$A416,CALCULATION_quarterly_data!$P:$P,Quarter!$B416,CALCULATION_quarterly_data!$C:$C,Quarter!$C416)</f>
        <v>0</v>
      </c>
      <c r="J416" s="69">
        <f>SUMIFS(CALCULATION_quarterly_data!J:J,CALCULATION_quarterly_data!$A:$A,Quarter!$A416,CALCULATION_quarterly_data!$P:$P,Quarter!$B416,CALCULATION_quarterly_data!$C:$C,Quarter!$C416)</f>
        <v>0</v>
      </c>
      <c r="K416" s="69">
        <f>SUMIFS(CALCULATION_quarterly_data!K:K,CALCULATION_quarterly_data!$A:$A,Quarter!$A416,CALCULATION_quarterly_data!$P:$P,Quarter!$B416,CALCULATION_quarterly_data!$C:$C,Quarter!$C416)</f>
        <v>0</v>
      </c>
      <c r="L416" s="69">
        <f>SUMIFS(CALCULATION_quarterly_data!L:L,CALCULATION_quarterly_data!$A:$A,Quarter!$A416,CALCULATION_quarterly_data!$P:$P,Quarter!$B416,CALCULATION_quarterly_data!$C:$C,Quarter!$C416)</f>
        <v>0</v>
      </c>
      <c r="M416" s="69">
        <f>SUMIFS(CALCULATION_quarterly_data!M:M,CALCULATION_quarterly_data!$A:$A,Quarter!$A416,CALCULATION_quarterly_data!$P:$P,Quarter!$B416,CALCULATION_quarterly_data!$C:$C,Quarter!$C416)</f>
        <v>15.3</v>
      </c>
      <c r="N416" s="70">
        <f>SUMIFS(CALCULATION_quarterly_data!N:N,CALCULATION_quarterly_data!$A:$A,Quarter!$A416,CALCULATION_quarterly_data!$P:$P,Quarter!$B416,CALCULATION_quarterly_data!$C:$C,Quarter!$C416)</f>
        <v>15.3</v>
      </c>
      <c r="O416" s="77">
        <f>SUMIFS(CALCULATION_quarterly_data!O:O,CALCULATION_quarterly_data!$A:$A,Quarter!$A416,CALCULATION_quarterly_data!$P:$P,Quarter!$B416,CALCULATION_quarterly_data!$C:$C,Quarter!$C416)</f>
        <v>345.56</v>
      </c>
    </row>
    <row r="417" spans="1:15" ht="15.5">
      <c r="A417" s="64">
        <v>2023</v>
      </c>
      <c r="B417" s="73">
        <v>3</v>
      </c>
      <c r="C417" s="59" t="s">
        <v>46</v>
      </c>
      <c r="D417" s="69">
        <f>SUMIFS(CALCULATION_quarterly_data!D:D,CALCULATION_quarterly_data!$A:$A,Quarter!$A417,CALCULATION_quarterly_data!$P:$P,Quarter!$B417,CALCULATION_quarterly_data!$C:$C,Quarter!$C417)</f>
        <v>0</v>
      </c>
      <c r="E417" s="69">
        <f>SUMIFS(CALCULATION_quarterly_data!E:E,CALCULATION_quarterly_data!$A:$A,Quarter!$A417,CALCULATION_quarterly_data!$P:$P,Quarter!$B417,CALCULATION_quarterly_data!$C:$C,Quarter!$C417)</f>
        <v>0</v>
      </c>
      <c r="F417" s="70">
        <f>SUMIFS(CALCULATION_quarterly_data!F:F,CALCULATION_quarterly_data!$A:$A,Quarter!$A417,CALCULATION_quarterly_data!$P:$P,Quarter!$B417,CALCULATION_quarterly_data!$C:$C,Quarter!$C417)</f>
        <v>0</v>
      </c>
      <c r="G417" s="69">
        <f>SUMIFS(CALCULATION_quarterly_data!G:G,CALCULATION_quarterly_data!$A:$A,Quarter!$A417,CALCULATION_quarterly_data!$P:$P,Quarter!$B417,CALCULATION_quarterly_data!$C:$C,Quarter!$C417)</f>
        <v>0</v>
      </c>
      <c r="H417" s="69">
        <f>SUMIFS(CALCULATION_quarterly_data!H:H,CALCULATION_quarterly_data!$A:$A,Quarter!$A417,CALCULATION_quarterly_data!$P:$P,Quarter!$B417,CALCULATION_quarterly_data!$C:$C,Quarter!$C417)</f>
        <v>714.53</v>
      </c>
      <c r="I417" s="69">
        <f>SUMIFS(CALCULATION_quarterly_data!I:I,CALCULATION_quarterly_data!$A:$A,Quarter!$A417,CALCULATION_quarterly_data!$P:$P,Quarter!$B417,CALCULATION_quarterly_data!$C:$C,Quarter!$C417)</f>
        <v>0</v>
      </c>
      <c r="J417" s="69">
        <f>SUMIFS(CALCULATION_quarterly_data!J:J,CALCULATION_quarterly_data!$A:$A,Quarter!$A417,CALCULATION_quarterly_data!$P:$P,Quarter!$B417,CALCULATION_quarterly_data!$C:$C,Quarter!$C417)</f>
        <v>7.43</v>
      </c>
      <c r="K417" s="69">
        <f>SUMIFS(CALCULATION_quarterly_data!K:K,CALCULATION_quarterly_data!$A:$A,Quarter!$A417,CALCULATION_quarterly_data!$P:$P,Quarter!$B417,CALCULATION_quarterly_data!$C:$C,Quarter!$C417)</f>
        <v>35.44</v>
      </c>
      <c r="L417" s="69">
        <f>SUMIFS(CALCULATION_quarterly_data!L:L,CALCULATION_quarterly_data!$A:$A,Quarter!$A417,CALCULATION_quarterly_data!$P:$P,Quarter!$B417,CALCULATION_quarterly_data!$C:$C,Quarter!$C417)</f>
        <v>0</v>
      </c>
      <c r="M417" s="69">
        <f>SUMIFS(CALCULATION_quarterly_data!M:M,CALCULATION_quarterly_data!$A:$A,Quarter!$A417,CALCULATION_quarterly_data!$P:$P,Quarter!$B417,CALCULATION_quarterly_data!$C:$C,Quarter!$C417)</f>
        <v>2.5199999999999996</v>
      </c>
      <c r="N417" s="70">
        <f>SUMIFS(CALCULATION_quarterly_data!N:N,CALCULATION_quarterly_data!$A:$A,Quarter!$A417,CALCULATION_quarterly_data!$P:$P,Quarter!$B417,CALCULATION_quarterly_data!$C:$C,Quarter!$C417)</f>
        <v>759.92000000000007</v>
      </c>
      <c r="O417" s="77">
        <f>SUMIFS(CALCULATION_quarterly_data!O:O,CALCULATION_quarterly_data!$A:$A,Quarter!$A417,CALCULATION_quarterly_data!$P:$P,Quarter!$B417,CALCULATION_quarterly_data!$C:$C,Quarter!$C417)</f>
        <v>759.92000000000007</v>
      </c>
    </row>
    <row r="418" spans="1:15" ht="15.5">
      <c r="A418" s="64">
        <v>2023</v>
      </c>
      <c r="B418" s="73">
        <v>3</v>
      </c>
      <c r="C418" s="59" t="s">
        <v>62</v>
      </c>
      <c r="D418" s="69">
        <f>SUMIFS(CALCULATION_quarterly_data!D:D,CALCULATION_quarterly_data!$A:$A,Quarter!$A418,CALCULATION_quarterly_data!$P:$P,Quarter!$B418,CALCULATION_quarterly_data!$C:$C,Quarter!$C418)</f>
        <v>53.2</v>
      </c>
      <c r="E418" s="69">
        <f>SUMIFS(CALCULATION_quarterly_data!E:E,CALCULATION_quarterly_data!$A:$A,Quarter!$A418,CALCULATION_quarterly_data!$P:$P,Quarter!$B418,CALCULATION_quarterly_data!$C:$C,Quarter!$C418)</f>
        <v>0</v>
      </c>
      <c r="F418" s="70">
        <f>SUMIFS(CALCULATION_quarterly_data!F:F,CALCULATION_quarterly_data!$A:$A,Quarter!$A418,CALCULATION_quarterly_data!$P:$P,Quarter!$B418,CALCULATION_quarterly_data!$C:$C,Quarter!$C418)</f>
        <v>53.2</v>
      </c>
      <c r="G418" s="69">
        <f>SUMIFS(CALCULATION_quarterly_data!G:G,CALCULATION_quarterly_data!$A:$A,Quarter!$A418,CALCULATION_quarterly_data!$P:$P,Quarter!$B418,CALCULATION_quarterly_data!$C:$C,Quarter!$C418)</f>
        <v>7.9</v>
      </c>
      <c r="H418" s="69">
        <f>SUMIFS(CALCULATION_quarterly_data!H:H,CALCULATION_quarterly_data!$A:$A,Quarter!$A418,CALCULATION_quarterly_data!$P:$P,Quarter!$B418,CALCULATION_quarterly_data!$C:$C,Quarter!$C418)</f>
        <v>16.96</v>
      </c>
      <c r="I418" s="69">
        <f>SUMIFS(CALCULATION_quarterly_data!I:I,CALCULATION_quarterly_data!$A:$A,Quarter!$A418,CALCULATION_quarterly_data!$P:$P,Quarter!$B418,CALCULATION_quarterly_data!$C:$C,Quarter!$C418)</f>
        <v>0</v>
      </c>
      <c r="J418" s="69">
        <f>SUMIFS(CALCULATION_quarterly_data!J:J,CALCULATION_quarterly_data!$A:$A,Quarter!$A418,CALCULATION_quarterly_data!$P:$P,Quarter!$B418,CALCULATION_quarterly_data!$C:$C,Quarter!$C418)</f>
        <v>0</v>
      </c>
      <c r="K418" s="69">
        <f>SUMIFS(CALCULATION_quarterly_data!K:K,CALCULATION_quarterly_data!$A:$A,Quarter!$A418,CALCULATION_quarterly_data!$P:$P,Quarter!$B418,CALCULATION_quarterly_data!$C:$C,Quarter!$C418)</f>
        <v>0</v>
      </c>
      <c r="L418" s="69">
        <f>SUMIFS(CALCULATION_quarterly_data!L:L,CALCULATION_quarterly_data!$A:$A,Quarter!$A418,CALCULATION_quarterly_data!$P:$P,Quarter!$B418,CALCULATION_quarterly_data!$C:$C,Quarter!$C418)</f>
        <v>225.25</v>
      </c>
      <c r="M418" s="69">
        <f>SUMIFS(CALCULATION_quarterly_data!M:M,CALCULATION_quarterly_data!$A:$A,Quarter!$A418,CALCULATION_quarterly_data!$P:$P,Quarter!$B418,CALCULATION_quarterly_data!$C:$C,Quarter!$C418)</f>
        <v>135.85</v>
      </c>
      <c r="N418" s="70">
        <f>SUMIFS(CALCULATION_quarterly_data!N:N,CALCULATION_quarterly_data!$A:$A,Quarter!$A418,CALCULATION_quarterly_data!$P:$P,Quarter!$B418,CALCULATION_quarterly_data!$C:$C,Quarter!$C418)</f>
        <v>385.96000000000004</v>
      </c>
      <c r="O418" s="77">
        <f>SUMIFS(CALCULATION_quarterly_data!O:O,CALCULATION_quarterly_data!$A:$A,Quarter!$A418,CALCULATION_quarterly_data!$P:$P,Quarter!$B418,CALCULATION_quarterly_data!$C:$C,Quarter!$C418)</f>
        <v>439.15999999999997</v>
      </c>
    </row>
    <row r="419" spans="1:15" ht="15.5">
      <c r="A419" s="62">
        <v>2023</v>
      </c>
      <c r="B419" s="74">
        <v>3</v>
      </c>
      <c r="C419" s="60" t="s">
        <v>93</v>
      </c>
      <c r="D419" s="72">
        <f>SUMIFS(CALCULATION_quarterly_data!D:D,CALCULATION_quarterly_data!$A:$A,Quarter!$A419,CALCULATION_quarterly_data!$P:$P,Quarter!$B419,CALCULATION_quarterly_data!$C:$C,Quarter!$C419)</f>
        <v>6157.2199999999993</v>
      </c>
      <c r="E419" s="72">
        <f>SUMIFS(CALCULATION_quarterly_data!E:E,CALCULATION_quarterly_data!$A:$A,Quarter!$A419,CALCULATION_quarterly_data!$P:$P,Quarter!$B419,CALCULATION_quarterly_data!$C:$C,Quarter!$C419)</f>
        <v>676.3</v>
      </c>
      <c r="F419" s="71">
        <f>SUMIFS(CALCULATION_quarterly_data!F:F,CALCULATION_quarterly_data!$A:$A,Quarter!$A419,CALCULATION_quarterly_data!$P:$P,Quarter!$B419,CALCULATION_quarterly_data!$C:$C,Quarter!$C419)</f>
        <v>6833.52</v>
      </c>
      <c r="G419" s="72">
        <f>SUMIFS(CALCULATION_quarterly_data!G:G,CALCULATION_quarterly_data!$A:$A,Quarter!$A419,CALCULATION_quarterly_data!$P:$P,Quarter!$B419,CALCULATION_quarterly_data!$C:$C,Quarter!$C419)</f>
        <v>109.96</v>
      </c>
      <c r="H419" s="72">
        <f>SUMIFS(CALCULATION_quarterly_data!H:H,CALCULATION_quarterly_data!$A:$A,Quarter!$A419,CALCULATION_quarterly_data!$P:$P,Quarter!$B419,CALCULATION_quarterly_data!$C:$C,Quarter!$C419)</f>
        <v>2219.04</v>
      </c>
      <c r="I419" s="72">
        <f>SUMIFS(CALCULATION_quarterly_data!I:I,CALCULATION_quarterly_data!$A:$A,Quarter!$A419,CALCULATION_quarterly_data!$P:$P,Quarter!$B419,CALCULATION_quarterly_data!$C:$C,Quarter!$C419)</f>
        <v>381.01</v>
      </c>
      <c r="J419" s="72">
        <f>SUMIFS(CALCULATION_quarterly_data!J:J,CALCULATION_quarterly_data!$A:$A,Quarter!$A419,CALCULATION_quarterly_data!$P:$P,Quarter!$B419,CALCULATION_quarterly_data!$C:$C,Quarter!$C419)</f>
        <v>17.45</v>
      </c>
      <c r="K419" s="72">
        <f>SUMIFS(CALCULATION_quarterly_data!K:K,CALCULATION_quarterly_data!$A:$A,Quarter!$A419,CALCULATION_quarterly_data!$P:$P,Quarter!$B419,CALCULATION_quarterly_data!$C:$C,Quarter!$C419)</f>
        <v>291.33999999999997</v>
      </c>
      <c r="L419" s="72">
        <f>SUMIFS(CALCULATION_quarterly_data!L:L,CALCULATION_quarterly_data!$A:$A,Quarter!$A419,CALCULATION_quarterly_data!$P:$P,Quarter!$B419,CALCULATION_quarterly_data!$C:$C,Quarter!$C419)</f>
        <v>530.95000000000005</v>
      </c>
      <c r="M419" s="72">
        <f>SUMIFS(CALCULATION_quarterly_data!M:M,CALCULATION_quarterly_data!$A:$A,Quarter!$A419,CALCULATION_quarterly_data!$P:$P,Quarter!$B419,CALCULATION_quarterly_data!$C:$C,Quarter!$C419)</f>
        <v>1219.17</v>
      </c>
      <c r="N419" s="71">
        <f>SUMIFS(CALCULATION_quarterly_data!N:N,CALCULATION_quarterly_data!$A:$A,Quarter!$A419,CALCULATION_quarterly_data!$P:$P,Quarter!$B419,CALCULATION_quarterly_data!$C:$C,Quarter!$C419)</f>
        <v>4768.92</v>
      </c>
      <c r="O419" s="72">
        <f>SUMIFS(CALCULATION_quarterly_data!O:O,CALCULATION_quarterly_data!$A:$A,Quarter!$A419,CALCULATION_quarterly_data!$P:$P,Quarter!$B419,CALCULATION_quarterly_data!$C:$C,Quarter!$C419)</f>
        <v>11602.44</v>
      </c>
    </row>
    <row r="420" spans="1:15" ht="15.5">
      <c r="A420" s="63">
        <v>2023</v>
      </c>
      <c r="B420" s="73">
        <v>4</v>
      </c>
      <c r="C420" s="58" t="s">
        <v>37</v>
      </c>
      <c r="D420" s="66">
        <f>SUMIFS(CALCULATION_quarterly_data!D:D,CALCULATION_quarterly_data!$A:$A,Quarter!$A420,CALCULATION_quarterly_data!$P:$P,Quarter!$B420,CALCULATION_quarterly_data!$C:$C,Quarter!$C420)</f>
        <v>63.28</v>
      </c>
      <c r="E420" s="66">
        <f>SUMIFS(CALCULATION_quarterly_data!E:E,CALCULATION_quarterly_data!$A:$A,Quarter!$A420,CALCULATION_quarterly_data!$P:$P,Quarter!$B420,CALCULATION_quarterly_data!$C:$C,Quarter!$C420)</f>
        <v>295.15000000000003</v>
      </c>
      <c r="F420" s="67">
        <f>SUMIFS(CALCULATION_quarterly_data!F:F,CALCULATION_quarterly_data!$A:$A,Quarter!$A420,CALCULATION_quarterly_data!$P:$P,Quarter!$B420,CALCULATION_quarterly_data!$C:$C,Quarter!$C420)</f>
        <v>358.43</v>
      </c>
      <c r="G420" s="66">
        <f>SUMIFS(CALCULATION_quarterly_data!G:G,CALCULATION_quarterly_data!$A:$A,Quarter!$A420,CALCULATION_quarterly_data!$P:$P,Quarter!$B420,CALCULATION_quarterly_data!$C:$C,Quarter!$C420)</f>
        <v>15.16</v>
      </c>
      <c r="H420" s="66">
        <f>SUMIFS(CALCULATION_quarterly_data!H:H,CALCULATION_quarterly_data!$A:$A,Quarter!$A420,CALCULATION_quarterly_data!$P:$P,Quarter!$B420,CALCULATION_quarterly_data!$C:$C,Quarter!$C420)</f>
        <v>426.16999999999996</v>
      </c>
      <c r="I420" s="66">
        <f>SUMIFS(CALCULATION_quarterly_data!I:I,CALCULATION_quarterly_data!$A:$A,Quarter!$A420,CALCULATION_quarterly_data!$P:$P,Quarter!$B420,CALCULATION_quarterly_data!$C:$C,Quarter!$C420)</f>
        <v>0</v>
      </c>
      <c r="J420" s="66">
        <f>SUMIFS(CALCULATION_quarterly_data!J:J,CALCULATION_quarterly_data!$A:$A,Quarter!$A420,CALCULATION_quarterly_data!$P:$P,Quarter!$B420,CALCULATION_quarterly_data!$C:$C,Quarter!$C420)</f>
        <v>0</v>
      </c>
      <c r="K420" s="66">
        <f>SUMIFS(CALCULATION_quarterly_data!K:K,CALCULATION_quarterly_data!$A:$A,Quarter!$A420,CALCULATION_quarterly_data!$P:$P,Quarter!$B420,CALCULATION_quarterly_data!$C:$C,Quarter!$C420)</f>
        <v>0</v>
      </c>
      <c r="L420" s="66">
        <f>SUMIFS(CALCULATION_quarterly_data!L:L,CALCULATION_quarterly_data!$A:$A,Quarter!$A420,CALCULATION_quarterly_data!$P:$P,Quarter!$B420,CALCULATION_quarterly_data!$C:$C,Quarter!$C420)</f>
        <v>286.46000000000004</v>
      </c>
      <c r="M420" s="66">
        <f>SUMIFS(CALCULATION_quarterly_data!M:M,CALCULATION_quarterly_data!$A:$A,Quarter!$A420,CALCULATION_quarterly_data!$P:$P,Quarter!$B420,CALCULATION_quarterly_data!$C:$C,Quarter!$C420)</f>
        <v>450.02</v>
      </c>
      <c r="N420" s="67">
        <f>SUMIFS(CALCULATION_quarterly_data!N:N,CALCULATION_quarterly_data!$A:$A,Quarter!$A420,CALCULATION_quarterly_data!$P:$P,Quarter!$B420,CALCULATION_quarterly_data!$C:$C,Quarter!$C420)</f>
        <v>1177.81</v>
      </c>
      <c r="O420" s="76">
        <f>SUMIFS(CALCULATION_quarterly_data!O:O,CALCULATION_quarterly_data!$A:$A,Quarter!$A420,CALCULATION_quarterly_data!$P:$P,Quarter!$B420,CALCULATION_quarterly_data!$C:$C,Quarter!$C420)</f>
        <v>1536.24</v>
      </c>
    </row>
    <row r="421" spans="1:15" ht="15.5">
      <c r="A421" s="64">
        <v>2023</v>
      </c>
      <c r="B421" s="73">
        <v>4</v>
      </c>
      <c r="C421" s="59" t="s">
        <v>38</v>
      </c>
      <c r="D421" s="69">
        <f>SUMIFS(CALCULATION_quarterly_data!D:D,CALCULATION_quarterly_data!$A:$A,Quarter!$A421,CALCULATION_quarterly_data!$P:$P,Quarter!$B421,CALCULATION_quarterly_data!$C:$C,Quarter!$C421)</f>
        <v>91.33</v>
      </c>
      <c r="E421" s="69">
        <f>SUMIFS(CALCULATION_quarterly_data!E:E,CALCULATION_quarterly_data!$A:$A,Quarter!$A421,CALCULATION_quarterly_data!$P:$P,Quarter!$B421,CALCULATION_quarterly_data!$C:$C,Quarter!$C421)</f>
        <v>0</v>
      </c>
      <c r="F421" s="70">
        <f>SUMIFS(CALCULATION_quarterly_data!F:F,CALCULATION_quarterly_data!$A:$A,Quarter!$A421,CALCULATION_quarterly_data!$P:$P,Quarter!$B421,CALCULATION_quarterly_data!$C:$C,Quarter!$C421)</f>
        <v>91.33</v>
      </c>
      <c r="G421" s="69">
        <f>SUMIFS(CALCULATION_quarterly_data!G:G,CALCULATION_quarterly_data!$A:$A,Quarter!$A421,CALCULATION_quarterly_data!$P:$P,Quarter!$B421,CALCULATION_quarterly_data!$C:$C,Quarter!$C421)</f>
        <v>0</v>
      </c>
      <c r="H421" s="69">
        <f>SUMIFS(CALCULATION_quarterly_data!H:H,CALCULATION_quarterly_data!$A:$A,Quarter!$A421,CALCULATION_quarterly_data!$P:$P,Quarter!$B421,CALCULATION_quarterly_data!$C:$C,Quarter!$C421)</f>
        <v>0</v>
      </c>
      <c r="I421" s="69">
        <f>SUMIFS(CALCULATION_quarterly_data!I:I,CALCULATION_quarterly_data!$A:$A,Quarter!$A421,CALCULATION_quarterly_data!$P:$P,Quarter!$B421,CALCULATION_quarterly_data!$C:$C,Quarter!$C421)</f>
        <v>0</v>
      </c>
      <c r="J421" s="69">
        <f>SUMIFS(CALCULATION_quarterly_data!J:J,CALCULATION_quarterly_data!$A:$A,Quarter!$A421,CALCULATION_quarterly_data!$P:$P,Quarter!$B421,CALCULATION_quarterly_data!$C:$C,Quarter!$C421)</f>
        <v>0</v>
      </c>
      <c r="K421" s="69">
        <f>SUMIFS(CALCULATION_quarterly_data!K:K,CALCULATION_quarterly_data!$A:$A,Quarter!$A421,CALCULATION_quarterly_data!$P:$P,Quarter!$B421,CALCULATION_quarterly_data!$C:$C,Quarter!$C421)</f>
        <v>0</v>
      </c>
      <c r="L421" s="69">
        <f>SUMIFS(CALCULATION_quarterly_data!L:L,CALCULATION_quarterly_data!$A:$A,Quarter!$A421,CALCULATION_quarterly_data!$P:$P,Quarter!$B421,CALCULATION_quarterly_data!$C:$C,Quarter!$C421)</f>
        <v>0</v>
      </c>
      <c r="M421" s="69">
        <f>SUMIFS(CALCULATION_quarterly_data!M:M,CALCULATION_quarterly_data!$A:$A,Quarter!$A421,CALCULATION_quarterly_data!$P:$P,Quarter!$B421,CALCULATION_quarterly_data!$C:$C,Quarter!$C421)</f>
        <v>0</v>
      </c>
      <c r="N421" s="70">
        <f>SUMIFS(CALCULATION_quarterly_data!N:N,CALCULATION_quarterly_data!$A:$A,Quarter!$A421,CALCULATION_quarterly_data!$P:$P,Quarter!$B421,CALCULATION_quarterly_data!$C:$C,Quarter!$C421)</f>
        <v>0</v>
      </c>
      <c r="O421" s="77">
        <f>SUMIFS(CALCULATION_quarterly_data!O:O,CALCULATION_quarterly_data!$A:$A,Quarter!$A421,CALCULATION_quarterly_data!$P:$P,Quarter!$B421,CALCULATION_quarterly_data!$C:$C,Quarter!$C421)</f>
        <v>91.33</v>
      </c>
    </row>
    <row r="422" spans="1:15" ht="15.5">
      <c r="A422" s="64">
        <v>2023</v>
      </c>
      <c r="B422" s="73">
        <v>4</v>
      </c>
      <c r="C422" s="59" t="s">
        <v>72</v>
      </c>
      <c r="D422" s="69">
        <f>SUMIFS(CALCULATION_quarterly_data!D:D,CALCULATION_quarterly_data!$A:$A,Quarter!$A422,CALCULATION_quarterly_data!$P:$P,Quarter!$B422,CALCULATION_quarterly_data!$C:$C,Quarter!$C422)</f>
        <v>396.7</v>
      </c>
      <c r="E422" s="69">
        <f>SUMIFS(CALCULATION_quarterly_data!E:E,CALCULATION_quarterly_data!$A:$A,Quarter!$A422,CALCULATION_quarterly_data!$P:$P,Quarter!$B422,CALCULATION_quarterly_data!$C:$C,Quarter!$C422)</f>
        <v>0</v>
      </c>
      <c r="F422" s="70">
        <f>SUMIFS(CALCULATION_quarterly_data!F:F,CALCULATION_quarterly_data!$A:$A,Quarter!$A422,CALCULATION_quarterly_data!$P:$P,Quarter!$B422,CALCULATION_quarterly_data!$C:$C,Quarter!$C422)</f>
        <v>396.7</v>
      </c>
      <c r="G422" s="69">
        <f>SUMIFS(CALCULATION_quarterly_data!G:G,CALCULATION_quarterly_data!$A:$A,Quarter!$A422,CALCULATION_quarterly_data!$P:$P,Quarter!$B422,CALCULATION_quarterly_data!$C:$C,Quarter!$C422)</f>
        <v>0</v>
      </c>
      <c r="H422" s="69">
        <f>SUMIFS(CALCULATION_quarterly_data!H:H,CALCULATION_quarterly_data!$A:$A,Quarter!$A422,CALCULATION_quarterly_data!$P:$P,Quarter!$B422,CALCULATION_quarterly_data!$C:$C,Quarter!$C422)</f>
        <v>0</v>
      </c>
      <c r="I422" s="69">
        <f>SUMIFS(CALCULATION_quarterly_data!I:I,CALCULATION_quarterly_data!$A:$A,Quarter!$A422,CALCULATION_quarterly_data!$P:$P,Quarter!$B422,CALCULATION_quarterly_data!$C:$C,Quarter!$C422)</f>
        <v>0</v>
      </c>
      <c r="J422" s="69">
        <f>SUMIFS(CALCULATION_quarterly_data!J:J,CALCULATION_quarterly_data!$A:$A,Quarter!$A422,CALCULATION_quarterly_data!$P:$P,Quarter!$B422,CALCULATION_quarterly_data!$C:$C,Quarter!$C422)</f>
        <v>0</v>
      </c>
      <c r="K422" s="69">
        <f>SUMIFS(CALCULATION_quarterly_data!K:K,CALCULATION_quarterly_data!$A:$A,Quarter!$A422,CALCULATION_quarterly_data!$P:$P,Quarter!$B422,CALCULATION_quarterly_data!$C:$C,Quarter!$C422)</f>
        <v>0</v>
      </c>
      <c r="L422" s="69">
        <f>SUMIFS(CALCULATION_quarterly_data!L:L,CALCULATION_quarterly_data!$A:$A,Quarter!$A422,CALCULATION_quarterly_data!$P:$P,Quarter!$B422,CALCULATION_quarterly_data!$C:$C,Quarter!$C422)</f>
        <v>0</v>
      </c>
      <c r="M422" s="69">
        <f>SUMIFS(CALCULATION_quarterly_data!M:M,CALCULATION_quarterly_data!$A:$A,Quarter!$A422,CALCULATION_quarterly_data!$P:$P,Quarter!$B422,CALCULATION_quarterly_data!$C:$C,Quarter!$C422)</f>
        <v>29.74</v>
      </c>
      <c r="N422" s="70">
        <f>SUMIFS(CALCULATION_quarterly_data!N:N,CALCULATION_quarterly_data!$A:$A,Quarter!$A422,CALCULATION_quarterly_data!$P:$P,Quarter!$B422,CALCULATION_quarterly_data!$C:$C,Quarter!$C422)</f>
        <v>29.74</v>
      </c>
      <c r="O422" s="77">
        <f>SUMIFS(CALCULATION_quarterly_data!O:O,CALCULATION_quarterly_data!$A:$A,Quarter!$A422,CALCULATION_quarterly_data!$P:$P,Quarter!$B422,CALCULATION_quarterly_data!$C:$C,Quarter!$C422)</f>
        <v>426.44</v>
      </c>
    </row>
    <row r="423" spans="1:15" ht="15.5">
      <c r="A423" s="64">
        <v>2023</v>
      </c>
      <c r="B423" s="73">
        <v>4</v>
      </c>
      <c r="C423" s="59" t="s">
        <v>39</v>
      </c>
      <c r="D423" s="69">
        <f>SUMIFS(CALCULATION_quarterly_data!D:D,CALCULATION_quarterly_data!$A:$A,Quarter!$A423,CALCULATION_quarterly_data!$P:$P,Quarter!$B423,CALCULATION_quarterly_data!$C:$C,Quarter!$C423)</f>
        <v>87.79</v>
      </c>
      <c r="E423" s="69">
        <f>SUMIFS(CALCULATION_quarterly_data!E:E,CALCULATION_quarterly_data!$A:$A,Quarter!$A423,CALCULATION_quarterly_data!$P:$P,Quarter!$B423,CALCULATION_quarterly_data!$C:$C,Quarter!$C423)</f>
        <v>10.119999999999999</v>
      </c>
      <c r="F423" s="70">
        <f>SUMIFS(CALCULATION_quarterly_data!F:F,CALCULATION_quarterly_data!$A:$A,Quarter!$A423,CALCULATION_quarterly_data!$P:$P,Quarter!$B423,CALCULATION_quarterly_data!$C:$C,Quarter!$C423)</f>
        <v>97.910000000000011</v>
      </c>
      <c r="G423" s="69">
        <f>SUMIFS(CALCULATION_quarterly_data!G:G,CALCULATION_quarterly_data!$A:$A,Quarter!$A423,CALCULATION_quarterly_data!$P:$P,Quarter!$B423,CALCULATION_quarterly_data!$C:$C,Quarter!$C423)</f>
        <v>0</v>
      </c>
      <c r="H423" s="69">
        <f>SUMIFS(CALCULATION_quarterly_data!H:H,CALCULATION_quarterly_data!$A:$A,Quarter!$A423,CALCULATION_quarterly_data!$P:$P,Quarter!$B423,CALCULATION_quarterly_data!$C:$C,Quarter!$C423)</f>
        <v>21.47</v>
      </c>
      <c r="I423" s="69">
        <f>SUMIFS(CALCULATION_quarterly_data!I:I,CALCULATION_quarterly_data!$A:$A,Quarter!$A423,CALCULATION_quarterly_data!$P:$P,Quarter!$B423,CALCULATION_quarterly_data!$C:$C,Quarter!$C423)</f>
        <v>0</v>
      </c>
      <c r="J423" s="69">
        <f>SUMIFS(CALCULATION_quarterly_data!J:J,CALCULATION_quarterly_data!$A:$A,Quarter!$A423,CALCULATION_quarterly_data!$P:$P,Quarter!$B423,CALCULATION_quarterly_data!$C:$C,Quarter!$C423)</f>
        <v>0</v>
      </c>
      <c r="K423" s="69">
        <f>SUMIFS(CALCULATION_quarterly_data!K:K,CALCULATION_quarterly_data!$A:$A,Quarter!$A423,CALCULATION_quarterly_data!$P:$P,Quarter!$B423,CALCULATION_quarterly_data!$C:$C,Quarter!$C423)</f>
        <v>0</v>
      </c>
      <c r="L423" s="69">
        <f>SUMIFS(CALCULATION_quarterly_data!L:L,CALCULATION_quarterly_data!$A:$A,Quarter!$A423,CALCULATION_quarterly_data!$P:$P,Quarter!$B423,CALCULATION_quarterly_data!$C:$C,Quarter!$C423)</f>
        <v>8.73</v>
      </c>
      <c r="M423" s="69">
        <f>SUMIFS(CALCULATION_quarterly_data!M:M,CALCULATION_quarterly_data!$A:$A,Quarter!$A423,CALCULATION_quarterly_data!$P:$P,Quarter!$B423,CALCULATION_quarterly_data!$C:$C,Quarter!$C423)</f>
        <v>0.47</v>
      </c>
      <c r="N423" s="70">
        <f>SUMIFS(CALCULATION_quarterly_data!N:N,CALCULATION_quarterly_data!$A:$A,Quarter!$A423,CALCULATION_quarterly_data!$P:$P,Quarter!$B423,CALCULATION_quarterly_data!$C:$C,Quarter!$C423)</f>
        <v>30.67</v>
      </c>
      <c r="O423" s="77">
        <f>SUMIFS(CALCULATION_quarterly_data!O:O,CALCULATION_quarterly_data!$A:$A,Quarter!$A423,CALCULATION_quarterly_data!$P:$P,Quarter!$B423,CALCULATION_quarterly_data!$C:$C,Quarter!$C423)</f>
        <v>128.58000000000001</v>
      </c>
    </row>
    <row r="424" spans="1:15" ht="15.5">
      <c r="A424" s="64">
        <v>2023</v>
      </c>
      <c r="B424" s="73">
        <v>4</v>
      </c>
      <c r="C424" s="59" t="s">
        <v>130</v>
      </c>
      <c r="D424" s="69">
        <f>SUMIFS(CALCULATION_quarterly_data!D:D,CALCULATION_quarterly_data!$A:$A,Quarter!$A424,CALCULATION_quarterly_data!$P:$P,Quarter!$B424,CALCULATION_quarterly_data!$C:$C,Quarter!$C424)</f>
        <v>147.31</v>
      </c>
      <c r="E424" s="69">
        <f>SUMIFS(CALCULATION_quarterly_data!E:E,CALCULATION_quarterly_data!$A:$A,Quarter!$A424,CALCULATION_quarterly_data!$P:$P,Quarter!$B424,CALCULATION_quarterly_data!$C:$C,Quarter!$C424)</f>
        <v>0</v>
      </c>
      <c r="F424" s="70">
        <f>SUMIFS(CALCULATION_quarterly_data!F:F,CALCULATION_quarterly_data!$A:$A,Quarter!$A424,CALCULATION_quarterly_data!$P:$P,Quarter!$B424,CALCULATION_quarterly_data!$C:$C,Quarter!$C424)</f>
        <v>147.31</v>
      </c>
      <c r="G424" s="69">
        <f>SUMIFS(CALCULATION_quarterly_data!G:G,CALCULATION_quarterly_data!$A:$A,Quarter!$A424,CALCULATION_quarterly_data!$P:$P,Quarter!$B424,CALCULATION_quarterly_data!$C:$C,Quarter!$C424)</f>
        <v>0</v>
      </c>
      <c r="H424" s="69">
        <f>SUMIFS(CALCULATION_quarterly_data!H:H,CALCULATION_quarterly_data!$A:$A,Quarter!$A424,CALCULATION_quarterly_data!$P:$P,Quarter!$B424,CALCULATION_quarterly_data!$C:$C,Quarter!$C424)</f>
        <v>0</v>
      </c>
      <c r="I424" s="69">
        <f>SUMIFS(CALCULATION_quarterly_data!I:I,CALCULATION_quarterly_data!$A:$A,Quarter!$A424,CALCULATION_quarterly_data!$P:$P,Quarter!$B424,CALCULATION_quarterly_data!$C:$C,Quarter!$C424)</f>
        <v>0</v>
      </c>
      <c r="J424" s="69">
        <f>SUMIFS(CALCULATION_quarterly_data!J:J,CALCULATION_quarterly_data!$A:$A,Quarter!$A424,CALCULATION_quarterly_data!$P:$P,Quarter!$B424,CALCULATION_quarterly_data!$C:$C,Quarter!$C424)</f>
        <v>0</v>
      </c>
      <c r="K424" s="69">
        <f>SUMIFS(CALCULATION_quarterly_data!K:K,CALCULATION_quarterly_data!$A:$A,Quarter!$A424,CALCULATION_quarterly_data!$P:$P,Quarter!$B424,CALCULATION_quarterly_data!$C:$C,Quarter!$C424)</f>
        <v>0</v>
      </c>
      <c r="L424" s="69">
        <f>SUMIFS(CALCULATION_quarterly_data!L:L,CALCULATION_quarterly_data!$A:$A,Quarter!$A424,CALCULATION_quarterly_data!$P:$P,Quarter!$B424,CALCULATION_quarterly_data!$C:$C,Quarter!$C424)</f>
        <v>0</v>
      </c>
      <c r="M424" s="69">
        <f>SUMIFS(CALCULATION_quarterly_data!M:M,CALCULATION_quarterly_data!$A:$A,Quarter!$A424,CALCULATION_quarterly_data!$P:$P,Quarter!$B424,CALCULATION_quarterly_data!$C:$C,Quarter!$C424)</f>
        <v>0</v>
      </c>
      <c r="N424" s="70">
        <f>SUMIFS(CALCULATION_quarterly_data!N:N,CALCULATION_quarterly_data!$A:$A,Quarter!$A424,CALCULATION_quarterly_data!$P:$P,Quarter!$B424,CALCULATION_quarterly_data!$C:$C,Quarter!$C424)</f>
        <v>0</v>
      </c>
      <c r="O424" s="77">
        <f>SUMIFS(CALCULATION_quarterly_data!O:O,CALCULATION_quarterly_data!$A:$A,Quarter!$A424,CALCULATION_quarterly_data!$P:$P,Quarter!$B424,CALCULATION_quarterly_data!$C:$C,Quarter!$C424)</f>
        <v>147.31</v>
      </c>
    </row>
    <row r="425" spans="1:15" ht="15.5">
      <c r="A425" s="64">
        <v>2023</v>
      </c>
      <c r="B425" s="73">
        <v>4</v>
      </c>
      <c r="C425" s="59" t="s">
        <v>40</v>
      </c>
      <c r="D425" s="69">
        <f>SUMIFS(CALCULATION_quarterly_data!D:D,CALCULATION_quarterly_data!$A:$A,Quarter!$A425,CALCULATION_quarterly_data!$P:$P,Quarter!$B425,CALCULATION_quarterly_data!$C:$C,Quarter!$C425)</f>
        <v>311.15999999999997</v>
      </c>
      <c r="E425" s="69">
        <f>SUMIFS(CALCULATION_quarterly_data!E:E,CALCULATION_quarterly_data!$A:$A,Quarter!$A425,CALCULATION_quarterly_data!$P:$P,Quarter!$B425,CALCULATION_quarterly_data!$C:$C,Quarter!$C425)</f>
        <v>0</v>
      </c>
      <c r="F425" s="70">
        <f>SUMIFS(CALCULATION_quarterly_data!F:F,CALCULATION_quarterly_data!$A:$A,Quarter!$A425,CALCULATION_quarterly_data!$P:$P,Quarter!$B425,CALCULATION_quarterly_data!$C:$C,Quarter!$C425)</f>
        <v>311.15999999999997</v>
      </c>
      <c r="G425" s="69">
        <f>SUMIFS(CALCULATION_quarterly_data!G:G,CALCULATION_quarterly_data!$A:$A,Quarter!$A425,CALCULATION_quarterly_data!$P:$P,Quarter!$B425,CALCULATION_quarterly_data!$C:$C,Quarter!$C425)</f>
        <v>27.78</v>
      </c>
      <c r="H425" s="69">
        <f>SUMIFS(CALCULATION_quarterly_data!H:H,CALCULATION_quarterly_data!$A:$A,Quarter!$A425,CALCULATION_quarterly_data!$P:$P,Quarter!$B425,CALCULATION_quarterly_data!$C:$C,Quarter!$C425)</f>
        <v>17.75</v>
      </c>
      <c r="I425" s="69">
        <f>SUMIFS(CALCULATION_quarterly_data!I:I,CALCULATION_quarterly_data!$A:$A,Quarter!$A425,CALCULATION_quarterly_data!$P:$P,Quarter!$B425,CALCULATION_quarterly_data!$C:$C,Quarter!$C425)</f>
        <v>0</v>
      </c>
      <c r="J425" s="69">
        <f>SUMIFS(CALCULATION_quarterly_data!J:J,CALCULATION_quarterly_data!$A:$A,Quarter!$A425,CALCULATION_quarterly_data!$P:$P,Quarter!$B425,CALCULATION_quarterly_data!$C:$C,Quarter!$C425)</f>
        <v>0</v>
      </c>
      <c r="K425" s="69">
        <f>SUMIFS(CALCULATION_quarterly_data!K:K,CALCULATION_quarterly_data!$A:$A,Quarter!$A425,CALCULATION_quarterly_data!$P:$P,Quarter!$B425,CALCULATION_quarterly_data!$C:$C,Quarter!$C425)</f>
        <v>10.63</v>
      </c>
      <c r="L425" s="69">
        <f>SUMIFS(CALCULATION_quarterly_data!L:L,CALCULATION_quarterly_data!$A:$A,Quarter!$A425,CALCULATION_quarterly_data!$P:$P,Quarter!$B425,CALCULATION_quarterly_data!$C:$C,Quarter!$C425)</f>
        <v>15.7</v>
      </c>
      <c r="M425" s="69">
        <f>SUMIFS(CALCULATION_quarterly_data!M:M,CALCULATION_quarterly_data!$A:$A,Quarter!$A425,CALCULATION_quarterly_data!$P:$P,Quarter!$B425,CALCULATION_quarterly_data!$C:$C,Quarter!$C425)</f>
        <v>14.62</v>
      </c>
      <c r="N425" s="70">
        <f>SUMIFS(CALCULATION_quarterly_data!N:N,CALCULATION_quarterly_data!$A:$A,Quarter!$A425,CALCULATION_quarterly_data!$P:$P,Quarter!$B425,CALCULATION_quarterly_data!$C:$C,Quarter!$C425)</f>
        <v>86.47999999999999</v>
      </c>
      <c r="O425" s="77">
        <f>SUMIFS(CALCULATION_quarterly_data!O:O,CALCULATION_quarterly_data!$A:$A,Quarter!$A425,CALCULATION_quarterly_data!$P:$P,Quarter!$B425,CALCULATION_quarterly_data!$C:$C,Quarter!$C425)</f>
        <v>397.64</v>
      </c>
    </row>
    <row r="426" spans="1:15" ht="15.5">
      <c r="A426" s="64">
        <v>2023</v>
      </c>
      <c r="B426" s="73">
        <v>4</v>
      </c>
      <c r="C426" s="59" t="s">
        <v>41</v>
      </c>
      <c r="D426" s="69">
        <f>SUMIFS(CALCULATION_quarterly_data!D:D,CALCULATION_quarterly_data!$A:$A,Quarter!$A426,CALCULATION_quarterly_data!$P:$P,Quarter!$B426,CALCULATION_quarterly_data!$C:$C,Quarter!$C426)</f>
        <v>300.98</v>
      </c>
      <c r="E426" s="69">
        <f>SUMIFS(CALCULATION_quarterly_data!E:E,CALCULATION_quarterly_data!$A:$A,Quarter!$A426,CALCULATION_quarterly_data!$P:$P,Quarter!$B426,CALCULATION_quarterly_data!$C:$C,Quarter!$C426)</f>
        <v>0</v>
      </c>
      <c r="F426" s="70">
        <f>SUMIFS(CALCULATION_quarterly_data!F:F,CALCULATION_quarterly_data!$A:$A,Quarter!$A426,CALCULATION_quarterly_data!$P:$P,Quarter!$B426,CALCULATION_quarterly_data!$C:$C,Quarter!$C426)</f>
        <v>300.98</v>
      </c>
      <c r="G426" s="69">
        <f>SUMIFS(CALCULATION_quarterly_data!G:G,CALCULATION_quarterly_data!$A:$A,Quarter!$A426,CALCULATION_quarterly_data!$P:$P,Quarter!$B426,CALCULATION_quarterly_data!$C:$C,Quarter!$C426)</f>
        <v>0</v>
      </c>
      <c r="H426" s="69">
        <f>SUMIFS(CALCULATION_quarterly_data!H:H,CALCULATION_quarterly_data!$A:$A,Quarter!$A426,CALCULATION_quarterly_data!$P:$P,Quarter!$B426,CALCULATION_quarterly_data!$C:$C,Quarter!$C426)</f>
        <v>2.4500000000000002</v>
      </c>
      <c r="I426" s="69">
        <f>SUMIFS(CALCULATION_quarterly_data!I:I,CALCULATION_quarterly_data!$A:$A,Quarter!$A426,CALCULATION_quarterly_data!$P:$P,Quarter!$B426,CALCULATION_quarterly_data!$C:$C,Quarter!$C426)</f>
        <v>0</v>
      </c>
      <c r="J426" s="69">
        <f>SUMIFS(CALCULATION_quarterly_data!J:J,CALCULATION_quarterly_data!$A:$A,Quarter!$A426,CALCULATION_quarterly_data!$P:$P,Quarter!$B426,CALCULATION_quarterly_data!$C:$C,Quarter!$C426)</f>
        <v>0</v>
      </c>
      <c r="K426" s="69">
        <f>SUMIFS(CALCULATION_quarterly_data!K:K,CALCULATION_quarterly_data!$A:$A,Quarter!$A426,CALCULATION_quarterly_data!$P:$P,Quarter!$B426,CALCULATION_quarterly_data!$C:$C,Quarter!$C426)</f>
        <v>0</v>
      </c>
      <c r="L426" s="69">
        <f>SUMIFS(CALCULATION_quarterly_data!L:L,CALCULATION_quarterly_data!$A:$A,Quarter!$A426,CALCULATION_quarterly_data!$P:$P,Quarter!$B426,CALCULATION_quarterly_data!$C:$C,Quarter!$C426)</f>
        <v>0</v>
      </c>
      <c r="M426" s="69">
        <f>SUMIFS(CALCULATION_quarterly_data!M:M,CALCULATION_quarterly_data!$A:$A,Quarter!$A426,CALCULATION_quarterly_data!$P:$P,Quarter!$B426,CALCULATION_quarterly_data!$C:$C,Quarter!$C426)</f>
        <v>6.3800000000000008</v>
      </c>
      <c r="N426" s="70">
        <f>SUMIFS(CALCULATION_quarterly_data!N:N,CALCULATION_quarterly_data!$A:$A,Quarter!$A426,CALCULATION_quarterly_data!$P:$P,Quarter!$B426,CALCULATION_quarterly_data!$C:$C,Quarter!$C426)</f>
        <v>8.83</v>
      </c>
      <c r="O426" s="77">
        <f>SUMIFS(CALCULATION_quarterly_data!O:O,CALCULATION_quarterly_data!$A:$A,Quarter!$A426,CALCULATION_quarterly_data!$P:$P,Quarter!$B426,CALCULATION_quarterly_data!$C:$C,Quarter!$C426)</f>
        <v>309.81</v>
      </c>
    </row>
    <row r="427" spans="1:15" ht="15.5">
      <c r="A427" s="64">
        <v>2023</v>
      </c>
      <c r="B427" s="73">
        <v>4</v>
      </c>
      <c r="C427" s="59" t="s">
        <v>70</v>
      </c>
      <c r="D427" s="69">
        <f>SUMIFS(CALCULATION_quarterly_data!D:D,CALCULATION_quarterly_data!$A:$A,Quarter!$A427,CALCULATION_quarterly_data!$P:$P,Quarter!$B427,CALCULATION_quarterly_data!$C:$C,Quarter!$C427)</f>
        <v>0</v>
      </c>
      <c r="E427" s="69">
        <f>SUMIFS(CALCULATION_quarterly_data!E:E,CALCULATION_quarterly_data!$A:$A,Quarter!$A427,CALCULATION_quarterly_data!$P:$P,Quarter!$B427,CALCULATION_quarterly_data!$C:$C,Quarter!$C427)</f>
        <v>0</v>
      </c>
      <c r="F427" s="70">
        <f>SUMIFS(CALCULATION_quarterly_data!F:F,CALCULATION_quarterly_data!$A:$A,Quarter!$A427,CALCULATION_quarterly_data!$P:$P,Quarter!$B427,CALCULATION_quarterly_data!$C:$C,Quarter!$C427)</f>
        <v>0</v>
      </c>
      <c r="G427" s="69">
        <f>SUMIFS(CALCULATION_quarterly_data!G:G,CALCULATION_quarterly_data!$A:$A,Quarter!$A427,CALCULATION_quarterly_data!$P:$P,Quarter!$B427,CALCULATION_quarterly_data!$C:$C,Quarter!$C427)</f>
        <v>2.99</v>
      </c>
      <c r="H427" s="69">
        <f>SUMIFS(CALCULATION_quarterly_data!H:H,CALCULATION_quarterly_data!$A:$A,Quarter!$A427,CALCULATION_quarterly_data!$P:$P,Quarter!$B427,CALCULATION_quarterly_data!$C:$C,Quarter!$C427)</f>
        <v>40.33</v>
      </c>
      <c r="I427" s="69">
        <f>SUMIFS(CALCULATION_quarterly_data!I:I,CALCULATION_quarterly_data!$A:$A,Quarter!$A427,CALCULATION_quarterly_data!$P:$P,Quarter!$B427,CALCULATION_quarterly_data!$C:$C,Quarter!$C427)</f>
        <v>374.04999999999995</v>
      </c>
      <c r="J427" s="69">
        <f>SUMIFS(CALCULATION_quarterly_data!J:J,CALCULATION_quarterly_data!$A:$A,Quarter!$A427,CALCULATION_quarterly_data!$P:$P,Quarter!$B427,CALCULATION_quarterly_data!$C:$C,Quarter!$C427)</f>
        <v>18.450000000000003</v>
      </c>
      <c r="K427" s="69">
        <f>SUMIFS(CALCULATION_quarterly_data!K:K,CALCULATION_quarterly_data!$A:$A,Quarter!$A427,CALCULATION_quarterly_data!$P:$P,Quarter!$B427,CALCULATION_quarterly_data!$C:$C,Quarter!$C427)</f>
        <v>203.60999999999999</v>
      </c>
      <c r="L427" s="69">
        <f>SUMIFS(CALCULATION_quarterly_data!L:L,CALCULATION_quarterly_data!$A:$A,Quarter!$A427,CALCULATION_quarterly_data!$P:$P,Quarter!$B427,CALCULATION_quarterly_data!$C:$C,Quarter!$C427)</f>
        <v>20.67</v>
      </c>
      <c r="M427" s="69">
        <f>SUMIFS(CALCULATION_quarterly_data!M:M,CALCULATION_quarterly_data!$A:$A,Quarter!$A427,CALCULATION_quarterly_data!$P:$P,Quarter!$B427,CALCULATION_quarterly_data!$C:$C,Quarter!$C427)</f>
        <v>22.1</v>
      </c>
      <c r="N427" s="70">
        <f>SUMIFS(CALCULATION_quarterly_data!N:N,CALCULATION_quarterly_data!$A:$A,Quarter!$A427,CALCULATION_quarterly_data!$P:$P,Quarter!$B427,CALCULATION_quarterly_data!$C:$C,Quarter!$C427)</f>
        <v>682.2</v>
      </c>
      <c r="O427" s="77">
        <f>SUMIFS(CALCULATION_quarterly_data!O:O,CALCULATION_quarterly_data!$A:$A,Quarter!$A427,CALCULATION_quarterly_data!$P:$P,Quarter!$B427,CALCULATION_quarterly_data!$C:$C,Quarter!$C427)</f>
        <v>682.2</v>
      </c>
    </row>
    <row r="428" spans="1:15" ht="15.5">
      <c r="A428" s="64">
        <v>2023</v>
      </c>
      <c r="B428" s="73">
        <v>4</v>
      </c>
      <c r="C428" s="59" t="s">
        <v>74</v>
      </c>
      <c r="D428" s="69">
        <f>SUMIFS(CALCULATION_quarterly_data!D:D,CALCULATION_quarterly_data!$A:$A,Quarter!$A428,CALCULATION_quarterly_data!$P:$P,Quarter!$B428,CALCULATION_quarterly_data!$C:$C,Quarter!$C428)</f>
        <v>186.41</v>
      </c>
      <c r="E428" s="69">
        <f>SUMIFS(CALCULATION_quarterly_data!E:E,CALCULATION_quarterly_data!$A:$A,Quarter!$A428,CALCULATION_quarterly_data!$P:$P,Quarter!$B428,CALCULATION_quarterly_data!$C:$C,Quarter!$C428)</f>
        <v>11.03</v>
      </c>
      <c r="F428" s="70">
        <f>SUMIFS(CALCULATION_quarterly_data!F:F,CALCULATION_quarterly_data!$A:$A,Quarter!$A428,CALCULATION_quarterly_data!$P:$P,Quarter!$B428,CALCULATION_quarterly_data!$C:$C,Quarter!$C428)</f>
        <v>197.44</v>
      </c>
      <c r="G428" s="69">
        <f>SUMIFS(CALCULATION_quarterly_data!G:G,CALCULATION_quarterly_data!$A:$A,Quarter!$A428,CALCULATION_quarterly_data!$P:$P,Quarter!$B428,CALCULATION_quarterly_data!$C:$C,Quarter!$C428)</f>
        <v>0</v>
      </c>
      <c r="H428" s="69">
        <f>SUMIFS(CALCULATION_quarterly_data!H:H,CALCULATION_quarterly_data!$A:$A,Quarter!$A428,CALCULATION_quarterly_data!$P:$P,Quarter!$B428,CALCULATION_quarterly_data!$C:$C,Quarter!$C428)</f>
        <v>0</v>
      </c>
      <c r="I428" s="69">
        <f>SUMIFS(CALCULATION_quarterly_data!I:I,CALCULATION_quarterly_data!$A:$A,Quarter!$A428,CALCULATION_quarterly_data!$P:$P,Quarter!$B428,CALCULATION_quarterly_data!$C:$C,Quarter!$C428)</f>
        <v>0</v>
      </c>
      <c r="J428" s="69">
        <f>SUMIFS(CALCULATION_quarterly_data!J:J,CALCULATION_quarterly_data!$A:$A,Quarter!$A428,CALCULATION_quarterly_data!$P:$P,Quarter!$B428,CALCULATION_quarterly_data!$C:$C,Quarter!$C428)</f>
        <v>0</v>
      </c>
      <c r="K428" s="69">
        <f>SUMIFS(CALCULATION_quarterly_data!K:K,CALCULATION_quarterly_data!$A:$A,Quarter!$A428,CALCULATION_quarterly_data!$P:$P,Quarter!$B428,CALCULATION_quarterly_data!$C:$C,Quarter!$C428)</f>
        <v>0</v>
      </c>
      <c r="L428" s="69">
        <f>SUMIFS(CALCULATION_quarterly_data!L:L,CALCULATION_quarterly_data!$A:$A,Quarter!$A428,CALCULATION_quarterly_data!$P:$P,Quarter!$B428,CALCULATION_quarterly_data!$C:$C,Quarter!$C428)</f>
        <v>0</v>
      </c>
      <c r="M428" s="69">
        <f>SUMIFS(CALCULATION_quarterly_data!M:M,CALCULATION_quarterly_data!$A:$A,Quarter!$A428,CALCULATION_quarterly_data!$P:$P,Quarter!$B428,CALCULATION_quarterly_data!$C:$C,Quarter!$C428)</f>
        <v>0.13</v>
      </c>
      <c r="N428" s="70">
        <f>SUMIFS(CALCULATION_quarterly_data!N:N,CALCULATION_quarterly_data!$A:$A,Quarter!$A428,CALCULATION_quarterly_data!$P:$P,Quarter!$B428,CALCULATION_quarterly_data!$C:$C,Quarter!$C428)</f>
        <v>0.13</v>
      </c>
      <c r="O428" s="77">
        <f>SUMIFS(CALCULATION_quarterly_data!O:O,CALCULATION_quarterly_data!$A:$A,Quarter!$A428,CALCULATION_quarterly_data!$P:$P,Quarter!$B428,CALCULATION_quarterly_data!$C:$C,Quarter!$C428)</f>
        <v>197.57</v>
      </c>
    </row>
    <row r="429" spans="1:15" ht="15.5">
      <c r="A429" s="64">
        <v>2023</v>
      </c>
      <c r="B429" s="73">
        <v>4</v>
      </c>
      <c r="C429" s="59" t="s">
        <v>73</v>
      </c>
      <c r="D429" s="69">
        <f>SUMIFS(CALCULATION_quarterly_data!D:D,CALCULATION_quarterly_data!$A:$A,Quarter!$A429,CALCULATION_quarterly_data!$P:$P,Quarter!$B429,CALCULATION_quarterly_data!$C:$C,Quarter!$C429)</f>
        <v>789.96</v>
      </c>
      <c r="E429" s="69">
        <f>SUMIFS(CALCULATION_quarterly_data!E:E,CALCULATION_quarterly_data!$A:$A,Quarter!$A429,CALCULATION_quarterly_data!$P:$P,Quarter!$B429,CALCULATION_quarterly_data!$C:$C,Quarter!$C429)</f>
        <v>0</v>
      </c>
      <c r="F429" s="70">
        <f>SUMIFS(CALCULATION_quarterly_data!F:F,CALCULATION_quarterly_data!$A:$A,Quarter!$A429,CALCULATION_quarterly_data!$P:$P,Quarter!$B429,CALCULATION_quarterly_data!$C:$C,Quarter!$C429)</f>
        <v>789.96</v>
      </c>
      <c r="G429" s="69">
        <f>SUMIFS(CALCULATION_quarterly_data!G:G,CALCULATION_quarterly_data!$A:$A,Quarter!$A429,CALCULATION_quarterly_data!$P:$P,Quarter!$B429,CALCULATION_quarterly_data!$C:$C,Quarter!$C429)</f>
        <v>0</v>
      </c>
      <c r="H429" s="69">
        <f>SUMIFS(CALCULATION_quarterly_data!H:H,CALCULATION_quarterly_data!$A:$A,Quarter!$A429,CALCULATION_quarterly_data!$P:$P,Quarter!$B429,CALCULATION_quarterly_data!$C:$C,Quarter!$C429)</f>
        <v>0</v>
      </c>
      <c r="I429" s="69">
        <f>SUMIFS(CALCULATION_quarterly_data!I:I,CALCULATION_quarterly_data!$A:$A,Quarter!$A429,CALCULATION_quarterly_data!$P:$P,Quarter!$B429,CALCULATION_quarterly_data!$C:$C,Quarter!$C429)</f>
        <v>0</v>
      </c>
      <c r="J429" s="69">
        <f>SUMIFS(CALCULATION_quarterly_data!J:J,CALCULATION_quarterly_data!$A:$A,Quarter!$A429,CALCULATION_quarterly_data!$P:$P,Quarter!$B429,CALCULATION_quarterly_data!$C:$C,Quarter!$C429)</f>
        <v>0</v>
      </c>
      <c r="K429" s="69">
        <f>SUMIFS(CALCULATION_quarterly_data!K:K,CALCULATION_quarterly_data!$A:$A,Quarter!$A429,CALCULATION_quarterly_data!$P:$P,Quarter!$B429,CALCULATION_quarterly_data!$C:$C,Quarter!$C429)</f>
        <v>0</v>
      </c>
      <c r="L429" s="69">
        <f>SUMIFS(CALCULATION_quarterly_data!L:L,CALCULATION_quarterly_data!$A:$A,Quarter!$A429,CALCULATION_quarterly_data!$P:$P,Quarter!$B429,CALCULATION_quarterly_data!$C:$C,Quarter!$C429)</f>
        <v>0</v>
      </c>
      <c r="M429" s="69">
        <f>SUMIFS(CALCULATION_quarterly_data!M:M,CALCULATION_quarterly_data!$A:$A,Quarter!$A429,CALCULATION_quarterly_data!$P:$P,Quarter!$B429,CALCULATION_quarterly_data!$C:$C,Quarter!$C429)</f>
        <v>0</v>
      </c>
      <c r="N429" s="70">
        <f>SUMIFS(CALCULATION_quarterly_data!N:N,CALCULATION_quarterly_data!$A:$A,Quarter!$A429,CALCULATION_quarterly_data!$P:$P,Quarter!$B429,CALCULATION_quarterly_data!$C:$C,Quarter!$C429)</f>
        <v>0</v>
      </c>
      <c r="O429" s="77">
        <f>SUMIFS(CALCULATION_quarterly_data!O:O,CALCULATION_quarterly_data!$A:$A,Quarter!$A429,CALCULATION_quarterly_data!$P:$P,Quarter!$B429,CALCULATION_quarterly_data!$C:$C,Quarter!$C429)</f>
        <v>789.96</v>
      </c>
    </row>
    <row r="430" spans="1:15" ht="15.5">
      <c r="A430" s="64">
        <v>2023</v>
      </c>
      <c r="B430" s="73">
        <v>4</v>
      </c>
      <c r="C430" s="59" t="s">
        <v>42</v>
      </c>
      <c r="D430" s="69">
        <f>SUMIFS(CALCULATION_quarterly_data!D:D,CALCULATION_quarterly_data!$A:$A,Quarter!$A430,CALCULATION_quarterly_data!$P:$P,Quarter!$B430,CALCULATION_quarterly_data!$C:$C,Quarter!$C430)</f>
        <v>2589.5099999999998</v>
      </c>
      <c r="E430" s="69">
        <f>SUMIFS(CALCULATION_quarterly_data!E:E,CALCULATION_quarterly_data!$A:$A,Quarter!$A430,CALCULATION_quarterly_data!$P:$P,Quarter!$B430,CALCULATION_quarterly_data!$C:$C,Quarter!$C430)</f>
        <v>204.69</v>
      </c>
      <c r="F430" s="70">
        <f>SUMIFS(CALCULATION_quarterly_data!F:F,CALCULATION_quarterly_data!$A:$A,Quarter!$A430,CALCULATION_quarterly_data!$P:$P,Quarter!$B430,CALCULATION_quarterly_data!$C:$C,Quarter!$C430)</f>
        <v>2794.2</v>
      </c>
      <c r="G430" s="69">
        <f>SUMIFS(CALCULATION_quarterly_data!G:G,CALCULATION_quarterly_data!$A:$A,Quarter!$A430,CALCULATION_quarterly_data!$P:$P,Quarter!$B430,CALCULATION_quarterly_data!$C:$C,Quarter!$C430)</f>
        <v>22.11</v>
      </c>
      <c r="H430" s="69">
        <f>SUMIFS(CALCULATION_quarterly_data!H:H,CALCULATION_quarterly_data!$A:$A,Quarter!$A430,CALCULATION_quarterly_data!$P:$P,Quarter!$B430,CALCULATION_quarterly_data!$C:$C,Quarter!$C430)</f>
        <v>538.04</v>
      </c>
      <c r="I430" s="69">
        <f>SUMIFS(CALCULATION_quarterly_data!I:I,CALCULATION_quarterly_data!$A:$A,Quarter!$A430,CALCULATION_quarterly_data!$P:$P,Quarter!$B430,CALCULATION_quarterly_data!$C:$C,Quarter!$C430)</f>
        <v>0</v>
      </c>
      <c r="J430" s="69">
        <f>SUMIFS(CALCULATION_quarterly_data!J:J,CALCULATION_quarterly_data!$A:$A,Quarter!$A430,CALCULATION_quarterly_data!$P:$P,Quarter!$B430,CALCULATION_quarterly_data!$C:$C,Quarter!$C430)</f>
        <v>0</v>
      </c>
      <c r="K430" s="69">
        <f>SUMIFS(CALCULATION_quarterly_data!K:K,CALCULATION_quarterly_data!$A:$A,Quarter!$A430,CALCULATION_quarterly_data!$P:$P,Quarter!$B430,CALCULATION_quarterly_data!$C:$C,Quarter!$C430)</f>
        <v>0</v>
      </c>
      <c r="L430" s="69">
        <f>SUMIFS(CALCULATION_quarterly_data!L:L,CALCULATION_quarterly_data!$A:$A,Quarter!$A430,CALCULATION_quarterly_data!$P:$P,Quarter!$B430,CALCULATION_quarterly_data!$C:$C,Quarter!$C430)</f>
        <v>60.209999999999994</v>
      </c>
      <c r="M430" s="69">
        <f>SUMIFS(CALCULATION_quarterly_data!M:M,CALCULATION_quarterly_data!$A:$A,Quarter!$A430,CALCULATION_quarterly_data!$P:$P,Quarter!$B430,CALCULATION_quarterly_data!$C:$C,Quarter!$C430)</f>
        <v>398.97</v>
      </c>
      <c r="N430" s="70">
        <f>SUMIFS(CALCULATION_quarterly_data!N:N,CALCULATION_quarterly_data!$A:$A,Quarter!$A430,CALCULATION_quarterly_data!$P:$P,Quarter!$B430,CALCULATION_quarterly_data!$C:$C,Quarter!$C430)</f>
        <v>1019.3299999999999</v>
      </c>
      <c r="O430" s="77">
        <f>SUMIFS(CALCULATION_quarterly_data!O:O,CALCULATION_quarterly_data!$A:$A,Quarter!$A430,CALCULATION_quarterly_data!$P:$P,Quarter!$B430,CALCULATION_quarterly_data!$C:$C,Quarter!$C430)</f>
        <v>3813.5299999999997</v>
      </c>
    </row>
    <row r="431" spans="1:15" ht="15.5">
      <c r="A431" s="64">
        <v>2023</v>
      </c>
      <c r="B431" s="73">
        <v>4</v>
      </c>
      <c r="C431" s="59" t="s">
        <v>94</v>
      </c>
      <c r="D431" s="69">
        <f>SUMIFS(CALCULATION_quarterly_data!D:D,CALCULATION_quarterly_data!$A:$A,Quarter!$A431,CALCULATION_quarterly_data!$P:$P,Quarter!$B431,CALCULATION_quarterly_data!$C:$C,Quarter!$C431)</f>
        <v>0</v>
      </c>
      <c r="E431" s="69">
        <f>SUMIFS(CALCULATION_quarterly_data!E:E,CALCULATION_quarterly_data!$A:$A,Quarter!$A431,CALCULATION_quarterly_data!$P:$P,Quarter!$B431,CALCULATION_quarterly_data!$C:$C,Quarter!$C431)</f>
        <v>0</v>
      </c>
      <c r="F431" s="70">
        <f>SUMIFS(CALCULATION_quarterly_data!F:F,CALCULATION_quarterly_data!$A:$A,Quarter!$A431,CALCULATION_quarterly_data!$P:$P,Quarter!$B431,CALCULATION_quarterly_data!$C:$C,Quarter!$C431)</f>
        <v>0</v>
      </c>
      <c r="G431" s="69">
        <f>SUMIFS(CALCULATION_quarterly_data!G:G,CALCULATION_quarterly_data!$A:$A,Quarter!$A431,CALCULATION_quarterly_data!$P:$P,Quarter!$B431,CALCULATION_quarterly_data!$C:$C,Quarter!$C431)</f>
        <v>0</v>
      </c>
      <c r="H431" s="69">
        <f>SUMIFS(CALCULATION_quarterly_data!H:H,CALCULATION_quarterly_data!$A:$A,Quarter!$A431,CALCULATION_quarterly_data!$P:$P,Quarter!$B431,CALCULATION_quarterly_data!$C:$C,Quarter!$C431)</f>
        <v>349.52</v>
      </c>
      <c r="I431" s="69">
        <f>SUMIFS(CALCULATION_quarterly_data!I:I,CALCULATION_quarterly_data!$A:$A,Quarter!$A431,CALCULATION_quarterly_data!$P:$P,Quarter!$B431,CALCULATION_quarterly_data!$C:$C,Quarter!$C431)</f>
        <v>0</v>
      </c>
      <c r="J431" s="69">
        <f>SUMIFS(CALCULATION_quarterly_data!J:J,CALCULATION_quarterly_data!$A:$A,Quarter!$A431,CALCULATION_quarterly_data!$P:$P,Quarter!$B431,CALCULATION_quarterly_data!$C:$C,Quarter!$C431)</f>
        <v>0</v>
      </c>
      <c r="K431" s="69">
        <f>SUMIFS(CALCULATION_quarterly_data!K:K,CALCULATION_quarterly_data!$A:$A,Quarter!$A431,CALCULATION_quarterly_data!$P:$P,Quarter!$B431,CALCULATION_quarterly_data!$C:$C,Quarter!$C431)</f>
        <v>0</v>
      </c>
      <c r="L431" s="69">
        <f>SUMIFS(CALCULATION_quarterly_data!L:L,CALCULATION_quarterly_data!$A:$A,Quarter!$A431,CALCULATION_quarterly_data!$P:$P,Quarter!$B431,CALCULATION_quarterly_data!$C:$C,Quarter!$C431)</f>
        <v>0</v>
      </c>
      <c r="M431" s="69">
        <f>SUMIFS(CALCULATION_quarterly_data!M:M,CALCULATION_quarterly_data!$A:$A,Quarter!$A431,CALCULATION_quarterly_data!$P:$P,Quarter!$B431,CALCULATION_quarterly_data!$C:$C,Quarter!$C431)</f>
        <v>0</v>
      </c>
      <c r="N431" s="70">
        <f>SUMIFS(CALCULATION_quarterly_data!N:N,CALCULATION_quarterly_data!$A:$A,Quarter!$A431,CALCULATION_quarterly_data!$P:$P,Quarter!$B431,CALCULATION_quarterly_data!$C:$C,Quarter!$C431)</f>
        <v>349.52</v>
      </c>
      <c r="O431" s="77">
        <f>SUMIFS(CALCULATION_quarterly_data!O:O,CALCULATION_quarterly_data!$A:$A,Quarter!$A431,CALCULATION_quarterly_data!$P:$P,Quarter!$B431,CALCULATION_quarterly_data!$C:$C,Quarter!$C431)</f>
        <v>349.52</v>
      </c>
    </row>
    <row r="432" spans="1:15" ht="15.5">
      <c r="A432" s="64">
        <v>2023</v>
      </c>
      <c r="B432" s="73">
        <v>4</v>
      </c>
      <c r="C432" s="59" t="s">
        <v>131</v>
      </c>
      <c r="D432" s="69">
        <f>SUMIFS(CALCULATION_quarterly_data!D:D,CALCULATION_quarterly_data!$A:$A,Quarter!$A432,CALCULATION_quarterly_data!$P:$P,Quarter!$B432,CALCULATION_quarterly_data!$C:$C,Quarter!$C432)</f>
        <v>443.05</v>
      </c>
      <c r="E432" s="69">
        <f>SUMIFS(CALCULATION_quarterly_data!E:E,CALCULATION_quarterly_data!$A:$A,Quarter!$A432,CALCULATION_quarterly_data!$P:$P,Quarter!$B432,CALCULATION_quarterly_data!$C:$C,Quarter!$C432)</f>
        <v>0</v>
      </c>
      <c r="F432" s="70">
        <f>SUMIFS(CALCULATION_quarterly_data!F:F,CALCULATION_quarterly_data!$A:$A,Quarter!$A432,CALCULATION_quarterly_data!$P:$P,Quarter!$B432,CALCULATION_quarterly_data!$C:$C,Quarter!$C432)</f>
        <v>443.05</v>
      </c>
      <c r="G432" s="69">
        <f>SUMIFS(CALCULATION_quarterly_data!G:G,CALCULATION_quarterly_data!$A:$A,Quarter!$A432,CALCULATION_quarterly_data!$P:$P,Quarter!$B432,CALCULATION_quarterly_data!$C:$C,Quarter!$C432)</f>
        <v>1</v>
      </c>
      <c r="H432" s="69">
        <f>SUMIFS(CALCULATION_quarterly_data!H:H,CALCULATION_quarterly_data!$A:$A,Quarter!$A432,CALCULATION_quarterly_data!$P:$P,Quarter!$B432,CALCULATION_quarterly_data!$C:$C,Quarter!$C432)</f>
        <v>0</v>
      </c>
      <c r="I432" s="69">
        <f>SUMIFS(CALCULATION_quarterly_data!I:I,CALCULATION_quarterly_data!$A:$A,Quarter!$A432,CALCULATION_quarterly_data!$P:$P,Quarter!$B432,CALCULATION_quarterly_data!$C:$C,Quarter!$C432)</f>
        <v>0</v>
      </c>
      <c r="J432" s="69">
        <f>SUMIFS(CALCULATION_quarterly_data!J:J,CALCULATION_quarterly_data!$A:$A,Quarter!$A432,CALCULATION_quarterly_data!$P:$P,Quarter!$B432,CALCULATION_quarterly_data!$C:$C,Quarter!$C432)</f>
        <v>0</v>
      </c>
      <c r="K432" s="69">
        <f>SUMIFS(CALCULATION_quarterly_data!K:K,CALCULATION_quarterly_data!$A:$A,Quarter!$A432,CALCULATION_quarterly_data!$P:$P,Quarter!$B432,CALCULATION_quarterly_data!$C:$C,Quarter!$C432)</f>
        <v>0</v>
      </c>
      <c r="L432" s="69">
        <f>SUMIFS(CALCULATION_quarterly_data!L:L,CALCULATION_quarterly_data!$A:$A,Quarter!$A432,CALCULATION_quarterly_data!$P:$P,Quarter!$B432,CALCULATION_quarterly_data!$C:$C,Quarter!$C432)</f>
        <v>0</v>
      </c>
      <c r="M432" s="69">
        <f>SUMIFS(CALCULATION_quarterly_data!M:M,CALCULATION_quarterly_data!$A:$A,Quarter!$A432,CALCULATION_quarterly_data!$P:$P,Quarter!$B432,CALCULATION_quarterly_data!$C:$C,Quarter!$C432)</f>
        <v>1.65</v>
      </c>
      <c r="N432" s="70">
        <f>SUMIFS(CALCULATION_quarterly_data!N:N,CALCULATION_quarterly_data!$A:$A,Quarter!$A432,CALCULATION_quarterly_data!$P:$P,Quarter!$B432,CALCULATION_quarterly_data!$C:$C,Quarter!$C432)</f>
        <v>2.65</v>
      </c>
      <c r="O432" s="77">
        <f>SUMIFS(CALCULATION_quarterly_data!O:O,CALCULATION_quarterly_data!$A:$A,Quarter!$A432,CALCULATION_quarterly_data!$P:$P,Quarter!$B432,CALCULATION_quarterly_data!$C:$C,Quarter!$C432)</f>
        <v>445.7</v>
      </c>
    </row>
    <row r="433" spans="1:15" ht="15.5">
      <c r="A433" s="64">
        <v>2023</v>
      </c>
      <c r="B433" s="73">
        <v>4</v>
      </c>
      <c r="C433" s="59" t="s">
        <v>71</v>
      </c>
      <c r="D433" s="69">
        <f>SUMIFS(CALCULATION_quarterly_data!D:D,CALCULATION_quarterly_data!$A:$A,Quarter!$A433,CALCULATION_quarterly_data!$P:$P,Quarter!$B433,CALCULATION_quarterly_data!$C:$C,Quarter!$C433)</f>
        <v>91.93</v>
      </c>
      <c r="E433" s="69">
        <f>SUMIFS(CALCULATION_quarterly_data!E:E,CALCULATION_quarterly_data!$A:$A,Quarter!$A433,CALCULATION_quarterly_data!$P:$P,Quarter!$B433,CALCULATION_quarterly_data!$C:$C,Quarter!$C433)</f>
        <v>0</v>
      </c>
      <c r="F433" s="70">
        <f>SUMIFS(CALCULATION_quarterly_data!F:F,CALCULATION_quarterly_data!$A:$A,Quarter!$A433,CALCULATION_quarterly_data!$P:$P,Quarter!$B433,CALCULATION_quarterly_data!$C:$C,Quarter!$C433)</f>
        <v>91.93</v>
      </c>
      <c r="G433" s="69">
        <f>SUMIFS(CALCULATION_quarterly_data!G:G,CALCULATION_quarterly_data!$A:$A,Quarter!$A433,CALCULATION_quarterly_data!$P:$P,Quarter!$B433,CALCULATION_quarterly_data!$C:$C,Quarter!$C433)</f>
        <v>0</v>
      </c>
      <c r="H433" s="69">
        <f>SUMIFS(CALCULATION_quarterly_data!H:H,CALCULATION_quarterly_data!$A:$A,Quarter!$A433,CALCULATION_quarterly_data!$P:$P,Quarter!$B433,CALCULATION_quarterly_data!$C:$C,Quarter!$C433)</f>
        <v>37.299999999999997</v>
      </c>
      <c r="I433" s="69">
        <f>SUMIFS(CALCULATION_quarterly_data!I:I,CALCULATION_quarterly_data!$A:$A,Quarter!$A433,CALCULATION_quarterly_data!$P:$P,Quarter!$B433,CALCULATION_quarterly_data!$C:$C,Quarter!$C433)</f>
        <v>0</v>
      </c>
      <c r="J433" s="69">
        <f>SUMIFS(CALCULATION_quarterly_data!J:J,CALCULATION_quarterly_data!$A:$A,Quarter!$A433,CALCULATION_quarterly_data!$P:$P,Quarter!$B433,CALCULATION_quarterly_data!$C:$C,Quarter!$C433)</f>
        <v>0</v>
      </c>
      <c r="K433" s="69">
        <f>SUMIFS(CALCULATION_quarterly_data!K:K,CALCULATION_quarterly_data!$A:$A,Quarter!$A433,CALCULATION_quarterly_data!$P:$P,Quarter!$B433,CALCULATION_quarterly_data!$C:$C,Quarter!$C433)</f>
        <v>0</v>
      </c>
      <c r="L433" s="69">
        <f>SUMIFS(CALCULATION_quarterly_data!L:L,CALCULATION_quarterly_data!$A:$A,Quarter!$A433,CALCULATION_quarterly_data!$P:$P,Quarter!$B433,CALCULATION_quarterly_data!$C:$C,Quarter!$C433)</f>
        <v>0</v>
      </c>
      <c r="M433" s="69">
        <f>SUMIFS(CALCULATION_quarterly_data!M:M,CALCULATION_quarterly_data!$A:$A,Quarter!$A433,CALCULATION_quarterly_data!$P:$P,Quarter!$B433,CALCULATION_quarterly_data!$C:$C,Quarter!$C433)</f>
        <v>3.5399999999999996</v>
      </c>
      <c r="N433" s="70">
        <f>SUMIFS(CALCULATION_quarterly_data!N:N,CALCULATION_quarterly_data!$A:$A,Quarter!$A433,CALCULATION_quarterly_data!$P:$P,Quarter!$B433,CALCULATION_quarterly_data!$C:$C,Quarter!$C433)</f>
        <v>40.840000000000003</v>
      </c>
      <c r="O433" s="77">
        <f>SUMIFS(CALCULATION_quarterly_data!O:O,CALCULATION_quarterly_data!$A:$A,Quarter!$A433,CALCULATION_quarterly_data!$P:$P,Quarter!$B433,CALCULATION_quarterly_data!$C:$C,Quarter!$C433)</f>
        <v>132.77000000000001</v>
      </c>
    </row>
    <row r="434" spans="1:15" ht="15.5">
      <c r="A434" s="64">
        <v>2023</v>
      </c>
      <c r="B434" s="73">
        <v>4</v>
      </c>
      <c r="C434" s="59" t="s">
        <v>45</v>
      </c>
      <c r="D434" s="69">
        <f>SUMIFS(CALCULATION_quarterly_data!D:D,CALCULATION_quarterly_data!$A:$A,Quarter!$A434,CALCULATION_quarterly_data!$P:$P,Quarter!$B434,CALCULATION_quarterly_data!$C:$C,Quarter!$C434)</f>
        <v>576.56000000000006</v>
      </c>
      <c r="E434" s="69">
        <f>SUMIFS(CALCULATION_quarterly_data!E:E,CALCULATION_quarterly_data!$A:$A,Quarter!$A434,CALCULATION_quarterly_data!$P:$P,Quarter!$B434,CALCULATION_quarterly_data!$C:$C,Quarter!$C434)</f>
        <v>0</v>
      </c>
      <c r="F434" s="70">
        <f>SUMIFS(CALCULATION_quarterly_data!F:F,CALCULATION_quarterly_data!$A:$A,Quarter!$A434,CALCULATION_quarterly_data!$P:$P,Quarter!$B434,CALCULATION_quarterly_data!$C:$C,Quarter!$C434)</f>
        <v>576.56000000000006</v>
      </c>
      <c r="G434" s="69">
        <f>SUMIFS(CALCULATION_quarterly_data!G:G,CALCULATION_quarterly_data!$A:$A,Quarter!$A434,CALCULATION_quarterly_data!$P:$P,Quarter!$B434,CALCULATION_quarterly_data!$C:$C,Quarter!$C434)</f>
        <v>0</v>
      </c>
      <c r="H434" s="69">
        <f>SUMIFS(CALCULATION_quarterly_data!H:H,CALCULATION_quarterly_data!$A:$A,Quarter!$A434,CALCULATION_quarterly_data!$P:$P,Quarter!$B434,CALCULATION_quarterly_data!$C:$C,Quarter!$C434)</f>
        <v>0</v>
      </c>
      <c r="I434" s="69">
        <f>SUMIFS(CALCULATION_quarterly_data!I:I,CALCULATION_quarterly_data!$A:$A,Quarter!$A434,CALCULATION_quarterly_data!$P:$P,Quarter!$B434,CALCULATION_quarterly_data!$C:$C,Quarter!$C434)</f>
        <v>0</v>
      </c>
      <c r="J434" s="69">
        <f>SUMIFS(CALCULATION_quarterly_data!J:J,CALCULATION_quarterly_data!$A:$A,Quarter!$A434,CALCULATION_quarterly_data!$P:$P,Quarter!$B434,CALCULATION_quarterly_data!$C:$C,Quarter!$C434)</f>
        <v>0</v>
      </c>
      <c r="K434" s="69">
        <f>SUMIFS(CALCULATION_quarterly_data!K:K,CALCULATION_quarterly_data!$A:$A,Quarter!$A434,CALCULATION_quarterly_data!$P:$P,Quarter!$B434,CALCULATION_quarterly_data!$C:$C,Quarter!$C434)</f>
        <v>0</v>
      </c>
      <c r="L434" s="69">
        <f>SUMIFS(CALCULATION_quarterly_data!L:L,CALCULATION_quarterly_data!$A:$A,Quarter!$A434,CALCULATION_quarterly_data!$P:$P,Quarter!$B434,CALCULATION_quarterly_data!$C:$C,Quarter!$C434)</f>
        <v>15.54</v>
      </c>
      <c r="M434" s="69">
        <f>SUMIFS(CALCULATION_quarterly_data!M:M,CALCULATION_quarterly_data!$A:$A,Quarter!$A434,CALCULATION_quarterly_data!$P:$P,Quarter!$B434,CALCULATION_quarterly_data!$C:$C,Quarter!$C434)</f>
        <v>7.8900000000000006</v>
      </c>
      <c r="N434" s="70">
        <f>SUMIFS(CALCULATION_quarterly_data!N:N,CALCULATION_quarterly_data!$A:$A,Quarter!$A434,CALCULATION_quarterly_data!$P:$P,Quarter!$B434,CALCULATION_quarterly_data!$C:$C,Quarter!$C434)</f>
        <v>23.43</v>
      </c>
      <c r="O434" s="77">
        <f>SUMIFS(CALCULATION_quarterly_data!O:O,CALCULATION_quarterly_data!$A:$A,Quarter!$A434,CALCULATION_quarterly_data!$P:$P,Quarter!$B434,CALCULATION_quarterly_data!$C:$C,Quarter!$C434)</f>
        <v>599.99</v>
      </c>
    </row>
    <row r="435" spans="1:15" ht="15.5">
      <c r="A435" s="64">
        <v>2023</v>
      </c>
      <c r="B435" s="73">
        <v>4</v>
      </c>
      <c r="C435" s="59" t="s">
        <v>46</v>
      </c>
      <c r="D435" s="69">
        <f>SUMIFS(CALCULATION_quarterly_data!D:D,CALCULATION_quarterly_data!$A:$A,Quarter!$A435,CALCULATION_quarterly_data!$P:$P,Quarter!$B435,CALCULATION_quarterly_data!$C:$C,Quarter!$C435)</f>
        <v>85.82</v>
      </c>
      <c r="E435" s="69">
        <f>SUMIFS(CALCULATION_quarterly_data!E:E,CALCULATION_quarterly_data!$A:$A,Quarter!$A435,CALCULATION_quarterly_data!$P:$P,Quarter!$B435,CALCULATION_quarterly_data!$C:$C,Quarter!$C435)</f>
        <v>0</v>
      </c>
      <c r="F435" s="70">
        <f>SUMIFS(CALCULATION_quarterly_data!F:F,CALCULATION_quarterly_data!$A:$A,Quarter!$A435,CALCULATION_quarterly_data!$P:$P,Quarter!$B435,CALCULATION_quarterly_data!$C:$C,Quarter!$C435)</f>
        <v>85.82</v>
      </c>
      <c r="G435" s="69">
        <f>SUMIFS(CALCULATION_quarterly_data!G:G,CALCULATION_quarterly_data!$A:$A,Quarter!$A435,CALCULATION_quarterly_data!$P:$P,Quarter!$B435,CALCULATION_quarterly_data!$C:$C,Quarter!$C435)</f>
        <v>0</v>
      </c>
      <c r="H435" s="69">
        <f>SUMIFS(CALCULATION_quarterly_data!H:H,CALCULATION_quarterly_data!$A:$A,Quarter!$A435,CALCULATION_quarterly_data!$P:$P,Quarter!$B435,CALCULATION_quarterly_data!$C:$C,Quarter!$C435)</f>
        <v>611.69000000000005</v>
      </c>
      <c r="I435" s="69">
        <f>SUMIFS(CALCULATION_quarterly_data!I:I,CALCULATION_quarterly_data!$A:$A,Quarter!$A435,CALCULATION_quarterly_data!$P:$P,Quarter!$B435,CALCULATION_quarterly_data!$C:$C,Quarter!$C435)</f>
        <v>0</v>
      </c>
      <c r="J435" s="69">
        <f>SUMIFS(CALCULATION_quarterly_data!J:J,CALCULATION_quarterly_data!$A:$A,Quarter!$A435,CALCULATION_quarterly_data!$P:$P,Quarter!$B435,CALCULATION_quarterly_data!$C:$C,Quarter!$C435)</f>
        <v>0</v>
      </c>
      <c r="K435" s="69">
        <f>SUMIFS(CALCULATION_quarterly_data!K:K,CALCULATION_quarterly_data!$A:$A,Quarter!$A435,CALCULATION_quarterly_data!$P:$P,Quarter!$B435,CALCULATION_quarterly_data!$C:$C,Quarter!$C435)</f>
        <v>0.27</v>
      </c>
      <c r="L435" s="69">
        <f>SUMIFS(CALCULATION_quarterly_data!L:L,CALCULATION_quarterly_data!$A:$A,Quarter!$A435,CALCULATION_quarterly_data!$P:$P,Quarter!$B435,CALCULATION_quarterly_data!$C:$C,Quarter!$C435)</f>
        <v>0</v>
      </c>
      <c r="M435" s="69">
        <f>SUMIFS(CALCULATION_quarterly_data!M:M,CALCULATION_quarterly_data!$A:$A,Quarter!$A435,CALCULATION_quarterly_data!$P:$P,Quarter!$B435,CALCULATION_quarterly_data!$C:$C,Quarter!$C435)</f>
        <v>1.28</v>
      </c>
      <c r="N435" s="70">
        <f>SUMIFS(CALCULATION_quarterly_data!N:N,CALCULATION_quarterly_data!$A:$A,Quarter!$A435,CALCULATION_quarterly_data!$P:$P,Quarter!$B435,CALCULATION_quarterly_data!$C:$C,Quarter!$C435)</f>
        <v>613.24</v>
      </c>
      <c r="O435" s="77">
        <f>SUMIFS(CALCULATION_quarterly_data!O:O,CALCULATION_quarterly_data!$A:$A,Quarter!$A435,CALCULATION_quarterly_data!$P:$P,Quarter!$B435,CALCULATION_quarterly_data!$C:$C,Quarter!$C435)</f>
        <v>699.06</v>
      </c>
    </row>
    <row r="436" spans="1:15" ht="15.5">
      <c r="A436" s="64">
        <v>2023</v>
      </c>
      <c r="B436" s="73">
        <v>4</v>
      </c>
      <c r="C436" s="59" t="s">
        <v>62</v>
      </c>
      <c r="D436" s="69">
        <f>SUMIFS(CALCULATION_quarterly_data!D:D,CALCULATION_quarterly_data!$A:$A,Quarter!$A436,CALCULATION_quarterly_data!$P:$P,Quarter!$B436,CALCULATION_quarterly_data!$C:$C,Quarter!$C436)</f>
        <v>198.37</v>
      </c>
      <c r="E436" s="69">
        <f>SUMIFS(CALCULATION_quarterly_data!E:E,CALCULATION_quarterly_data!$A:$A,Quarter!$A436,CALCULATION_quarterly_data!$P:$P,Quarter!$B436,CALCULATION_quarterly_data!$C:$C,Quarter!$C436)</f>
        <v>0</v>
      </c>
      <c r="F436" s="70">
        <f>SUMIFS(CALCULATION_quarterly_data!F:F,CALCULATION_quarterly_data!$A:$A,Quarter!$A436,CALCULATION_quarterly_data!$P:$P,Quarter!$B436,CALCULATION_quarterly_data!$C:$C,Quarter!$C436)</f>
        <v>198.37</v>
      </c>
      <c r="G436" s="69">
        <f>SUMIFS(CALCULATION_quarterly_data!G:G,CALCULATION_quarterly_data!$A:$A,Quarter!$A436,CALCULATION_quarterly_data!$P:$P,Quarter!$B436,CALCULATION_quarterly_data!$C:$C,Quarter!$C436)</f>
        <v>10.1</v>
      </c>
      <c r="H436" s="69">
        <f>SUMIFS(CALCULATION_quarterly_data!H:H,CALCULATION_quarterly_data!$A:$A,Quarter!$A436,CALCULATION_quarterly_data!$P:$P,Quarter!$B436,CALCULATION_quarterly_data!$C:$C,Quarter!$C436)</f>
        <v>125.58</v>
      </c>
      <c r="I436" s="69">
        <f>SUMIFS(CALCULATION_quarterly_data!I:I,CALCULATION_quarterly_data!$A:$A,Quarter!$A436,CALCULATION_quarterly_data!$P:$P,Quarter!$B436,CALCULATION_quarterly_data!$C:$C,Quarter!$C436)</f>
        <v>0</v>
      </c>
      <c r="J436" s="69">
        <f>SUMIFS(CALCULATION_quarterly_data!J:J,CALCULATION_quarterly_data!$A:$A,Quarter!$A436,CALCULATION_quarterly_data!$P:$P,Quarter!$B436,CALCULATION_quarterly_data!$C:$C,Quarter!$C436)</f>
        <v>0</v>
      </c>
      <c r="K436" s="69">
        <f>SUMIFS(CALCULATION_quarterly_data!K:K,CALCULATION_quarterly_data!$A:$A,Quarter!$A436,CALCULATION_quarterly_data!$P:$P,Quarter!$B436,CALCULATION_quarterly_data!$C:$C,Quarter!$C436)</f>
        <v>0</v>
      </c>
      <c r="L436" s="69">
        <f>SUMIFS(CALCULATION_quarterly_data!L:L,CALCULATION_quarterly_data!$A:$A,Quarter!$A436,CALCULATION_quarterly_data!$P:$P,Quarter!$B436,CALCULATION_quarterly_data!$C:$C,Quarter!$C436)</f>
        <v>123.86</v>
      </c>
      <c r="M436" s="69">
        <f>SUMIFS(CALCULATION_quarterly_data!M:M,CALCULATION_quarterly_data!$A:$A,Quarter!$A436,CALCULATION_quarterly_data!$P:$P,Quarter!$B436,CALCULATION_quarterly_data!$C:$C,Quarter!$C436)</f>
        <v>193.5</v>
      </c>
      <c r="N436" s="70">
        <f>SUMIFS(CALCULATION_quarterly_data!N:N,CALCULATION_quarterly_data!$A:$A,Quarter!$A436,CALCULATION_quarterly_data!$P:$P,Quarter!$B436,CALCULATION_quarterly_data!$C:$C,Quarter!$C436)</f>
        <v>453.04</v>
      </c>
      <c r="O436" s="77">
        <f>SUMIFS(CALCULATION_quarterly_data!O:O,CALCULATION_quarterly_data!$A:$A,Quarter!$A436,CALCULATION_quarterly_data!$P:$P,Quarter!$B436,CALCULATION_quarterly_data!$C:$C,Quarter!$C436)</f>
        <v>651.41000000000008</v>
      </c>
    </row>
    <row r="437" spans="1:15" ht="15.5">
      <c r="A437" s="62">
        <v>2023</v>
      </c>
      <c r="B437" s="74">
        <v>4</v>
      </c>
      <c r="C437" s="60" t="s">
        <v>93</v>
      </c>
      <c r="D437" s="72">
        <f>SUMIFS(CALCULATION_quarterly_data!D:D,CALCULATION_quarterly_data!$A:$A,Quarter!$A437,CALCULATION_quarterly_data!$P:$P,Quarter!$B437,CALCULATION_quarterly_data!$C:$C,Quarter!$C437)</f>
        <v>6360.16</v>
      </c>
      <c r="E437" s="72">
        <f>SUMIFS(CALCULATION_quarterly_data!E:E,CALCULATION_quarterly_data!$A:$A,Quarter!$A437,CALCULATION_quarterly_data!$P:$P,Quarter!$B437,CALCULATION_quarterly_data!$C:$C,Quarter!$C437)</f>
        <v>520.99</v>
      </c>
      <c r="F437" s="71">
        <f>SUMIFS(CALCULATION_quarterly_data!F:F,CALCULATION_quarterly_data!$A:$A,Quarter!$A437,CALCULATION_quarterly_data!$P:$P,Quarter!$B437,CALCULATION_quarterly_data!$C:$C,Quarter!$C437)</f>
        <v>6881.1500000000005</v>
      </c>
      <c r="G437" s="72">
        <f>SUMIFS(CALCULATION_quarterly_data!G:G,CALCULATION_quarterly_data!$A:$A,Quarter!$A437,CALCULATION_quarterly_data!$P:$P,Quarter!$B437,CALCULATION_quarterly_data!$C:$C,Quarter!$C437)</f>
        <v>79.14</v>
      </c>
      <c r="H437" s="72">
        <f>SUMIFS(CALCULATION_quarterly_data!H:H,CALCULATION_quarterly_data!$A:$A,Quarter!$A437,CALCULATION_quarterly_data!$P:$P,Quarter!$B437,CALCULATION_quarterly_data!$C:$C,Quarter!$C437)</f>
        <v>2170.3000000000002</v>
      </c>
      <c r="I437" s="72">
        <f>SUMIFS(CALCULATION_quarterly_data!I:I,CALCULATION_quarterly_data!$A:$A,Quarter!$A437,CALCULATION_quarterly_data!$P:$P,Quarter!$B437,CALCULATION_quarterly_data!$C:$C,Quarter!$C437)</f>
        <v>374.04999999999995</v>
      </c>
      <c r="J437" s="72">
        <f>SUMIFS(CALCULATION_quarterly_data!J:J,CALCULATION_quarterly_data!$A:$A,Quarter!$A437,CALCULATION_quarterly_data!$P:$P,Quarter!$B437,CALCULATION_quarterly_data!$C:$C,Quarter!$C437)</f>
        <v>18.450000000000003</v>
      </c>
      <c r="K437" s="72">
        <f>SUMIFS(CALCULATION_quarterly_data!K:K,CALCULATION_quarterly_data!$A:$A,Quarter!$A437,CALCULATION_quarterly_data!$P:$P,Quarter!$B437,CALCULATION_quarterly_data!$C:$C,Quarter!$C437)</f>
        <v>214.51</v>
      </c>
      <c r="L437" s="72">
        <f>SUMIFS(CALCULATION_quarterly_data!L:L,CALCULATION_quarterly_data!$A:$A,Quarter!$A437,CALCULATION_quarterly_data!$P:$P,Quarter!$B437,CALCULATION_quarterly_data!$C:$C,Quarter!$C437)</f>
        <v>531.16999999999996</v>
      </c>
      <c r="M437" s="72">
        <f>SUMIFS(CALCULATION_quarterly_data!M:M,CALCULATION_quarterly_data!$A:$A,Quarter!$A437,CALCULATION_quarterly_data!$P:$P,Quarter!$B437,CALCULATION_quarterly_data!$C:$C,Quarter!$C437)</f>
        <v>1130.29</v>
      </c>
      <c r="N437" s="71">
        <f>SUMIFS(CALCULATION_quarterly_data!N:N,CALCULATION_quarterly_data!$A:$A,Quarter!$A437,CALCULATION_quarterly_data!$P:$P,Quarter!$B437,CALCULATION_quarterly_data!$C:$C,Quarter!$C437)</f>
        <v>4517.91</v>
      </c>
      <c r="O437" s="72">
        <f>SUMIFS(CALCULATION_quarterly_data!O:O,CALCULATION_quarterly_data!$A:$A,Quarter!$A437,CALCULATION_quarterly_data!$P:$P,Quarter!$B437,CALCULATION_quarterly_data!$C:$C,Quarter!$C437)</f>
        <v>11399.060000000001</v>
      </c>
    </row>
    <row r="438" spans="1:15" ht="15.5">
      <c r="A438" s="63">
        <v>2024</v>
      </c>
      <c r="B438" s="73">
        <v>1</v>
      </c>
      <c r="C438" s="58" t="s">
        <v>37</v>
      </c>
      <c r="D438" s="66">
        <f>SUMIFS(CALCULATION_quarterly_data!D:D,CALCULATION_quarterly_data!$A:$A,Quarter!$A438,CALCULATION_quarterly_data!$P:$P,Quarter!$B438,CALCULATION_quarterly_data!$C:$C,Quarter!$C438)</f>
        <v>103.63999999999999</v>
      </c>
      <c r="E438" s="66">
        <f>SUMIFS(CALCULATION_quarterly_data!E:E,CALCULATION_quarterly_data!$A:$A,Quarter!$A438,CALCULATION_quarterly_data!$P:$P,Quarter!$B438,CALCULATION_quarterly_data!$C:$C,Quarter!$C438)</f>
        <v>89.72</v>
      </c>
      <c r="F438" s="67">
        <f>SUMIFS(CALCULATION_quarterly_data!F:F,CALCULATION_quarterly_data!$A:$A,Quarter!$A438,CALCULATION_quarterly_data!$P:$P,Quarter!$B438,CALCULATION_quarterly_data!$C:$C,Quarter!$C438)</f>
        <v>193.36</v>
      </c>
      <c r="G438" s="66">
        <f>SUMIFS(CALCULATION_quarterly_data!G:G,CALCULATION_quarterly_data!$A:$A,Quarter!$A438,CALCULATION_quarterly_data!$P:$P,Quarter!$B438,CALCULATION_quarterly_data!$C:$C,Quarter!$C438)</f>
        <v>11.129999999999999</v>
      </c>
      <c r="H438" s="66">
        <f>SUMIFS(CALCULATION_quarterly_data!H:H,CALCULATION_quarterly_data!$A:$A,Quarter!$A438,CALCULATION_quarterly_data!$P:$P,Quarter!$B438,CALCULATION_quarterly_data!$C:$C,Quarter!$C438)</f>
        <v>668.57999999999993</v>
      </c>
      <c r="I438" s="66">
        <f>SUMIFS(CALCULATION_quarterly_data!I:I,CALCULATION_quarterly_data!$A:$A,Quarter!$A438,CALCULATION_quarterly_data!$P:$P,Quarter!$B438,CALCULATION_quarterly_data!$C:$C,Quarter!$C438)</f>
        <v>0</v>
      </c>
      <c r="J438" s="66">
        <f>SUMIFS(CALCULATION_quarterly_data!J:J,CALCULATION_quarterly_data!$A:$A,Quarter!$A438,CALCULATION_quarterly_data!$P:$P,Quarter!$B438,CALCULATION_quarterly_data!$C:$C,Quarter!$C438)</f>
        <v>0</v>
      </c>
      <c r="K438" s="66">
        <f>SUMIFS(CALCULATION_quarterly_data!K:K,CALCULATION_quarterly_data!$A:$A,Quarter!$A438,CALCULATION_quarterly_data!$P:$P,Quarter!$B438,CALCULATION_quarterly_data!$C:$C,Quarter!$C438)</f>
        <v>0</v>
      </c>
      <c r="L438" s="66">
        <f>SUMIFS(CALCULATION_quarterly_data!L:L,CALCULATION_quarterly_data!$A:$A,Quarter!$A438,CALCULATION_quarterly_data!$P:$P,Quarter!$B438,CALCULATION_quarterly_data!$C:$C,Quarter!$C438)</f>
        <v>265.37</v>
      </c>
      <c r="M438" s="66">
        <f>SUMIFS(CALCULATION_quarterly_data!M:M,CALCULATION_quarterly_data!$A:$A,Quarter!$A438,CALCULATION_quarterly_data!$P:$P,Quarter!$B438,CALCULATION_quarterly_data!$C:$C,Quarter!$C438)</f>
        <v>272.52999999999997</v>
      </c>
      <c r="N438" s="67">
        <f>SUMIFS(CALCULATION_quarterly_data!N:N,CALCULATION_quarterly_data!$A:$A,Quarter!$A438,CALCULATION_quarterly_data!$P:$P,Quarter!$B438,CALCULATION_quarterly_data!$C:$C,Quarter!$C438)</f>
        <v>1217.6100000000001</v>
      </c>
      <c r="O438" s="76">
        <f>SUMIFS(CALCULATION_quarterly_data!O:O,CALCULATION_quarterly_data!$A:$A,Quarter!$A438,CALCULATION_quarterly_data!$P:$P,Quarter!$B438,CALCULATION_quarterly_data!$C:$C,Quarter!$C438)</f>
        <v>1410.97</v>
      </c>
    </row>
    <row r="439" spans="1:15" ht="15.5">
      <c r="A439" s="64">
        <v>2024</v>
      </c>
      <c r="B439" s="73">
        <v>1</v>
      </c>
      <c r="C439" s="59" t="s">
        <v>38</v>
      </c>
      <c r="D439" s="69">
        <f>SUMIFS(CALCULATION_quarterly_data!D:D,CALCULATION_quarterly_data!$A:$A,Quarter!$A439,CALCULATION_quarterly_data!$P:$P,Quarter!$B439,CALCULATION_quarterly_data!$C:$C,Quarter!$C439)</f>
        <v>0</v>
      </c>
      <c r="E439" s="69">
        <f>SUMIFS(CALCULATION_quarterly_data!E:E,CALCULATION_quarterly_data!$A:$A,Quarter!$A439,CALCULATION_quarterly_data!$P:$P,Quarter!$B439,CALCULATION_quarterly_data!$C:$C,Quarter!$C439)</f>
        <v>0</v>
      </c>
      <c r="F439" s="70">
        <f>SUMIFS(CALCULATION_quarterly_data!F:F,CALCULATION_quarterly_data!$A:$A,Quarter!$A439,CALCULATION_quarterly_data!$P:$P,Quarter!$B439,CALCULATION_quarterly_data!$C:$C,Quarter!$C439)</f>
        <v>0</v>
      </c>
      <c r="G439" s="69">
        <f>SUMIFS(CALCULATION_quarterly_data!G:G,CALCULATION_quarterly_data!$A:$A,Quarter!$A439,CALCULATION_quarterly_data!$P:$P,Quarter!$B439,CALCULATION_quarterly_data!$C:$C,Quarter!$C439)</f>
        <v>0</v>
      </c>
      <c r="H439" s="69">
        <f>SUMIFS(CALCULATION_quarterly_data!H:H,CALCULATION_quarterly_data!$A:$A,Quarter!$A439,CALCULATION_quarterly_data!$P:$P,Quarter!$B439,CALCULATION_quarterly_data!$C:$C,Quarter!$C439)</f>
        <v>37.69</v>
      </c>
      <c r="I439" s="69">
        <f>SUMIFS(CALCULATION_quarterly_data!I:I,CALCULATION_quarterly_data!$A:$A,Quarter!$A439,CALCULATION_quarterly_data!$P:$P,Quarter!$B439,CALCULATION_quarterly_data!$C:$C,Quarter!$C439)</f>
        <v>0</v>
      </c>
      <c r="J439" s="69">
        <f>SUMIFS(CALCULATION_quarterly_data!J:J,CALCULATION_quarterly_data!$A:$A,Quarter!$A439,CALCULATION_quarterly_data!$P:$P,Quarter!$B439,CALCULATION_quarterly_data!$C:$C,Quarter!$C439)</f>
        <v>0</v>
      </c>
      <c r="K439" s="69">
        <f>SUMIFS(CALCULATION_quarterly_data!K:K,CALCULATION_quarterly_data!$A:$A,Quarter!$A439,CALCULATION_quarterly_data!$P:$P,Quarter!$B439,CALCULATION_quarterly_data!$C:$C,Quarter!$C439)</f>
        <v>0</v>
      </c>
      <c r="L439" s="69">
        <f>SUMIFS(CALCULATION_quarterly_data!L:L,CALCULATION_quarterly_data!$A:$A,Quarter!$A439,CALCULATION_quarterly_data!$P:$P,Quarter!$B439,CALCULATION_quarterly_data!$C:$C,Quarter!$C439)</f>
        <v>0</v>
      </c>
      <c r="M439" s="69">
        <f>SUMIFS(CALCULATION_quarterly_data!M:M,CALCULATION_quarterly_data!$A:$A,Quarter!$A439,CALCULATION_quarterly_data!$P:$P,Quarter!$B439,CALCULATION_quarterly_data!$C:$C,Quarter!$C439)</f>
        <v>0</v>
      </c>
      <c r="N439" s="70">
        <f>SUMIFS(CALCULATION_quarterly_data!N:N,CALCULATION_quarterly_data!$A:$A,Quarter!$A439,CALCULATION_quarterly_data!$P:$P,Quarter!$B439,CALCULATION_quarterly_data!$C:$C,Quarter!$C439)</f>
        <v>37.69</v>
      </c>
      <c r="O439" s="77">
        <f>SUMIFS(CALCULATION_quarterly_data!O:O,CALCULATION_quarterly_data!$A:$A,Quarter!$A439,CALCULATION_quarterly_data!$P:$P,Quarter!$B439,CALCULATION_quarterly_data!$C:$C,Quarter!$C439)</f>
        <v>37.69</v>
      </c>
    </row>
    <row r="440" spans="1:15" ht="15.5">
      <c r="A440" s="64">
        <v>2024</v>
      </c>
      <c r="B440" s="73">
        <v>1</v>
      </c>
      <c r="C440" s="59" t="s">
        <v>72</v>
      </c>
      <c r="D440" s="69">
        <f>SUMIFS(CALCULATION_quarterly_data!D:D,CALCULATION_quarterly_data!$A:$A,Quarter!$A440,CALCULATION_quarterly_data!$P:$P,Quarter!$B440,CALCULATION_quarterly_data!$C:$C,Quarter!$C440)</f>
        <v>0</v>
      </c>
      <c r="E440" s="69">
        <f>SUMIFS(CALCULATION_quarterly_data!E:E,CALCULATION_quarterly_data!$A:$A,Quarter!$A440,CALCULATION_quarterly_data!$P:$P,Quarter!$B440,CALCULATION_quarterly_data!$C:$C,Quarter!$C440)</f>
        <v>0</v>
      </c>
      <c r="F440" s="70">
        <f>SUMIFS(CALCULATION_quarterly_data!F:F,CALCULATION_quarterly_data!$A:$A,Quarter!$A440,CALCULATION_quarterly_data!$P:$P,Quarter!$B440,CALCULATION_quarterly_data!$C:$C,Quarter!$C440)</f>
        <v>0</v>
      </c>
      <c r="G440" s="69">
        <f>SUMIFS(CALCULATION_quarterly_data!G:G,CALCULATION_quarterly_data!$A:$A,Quarter!$A440,CALCULATION_quarterly_data!$P:$P,Quarter!$B440,CALCULATION_quarterly_data!$C:$C,Quarter!$C440)</f>
        <v>0</v>
      </c>
      <c r="H440" s="69">
        <f>SUMIFS(CALCULATION_quarterly_data!H:H,CALCULATION_quarterly_data!$A:$A,Quarter!$A440,CALCULATION_quarterly_data!$P:$P,Quarter!$B440,CALCULATION_quarterly_data!$C:$C,Quarter!$C440)</f>
        <v>0</v>
      </c>
      <c r="I440" s="69">
        <f>SUMIFS(CALCULATION_quarterly_data!I:I,CALCULATION_quarterly_data!$A:$A,Quarter!$A440,CALCULATION_quarterly_data!$P:$P,Quarter!$B440,CALCULATION_quarterly_data!$C:$C,Quarter!$C440)</f>
        <v>0</v>
      </c>
      <c r="J440" s="69">
        <f>SUMIFS(CALCULATION_quarterly_data!J:J,CALCULATION_quarterly_data!$A:$A,Quarter!$A440,CALCULATION_quarterly_data!$P:$P,Quarter!$B440,CALCULATION_quarterly_data!$C:$C,Quarter!$C440)</f>
        <v>0</v>
      </c>
      <c r="K440" s="69">
        <f>SUMIFS(CALCULATION_quarterly_data!K:K,CALCULATION_quarterly_data!$A:$A,Quarter!$A440,CALCULATION_quarterly_data!$P:$P,Quarter!$B440,CALCULATION_quarterly_data!$C:$C,Quarter!$C440)</f>
        <v>0</v>
      </c>
      <c r="L440" s="69">
        <f>SUMIFS(CALCULATION_quarterly_data!L:L,CALCULATION_quarterly_data!$A:$A,Quarter!$A440,CALCULATION_quarterly_data!$P:$P,Quarter!$B440,CALCULATION_quarterly_data!$C:$C,Quarter!$C440)</f>
        <v>0</v>
      </c>
      <c r="M440" s="69">
        <f>SUMIFS(CALCULATION_quarterly_data!M:M,CALCULATION_quarterly_data!$A:$A,Quarter!$A440,CALCULATION_quarterly_data!$P:$P,Quarter!$B440,CALCULATION_quarterly_data!$C:$C,Quarter!$C440)</f>
        <v>21.58</v>
      </c>
      <c r="N440" s="70">
        <f>SUMIFS(CALCULATION_quarterly_data!N:N,CALCULATION_quarterly_data!$A:$A,Quarter!$A440,CALCULATION_quarterly_data!$P:$P,Quarter!$B440,CALCULATION_quarterly_data!$C:$C,Quarter!$C440)</f>
        <v>21.58</v>
      </c>
      <c r="O440" s="77">
        <f>SUMIFS(CALCULATION_quarterly_data!O:O,CALCULATION_quarterly_data!$A:$A,Quarter!$A440,CALCULATION_quarterly_data!$P:$P,Quarter!$B440,CALCULATION_quarterly_data!$C:$C,Quarter!$C440)</f>
        <v>21.58</v>
      </c>
    </row>
    <row r="441" spans="1:15" ht="15.5">
      <c r="A441" s="64">
        <v>2024</v>
      </c>
      <c r="B441" s="73">
        <v>1</v>
      </c>
      <c r="C441" s="59" t="s">
        <v>39</v>
      </c>
      <c r="D441" s="69">
        <f>SUMIFS(CALCULATION_quarterly_data!D:D,CALCULATION_quarterly_data!$A:$A,Quarter!$A441,CALCULATION_quarterly_data!$P:$P,Quarter!$B441,CALCULATION_quarterly_data!$C:$C,Quarter!$C441)</f>
        <v>1.76</v>
      </c>
      <c r="E441" s="69">
        <f>SUMIFS(CALCULATION_quarterly_data!E:E,CALCULATION_quarterly_data!$A:$A,Quarter!$A441,CALCULATION_quarterly_data!$P:$P,Quarter!$B441,CALCULATION_quarterly_data!$C:$C,Quarter!$C441)</f>
        <v>0</v>
      </c>
      <c r="F441" s="70">
        <f>SUMIFS(CALCULATION_quarterly_data!F:F,CALCULATION_quarterly_data!$A:$A,Quarter!$A441,CALCULATION_quarterly_data!$P:$P,Quarter!$B441,CALCULATION_quarterly_data!$C:$C,Quarter!$C441)</f>
        <v>1.76</v>
      </c>
      <c r="G441" s="69">
        <f>SUMIFS(CALCULATION_quarterly_data!G:G,CALCULATION_quarterly_data!$A:$A,Quarter!$A441,CALCULATION_quarterly_data!$P:$P,Quarter!$B441,CALCULATION_quarterly_data!$C:$C,Quarter!$C441)</f>
        <v>0</v>
      </c>
      <c r="H441" s="69">
        <f>SUMIFS(CALCULATION_quarterly_data!H:H,CALCULATION_quarterly_data!$A:$A,Quarter!$A441,CALCULATION_quarterly_data!$P:$P,Quarter!$B441,CALCULATION_quarterly_data!$C:$C,Quarter!$C441)</f>
        <v>13.629999999999999</v>
      </c>
      <c r="I441" s="69">
        <f>SUMIFS(CALCULATION_quarterly_data!I:I,CALCULATION_quarterly_data!$A:$A,Quarter!$A441,CALCULATION_quarterly_data!$P:$P,Quarter!$B441,CALCULATION_quarterly_data!$C:$C,Quarter!$C441)</f>
        <v>0</v>
      </c>
      <c r="J441" s="69">
        <f>SUMIFS(CALCULATION_quarterly_data!J:J,CALCULATION_quarterly_data!$A:$A,Quarter!$A441,CALCULATION_quarterly_data!$P:$P,Quarter!$B441,CALCULATION_quarterly_data!$C:$C,Quarter!$C441)</f>
        <v>0</v>
      </c>
      <c r="K441" s="69">
        <f>SUMIFS(CALCULATION_quarterly_data!K:K,CALCULATION_quarterly_data!$A:$A,Quarter!$A441,CALCULATION_quarterly_data!$P:$P,Quarter!$B441,CALCULATION_quarterly_data!$C:$C,Quarter!$C441)</f>
        <v>0</v>
      </c>
      <c r="L441" s="69">
        <f>SUMIFS(CALCULATION_quarterly_data!L:L,CALCULATION_quarterly_data!$A:$A,Quarter!$A441,CALCULATION_quarterly_data!$P:$P,Quarter!$B441,CALCULATION_quarterly_data!$C:$C,Quarter!$C441)</f>
        <v>0</v>
      </c>
      <c r="M441" s="69">
        <f>SUMIFS(CALCULATION_quarterly_data!M:M,CALCULATION_quarterly_data!$A:$A,Quarter!$A441,CALCULATION_quarterly_data!$P:$P,Quarter!$B441,CALCULATION_quarterly_data!$C:$C,Quarter!$C441)</f>
        <v>0.39</v>
      </c>
      <c r="N441" s="70">
        <f>SUMIFS(CALCULATION_quarterly_data!N:N,CALCULATION_quarterly_data!$A:$A,Quarter!$A441,CALCULATION_quarterly_data!$P:$P,Quarter!$B441,CALCULATION_quarterly_data!$C:$C,Quarter!$C441)</f>
        <v>14.020000000000001</v>
      </c>
      <c r="O441" s="77">
        <f>SUMIFS(CALCULATION_quarterly_data!O:O,CALCULATION_quarterly_data!$A:$A,Quarter!$A441,CALCULATION_quarterly_data!$P:$P,Quarter!$B441,CALCULATION_quarterly_data!$C:$C,Quarter!$C441)</f>
        <v>15.78</v>
      </c>
    </row>
    <row r="442" spans="1:15" ht="15.5">
      <c r="A442" s="64">
        <v>2024</v>
      </c>
      <c r="B442" s="73">
        <v>1</v>
      </c>
      <c r="C442" s="59" t="s">
        <v>130</v>
      </c>
      <c r="D442" s="69">
        <f>SUMIFS(CALCULATION_quarterly_data!D:D,CALCULATION_quarterly_data!$A:$A,Quarter!$A442,CALCULATION_quarterly_data!$P:$P,Quarter!$B442,CALCULATION_quarterly_data!$C:$C,Quarter!$C442)</f>
        <v>484.6</v>
      </c>
      <c r="E442" s="69">
        <f>SUMIFS(CALCULATION_quarterly_data!E:E,CALCULATION_quarterly_data!$A:$A,Quarter!$A442,CALCULATION_quarterly_data!$P:$P,Quarter!$B442,CALCULATION_quarterly_data!$C:$C,Quarter!$C442)</f>
        <v>0</v>
      </c>
      <c r="F442" s="70">
        <f>SUMIFS(CALCULATION_quarterly_data!F:F,CALCULATION_quarterly_data!$A:$A,Quarter!$A442,CALCULATION_quarterly_data!$P:$P,Quarter!$B442,CALCULATION_quarterly_data!$C:$C,Quarter!$C442)</f>
        <v>484.6</v>
      </c>
      <c r="G442" s="69">
        <f>SUMIFS(CALCULATION_quarterly_data!G:G,CALCULATION_quarterly_data!$A:$A,Quarter!$A442,CALCULATION_quarterly_data!$P:$P,Quarter!$B442,CALCULATION_quarterly_data!$C:$C,Quarter!$C442)</f>
        <v>0</v>
      </c>
      <c r="H442" s="69">
        <f>SUMIFS(CALCULATION_quarterly_data!H:H,CALCULATION_quarterly_data!$A:$A,Quarter!$A442,CALCULATION_quarterly_data!$P:$P,Quarter!$B442,CALCULATION_quarterly_data!$C:$C,Quarter!$C442)</f>
        <v>0</v>
      </c>
      <c r="I442" s="69">
        <f>SUMIFS(CALCULATION_quarterly_data!I:I,CALCULATION_quarterly_data!$A:$A,Quarter!$A442,CALCULATION_quarterly_data!$P:$P,Quarter!$B442,CALCULATION_quarterly_data!$C:$C,Quarter!$C442)</f>
        <v>0</v>
      </c>
      <c r="J442" s="69">
        <f>SUMIFS(CALCULATION_quarterly_data!J:J,CALCULATION_quarterly_data!$A:$A,Quarter!$A442,CALCULATION_quarterly_data!$P:$P,Quarter!$B442,CALCULATION_quarterly_data!$C:$C,Quarter!$C442)</f>
        <v>0</v>
      </c>
      <c r="K442" s="69">
        <f>SUMIFS(CALCULATION_quarterly_data!K:K,CALCULATION_quarterly_data!$A:$A,Quarter!$A442,CALCULATION_quarterly_data!$P:$P,Quarter!$B442,CALCULATION_quarterly_data!$C:$C,Quarter!$C442)</f>
        <v>0</v>
      </c>
      <c r="L442" s="69">
        <f>SUMIFS(CALCULATION_quarterly_data!L:L,CALCULATION_quarterly_data!$A:$A,Quarter!$A442,CALCULATION_quarterly_data!$P:$P,Quarter!$B442,CALCULATION_quarterly_data!$C:$C,Quarter!$C442)</f>
        <v>0</v>
      </c>
      <c r="M442" s="69">
        <f>SUMIFS(CALCULATION_quarterly_data!M:M,CALCULATION_quarterly_data!$A:$A,Quarter!$A442,CALCULATION_quarterly_data!$P:$P,Quarter!$B442,CALCULATION_quarterly_data!$C:$C,Quarter!$C442)</f>
        <v>0</v>
      </c>
      <c r="N442" s="70">
        <f>SUMIFS(CALCULATION_quarterly_data!N:N,CALCULATION_quarterly_data!$A:$A,Quarter!$A442,CALCULATION_quarterly_data!$P:$P,Quarter!$B442,CALCULATION_quarterly_data!$C:$C,Quarter!$C442)</f>
        <v>0</v>
      </c>
      <c r="O442" s="77">
        <f>SUMIFS(CALCULATION_quarterly_data!O:O,CALCULATION_quarterly_data!$A:$A,Quarter!$A442,CALCULATION_quarterly_data!$P:$P,Quarter!$B442,CALCULATION_quarterly_data!$C:$C,Quarter!$C442)</f>
        <v>484.6</v>
      </c>
    </row>
    <row r="443" spans="1:15" ht="15.5">
      <c r="A443" s="64">
        <v>2024</v>
      </c>
      <c r="B443" s="73">
        <v>1</v>
      </c>
      <c r="C443" s="59" t="s">
        <v>40</v>
      </c>
      <c r="D443" s="69">
        <f>SUMIFS(CALCULATION_quarterly_data!D:D,CALCULATION_quarterly_data!$A:$A,Quarter!$A443,CALCULATION_quarterly_data!$P:$P,Quarter!$B443,CALCULATION_quarterly_data!$C:$C,Quarter!$C443)</f>
        <v>233.13</v>
      </c>
      <c r="E443" s="69">
        <f>SUMIFS(CALCULATION_quarterly_data!E:E,CALCULATION_quarterly_data!$A:$A,Quarter!$A443,CALCULATION_quarterly_data!$P:$P,Quarter!$B443,CALCULATION_quarterly_data!$C:$C,Quarter!$C443)</f>
        <v>0</v>
      </c>
      <c r="F443" s="70">
        <f>SUMIFS(CALCULATION_quarterly_data!F:F,CALCULATION_quarterly_data!$A:$A,Quarter!$A443,CALCULATION_quarterly_data!$P:$P,Quarter!$B443,CALCULATION_quarterly_data!$C:$C,Quarter!$C443)</f>
        <v>233.13</v>
      </c>
      <c r="G443" s="69">
        <f>SUMIFS(CALCULATION_quarterly_data!G:G,CALCULATION_quarterly_data!$A:$A,Quarter!$A443,CALCULATION_quarterly_data!$P:$P,Quarter!$B443,CALCULATION_quarterly_data!$C:$C,Quarter!$C443)</f>
        <v>37.29</v>
      </c>
      <c r="H443" s="69">
        <f>SUMIFS(CALCULATION_quarterly_data!H:H,CALCULATION_quarterly_data!$A:$A,Quarter!$A443,CALCULATION_quarterly_data!$P:$P,Quarter!$B443,CALCULATION_quarterly_data!$C:$C,Quarter!$C443)</f>
        <v>13.229999999999999</v>
      </c>
      <c r="I443" s="69">
        <f>SUMIFS(CALCULATION_quarterly_data!I:I,CALCULATION_quarterly_data!$A:$A,Quarter!$A443,CALCULATION_quarterly_data!$P:$P,Quarter!$B443,CALCULATION_quarterly_data!$C:$C,Quarter!$C443)</f>
        <v>0</v>
      </c>
      <c r="J443" s="69">
        <f>SUMIFS(CALCULATION_quarterly_data!J:J,CALCULATION_quarterly_data!$A:$A,Quarter!$A443,CALCULATION_quarterly_data!$P:$P,Quarter!$B443,CALCULATION_quarterly_data!$C:$C,Quarter!$C443)</f>
        <v>0</v>
      </c>
      <c r="K443" s="69">
        <f>SUMIFS(CALCULATION_quarterly_data!K:K,CALCULATION_quarterly_data!$A:$A,Quarter!$A443,CALCULATION_quarterly_data!$P:$P,Quarter!$B443,CALCULATION_quarterly_data!$C:$C,Quarter!$C443)</f>
        <v>0</v>
      </c>
      <c r="L443" s="69">
        <f>SUMIFS(CALCULATION_quarterly_data!L:L,CALCULATION_quarterly_data!$A:$A,Quarter!$A443,CALCULATION_quarterly_data!$P:$P,Quarter!$B443,CALCULATION_quarterly_data!$C:$C,Quarter!$C443)</f>
        <v>32.39</v>
      </c>
      <c r="M443" s="69">
        <f>SUMIFS(CALCULATION_quarterly_data!M:M,CALCULATION_quarterly_data!$A:$A,Quarter!$A443,CALCULATION_quarterly_data!$P:$P,Quarter!$B443,CALCULATION_quarterly_data!$C:$C,Quarter!$C443)</f>
        <v>27.67</v>
      </c>
      <c r="N443" s="70">
        <f>SUMIFS(CALCULATION_quarterly_data!N:N,CALCULATION_quarterly_data!$A:$A,Quarter!$A443,CALCULATION_quarterly_data!$P:$P,Quarter!$B443,CALCULATION_quarterly_data!$C:$C,Quarter!$C443)</f>
        <v>110.58000000000001</v>
      </c>
      <c r="O443" s="77">
        <f>SUMIFS(CALCULATION_quarterly_data!O:O,CALCULATION_quarterly_data!$A:$A,Quarter!$A443,CALCULATION_quarterly_data!$P:$P,Quarter!$B443,CALCULATION_quarterly_data!$C:$C,Quarter!$C443)</f>
        <v>343.71000000000004</v>
      </c>
    </row>
    <row r="444" spans="1:15" ht="15.5">
      <c r="A444" s="64">
        <v>2024</v>
      </c>
      <c r="B444" s="73">
        <v>1</v>
      </c>
      <c r="C444" s="59" t="s">
        <v>41</v>
      </c>
      <c r="D444" s="69">
        <f>SUMIFS(CALCULATION_quarterly_data!D:D,CALCULATION_quarterly_data!$A:$A,Quarter!$A444,CALCULATION_quarterly_data!$P:$P,Quarter!$B444,CALCULATION_quarterly_data!$C:$C,Quarter!$C444)</f>
        <v>1055.03</v>
      </c>
      <c r="E444" s="69">
        <f>SUMIFS(CALCULATION_quarterly_data!E:E,CALCULATION_quarterly_data!$A:$A,Quarter!$A444,CALCULATION_quarterly_data!$P:$P,Quarter!$B444,CALCULATION_quarterly_data!$C:$C,Quarter!$C444)</f>
        <v>0</v>
      </c>
      <c r="F444" s="70">
        <f>SUMIFS(CALCULATION_quarterly_data!F:F,CALCULATION_quarterly_data!$A:$A,Quarter!$A444,CALCULATION_quarterly_data!$P:$P,Quarter!$B444,CALCULATION_quarterly_data!$C:$C,Quarter!$C444)</f>
        <v>1055.03</v>
      </c>
      <c r="G444" s="69">
        <f>SUMIFS(CALCULATION_quarterly_data!G:G,CALCULATION_quarterly_data!$A:$A,Quarter!$A444,CALCULATION_quarterly_data!$P:$P,Quarter!$B444,CALCULATION_quarterly_data!$C:$C,Quarter!$C444)</f>
        <v>1.94</v>
      </c>
      <c r="H444" s="69">
        <f>SUMIFS(CALCULATION_quarterly_data!H:H,CALCULATION_quarterly_data!$A:$A,Quarter!$A444,CALCULATION_quarterly_data!$P:$P,Quarter!$B444,CALCULATION_quarterly_data!$C:$C,Quarter!$C444)</f>
        <v>0</v>
      </c>
      <c r="I444" s="69">
        <f>SUMIFS(CALCULATION_quarterly_data!I:I,CALCULATION_quarterly_data!$A:$A,Quarter!$A444,CALCULATION_quarterly_data!$P:$P,Quarter!$B444,CALCULATION_quarterly_data!$C:$C,Quarter!$C444)</f>
        <v>0</v>
      </c>
      <c r="J444" s="69">
        <f>SUMIFS(CALCULATION_quarterly_data!J:J,CALCULATION_quarterly_data!$A:$A,Quarter!$A444,CALCULATION_quarterly_data!$P:$P,Quarter!$B444,CALCULATION_quarterly_data!$C:$C,Quarter!$C444)</f>
        <v>0</v>
      </c>
      <c r="K444" s="69">
        <f>SUMIFS(CALCULATION_quarterly_data!K:K,CALCULATION_quarterly_data!$A:$A,Quarter!$A444,CALCULATION_quarterly_data!$P:$P,Quarter!$B444,CALCULATION_quarterly_data!$C:$C,Quarter!$C444)</f>
        <v>0</v>
      </c>
      <c r="L444" s="69">
        <f>SUMIFS(CALCULATION_quarterly_data!L:L,CALCULATION_quarterly_data!$A:$A,Quarter!$A444,CALCULATION_quarterly_data!$P:$P,Quarter!$B444,CALCULATION_quarterly_data!$C:$C,Quarter!$C444)</f>
        <v>0</v>
      </c>
      <c r="M444" s="69">
        <f>SUMIFS(CALCULATION_quarterly_data!M:M,CALCULATION_quarterly_data!$A:$A,Quarter!$A444,CALCULATION_quarterly_data!$P:$P,Quarter!$B444,CALCULATION_quarterly_data!$C:$C,Quarter!$C444)</f>
        <v>7.1400000000000006</v>
      </c>
      <c r="N444" s="70">
        <f>SUMIFS(CALCULATION_quarterly_data!N:N,CALCULATION_quarterly_data!$A:$A,Quarter!$A444,CALCULATION_quarterly_data!$P:$P,Quarter!$B444,CALCULATION_quarterly_data!$C:$C,Quarter!$C444)</f>
        <v>9.08</v>
      </c>
      <c r="O444" s="77">
        <f>SUMIFS(CALCULATION_quarterly_data!O:O,CALCULATION_quarterly_data!$A:$A,Quarter!$A444,CALCULATION_quarterly_data!$P:$P,Quarter!$B444,CALCULATION_quarterly_data!$C:$C,Quarter!$C444)</f>
        <v>1064.1099999999999</v>
      </c>
    </row>
    <row r="445" spans="1:15" ht="15.5">
      <c r="A445" s="64">
        <v>2024</v>
      </c>
      <c r="B445" s="73">
        <v>1</v>
      </c>
      <c r="C445" s="59" t="s">
        <v>70</v>
      </c>
      <c r="D445" s="69">
        <f>SUMIFS(CALCULATION_quarterly_data!D:D,CALCULATION_quarterly_data!$A:$A,Quarter!$A445,CALCULATION_quarterly_data!$P:$P,Quarter!$B445,CALCULATION_quarterly_data!$C:$C,Quarter!$C445)</f>
        <v>10.14</v>
      </c>
      <c r="E445" s="69">
        <f>SUMIFS(CALCULATION_quarterly_data!E:E,CALCULATION_quarterly_data!$A:$A,Quarter!$A445,CALCULATION_quarterly_data!$P:$P,Quarter!$B445,CALCULATION_quarterly_data!$C:$C,Quarter!$C445)</f>
        <v>0</v>
      </c>
      <c r="F445" s="70">
        <f>SUMIFS(CALCULATION_quarterly_data!F:F,CALCULATION_quarterly_data!$A:$A,Quarter!$A445,CALCULATION_quarterly_data!$P:$P,Quarter!$B445,CALCULATION_quarterly_data!$C:$C,Quarter!$C445)</f>
        <v>10.14</v>
      </c>
      <c r="G445" s="69">
        <f>SUMIFS(CALCULATION_quarterly_data!G:G,CALCULATION_quarterly_data!$A:$A,Quarter!$A445,CALCULATION_quarterly_data!$P:$P,Quarter!$B445,CALCULATION_quarterly_data!$C:$C,Quarter!$C445)</f>
        <v>3.86</v>
      </c>
      <c r="H445" s="69">
        <f>SUMIFS(CALCULATION_quarterly_data!H:H,CALCULATION_quarterly_data!$A:$A,Quarter!$A445,CALCULATION_quarterly_data!$P:$P,Quarter!$B445,CALCULATION_quarterly_data!$C:$C,Quarter!$C445)</f>
        <v>108.09</v>
      </c>
      <c r="I445" s="69">
        <f>SUMIFS(CALCULATION_quarterly_data!I:I,CALCULATION_quarterly_data!$A:$A,Quarter!$A445,CALCULATION_quarterly_data!$P:$P,Quarter!$B445,CALCULATION_quarterly_data!$C:$C,Quarter!$C445)</f>
        <v>334.11</v>
      </c>
      <c r="J445" s="69">
        <f>SUMIFS(CALCULATION_quarterly_data!J:J,CALCULATION_quarterly_data!$A:$A,Quarter!$A445,CALCULATION_quarterly_data!$P:$P,Quarter!$B445,CALCULATION_quarterly_data!$C:$C,Quarter!$C445)</f>
        <v>0</v>
      </c>
      <c r="K445" s="69">
        <f>SUMIFS(CALCULATION_quarterly_data!K:K,CALCULATION_quarterly_data!$A:$A,Quarter!$A445,CALCULATION_quarterly_data!$P:$P,Quarter!$B445,CALCULATION_quarterly_data!$C:$C,Quarter!$C445)</f>
        <v>161.06</v>
      </c>
      <c r="L445" s="69">
        <f>SUMIFS(CALCULATION_quarterly_data!L:L,CALCULATION_quarterly_data!$A:$A,Quarter!$A445,CALCULATION_quarterly_data!$P:$P,Quarter!$B445,CALCULATION_quarterly_data!$C:$C,Quarter!$C445)</f>
        <v>26.740000000000002</v>
      </c>
      <c r="M445" s="69">
        <f>SUMIFS(CALCULATION_quarterly_data!M:M,CALCULATION_quarterly_data!$A:$A,Quarter!$A445,CALCULATION_quarterly_data!$P:$P,Quarter!$B445,CALCULATION_quarterly_data!$C:$C,Quarter!$C445)</f>
        <v>9.0499999999999989</v>
      </c>
      <c r="N445" s="70">
        <f>SUMIFS(CALCULATION_quarterly_data!N:N,CALCULATION_quarterly_data!$A:$A,Quarter!$A445,CALCULATION_quarterly_data!$P:$P,Quarter!$B445,CALCULATION_quarterly_data!$C:$C,Quarter!$C445)</f>
        <v>642.91000000000008</v>
      </c>
      <c r="O445" s="77">
        <f>SUMIFS(CALCULATION_quarterly_data!O:O,CALCULATION_quarterly_data!$A:$A,Quarter!$A445,CALCULATION_quarterly_data!$P:$P,Quarter!$B445,CALCULATION_quarterly_data!$C:$C,Quarter!$C445)</f>
        <v>653.04999999999995</v>
      </c>
    </row>
    <row r="446" spans="1:15" ht="15.5">
      <c r="A446" s="64">
        <v>2024</v>
      </c>
      <c r="B446" s="73">
        <v>1</v>
      </c>
      <c r="C446" s="59" t="s">
        <v>74</v>
      </c>
      <c r="D446" s="69">
        <f>SUMIFS(CALCULATION_quarterly_data!D:D,CALCULATION_quarterly_data!$A:$A,Quarter!$A446,CALCULATION_quarterly_data!$P:$P,Quarter!$B446,CALCULATION_quarterly_data!$C:$C,Quarter!$C446)</f>
        <v>0</v>
      </c>
      <c r="E446" s="69">
        <f>SUMIFS(CALCULATION_quarterly_data!E:E,CALCULATION_quarterly_data!$A:$A,Quarter!$A446,CALCULATION_quarterly_data!$P:$P,Quarter!$B446,CALCULATION_quarterly_data!$C:$C,Quarter!$C446)</f>
        <v>0</v>
      </c>
      <c r="F446" s="70">
        <f>SUMIFS(CALCULATION_quarterly_data!F:F,CALCULATION_quarterly_data!$A:$A,Quarter!$A446,CALCULATION_quarterly_data!$P:$P,Quarter!$B446,CALCULATION_quarterly_data!$C:$C,Quarter!$C446)</f>
        <v>0</v>
      </c>
      <c r="G446" s="69">
        <f>SUMIFS(CALCULATION_quarterly_data!G:G,CALCULATION_quarterly_data!$A:$A,Quarter!$A446,CALCULATION_quarterly_data!$P:$P,Quarter!$B446,CALCULATION_quarterly_data!$C:$C,Quarter!$C446)</f>
        <v>0</v>
      </c>
      <c r="H446" s="69">
        <f>SUMIFS(CALCULATION_quarterly_data!H:H,CALCULATION_quarterly_data!$A:$A,Quarter!$A446,CALCULATION_quarterly_data!$P:$P,Quarter!$B446,CALCULATION_quarterly_data!$C:$C,Quarter!$C446)</f>
        <v>0</v>
      </c>
      <c r="I446" s="69">
        <f>SUMIFS(CALCULATION_quarterly_data!I:I,CALCULATION_quarterly_data!$A:$A,Quarter!$A446,CALCULATION_quarterly_data!$P:$P,Quarter!$B446,CALCULATION_quarterly_data!$C:$C,Quarter!$C446)</f>
        <v>0</v>
      </c>
      <c r="J446" s="69">
        <f>SUMIFS(CALCULATION_quarterly_data!J:J,CALCULATION_quarterly_data!$A:$A,Quarter!$A446,CALCULATION_quarterly_data!$P:$P,Quarter!$B446,CALCULATION_quarterly_data!$C:$C,Quarter!$C446)</f>
        <v>0</v>
      </c>
      <c r="K446" s="69">
        <f>SUMIFS(CALCULATION_quarterly_data!K:K,CALCULATION_quarterly_data!$A:$A,Quarter!$A446,CALCULATION_quarterly_data!$P:$P,Quarter!$B446,CALCULATION_quarterly_data!$C:$C,Quarter!$C446)</f>
        <v>0</v>
      </c>
      <c r="L446" s="69">
        <f>SUMIFS(CALCULATION_quarterly_data!L:L,CALCULATION_quarterly_data!$A:$A,Quarter!$A446,CALCULATION_quarterly_data!$P:$P,Quarter!$B446,CALCULATION_quarterly_data!$C:$C,Quarter!$C446)</f>
        <v>0</v>
      </c>
      <c r="M446" s="69">
        <f>SUMIFS(CALCULATION_quarterly_data!M:M,CALCULATION_quarterly_data!$A:$A,Quarter!$A446,CALCULATION_quarterly_data!$P:$P,Quarter!$B446,CALCULATION_quarterly_data!$C:$C,Quarter!$C446)</f>
        <v>6.92</v>
      </c>
      <c r="N446" s="70">
        <f>SUMIFS(CALCULATION_quarterly_data!N:N,CALCULATION_quarterly_data!$A:$A,Quarter!$A446,CALCULATION_quarterly_data!$P:$P,Quarter!$B446,CALCULATION_quarterly_data!$C:$C,Quarter!$C446)</f>
        <v>6.92</v>
      </c>
      <c r="O446" s="77">
        <f>SUMIFS(CALCULATION_quarterly_data!O:O,CALCULATION_quarterly_data!$A:$A,Quarter!$A446,CALCULATION_quarterly_data!$P:$P,Quarter!$B446,CALCULATION_quarterly_data!$C:$C,Quarter!$C446)</f>
        <v>6.92</v>
      </c>
    </row>
    <row r="447" spans="1:15" ht="15.5">
      <c r="A447" s="64">
        <v>2024</v>
      </c>
      <c r="B447" s="73">
        <v>1</v>
      </c>
      <c r="C447" s="59" t="s">
        <v>73</v>
      </c>
      <c r="D447" s="69">
        <f>SUMIFS(CALCULATION_quarterly_data!D:D,CALCULATION_quarterly_data!$A:$A,Quarter!$A447,CALCULATION_quarterly_data!$P:$P,Quarter!$B447,CALCULATION_quarterly_data!$C:$C,Quarter!$C447)</f>
        <v>0</v>
      </c>
      <c r="E447" s="69">
        <f>SUMIFS(CALCULATION_quarterly_data!E:E,CALCULATION_quarterly_data!$A:$A,Quarter!$A447,CALCULATION_quarterly_data!$P:$P,Quarter!$B447,CALCULATION_quarterly_data!$C:$C,Quarter!$C447)</f>
        <v>0</v>
      </c>
      <c r="F447" s="70">
        <f>SUMIFS(CALCULATION_quarterly_data!F:F,CALCULATION_quarterly_data!$A:$A,Quarter!$A447,CALCULATION_quarterly_data!$P:$P,Quarter!$B447,CALCULATION_quarterly_data!$C:$C,Quarter!$C447)</f>
        <v>0</v>
      </c>
      <c r="G447" s="69">
        <f>SUMIFS(CALCULATION_quarterly_data!G:G,CALCULATION_quarterly_data!$A:$A,Quarter!$A447,CALCULATION_quarterly_data!$P:$P,Quarter!$B447,CALCULATION_quarterly_data!$C:$C,Quarter!$C447)</f>
        <v>0</v>
      </c>
      <c r="H447" s="69">
        <f>SUMIFS(CALCULATION_quarterly_data!H:H,CALCULATION_quarterly_data!$A:$A,Quarter!$A447,CALCULATION_quarterly_data!$P:$P,Quarter!$B447,CALCULATION_quarterly_data!$C:$C,Quarter!$C447)</f>
        <v>0</v>
      </c>
      <c r="I447" s="69">
        <f>SUMIFS(CALCULATION_quarterly_data!I:I,CALCULATION_quarterly_data!$A:$A,Quarter!$A447,CALCULATION_quarterly_data!$P:$P,Quarter!$B447,CALCULATION_quarterly_data!$C:$C,Quarter!$C447)</f>
        <v>0</v>
      </c>
      <c r="J447" s="69">
        <f>SUMIFS(CALCULATION_quarterly_data!J:J,CALCULATION_quarterly_data!$A:$A,Quarter!$A447,CALCULATION_quarterly_data!$P:$P,Quarter!$B447,CALCULATION_quarterly_data!$C:$C,Quarter!$C447)</f>
        <v>0</v>
      </c>
      <c r="K447" s="69">
        <f>SUMIFS(CALCULATION_quarterly_data!K:K,CALCULATION_quarterly_data!$A:$A,Quarter!$A447,CALCULATION_quarterly_data!$P:$P,Quarter!$B447,CALCULATION_quarterly_data!$C:$C,Quarter!$C447)</f>
        <v>0</v>
      </c>
      <c r="L447" s="69">
        <f>SUMIFS(CALCULATION_quarterly_data!L:L,CALCULATION_quarterly_data!$A:$A,Quarter!$A447,CALCULATION_quarterly_data!$P:$P,Quarter!$B447,CALCULATION_quarterly_data!$C:$C,Quarter!$C447)</f>
        <v>0</v>
      </c>
      <c r="M447" s="69">
        <f>SUMIFS(CALCULATION_quarterly_data!M:M,CALCULATION_quarterly_data!$A:$A,Quarter!$A447,CALCULATION_quarterly_data!$P:$P,Quarter!$B447,CALCULATION_quarterly_data!$C:$C,Quarter!$C447)</f>
        <v>0</v>
      </c>
      <c r="N447" s="70">
        <f>SUMIFS(CALCULATION_quarterly_data!N:N,CALCULATION_quarterly_data!$A:$A,Quarter!$A447,CALCULATION_quarterly_data!$P:$P,Quarter!$B447,CALCULATION_quarterly_data!$C:$C,Quarter!$C447)</f>
        <v>0</v>
      </c>
      <c r="O447" s="77">
        <f>SUMIFS(CALCULATION_quarterly_data!O:O,CALCULATION_quarterly_data!$A:$A,Quarter!$A447,CALCULATION_quarterly_data!$P:$P,Quarter!$B447,CALCULATION_quarterly_data!$C:$C,Quarter!$C447)</f>
        <v>0</v>
      </c>
    </row>
    <row r="448" spans="1:15" ht="15.5">
      <c r="A448" s="64">
        <v>2024</v>
      </c>
      <c r="B448" s="73">
        <v>1</v>
      </c>
      <c r="C448" s="59" t="s">
        <v>42</v>
      </c>
      <c r="D448" s="69">
        <f>SUMIFS(CALCULATION_quarterly_data!D:D,CALCULATION_quarterly_data!$A:$A,Quarter!$A448,CALCULATION_quarterly_data!$P:$P,Quarter!$B448,CALCULATION_quarterly_data!$C:$C,Quarter!$C448)</f>
        <v>2399.85</v>
      </c>
      <c r="E448" s="69">
        <f>SUMIFS(CALCULATION_quarterly_data!E:E,CALCULATION_quarterly_data!$A:$A,Quarter!$A448,CALCULATION_quarterly_data!$P:$P,Quarter!$B448,CALCULATION_quarterly_data!$C:$C,Quarter!$C448)</f>
        <v>279.15999999999997</v>
      </c>
      <c r="F448" s="70">
        <f>SUMIFS(CALCULATION_quarterly_data!F:F,CALCULATION_quarterly_data!$A:$A,Quarter!$A448,CALCULATION_quarterly_data!$P:$P,Quarter!$B448,CALCULATION_quarterly_data!$C:$C,Quarter!$C448)</f>
        <v>2679.01</v>
      </c>
      <c r="G448" s="69">
        <f>SUMIFS(CALCULATION_quarterly_data!G:G,CALCULATION_quarterly_data!$A:$A,Quarter!$A448,CALCULATION_quarterly_data!$P:$P,Quarter!$B448,CALCULATION_quarterly_data!$C:$C,Quarter!$C448)</f>
        <v>40.39</v>
      </c>
      <c r="H448" s="69">
        <f>SUMIFS(CALCULATION_quarterly_data!H:H,CALCULATION_quarterly_data!$A:$A,Quarter!$A448,CALCULATION_quarterly_data!$P:$P,Quarter!$B448,CALCULATION_quarterly_data!$C:$C,Quarter!$C448)</f>
        <v>634.71</v>
      </c>
      <c r="I448" s="69">
        <f>SUMIFS(CALCULATION_quarterly_data!I:I,CALCULATION_quarterly_data!$A:$A,Quarter!$A448,CALCULATION_quarterly_data!$P:$P,Quarter!$B448,CALCULATION_quarterly_data!$C:$C,Quarter!$C448)</f>
        <v>0</v>
      </c>
      <c r="J448" s="69">
        <f>SUMIFS(CALCULATION_quarterly_data!J:J,CALCULATION_quarterly_data!$A:$A,Quarter!$A448,CALCULATION_quarterly_data!$P:$P,Quarter!$B448,CALCULATION_quarterly_data!$C:$C,Quarter!$C448)</f>
        <v>0</v>
      </c>
      <c r="K448" s="69">
        <f>SUMIFS(CALCULATION_quarterly_data!K:K,CALCULATION_quarterly_data!$A:$A,Quarter!$A448,CALCULATION_quarterly_data!$P:$P,Quarter!$B448,CALCULATION_quarterly_data!$C:$C,Quarter!$C448)</f>
        <v>0</v>
      </c>
      <c r="L448" s="69">
        <f>SUMIFS(CALCULATION_quarterly_data!L:L,CALCULATION_quarterly_data!$A:$A,Quarter!$A448,CALCULATION_quarterly_data!$P:$P,Quarter!$B448,CALCULATION_quarterly_data!$C:$C,Quarter!$C448)</f>
        <v>97.6</v>
      </c>
      <c r="M448" s="69">
        <f>SUMIFS(CALCULATION_quarterly_data!M:M,CALCULATION_quarterly_data!$A:$A,Quarter!$A448,CALCULATION_quarterly_data!$P:$P,Quarter!$B448,CALCULATION_quarterly_data!$C:$C,Quarter!$C448)</f>
        <v>646.52</v>
      </c>
      <c r="N448" s="70">
        <f>SUMIFS(CALCULATION_quarterly_data!N:N,CALCULATION_quarterly_data!$A:$A,Quarter!$A448,CALCULATION_quarterly_data!$P:$P,Quarter!$B448,CALCULATION_quarterly_data!$C:$C,Quarter!$C448)</f>
        <v>1419.22</v>
      </c>
      <c r="O448" s="77">
        <f>SUMIFS(CALCULATION_quarterly_data!O:O,CALCULATION_quarterly_data!$A:$A,Quarter!$A448,CALCULATION_quarterly_data!$P:$P,Quarter!$B448,CALCULATION_quarterly_data!$C:$C,Quarter!$C448)</f>
        <v>4098.2299999999996</v>
      </c>
    </row>
    <row r="449" spans="1:15" ht="15.5">
      <c r="A449" s="64">
        <v>2024</v>
      </c>
      <c r="B449" s="73">
        <v>1</v>
      </c>
      <c r="C449" s="59" t="s">
        <v>94</v>
      </c>
      <c r="D449" s="69">
        <f>SUMIFS(CALCULATION_quarterly_data!D:D,CALCULATION_quarterly_data!$A:$A,Quarter!$A449,CALCULATION_quarterly_data!$P:$P,Quarter!$B449,CALCULATION_quarterly_data!$C:$C,Quarter!$C449)</f>
        <v>0</v>
      </c>
      <c r="E449" s="69">
        <f>SUMIFS(CALCULATION_quarterly_data!E:E,CALCULATION_quarterly_data!$A:$A,Quarter!$A449,CALCULATION_quarterly_data!$P:$P,Quarter!$B449,CALCULATION_quarterly_data!$C:$C,Quarter!$C449)</f>
        <v>0</v>
      </c>
      <c r="F449" s="70">
        <f>SUMIFS(CALCULATION_quarterly_data!F:F,CALCULATION_quarterly_data!$A:$A,Quarter!$A449,CALCULATION_quarterly_data!$P:$P,Quarter!$B449,CALCULATION_quarterly_data!$C:$C,Quarter!$C449)</f>
        <v>0</v>
      </c>
      <c r="G449" s="69">
        <f>SUMIFS(CALCULATION_quarterly_data!G:G,CALCULATION_quarterly_data!$A:$A,Quarter!$A449,CALCULATION_quarterly_data!$P:$P,Quarter!$B449,CALCULATION_quarterly_data!$C:$C,Quarter!$C449)</f>
        <v>0</v>
      </c>
      <c r="H449" s="69">
        <f>SUMIFS(CALCULATION_quarterly_data!H:H,CALCULATION_quarterly_data!$A:$A,Quarter!$A449,CALCULATION_quarterly_data!$P:$P,Quarter!$B449,CALCULATION_quarterly_data!$C:$C,Quarter!$C449)</f>
        <v>306.77</v>
      </c>
      <c r="I449" s="69">
        <f>SUMIFS(CALCULATION_quarterly_data!I:I,CALCULATION_quarterly_data!$A:$A,Quarter!$A449,CALCULATION_quarterly_data!$P:$P,Quarter!$B449,CALCULATION_quarterly_data!$C:$C,Quarter!$C449)</f>
        <v>0</v>
      </c>
      <c r="J449" s="69">
        <f>SUMIFS(CALCULATION_quarterly_data!J:J,CALCULATION_quarterly_data!$A:$A,Quarter!$A449,CALCULATION_quarterly_data!$P:$P,Quarter!$B449,CALCULATION_quarterly_data!$C:$C,Quarter!$C449)</f>
        <v>0</v>
      </c>
      <c r="K449" s="69">
        <f>SUMIFS(CALCULATION_quarterly_data!K:K,CALCULATION_quarterly_data!$A:$A,Quarter!$A449,CALCULATION_quarterly_data!$P:$P,Quarter!$B449,CALCULATION_quarterly_data!$C:$C,Quarter!$C449)</f>
        <v>0</v>
      </c>
      <c r="L449" s="69">
        <f>SUMIFS(CALCULATION_quarterly_data!L:L,CALCULATION_quarterly_data!$A:$A,Quarter!$A449,CALCULATION_quarterly_data!$P:$P,Quarter!$B449,CALCULATION_quarterly_data!$C:$C,Quarter!$C449)</f>
        <v>0</v>
      </c>
      <c r="M449" s="69">
        <f>SUMIFS(CALCULATION_quarterly_data!M:M,CALCULATION_quarterly_data!$A:$A,Quarter!$A449,CALCULATION_quarterly_data!$P:$P,Quarter!$B449,CALCULATION_quarterly_data!$C:$C,Quarter!$C449)</f>
        <v>5.98</v>
      </c>
      <c r="N449" s="70">
        <f>SUMIFS(CALCULATION_quarterly_data!N:N,CALCULATION_quarterly_data!$A:$A,Quarter!$A449,CALCULATION_quarterly_data!$P:$P,Quarter!$B449,CALCULATION_quarterly_data!$C:$C,Quarter!$C449)</f>
        <v>312.75</v>
      </c>
      <c r="O449" s="77">
        <f>SUMIFS(CALCULATION_quarterly_data!O:O,CALCULATION_quarterly_data!$A:$A,Quarter!$A449,CALCULATION_quarterly_data!$P:$P,Quarter!$B449,CALCULATION_quarterly_data!$C:$C,Quarter!$C449)</f>
        <v>312.75</v>
      </c>
    </row>
    <row r="450" spans="1:15" ht="15.5">
      <c r="A450" s="64">
        <v>2024</v>
      </c>
      <c r="B450" s="73">
        <v>1</v>
      </c>
      <c r="C450" s="59" t="s">
        <v>131</v>
      </c>
      <c r="D450" s="69">
        <f>SUMIFS(CALCULATION_quarterly_data!D:D,CALCULATION_quarterly_data!$A:$A,Quarter!$A450,CALCULATION_quarterly_data!$P:$P,Quarter!$B450,CALCULATION_quarterly_data!$C:$C,Quarter!$C450)</f>
        <v>685</v>
      </c>
      <c r="E450" s="69">
        <f>SUMIFS(CALCULATION_quarterly_data!E:E,CALCULATION_quarterly_data!$A:$A,Quarter!$A450,CALCULATION_quarterly_data!$P:$P,Quarter!$B450,CALCULATION_quarterly_data!$C:$C,Quarter!$C450)</f>
        <v>0</v>
      </c>
      <c r="F450" s="70">
        <f>SUMIFS(CALCULATION_quarterly_data!F:F,CALCULATION_quarterly_data!$A:$A,Quarter!$A450,CALCULATION_quarterly_data!$P:$P,Quarter!$B450,CALCULATION_quarterly_data!$C:$C,Quarter!$C450)</f>
        <v>685</v>
      </c>
      <c r="G450" s="69">
        <f>SUMIFS(CALCULATION_quarterly_data!G:G,CALCULATION_quarterly_data!$A:$A,Quarter!$A450,CALCULATION_quarterly_data!$P:$P,Quarter!$B450,CALCULATION_quarterly_data!$C:$C,Quarter!$C450)</f>
        <v>0</v>
      </c>
      <c r="H450" s="69">
        <f>SUMIFS(CALCULATION_quarterly_data!H:H,CALCULATION_quarterly_data!$A:$A,Quarter!$A450,CALCULATION_quarterly_data!$P:$P,Quarter!$B450,CALCULATION_quarterly_data!$C:$C,Quarter!$C450)</f>
        <v>0</v>
      </c>
      <c r="I450" s="69">
        <f>SUMIFS(CALCULATION_quarterly_data!I:I,CALCULATION_quarterly_data!$A:$A,Quarter!$A450,CALCULATION_quarterly_data!$P:$P,Quarter!$B450,CALCULATION_quarterly_data!$C:$C,Quarter!$C450)</f>
        <v>0</v>
      </c>
      <c r="J450" s="69">
        <f>SUMIFS(CALCULATION_quarterly_data!J:J,CALCULATION_quarterly_data!$A:$A,Quarter!$A450,CALCULATION_quarterly_data!$P:$P,Quarter!$B450,CALCULATION_quarterly_data!$C:$C,Quarter!$C450)</f>
        <v>0</v>
      </c>
      <c r="K450" s="69">
        <f>SUMIFS(CALCULATION_quarterly_data!K:K,CALCULATION_quarterly_data!$A:$A,Quarter!$A450,CALCULATION_quarterly_data!$P:$P,Quarter!$B450,CALCULATION_quarterly_data!$C:$C,Quarter!$C450)</f>
        <v>0</v>
      </c>
      <c r="L450" s="69">
        <f>SUMIFS(CALCULATION_quarterly_data!L:L,CALCULATION_quarterly_data!$A:$A,Quarter!$A450,CALCULATION_quarterly_data!$P:$P,Quarter!$B450,CALCULATION_quarterly_data!$C:$C,Quarter!$C450)</f>
        <v>0</v>
      </c>
      <c r="M450" s="69">
        <f>SUMIFS(CALCULATION_quarterly_data!M:M,CALCULATION_quarterly_data!$A:$A,Quarter!$A450,CALCULATION_quarterly_data!$P:$P,Quarter!$B450,CALCULATION_quarterly_data!$C:$C,Quarter!$C450)</f>
        <v>1.71</v>
      </c>
      <c r="N450" s="70">
        <f>SUMIFS(CALCULATION_quarterly_data!N:N,CALCULATION_quarterly_data!$A:$A,Quarter!$A450,CALCULATION_quarterly_data!$P:$P,Quarter!$B450,CALCULATION_quarterly_data!$C:$C,Quarter!$C450)</f>
        <v>1.71</v>
      </c>
      <c r="O450" s="77">
        <f>SUMIFS(CALCULATION_quarterly_data!O:O,CALCULATION_quarterly_data!$A:$A,Quarter!$A450,CALCULATION_quarterly_data!$P:$P,Quarter!$B450,CALCULATION_quarterly_data!$C:$C,Quarter!$C450)</f>
        <v>686.71</v>
      </c>
    </row>
    <row r="451" spans="1:15" ht="15.5">
      <c r="A451" s="64">
        <v>2024</v>
      </c>
      <c r="B451" s="73">
        <v>1</v>
      </c>
      <c r="C451" s="59" t="s">
        <v>71</v>
      </c>
      <c r="D451" s="69">
        <f>SUMIFS(CALCULATION_quarterly_data!D:D,CALCULATION_quarterly_data!$A:$A,Quarter!$A451,CALCULATION_quarterly_data!$P:$P,Quarter!$B451,CALCULATION_quarterly_data!$C:$C,Quarter!$C451)</f>
        <v>80.069999999999993</v>
      </c>
      <c r="E451" s="69">
        <f>SUMIFS(CALCULATION_quarterly_data!E:E,CALCULATION_quarterly_data!$A:$A,Quarter!$A451,CALCULATION_quarterly_data!$P:$P,Quarter!$B451,CALCULATION_quarterly_data!$C:$C,Quarter!$C451)</f>
        <v>10.48</v>
      </c>
      <c r="F451" s="70">
        <f>SUMIFS(CALCULATION_quarterly_data!F:F,CALCULATION_quarterly_data!$A:$A,Quarter!$A451,CALCULATION_quarterly_data!$P:$P,Quarter!$B451,CALCULATION_quarterly_data!$C:$C,Quarter!$C451)</f>
        <v>90.55</v>
      </c>
      <c r="G451" s="69">
        <f>SUMIFS(CALCULATION_quarterly_data!G:G,CALCULATION_quarterly_data!$A:$A,Quarter!$A451,CALCULATION_quarterly_data!$P:$P,Quarter!$B451,CALCULATION_quarterly_data!$C:$C,Quarter!$C451)</f>
        <v>0</v>
      </c>
      <c r="H451" s="69">
        <f>SUMIFS(CALCULATION_quarterly_data!H:H,CALCULATION_quarterly_data!$A:$A,Quarter!$A451,CALCULATION_quarterly_data!$P:$P,Quarter!$B451,CALCULATION_quarterly_data!$C:$C,Quarter!$C451)</f>
        <v>12.24</v>
      </c>
      <c r="I451" s="69">
        <f>SUMIFS(CALCULATION_quarterly_data!I:I,CALCULATION_quarterly_data!$A:$A,Quarter!$A451,CALCULATION_quarterly_data!$P:$P,Quarter!$B451,CALCULATION_quarterly_data!$C:$C,Quarter!$C451)</f>
        <v>0</v>
      </c>
      <c r="J451" s="69">
        <f>SUMIFS(CALCULATION_quarterly_data!J:J,CALCULATION_quarterly_data!$A:$A,Quarter!$A451,CALCULATION_quarterly_data!$P:$P,Quarter!$B451,CALCULATION_quarterly_data!$C:$C,Quarter!$C451)</f>
        <v>0</v>
      </c>
      <c r="K451" s="69">
        <f>SUMIFS(CALCULATION_quarterly_data!K:K,CALCULATION_quarterly_data!$A:$A,Quarter!$A451,CALCULATION_quarterly_data!$P:$P,Quarter!$B451,CALCULATION_quarterly_data!$C:$C,Quarter!$C451)</f>
        <v>0</v>
      </c>
      <c r="L451" s="69">
        <f>SUMIFS(CALCULATION_quarterly_data!L:L,CALCULATION_quarterly_data!$A:$A,Quarter!$A451,CALCULATION_quarterly_data!$P:$P,Quarter!$B451,CALCULATION_quarterly_data!$C:$C,Quarter!$C451)</f>
        <v>110.11</v>
      </c>
      <c r="M451" s="69">
        <f>SUMIFS(CALCULATION_quarterly_data!M:M,CALCULATION_quarterly_data!$A:$A,Quarter!$A451,CALCULATION_quarterly_data!$P:$P,Quarter!$B451,CALCULATION_quarterly_data!$C:$C,Quarter!$C451)</f>
        <v>85.58</v>
      </c>
      <c r="N451" s="70">
        <f>SUMIFS(CALCULATION_quarterly_data!N:N,CALCULATION_quarterly_data!$A:$A,Quarter!$A451,CALCULATION_quarterly_data!$P:$P,Quarter!$B451,CALCULATION_quarterly_data!$C:$C,Quarter!$C451)</f>
        <v>207.92999999999998</v>
      </c>
      <c r="O451" s="77">
        <f>SUMIFS(CALCULATION_quarterly_data!O:O,CALCULATION_quarterly_data!$A:$A,Quarter!$A451,CALCULATION_quarterly_data!$P:$P,Quarter!$B451,CALCULATION_quarterly_data!$C:$C,Quarter!$C451)</f>
        <v>298.47999999999996</v>
      </c>
    </row>
    <row r="452" spans="1:15" ht="15.5">
      <c r="A452" s="64">
        <v>2024</v>
      </c>
      <c r="B452" s="73">
        <v>1</v>
      </c>
      <c r="C452" s="59" t="s">
        <v>45</v>
      </c>
      <c r="D452" s="69">
        <f>SUMIFS(CALCULATION_quarterly_data!D:D,CALCULATION_quarterly_data!$A:$A,Quarter!$A452,CALCULATION_quarterly_data!$P:$P,Quarter!$B452,CALCULATION_quarterly_data!$C:$C,Quarter!$C452)</f>
        <v>833.43000000000006</v>
      </c>
      <c r="E452" s="69">
        <f>SUMIFS(CALCULATION_quarterly_data!E:E,CALCULATION_quarterly_data!$A:$A,Quarter!$A452,CALCULATION_quarterly_data!$P:$P,Quarter!$B452,CALCULATION_quarterly_data!$C:$C,Quarter!$C452)</f>
        <v>0</v>
      </c>
      <c r="F452" s="70">
        <f>SUMIFS(CALCULATION_quarterly_data!F:F,CALCULATION_quarterly_data!$A:$A,Quarter!$A452,CALCULATION_quarterly_data!$P:$P,Quarter!$B452,CALCULATION_quarterly_data!$C:$C,Quarter!$C452)</f>
        <v>833.43000000000006</v>
      </c>
      <c r="G452" s="69">
        <f>SUMIFS(CALCULATION_quarterly_data!G:G,CALCULATION_quarterly_data!$A:$A,Quarter!$A452,CALCULATION_quarterly_data!$P:$P,Quarter!$B452,CALCULATION_quarterly_data!$C:$C,Quarter!$C452)</f>
        <v>0</v>
      </c>
      <c r="H452" s="69">
        <f>SUMIFS(CALCULATION_quarterly_data!H:H,CALCULATION_quarterly_data!$A:$A,Quarter!$A452,CALCULATION_quarterly_data!$P:$P,Quarter!$B452,CALCULATION_quarterly_data!$C:$C,Quarter!$C452)</f>
        <v>0</v>
      </c>
      <c r="I452" s="69">
        <f>SUMIFS(CALCULATION_quarterly_data!I:I,CALCULATION_quarterly_data!$A:$A,Quarter!$A452,CALCULATION_quarterly_data!$P:$P,Quarter!$B452,CALCULATION_quarterly_data!$C:$C,Quarter!$C452)</f>
        <v>0</v>
      </c>
      <c r="J452" s="69">
        <f>SUMIFS(CALCULATION_quarterly_data!J:J,CALCULATION_quarterly_data!$A:$A,Quarter!$A452,CALCULATION_quarterly_data!$P:$P,Quarter!$B452,CALCULATION_quarterly_data!$C:$C,Quarter!$C452)</f>
        <v>0</v>
      </c>
      <c r="K452" s="69">
        <f>SUMIFS(CALCULATION_quarterly_data!K:K,CALCULATION_quarterly_data!$A:$A,Quarter!$A452,CALCULATION_quarterly_data!$P:$P,Quarter!$B452,CALCULATION_quarterly_data!$C:$C,Quarter!$C452)</f>
        <v>0</v>
      </c>
      <c r="L452" s="69">
        <f>SUMIFS(CALCULATION_quarterly_data!L:L,CALCULATION_quarterly_data!$A:$A,Quarter!$A452,CALCULATION_quarterly_data!$P:$P,Quarter!$B452,CALCULATION_quarterly_data!$C:$C,Quarter!$C452)</f>
        <v>0</v>
      </c>
      <c r="M452" s="69">
        <f>SUMIFS(CALCULATION_quarterly_data!M:M,CALCULATION_quarterly_data!$A:$A,Quarter!$A452,CALCULATION_quarterly_data!$P:$P,Quarter!$B452,CALCULATION_quarterly_data!$C:$C,Quarter!$C452)</f>
        <v>74.83</v>
      </c>
      <c r="N452" s="70">
        <f>SUMIFS(CALCULATION_quarterly_data!N:N,CALCULATION_quarterly_data!$A:$A,Quarter!$A452,CALCULATION_quarterly_data!$P:$P,Quarter!$B452,CALCULATION_quarterly_data!$C:$C,Quarter!$C452)</f>
        <v>74.83</v>
      </c>
      <c r="O452" s="77">
        <f>SUMIFS(CALCULATION_quarterly_data!O:O,CALCULATION_quarterly_data!$A:$A,Quarter!$A452,CALCULATION_quarterly_data!$P:$P,Quarter!$B452,CALCULATION_quarterly_data!$C:$C,Quarter!$C452)</f>
        <v>908.26</v>
      </c>
    </row>
    <row r="453" spans="1:15" ht="15.5">
      <c r="A453" s="64">
        <v>2024</v>
      </c>
      <c r="B453" s="73">
        <v>1</v>
      </c>
      <c r="C453" s="59" t="s">
        <v>46</v>
      </c>
      <c r="D453" s="69">
        <f>SUMIFS(CALCULATION_quarterly_data!D:D,CALCULATION_quarterly_data!$A:$A,Quarter!$A453,CALCULATION_quarterly_data!$P:$P,Quarter!$B453,CALCULATION_quarterly_data!$C:$C,Quarter!$C453)</f>
        <v>104.3</v>
      </c>
      <c r="E453" s="69">
        <f>SUMIFS(CALCULATION_quarterly_data!E:E,CALCULATION_quarterly_data!$A:$A,Quarter!$A453,CALCULATION_quarterly_data!$P:$P,Quarter!$B453,CALCULATION_quarterly_data!$C:$C,Quarter!$C453)</f>
        <v>0</v>
      </c>
      <c r="F453" s="70">
        <f>SUMIFS(CALCULATION_quarterly_data!F:F,CALCULATION_quarterly_data!$A:$A,Quarter!$A453,CALCULATION_quarterly_data!$P:$P,Quarter!$B453,CALCULATION_quarterly_data!$C:$C,Quarter!$C453)</f>
        <v>104.3</v>
      </c>
      <c r="G453" s="69">
        <f>SUMIFS(CALCULATION_quarterly_data!G:G,CALCULATION_quarterly_data!$A:$A,Quarter!$A453,CALCULATION_quarterly_data!$P:$P,Quarter!$B453,CALCULATION_quarterly_data!$C:$C,Quarter!$C453)</f>
        <v>0</v>
      </c>
      <c r="H453" s="69">
        <f>SUMIFS(CALCULATION_quarterly_data!H:H,CALCULATION_quarterly_data!$A:$A,Quarter!$A453,CALCULATION_quarterly_data!$P:$P,Quarter!$B453,CALCULATION_quarterly_data!$C:$C,Quarter!$C453)</f>
        <v>462.13</v>
      </c>
      <c r="I453" s="69">
        <f>SUMIFS(CALCULATION_quarterly_data!I:I,CALCULATION_quarterly_data!$A:$A,Quarter!$A453,CALCULATION_quarterly_data!$P:$P,Quarter!$B453,CALCULATION_quarterly_data!$C:$C,Quarter!$C453)</f>
        <v>0</v>
      </c>
      <c r="J453" s="69">
        <f>SUMIFS(CALCULATION_quarterly_data!J:J,CALCULATION_quarterly_data!$A:$A,Quarter!$A453,CALCULATION_quarterly_data!$P:$P,Quarter!$B453,CALCULATION_quarterly_data!$C:$C,Quarter!$C453)</f>
        <v>0</v>
      </c>
      <c r="K453" s="69">
        <f>SUMIFS(CALCULATION_quarterly_data!K:K,CALCULATION_quarterly_data!$A:$A,Quarter!$A453,CALCULATION_quarterly_data!$P:$P,Quarter!$B453,CALCULATION_quarterly_data!$C:$C,Quarter!$C453)</f>
        <v>0.27</v>
      </c>
      <c r="L453" s="69">
        <f>SUMIFS(CALCULATION_quarterly_data!L:L,CALCULATION_quarterly_data!$A:$A,Quarter!$A453,CALCULATION_quarterly_data!$P:$P,Quarter!$B453,CALCULATION_quarterly_data!$C:$C,Quarter!$C453)</f>
        <v>0</v>
      </c>
      <c r="M453" s="69">
        <f>SUMIFS(CALCULATION_quarterly_data!M:M,CALCULATION_quarterly_data!$A:$A,Quarter!$A453,CALCULATION_quarterly_data!$P:$P,Quarter!$B453,CALCULATION_quarterly_data!$C:$C,Quarter!$C453)</f>
        <v>1.4200000000000002</v>
      </c>
      <c r="N453" s="70">
        <f>SUMIFS(CALCULATION_quarterly_data!N:N,CALCULATION_quarterly_data!$A:$A,Quarter!$A453,CALCULATION_quarterly_data!$P:$P,Quarter!$B453,CALCULATION_quarterly_data!$C:$C,Quarter!$C453)</f>
        <v>463.82</v>
      </c>
      <c r="O453" s="77">
        <f>SUMIFS(CALCULATION_quarterly_data!O:O,CALCULATION_quarterly_data!$A:$A,Quarter!$A453,CALCULATION_quarterly_data!$P:$P,Quarter!$B453,CALCULATION_quarterly_data!$C:$C,Quarter!$C453)</f>
        <v>568.12</v>
      </c>
    </row>
    <row r="454" spans="1:15" ht="15.5">
      <c r="A454" s="64">
        <v>2024</v>
      </c>
      <c r="B454" s="73">
        <v>1</v>
      </c>
      <c r="C454" s="59" t="s">
        <v>62</v>
      </c>
      <c r="D454" s="69">
        <f>SUMIFS(CALCULATION_quarterly_data!D:D,CALCULATION_quarterly_data!$A:$A,Quarter!$A454,CALCULATION_quarterly_data!$P:$P,Quarter!$B454,CALCULATION_quarterly_data!$C:$C,Quarter!$C454)</f>
        <v>268.63</v>
      </c>
      <c r="E454" s="69">
        <f>SUMIFS(CALCULATION_quarterly_data!E:E,CALCULATION_quarterly_data!$A:$A,Quarter!$A454,CALCULATION_quarterly_data!$P:$P,Quarter!$B454,CALCULATION_quarterly_data!$C:$C,Quarter!$C454)</f>
        <v>5</v>
      </c>
      <c r="F454" s="70">
        <f>SUMIFS(CALCULATION_quarterly_data!F:F,CALCULATION_quarterly_data!$A:$A,Quarter!$A454,CALCULATION_quarterly_data!$P:$P,Quarter!$B454,CALCULATION_quarterly_data!$C:$C,Quarter!$C454)</f>
        <v>273.63</v>
      </c>
      <c r="G454" s="69">
        <f>SUMIFS(CALCULATION_quarterly_data!G:G,CALCULATION_quarterly_data!$A:$A,Quarter!$A454,CALCULATION_quarterly_data!$P:$P,Quarter!$B454,CALCULATION_quarterly_data!$C:$C,Quarter!$C454)</f>
        <v>16.740000000000002</v>
      </c>
      <c r="H454" s="69">
        <f>SUMIFS(CALCULATION_quarterly_data!H:H,CALCULATION_quarterly_data!$A:$A,Quarter!$A454,CALCULATION_quarterly_data!$P:$P,Quarter!$B454,CALCULATION_quarterly_data!$C:$C,Quarter!$C454)</f>
        <v>115.5</v>
      </c>
      <c r="I454" s="69">
        <f>SUMIFS(CALCULATION_quarterly_data!I:I,CALCULATION_quarterly_data!$A:$A,Quarter!$A454,CALCULATION_quarterly_data!$P:$P,Quarter!$B454,CALCULATION_quarterly_data!$C:$C,Quarter!$C454)</f>
        <v>0</v>
      </c>
      <c r="J454" s="69">
        <f>SUMIFS(CALCULATION_quarterly_data!J:J,CALCULATION_quarterly_data!$A:$A,Quarter!$A454,CALCULATION_quarterly_data!$P:$P,Quarter!$B454,CALCULATION_quarterly_data!$C:$C,Quarter!$C454)</f>
        <v>0</v>
      </c>
      <c r="K454" s="69">
        <f>SUMIFS(CALCULATION_quarterly_data!K:K,CALCULATION_quarterly_data!$A:$A,Quarter!$A454,CALCULATION_quarterly_data!$P:$P,Quarter!$B454,CALCULATION_quarterly_data!$C:$C,Quarter!$C454)</f>
        <v>0.11</v>
      </c>
      <c r="L454" s="69">
        <f>SUMIFS(CALCULATION_quarterly_data!L:L,CALCULATION_quarterly_data!$A:$A,Quarter!$A454,CALCULATION_quarterly_data!$P:$P,Quarter!$B454,CALCULATION_quarterly_data!$C:$C,Quarter!$C454)</f>
        <v>187.6</v>
      </c>
      <c r="M454" s="69">
        <f>SUMIFS(CALCULATION_quarterly_data!M:M,CALCULATION_quarterly_data!$A:$A,Quarter!$A454,CALCULATION_quarterly_data!$P:$P,Quarter!$B454,CALCULATION_quarterly_data!$C:$C,Quarter!$C454)</f>
        <v>154.33000000000001</v>
      </c>
      <c r="N454" s="70">
        <f>SUMIFS(CALCULATION_quarterly_data!N:N,CALCULATION_quarterly_data!$A:$A,Quarter!$A454,CALCULATION_quarterly_data!$P:$P,Quarter!$B454,CALCULATION_quarterly_data!$C:$C,Quarter!$C454)</f>
        <v>474.28000000000003</v>
      </c>
      <c r="O454" s="77">
        <f>SUMIFS(CALCULATION_quarterly_data!O:O,CALCULATION_quarterly_data!$A:$A,Quarter!$A454,CALCULATION_quarterly_data!$P:$P,Quarter!$B454,CALCULATION_quarterly_data!$C:$C,Quarter!$C454)</f>
        <v>747.91</v>
      </c>
    </row>
    <row r="455" spans="1:15" ht="15.5">
      <c r="A455" s="62">
        <v>2024</v>
      </c>
      <c r="B455" s="74">
        <v>1</v>
      </c>
      <c r="C455" s="60" t="s">
        <v>93</v>
      </c>
      <c r="D455" s="72">
        <f>SUMIFS(CALCULATION_quarterly_data!D:D,CALCULATION_quarterly_data!$A:$A,Quarter!$A455,CALCULATION_quarterly_data!$P:$P,Quarter!$B455,CALCULATION_quarterly_data!$C:$C,Quarter!$C455)</f>
        <v>6259.58</v>
      </c>
      <c r="E455" s="72">
        <f>SUMIFS(CALCULATION_quarterly_data!E:E,CALCULATION_quarterly_data!$A:$A,Quarter!$A455,CALCULATION_quarterly_data!$P:$P,Quarter!$B455,CALCULATION_quarterly_data!$C:$C,Quarter!$C455)</f>
        <v>384.36</v>
      </c>
      <c r="F455" s="71">
        <f>SUMIFS(CALCULATION_quarterly_data!F:F,CALCULATION_quarterly_data!$A:$A,Quarter!$A455,CALCULATION_quarterly_data!$P:$P,Quarter!$B455,CALCULATION_quarterly_data!$C:$C,Quarter!$C455)</f>
        <v>6643.9400000000005</v>
      </c>
      <c r="G455" s="72">
        <f>SUMIFS(CALCULATION_quarterly_data!G:G,CALCULATION_quarterly_data!$A:$A,Quarter!$A455,CALCULATION_quarterly_data!$P:$P,Quarter!$B455,CALCULATION_quarterly_data!$C:$C,Quarter!$C455)</f>
        <v>111.35</v>
      </c>
      <c r="H455" s="72">
        <f>SUMIFS(CALCULATION_quarterly_data!H:H,CALCULATION_quarterly_data!$A:$A,Quarter!$A455,CALCULATION_quarterly_data!$P:$P,Quarter!$B455,CALCULATION_quarterly_data!$C:$C,Quarter!$C455)</f>
        <v>2372.5699999999997</v>
      </c>
      <c r="I455" s="72">
        <f>SUMIFS(CALCULATION_quarterly_data!I:I,CALCULATION_quarterly_data!$A:$A,Quarter!$A455,CALCULATION_quarterly_data!$P:$P,Quarter!$B455,CALCULATION_quarterly_data!$C:$C,Quarter!$C455)</f>
        <v>334.11</v>
      </c>
      <c r="J455" s="72">
        <f>SUMIFS(CALCULATION_quarterly_data!J:J,CALCULATION_quarterly_data!$A:$A,Quarter!$A455,CALCULATION_quarterly_data!$P:$P,Quarter!$B455,CALCULATION_quarterly_data!$C:$C,Quarter!$C455)</f>
        <v>0</v>
      </c>
      <c r="K455" s="72">
        <f>SUMIFS(CALCULATION_quarterly_data!K:K,CALCULATION_quarterly_data!$A:$A,Quarter!$A455,CALCULATION_quarterly_data!$P:$P,Quarter!$B455,CALCULATION_quarterly_data!$C:$C,Quarter!$C455)</f>
        <v>161.44</v>
      </c>
      <c r="L455" s="72">
        <f>SUMIFS(CALCULATION_quarterly_data!L:L,CALCULATION_quarterly_data!$A:$A,Quarter!$A455,CALCULATION_quarterly_data!$P:$P,Quarter!$B455,CALCULATION_quarterly_data!$C:$C,Quarter!$C455)</f>
        <v>719.81</v>
      </c>
      <c r="M455" s="72">
        <f>SUMIFS(CALCULATION_quarterly_data!M:M,CALCULATION_quarterly_data!$A:$A,Quarter!$A455,CALCULATION_quarterly_data!$P:$P,Quarter!$B455,CALCULATION_quarterly_data!$C:$C,Quarter!$C455)</f>
        <v>1315.65</v>
      </c>
      <c r="N455" s="71">
        <f>SUMIFS(CALCULATION_quarterly_data!N:N,CALCULATION_quarterly_data!$A:$A,Quarter!$A455,CALCULATION_quarterly_data!$P:$P,Quarter!$B455,CALCULATION_quarterly_data!$C:$C,Quarter!$C455)</f>
        <v>5014.93</v>
      </c>
      <c r="O455" s="72">
        <f>SUMIFS(CALCULATION_quarterly_data!O:O,CALCULATION_quarterly_data!$A:$A,Quarter!$A455,CALCULATION_quarterly_data!$P:$P,Quarter!$B455,CALCULATION_quarterly_data!$C:$C,Quarter!$C455)</f>
        <v>11658.87</v>
      </c>
    </row>
    <row r="456" spans="1:15" ht="15.5">
      <c r="A456" s="63">
        <v>2024</v>
      </c>
      <c r="B456" s="73">
        <v>2</v>
      </c>
      <c r="C456" s="58" t="s">
        <v>37</v>
      </c>
      <c r="D456" s="66">
        <f>SUMIFS(CALCULATION_quarterly_data!D:D,CALCULATION_quarterly_data!$A:$A,Quarter!$A456,CALCULATION_quarterly_data!$P:$P,Quarter!$B456,CALCULATION_quarterly_data!$C:$C,Quarter!$C456)</f>
        <v>50.4</v>
      </c>
      <c r="E456" s="66">
        <f>SUMIFS(CALCULATION_quarterly_data!E:E,CALCULATION_quarterly_data!$A:$A,Quarter!$A456,CALCULATION_quarterly_data!$P:$P,Quarter!$B456,CALCULATION_quarterly_data!$C:$C,Quarter!$C456)</f>
        <v>58.620000000000005</v>
      </c>
      <c r="F456" s="67">
        <f>SUMIFS(CALCULATION_quarterly_data!F:F,CALCULATION_quarterly_data!$A:$A,Quarter!$A456,CALCULATION_quarterly_data!$P:$P,Quarter!$B456,CALCULATION_quarterly_data!$C:$C,Quarter!$C456)</f>
        <v>109.02000000000001</v>
      </c>
      <c r="G456" s="66">
        <f>SUMIFS(CALCULATION_quarterly_data!G:G,CALCULATION_quarterly_data!$A:$A,Quarter!$A456,CALCULATION_quarterly_data!$P:$P,Quarter!$B456,CALCULATION_quarterly_data!$C:$C,Quarter!$C456)</f>
        <v>10.629999999999999</v>
      </c>
      <c r="H456" s="66">
        <f>SUMIFS(CALCULATION_quarterly_data!H:H,CALCULATION_quarterly_data!$A:$A,Quarter!$A456,CALCULATION_quarterly_data!$P:$P,Quarter!$B456,CALCULATION_quarterly_data!$C:$C,Quarter!$C456)</f>
        <v>519.66</v>
      </c>
      <c r="I456" s="66">
        <f>SUMIFS(CALCULATION_quarterly_data!I:I,CALCULATION_quarterly_data!$A:$A,Quarter!$A456,CALCULATION_quarterly_data!$P:$P,Quarter!$B456,CALCULATION_quarterly_data!$C:$C,Quarter!$C456)</f>
        <v>0</v>
      </c>
      <c r="J456" s="66">
        <f>SUMIFS(CALCULATION_quarterly_data!J:J,CALCULATION_quarterly_data!$A:$A,Quarter!$A456,CALCULATION_quarterly_data!$P:$P,Quarter!$B456,CALCULATION_quarterly_data!$C:$C,Quarter!$C456)</f>
        <v>0</v>
      </c>
      <c r="K456" s="66">
        <f>SUMIFS(CALCULATION_quarterly_data!K:K,CALCULATION_quarterly_data!$A:$A,Quarter!$A456,CALCULATION_quarterly_data!$P:$P,Quarter!$B456,CALCULATION_quarterly_data!$C:$C,Quarter!$C456)</f>
        <v>0</v>
      </c>
      <c r="L456" s="66">
        <f>SUMIFS(CALCULATION_quarterly_data!L:L,CALCULATION_quarterly_data!$A:$A,Quarter!$A456,CALCULATION_quarterly_data!$P:$P,Quarter!$B456,CALCULATION_quarterly_data!$C:$C,Quarter!$C456)</f>
        <v>66.66</v>
      </c>
      <c r="M456" s="66">
        <f>SUMIFS(CALCULATION_quarterly_data!M:M,CALCULATION_quarterly_data!$A:$A,Quarter!$A456,CALCULATION_quarterly_data!$P:$P,Quarter!$B456,CALCULATION_quarterly_data!$C:$C,Quarter!$C456)</f>
        <v>200.91</v>
      </c>
      <c r="N456" s="67">
        <f>SUMIFS(CALCULATION_quarterly_data!N:N,CALCULATION_quarterly_data!$A:$A,Quarter!$A456,CALCULATION_quarterly_data!$P:$P,Quarter!$B456,CALCULATION_quarterly_data!$C:$C,Quarter!$C456)</f>
        <v>797.86</v>
      </c>
      <c r="O456" s="76">
        <f>SUMIFS(CALCULATION_quarterly_data!O:O,CALCULATION_quarterly_data!$A:$A,Quarter!$A456,CALCULATION_quarterly_data!$P:$P,Quarter!$B456,CALCULATION_quarterly_data!$C:$C,Quarter!$C456)</f>
        <v>906.88</v>
      </c>
    </row>
    <row r="457" spans="1:15" ht="15.5">
      <c r="A457" s="64">
        <v>2024</v>
      </c>
      <c r="B457" s="73">
        <v>2</v>
      </c>
      <c r="C457" s="59" t="s">
        <v>38</v>
      </c>
      <c r="D457" s="69">
        <f>SUMIFS(CALCULATION_quarterly_data!D:D,CALCULATION_quarterly_data!$A:$A,Quarter!$A457,CALCULATION_quarterly_data!$P:$P,Quarter!$B457,CALCULATION_quarterly_data!$C:$C,Quarter!$C457)</f>
        <v>52.52</v>
      </c>
      <c r="E457" s="69">
        <f>SUMIFS(CALCULATION_quarterly_data!E:E,CALCULATION_quarterly_data!$A:$A,Quarter!$A457,CALCULATION_quarterly_data!$P:$P,Quarter!$B457,CALCULATION_quarterly_data!$C:$C,Quarter!$C457)</f>
        <v>0</v>
      </c>
      <c r="F457" s="70">
        <f>SUMIFS(CALCULATION_quarterly_data!F:F,CALCULATION_quarterly_data!$A:$A,Quarter!$A457,CALCULATION_quarterly_data!$P:$P,Quarter!$B457,CALCULATION_quarterly_data!$C:$C,Quarter!$C457)</f>
        <v>52.52</v>
      </c>
      <c r="G457" s="69">
        <f>SUMIFS(CALCULATION_quarterly_data!G:G,CALCULATION_quarterly_data!$A:$A,Quarter!$A457,CALCULATION_quarterly_data!$P:$P,Quarter!$B457,CALCULATION_quarterly_data!$C:$C,Quarter!$C457)</f>
        <v>0</v>
      </c>
      <c r="H457" s="69">
        <f>SUMIFS(CALCULATION_quarterly_data!H:H,CALCULATION_quarterly_data!$A:$A,Quarter!$A457,CALCULATION_quarterly_data!$P:$P,Quarter!$B457,CALCULATION_quarterly_data!$C:$C,Quarter!$C457)</f>
        <v>173.02</v>
      </c>
      <c r="I457" s="69">
        <f>SUMIFS(CALCULATION_quarterly_data!I:I,CALCULATION_quarterly_data!$A:$A,Quarter!$A457,CALCULATION_quarterly_data!$P:$P,Quarter!$B457,CALCULATION_quarterly_data!$C:$C,Quarter!$C457)</f>
        <v>0</v>
      </c>
      <c r="J457" s="69">
        <f>SUMIFS(CALCULATION_quarterly_data!J:J,CALCULATION_quarterly_data!$A:$A,Quarter!$A457,CALCULATION_quarterly_data!$P:$P,Quarter!$B457,CALCULATION_quarterly_data!$C:$C,Quarter!$C457)</f>
        <v>0</v>
      </c>
      <c r="K457" s="69">
        <f>SUMIFS(CALCULATION_quarterly_data!K:K,CALCULATION_quarterly_data!$A:$A,Quarter!$A457,CALCULATION_quarterly_data!$P:$P,Quarter!$B457,CALCULATION_quarterly_data!$C:$C,Quarter!$C457)</f>
        <v>0.4</v>
      </c>
      <c r="L457" s="69">
        <f>SUMIFS(CALCULATION_quarterly_data!L:L,CALCULATION_quarterly_data!$A:$A,Quarter!$A457,CALCULATION_quarterly_data!$P:$P,Quarter!$B457,CALCULATION_quarterly_data!$C:$C,Quarter!$C457)</f>
        <v>0</v>
      </c>
      <c r="M457" s="69">
        <f>SUMIFS(CALCULATION_quarterly_data!M:M,CALCULATION_quarterly_data!$A:$A,Quarter!$A457,CALCULATION_quarterly_data!$P:$P,Quarter!$B457,CALCULATION_quarterly_data!$C:$C,Quarter!$C457)</f>
        <v>18.010000000000002</v>
      </c>
      <c r="N457" s="70">
        <f>SUMIFS(CALCULATION_quarterly_data!N:N,CALCULATION_quarterly_data!$A:$A,Quarter!$A457,CALCULATION_quarterly_data!$P:$P,Quarter!$B457,CALCULATION_quarterly_data!$C:$C,Quarter!$C457)</f>
        <v>191.43</v>
      </c>
      <c r="O457" s="77">
        <f>SUMIFS(CALCULATION_quarterly_data!O:O,CALCULATION_quarterly_data!$A:$A,Quarter!$A457,CALCULATION_quarterly_data!$P:$P,Quarter!$B457,CALCULATION_quarterly_data!$C:$C,Quarter!$C457)</f>
        <v>243.95</v>
      </c>
    </row>
    <row r="458" spans="1:15" ht="15.5">
      <c r="A458" s="64">
        <v>2024</v>
      </c>
      <c r="B458" s="73">
        <v>2</v>
      </c>
      <c r="C458" s="59" t="s">
        <v>72</v>
      </c>
      <c r="D458" s="69">
        <f>SUMIFS(CALCULATION_quarterly_data!D:D,CALCULATION_quarterly_data!$A:$A,Quarter!$A458,CALCULATION_quarterly_data!$P:$P,Quarter!$B458,CALCULATION_quarterly_data!$C:$C,Quarter!$C458)</f>
        <v>788.94</v>
      </c>
      <c r="E458" s="69">
        <f>SUMIFS(CALCULATION_quarterly_data!E:E,CALCULATION_quarterly_data!$A:$A,Quarter!$A458,CALCULATION_quarterly_data!$P:$P,Quarter!$B458,CALCULATION_quarterly_data!$C:$C,Quarter!$C458)</f>
        <v>0</v>
      </c>
      <c r="F458" s="70">
        <f>SUMIFS(CALCULATION_quarterly_data!F:F,CALCULATION_quarterly_data!$A:$A,Quarter!$A458,CALCULATION_quarterly_data!$P:$P,Quarter!$B458,CALCULATION_quarterly_data!$C:$C,Quarter!$C458)</f>
        <v>788.94</v>
      </c>
      <c r="G458" s="69">
        <f>SUMIFS(CALCULATION_quarterly_data!G:G,CALCULATION_quarterly_data!$A:$A,Quarter!$A458,CALCULATION_quarterly_data!$P:$P,Quarter!$B458,CALCULATION_quarterly_data!$C:$C,Quarter!$C458)</f>
        <v>0</v>
      </c>
      <c r="H458" s="69">
        <f>SUMIFS(CALCULATION_quarterly_data!H:H,CALCULATION_quarterly_data!$A:$A,Quarter!$A458,CALCULATION_quarterly_data!$P:$P,Quarter!$B458,CALCULATION_quarterly_data!$C:$C,Quarter!$C458)</f>
        <v>0</v>
      </c>
      <c r="I458" s="69">
        <f>SUMIFS(CALCULATION_quarterly_data!I:I,CALCULATION_quarterly_data!$A:$A,Quarter!$A458,CALCULATION_quarterly_data!$P:$P,Quarter!$B458,CALCULATION_quarterly_data!$C:$C,Quarter!$C458)</f>
        <v>0</v>
      </c>
      <c r="J458" s="69">
        <f>SUMIFS(CALCULATION_quarterly_data!J:J,CALCULATION_quarterly_data!$A:$A,Quarter!$A458,CALCULATION_quarterly_data!$P:$P,Quarter!$B458,CALCULATION_quarterly_data!$C:$C,Quarter!$C458)</f>
        <v>0</v>
      </c>
      <c r="K458" s="69">
        <f>SUMIFS(CALCULATION_quarterly_data!K:K,CALCULATION_quarterly_data!$A:$A,Quarter!$A458,CALCULATION_quarterly_data!$P:$P,Quarter!$B458,CALCULATION_quarterly_data!$C:$C,Quarter!$C458)</f>
        <v>0</v>
      </c>
      <c r="L458" s="69">
        <f>SUMIFS(CALCULATION_quarterly_data!L:L,CALCULATION_quarterly_data!$A:$A,Quarter!$A458,CALCULATION_quarterly_data!$P:$P,Quarter!$B458,CALCULATION_quarterly_data!$C:$C,Quarter!$C458)</f>
        <v>0</v>
      </c>
      <c r="M458" s="69">
        <f>SUMIFS(CALCULATION_quarterly_data!M:M,CALCULATION_quarterly_data!$A:$A,Quarter!$A458,CALCULATION_quarterly_data!$P:$P,Quarter!$B458,CALCULATION_quarterly_data!$C:$C,Quarter!$C458)</f>
        <v>19.22</v>
      </c>
      <c r="N458" s="70">
        <f>SUMIFS(CALCULATION_quarterly_data!N:N,CALCULATION_quarterly_data!$A:$A,Quarter!$A458,CALCULATION_quarterly_data!$P:$P,Quarter!$B458,CALCULATION_quarterly_data!$C:$C,Quarter!$C458)</f>
        <v>19.22</v>
      </c>
      <c r="O458" s="77">
        <f>SUMIFS(CALCULATION_quarterly_data!O:O,CALCULATION_quarterly_data!$A:$A,Quarter!$A458,CALCULATION_quarterly_data!$P:$P,Quarter!$B458,CALCULATION_quarterly_data!$C:$C,Quarter!$C458)</f>
        <v>808.16</v>
      </c>
    </row>
    <row r="459" spans="1:15" ht="15.5">
      <c r="A459" s="64">
        <v>2024</v>
      </c>
      <c r="B459" s="73">
        <v>2</v>
      </c>
      <c r="C459" s="59" t="s">
        <v>39</v>
      </c>
      <c r="D459" s="69">
        <f>SUMIFS(CALCULATION_quarterly_data!D:D,CALCULATION_quarterly_data!$A:$A,Quarter!$A459,CALCULATION_quarterly_data!$P:$P,Quarter!$B459,CALCULATION_quarterly_data!$C:$C,Quarter!$C459)</f>
        <v>353.3</v>
      </c>
      <c r="E459" s="69">
        <f>SUMIFS(CALCULATION_quarterly_data!E:E,CALCULATION_quarterly_data!$A:$A,Quarter!$A459,CALCULATION_quarterly_data!$P:$P,Quarter!$B459,CALCULATION_quarterly_data!$C:$C,Quarter!$C459)</f>
        <v>53.38</v>
      </c>
      <c r="F459" s="70">
        <f>SUMIFS(CALCULATION_quarterly_data!F:F,CALCULATION_quarterly_data!$A:$A,Quarter!$A459,CALCULATION_quarterly_data!$P:$P,Quarter!$B459,CALCULATION_quarterly_data!$C:$C,Quarter!$C459)</f>
        <v>406.68</v>
      </c>
      <c r="G459" s="69">
        <f>SUMIFS(CALCULATION_quarterly_data!G:G,CALCULATION_quarterly_data!$A:$A,Quarter!$A459,CALCULATION_quarterly_data!$P:$P,Quarter!$B459,CALCULATION_quarterly_data!$C:$C,Quarter!$C459)</f>
        <v>0</v>
      </c>
      <c r="H459" s="69">
        <f>SUMIFS(CALCULATION_quarterly_data!H:H,CALCULATION_quarterly_data!$A:$A,Quarter!$A459,CALCULATION_quarterly_data!$P:$P,Quarter!$B459,CALCULATION_quarterly_data!$C:$C,Quarter!$C459)</f>
        <v>12.75</v>
      </c>
      <c r="I459" s="69">
        <f>SUMIFS(CALCULATION_quarterly_data!I:I,CALCULATION_quarterly_data!$A:$A,Quarter!$A459,CALCULATION_quarterly_data!$P:$P,Quarter!$B459,CALCULATION_quarterly_data!$C:$C,Quarter!$C459)</f>
        <v>0</v>
      </c>
      <c r="J459" s="69">
        <f>SUMIFS(CALCULATION_quarterly_data!J:J,CALCULATION_quarterly_data!$A:$A,Quarter!$A459,CALCULATION_quarterly_data!$P:$P,Quarter!$B459,CALCULATION_quarterly_data!$C:$C,Quarter!$C459)</f>
        <v>0</v>
      </c>
      <c r="K459" s="69">
        <f>SUMIFS(CALCULATION_quarterly_data!K:K,CALCULATION_quarterly_data!$A:$A,Quarter!$A459,CALCULATION_quarterly_data!$P:$P,Quarter!$B459,CALCULATION_quarterly_data!$C:$C,Quarter!$C459)</f>
        <v>0</v>
      </c>
      <c r="L459" s="69">
        <f>SUMIFS(CALCULATION_quarterly_data!L:L,CALCULATION_quarterly_data!$A:$A,Quarter!$A459,CALCULATION_quarterly_data!$P:$P,Quarter!$B459,CALCULATION_quarterly_data!$C:$C,Quarter!$C459)</f>
        <v>8</v>
      </c>
      <c r="M459" s="69">
        <f>SUMIFS(CALCULATION_quarterly_data!M:M,CALCULATION_quarterly_data!$A:$A,Quarter!$A459,CALCULATION_quarterly_data!$P:$P,Quarter!$B459,CALCULATION_quarterly_data!$C:$C,Quarter!$C459)</f>
        <v>0</v>
      </c>
      <c r="N459" s="70">
        <f>SUMIFS(CALCULATION_quarterly_data!N:N,CALCULATION_quarterly_data!$A:$A,Quarter!$A459,CALCULATION_quarterly_data!$P:$P,Quarter!$B459,CALCULATION_quarterly_data!$C:$C,Quarter!$C459)</f>
        <v>20.75</v>
      </c>
      <c r="O459" s="77">
        <f>SUMIFS(CALCULATION_quarterly_data!O:O,CALCULATION_quarterly_data!$A:$A,Quarter!$A459,CALCULATION_quarterly_data!$P:$P,Quarter!$B459,CALCULATION_quarterly_data!$C:$C,Quarter!$C459)</f>
        <v>427.42999999999995</v>
      </c>
    </row>
    <row r="460" spans="1:15" ht="15.5">
      <c r="A460" s="64">
        <v>2024</v>
      </c>
      <c r="B460" s="73">
        <v>2</v>
      </c>
      <c r="C460" s="59" t="s">
        <v>130</v>
      </c>
      <c r="D460" s="69">
        <f>SUMIFS(CALCULATION_quarterly_data!D:D,CALCULATION_quarterly_data!$A:$A,Quarter!$A460,CALCULATION_quarterly_data!$P:$P,Quarter!$B460,CALCULATION_quarterly_data!$C:$C,Quarter!$C460)</f>
        <v>0</v>
      </c>
      <c r="E460" s="69">
        <f>SUMIFS(CALCULATION_quarterly_data!E:E,CALCULATION_quarterly_data!$A:$A,Quarter!$A460,CALCULATION_quarterly_data!$P:$P,Quarter!$B460,CALCULATION_quarterly_data!$C:$C,Quarter!$C460)</f>
        <v>0</v>
      </c>
      <c r="F460" s="70">
        <f>SUMIFS(CALCULATION_quarterly_data!F:F,CALCULATION_quarterly_data!$A:$A,Quarter!$A460,CALCULATION_quarterly_data!$P:$P,Quarter!$B460,CALCULATION_quarterly_data!$C:$C,Quarter!$C460)</f>
        <v>0</v>
      </c>
      <c r="G460" s="69">
        <f>SUMIFS(CALCULATION_quarterly_data!G:G,CALCULATION_quarterly_data!$A:$A,Quarter!$A460,CALCULATION_quarterly_data!$P:$P,Quarter!$B460,CALCULATION_quarterly_data!$C:$C,Quarter!$C460)</f>
        <v>0</v>
      </c>
      <c r="H460" s="69">
        <f>SUMIFS(CALCULATION_quarterly_data!H:H,CALCULATION_quarterly_data!$A:$A,Quarter!$A460,CALCULATION_quarterly_data!$P:$P,Quarter!$B460,CALCULATION_quarterly_data!$C:$C,Quarter!$C460)</f>
        <v>0</v>
      </c>
      <c r="I460" s="69">
        <f>SUMIFS(CALCULATION_quarterly_data!I:I,CALCULATION_quarterly_data!$A:$A,Quarter!$A460,CALCULATION_quarterly_data!$P:$P,Quarter!$B460,CALCULATION_quarterly_data!$C:$C,Quarter!$C460)</f>
        <v>0</v>
      </c>
      <c r="J460" s="69">
        <f>SUMIFS(CALCULATION_quarterly_data!J:J,CALCULATION_quarterly_data!$A:$A,Quarter!$A460,CALCULATION_quarterly_data!$P:$P,Quarter!$B460,CALCULATION_quarterly_data!$C:$C,Quarter!$C460)</f>
        <v>0</v>
      </c>
      <c r="K460" s="69">
        <f>SUMIFS(CALCULATION_quarterly_data!K:K,CALCULATION_quarterly_data!$A:$A,Quarter!$A460,CALCULATION_quarterly_data!$P:$P,Quarter!$B460,CALCULATION_quarterly_data!$C:$C,Quarter!$C460)</f>
        <v>0</v>
      </c>
      <c r="L460" s="69">
        <f>SUMIFS(CALCULATION_quarterly_data!L:L,CALCULATION_quarterly_data!$A:$A,Quarter!$A460,CALCULATION_quarterly_data!$P:$P,Quarter!$B460,CALCULATION_quarterly_data!$C:$C,Quarter!$C460)</f>
        <v>0</v>
      </c>
      <c r="M460" s="69">
        <f>SUMIFS(CALCULATION_quarterly_data!M:M,CALCULATION_quarterly_data!$A:$A,Quarter!$A460,CALCULATION_quarterly_data!$P:$P,Quarter!$B460,CALCULATION_quarterly_data!$C:$C,Quarter!$C460)</f>
        <v>0.72</v>
      </c>
      <c r="N460" s="70">
        <f>SUMIFS(CALCULATION_quarterly_data!N:N,CALCULATION_quarterly_data!$A:$A,Quarter!$A460,CALCULATION_quarterly_data!$P:$P,Quarter!$B460,CALCULATION_quarterly_data!$C:$C,Quarter!$C460)</f>
        <v>0.72</v>
      </c>
      <c r="O460" s="77">
        <f>SUMIFS(CALCULATION_quarterly_data!O:O,CALCULATION_quarterly_data!$A:$A,Quarter!$A460,CALCULATION_quarterly_data!$P:$P,Quarter!$B460,CALCULATION_quarterly_data!$C:$C,Quarter!$C460)</f>
        <v>0.72</v>
      </c>
    </row>
    <row r="461" spans="1:15" ht="15.5">
      <c r="A461" s="64">
        <v>2024</v>
      </c>
      <c r="B461" s="73">
        <v>2</v>
      </c>
      <c r="C461" s="59" t="s">
        <v>40</v>
      </c>
      <c r="D461" s="69">
        <f>SUMIFS(CALCULATION_quarterly_data!D:D,CALCULATION_quarterly_data!$A:$A,Quarter!$A461,CALCULATION_quarterly_data!$P:$P,Quarter!$B461,CALCULATION_quarterly_data!$C:$C,Quarter!$C461)</f>
        <v>82.17</v>
      </c>
      <c r="E461" s="69">
        <f>SUMIFS(CALCULATION_quarterly_data!E:E,CALCULATION_quarterly_data!$A:$A,Quarter!$A461,CALCULATION_quarterly_data!$P:$P,Quarter!$B461,CALCULATION_quarterly_data!$C:$C,Quarter!$C461)</f>
        <v>0</v>
      </c>
      <c r="F461" s="70">
        <f>SUMIFS(CALCULATION_quarterly_data!F:F,CALCULATION_quarterly_data!$A:$A,Quarter!$A461,CALCULATION_quarterly_data!$P:$P,Quarter!$B461,CALCULATION_quarterly_data!$C:$C,Quarter!$C461)</f>
        <v>82.17</v>
      </c>
      <c r="G461" s="69">
        <f>SUMIFS(CALCULATION_quarterly_data!G:G,CALCULATION_quarterly_data!$A:$A,Quarter!$A461,CALCULATION_quarterly_data!$P:$P,Quarter!$B461,CALCULATION_quarterly_data!$C:$C,Quarter!$C461)</f>
        <v>28.13</v>
      </c>
      <c r="H461" s="69">
        <f>SUMIFS(CALCULATION_quarterly_data!H:H,CALCULATION_quarterly_data!$A:$A,Quarter!$A461,CALCULATION_quarterly_data!$P:$P,Quarter!$B461,CALCULATION_quarterly_data!$C:$C,Quarter!$C461)</f>
        <v>3.99</v>
      </c>
      <c r="I461" s="69">
        <f>SUMIFS(CALCULATION_quarterly_data!I:I,CALCULATION_quarterly_data!$A:$A,Quarter!$A461,CALCULATION_quarterly_data!$P:$P,Quarter!$B461,CALCULATION_quarterly_data!$C:$C,Quarter!$C461)</f>
        <v>0</v>
      </c>
      <c r="J461" s="69">
        <f>SUMIFS(CALCULATION_quarterly_data!J:J,CALCULATION_quarterly_data!$A:$A,Quarter!$A461,CALCULATION_quarterly_data!$P:$P,Quarter!$B461,CALCULATION_quarterly_data!$C:$C,Quarter!$C461)</f>
        <v>0</v>
      </c>
      <c r="K461" s="69">
        <f>SUMIFS(CALCULATION_quarterly_data!K:K,CALCULATION_quarterly_data!$A:$A,Quarter!$A461,CALCULATION_quarterly_data!$P:$P,Quarter!$B461,CALCULATION_quarterly_data!$C:$C,Quarter!$C461)</f>
        <v>0</v>
      </c>
      <c r="L461" s="69">
        <f>SUMIFS(CALCULATION_quarterly_data!L:L,CALCULATION_quarterly_data!$A:$A,Quarter!$A461,CALCULATION_quarterly_data!$P:$P,Quarter!$B461,CALCULATION_quarterly_data!$C:$C,Quarter!$C461)</f>
        <v>13.57</v>
      </c>
      <c r="M461" s="69">
        <f>SUMIFS(CALCULATION_quarterly_data!M:M,CALCULATION_quarterly_data!$A:$A,Quarter!$A461,CALCULATION_quarterly_data!$P:$P,Quarter!$B461,CALCULATION_quarterly_data!$C:$C,Quarter!$C461)</f>
        <v>35.269999999999996</v>
      </c>
      <c r="N461" s="70">
        <f>SUMIFS(CALCULATION_quarterly_data!N:N,CALCULATION_quarterly_data!$A:$A,Quarter!$A461,CALCULATION_quarterly_data!$P:$P,Quarter!$B461,CALCULATION_quarterly_data!$C:$C,Quarter!$C461)</f>
        <v>80.959999999999994</v>
      </c>
      <c r="O461" s="77">
        <f>SUMIFS(CALCULATION_quarterly_data!O:O,CALCULATION_quarterly_data!$A:$A,Quarter!$A461,CALCULATION_quarterly_data!$P:$P,Quarter!$B461,CALCULATION_quarterly_data!$C:$C,Quarter!$C461)</f>
        <v>163.13</v>
      </c>
    </row>
    <row r="462" spans="1:15" ht="15.5">
      <c r="A462" s="64">
        <v>2024</v>
      </c>
      <c r="B462" s="73">
        <v>2</v>
      </c>
      <c r="C462" s="59" t="s">
        <v>41</v>
      </c>
      <c r="D462" s="69">
        <f>SUMIFS(CALCULATION_quarterly_data!D:D,CALCULATION_quarterly_data!$A:$A,Quarter!$A462,CALCULATION_quarterly_data!$P:$P,Quarter!$B462,CALCULATION_quarterly_data!$C:$C,Quarter!$C462)</f>
        <v>591.76</v>
      </c>
      <c r="E462" s="69">
        <f>SUMIFS(CALCULATION_quarterly_data!E:E,CALCULATION_quarterly_data!$A:$A,Quarter!$A462,CALCULATION_quarterly_data!$P:$P,Quarter!$B462,CALCULATION_quarterly_data!$C:$C,Quarter!$C462)</f>
        <v>0</v>
      </c>
      <c r="F462" s="70">
        <f>SUMIFS(CALCULATION_quarterly_data!F:F,CALCULATION_quarterly_data!$A:$A,Quarter!$A462,CALCULATION_quarterly_data!$P:$P,Quarter!$B462,CALCULATION_quarterly_data!$C:$C,Quarter!$C462)</f>
        <v>591.76</v>
      </c>
      <c r="G462" s="69">
        <f>SUMIFS(CALCULATION_quarterly_data!G:G,CALCULATION_quarterly_data!$A:$A,Quarter!$A462,CALCULATION_quarterly_data!$P:$P,Quarter!$B462,CALCULATION_quarterly_data!$C:$C,Quarter!$C462)</f>
        <v>0</v>
      </c>
      <c r="H462" s="69">
        <f>SUMIFS(CALCULATION_quarterly_data!H:H,CALCULATION_quarterly_data!$A:$A,Quarter!$A462,CALCULATION_quarterly_data!$P:$P,Quarter!$B462,CALCULATION_quarterly_data!$C:$C,Quarter!$C462)</f>
        <v>0</v>
      </c>
      <c r="I462" s="69">
        <f>SUMIFS(CALCULATION_quarterly_data!I:I,CALCULATION_quarterly_data!$A:$A,Quarter!$A462,CALCULATION_quarterly_data!$P:$P,Quarter!$B462,CALCULATION_quarterly_data!$C:$C,Quarter!$C462)</f>
        <v>0</v>
      </c>
      <c r="J462" s="69">
        <f>SUMIFS(CALCULATION_quarterly_data!J:J,CALCULATION_quarterly_data!$A:$A,Quarter!$A462,CALCULATION_quarterly_data!$P:$P,Quarter!$B462,CALCULATION_quarterly_data!$C:$C,Quarter!$C462)</f>
        <v>0</v>
      </c>
      <c r="K462" s="69">
        <f>SUMIFS(CALCULATION_quarterly_data!K:K,CALCULATION_quarterly_data!$A:$A,Quarter!$A462,CALCULATION_quarterly_data!$P:$P,Quarter!$B462,CALCULATION_quarterly_data!$C:$C,Quarter!$C462)</f>
        <v>0</v>
      </c>
      <c r="L462" s="69">
        <f>SUMIFS(CALCULATION_quarterly_data!L:L,CALCULATION_quarterly_data!$A:$A,Quarter!$A462,CALCULATION_quarterly_data!$P:$P,Quarter!$B462,CALCULATION_quarterly_data!$C:$C,Quarter!$C462)</f>
        <v>0</v>
      </c>
      <c r="M462" s="69">
        <f>SUMIFS(CALCULATION_quarterly_data!M:M,CALCULATION_quarterly_data!$A:$A,Quarter!$A462,CALCULATION_quarterly_data!$P:$P,Quarter!$B462,CALCULATION_quarterly_data!$C:$C,Quarter!$C462)</f>
        <v>10.199999999999999</v>
      </c>
      <c r="N462" s="70">
        <f>SUMIFS(CALCULATION_quarterly_data!N:N,CALCULATION_quarterly_data!$A:$A,Quarter!$A462,CALCULATION_quarterly_data!$P:$P,Quarter!$B462,CALCULATION_quarterly_data!$C:$C,Quarter!$C462)</f>
        <v>10.199999999999999</v>
      </c>
      <c r="O462" s="77">
        <f>SUMIFS(CALCULATION_quarterly_data!O:O,CALCULATION_quarterly_data!$A:$A,Quarter!$A462,CALCULATION_quarterly_data!$P:$P,Quarter!$B462,CALCULATION_quarterly_data!$C:$C,Quarter!$C462)</f>
        <v>601.96</v>
      </c>
    </row>
    <row r="463" spans="1:15" ht="15.5">
      <c r="A463" s="64">
        <v>2024</v>
      </c>
      <c r="B463" s="73">
        <v>2</v>
      </c>
      <c r="C463" s="59" t="s">
        <v>70</v>
      </c>
      <c r="D463" s="69">
        <f>SUMIFS(CALCULATION_quarterly_data!D:D,CALCULATION_quarterly_data!$A:$A,Quarter!$A463,CALCULATION_quarterly_data!$P:$P,Quarter!$B463,CALCULATION_quarterly_data!$C:$C,Quarter!$C463)</f>
        <v>6.7099999999999991</v>
      </c>
      <c r="E463" s="69">
        <f>SUMIFS(CALCULATION_quarterly_data!E:E,CALCULATION_quarterly_data!$A:$A,Quarter!$A463,CALCULATION_quarterly_data!$P:$P,Quarter!$B463,CALCULATION_quarterly_data!$C:$C,Quarter!$C463)</f>
        <v>1.85</v>
      </c>
      <c r="F463" s="70">
        <f>SUMIFS(CALCULATION_quarterly_data!F:F,CALCULATION_quarterly_data!$A:$A,Quarter!$A463,CALCULATION_quarterly_data!$P:$P,Quarter!$B463,CALCULATION_quarterly_data!$C:$C,Quarter!$C463)</f>
        <v>8.56</v>
      </c>
      <c r="G463" s="69">
        <f>SUMIFS(CALCULATION_quarterly_data!G:G,CALCULATION_quarterly_data!$A:$A,Quarter!$A463,CALCULATION_quarterly_data!$P:$P,Quarter!$B463,CALCULATION_quarterly_data!$C:$C,Quarter!$C463)</f>
        <v>6.88</v>
      </c>
      <c r="H463" s="69">
        <f>SUMIFS(CALCULATION_quarterly_data!H:H,CALCULATION_quarterly_data!$A:$A,Quarter!$A463,CALCULATION_quarterly_data!$P:$P,Quarter!$B463,CALCULATION_quarterly_data!$C:$C,Quarter!$C463)</f>
        <v>166.31</v>
      </c>
      <c r="I463" s="69">
        <f>SUMIFS(CALCULATION_quarterly_data!I:I,CALCULATION_quarterly_data!$A:$A,Quarter!$A463,CALCULATION_quarterly_data!$P:$P,Quarter!$B463,CALCULATION_quarterly_data!$C:$C,Quarter!$C463)</f>
        <v>325.08999999999997</v>
      </c>
      <c r="J463" s="69">
        <f>SUMIFS(CALCULATION_quarterly_data!J:J,CALCULATION_quarterly_data!$A:$A,Quarter!$A463,CALCULATION_quarterly_data!$P:$P,Quarter!$B463,CALCULATION_quarterly_data!$C:$C,Quarter!$C463)</f>
        <v>0</v>
      </c>
      <c r="K463" s="69">
        <f>SUMIFS(CALCULATION_quarterly_data!K:K,CALCULATION_quarterly_data!$A:$A,Quarter!$A463,CALCULATION_quarterly_data!$P:$P,Quarter!$B463,CALCULATION_quarterly_data!$C:$C,Quarter!$C463)</f>
        <v>225.92000000000002</v>
      </c>
      <c r="L463" s="69">
        <f>SUMIFS(CALCULATION_quarterly_data!L:L,CALCULATION_quarterly_data!$A:$A,Quarter!$A463,CALCULATION_quarterly_data!$P:$P,Quarter!$B463,CALCULATION_quarterly_data!$C:$C,Quarter!$C463)</f>
        <v>39.22</v>
      </c>
      <c r="M463" s="69">
        <f>SUMIFS(CALCULATION_quarterly_data!M:M,CALCULATION_quarterly_data!$A:$A,Quarter!$A463,CALCULATION_quarterly_data!$P:$P,Quarter!$B463,CALCULATION_quarterly_data!$C:$C,Quarter!$C463)</f>
        <v>0.39</v>
      </c>
      <c r="N463" s="70">
        <f>SUMIFS(CALCULATION_quarterly_data!N:N,CALCULATION_quarterly_data!$A:$A,Quarter!$A463,CALCULATION_quarterly_data!$P:$P,Quarter!$B463,CALCULATION_quarterly_data!$C:$C,Quarter!$C463)</f>
        <v>763.81000000000006</v>
      </c>
      <c r="O463" s="77">
        <f>SUMIFS(CALCULATION_quarterly_data!O:O,CALCULATION_quarterly_data!$A:$A,Quarter!$A463,CALCULATION_quarterly_data!$P:$P,Quarter!$B463,CALCULATION_quarterly_data!$C:$C,Quarter!$C463)</f>
        <v>772.37</v>
      </c>
    </row>
    <row r="464" spans="1:15" ht="15.5">
      <c r="A464" s="64">
        <v>2024</v>
      </c>
      <c r="B464" s="73">
        <v>2</v>
      </c>
      <c r="C464" s="59" t="s">
        <v>74</v>
      </c>
      <c r="D464" s="69">
        <f>SUMIFS(CALCULATION_quarterly_data!D:D,CALCULATION_quarterly_data!$A:$A,Quarter!$A464,CALCULATION_quarterly_data!$P:$P,Quarter!$B464,CALCULATION_quarterly_data!$C:$C,Quarter!$C464)</f>
        <v>86.49</v>
      </c>
      <c r="E464" s="69">
        <f>SUMIFS(CALCULATION_quarterly_data!E:E,CALCULATION_quarterly_data!$A:$A,Quarter!$A464,CALCULATION_quarterly_data!$P:$P,Quarter!$B464,CALCULATION_quarterly_data!$C:$C,Quarter!$C464)</f>
        <v>0</v>
      </c>
      <c r="F464" s="70">
        <f>SUMIFS(CALCULATION_quarterly_data!F:F,CALCULATION_quarterly_data!$A:$A,Quarter!$A464,CALCULATION_quarterly_data!$P:$P,Quarter!$B464,CALCULATION_quarterly_data!$C:$C,Quarter!$C464)</f>
        <v>86.49</v>
      </c>
      <c r="G464" s="69">
        <f>SUMIFS(CALCULATION_quarterly_data!G:G,CALCULATION_quarterly_data!$A:$A,Quarter!$A464,CALCULATION_quarterly_data!$P:$P,Quarter!$B464,CALCULATION_quarterly_data!$C:$C,Quarter!$C464)</f>
        <v>0</v>
      </c>
      <c r="H464" s="69">
        <f>SUMIFS(CALCULATION_quarterly_data!H:H,CALCULATION_quarterly_data!$A:$A,Quarter!$A464,CALCULATION_quarterly_data!$P:$P,Quarter!$B464,CALCULATION_quarterly_data!$C:$C,Quarter!$C464)</f>
        <v>0</v>
      </c>
      <c r="I464" s="69">
        <f>SUMIFS(CALCULATION_quarterly_data!I:I,CALCULATION_quarterly_data!$A:$A,Quarter!$A464,CALCULATION_quarterly_data!$P:$P,Quarter!$B464,CALCULATION_quarterly_data!$C:$C,Quarter!$C464)</f>
        <v>0</v>
      </c>
      <c r="J464" s="69">
        <f>SUMIFS(CALCULATION_quarterly_data!J:J,CALCULATION_quarterly_data!$A:$A,Quarter!$A464,CALCULATION_quarterly_data!$P:$P,Quarter!$B464,CALCULATION_quarterly_data!$C:$C,Quarter!$C464)</f>
        <v>0</v>
      </c>
      <c r="K464" s="69">
        <f>SUMIFS(CALCULATION_quarterly_data!K:K,CALCULATION_quarterly_data!$A:$A,Quarter!$A464,CALCULATION_quarterly_data!$P:$P,Quarter!$B464,CALCULATION_quarterly_data!$C:$C,Quarter!$C464)</f>
        <v>0</v>
      </c>
      <c r="L464" s="69">
        <f>SUMIFS(CALCULATION_quarterly_data!L:L,CALCULATION_quarterly_data!$A:$A,Quarter!$A464,CALCULATION_quarterly_data!$P:$P,Quarter!$B464,CALCULATION_quarterly_data!$C:$C,Quarter!$C464)</f>
        <v>0</v>
      </c>
      <c r="M464" s="69">
        <f>SUMIFS(CALCULATION_quarterly_data!M:M,CALCULATION_quarterly_data!$A:$A,Quarter!$A464,CALCULATION_quarterly_data!$P:$P,Quarter!$B464,CALCULATION_quarterly_data!$C:$C,Quarter!$C464)</f>
        <v>13.91</v>
      </c>
      <c r="N464" s="70">
        <f>SUMIFS(CALCULATION_quarterly_data!N:N,CALCULATION_quarterly_data!$A:$A,Quarter!$A464,CALCULATION_quarterly_data!$P:$P,Quarter!$B464,CALCULATION_quarterly_data!$C:$C,Quarter!$C464)</f>
        <v>13.91</v>
      </c>
      <c r="O464" s="77">
        <f>SUMIFS(CALCULATION_quarterly_data!O:O,CALCULATION_quarterly_data!$A:$A,Quarter!$A464,CALCULATION_quarterly_data!$P:$P,Quarter!$B464,CALCULATION_quarterly_data!$C:$C,Quarter!$C464)</f>
        <v>100.39999999999999</v>
      </c>
    </row>
    <row r="465" spans="1:15" ht="15.5">
      <c r="A465" s="64">
        <v>2024</v>
      </c>
      <c r="B465" s="73">
        <v>2</v>
      </c>
      <c r="C465" s="59" t="s">
        <v>73</v>
      </c>
      <c r="D465" s="69">
        <f>SUMIFS(CALCULATION_quarterly_data!D:D,CALCULATION_quarterly_data!$A:$A,Quarter!$A465,CALCULATION_quarterly_data!$P:$P,Quarter!$B465,CALCULATION_quarterly_data!$C:$C,Quarter!$C465)</f>
        <v>0</v>
      </c>
      <c r="E465" s="69">
        <f>SUMIFS(CALCULATION_quarterly_data!E:E,CALCULATION_quarterly_data!$A:$A,Quarter!$A465,CALCULATION_quarterly_data!$P:$P,Quarter!$B465,CALCULATION_quarterly_data!$C:$C,Quarter!$C465)</f>
        <v>0</v>
      </c>
      <c r="F465" s="70">
        <f>SUMIFS(CALCULATION_quarterly_data!F:F,CALCULATION_quarterly_data!$A:$A,Quarter!$A465,CALCULATION_quarterly_data!$P:$P,Quarter!$B465,CALCULATION_quarterly_data!$C:$C,Quarter!$C465)</f>
        <v>0</v>
      </c>
      <c r="G465" s="69">
        <f>SUMIFS(CALCULATION_quarterly_data!G:G,CALCULATION_quarterly_data!$A:$A,Quarter!$A465,CALCULATION_quarterly_data!$P:$P,Quarter!$B465,CALCULATION_quarterly_data!$C:$C,Quarter!$C465)</f>
        <v>0</v>
      </c>
      <c r="H465" s="69">
        <f>SUMIFS(CALCULATION_quarterly_data!H:H,CALCULATION_quarterly_data!$A:$A,Quarter!$A465,CALCULATION_quarterly_data!$P:$P,Quarter!$B465,CALCULATION_quarterly_data!$C:$C,Quarter!$C465)</f>
        <v>0</v>
      </c>
      <c r="I465" s="69">
        <f>SUMIFS(CALCULATION_quarterly_data!I:I,CALCULATION_quarterly_data!$A:$A,Quarter!$A465,CALCULATION_quarterly_data!$P:$P,Quarter!$B465,CALCULATION_quarterly_data!$C:$C,Quarter!$C465)</f>
        <v>0</v>
      </c>
      <c r="J465" s="69">
        <f>SUMIFS(CALCULATION_quarterly_data!J:J,CALCULATION_quarterly_data!$A:$A,Quarter!$A465,CALCULATION_quarterly_data!$P:$P,Quarter!$B465,CALCULATION_quarterly_data!$C:$C,Quarter!$C465)</f>
        <v>0</v>
      </c>
      <c r="K465" s="69">
        <f>SUMIFS(CALCULATION_quarterly_data!K:K,CALCULATION_quarterly_data!$A:$A,Quarter!$A465,CALCULATION_quarterly_data!$P:$P,Quarter!$B465,CALCULATION_quarterly_data!$C:$C,Quarter!$C465)</f>
        <v>0</v>
      </c>
      <c r="L465" s="69">
        <f>SUMIFS(CALCULATION_quarterly_data!L:L,CALCULATION_quarterly_data!$A:$A,Quarter!$A465,CALCULATION_quarterly_data!$P:$P,Quarter!$B465,CALCULATION_quarterly_data!$C:$C,Quarter!$C465)</f>
        <v>0</v>
      </c>
      <c r="M465" s="69">
        <f>SUMIFS(CALCULATION_quarterly_data!M:M,CALCULATION_quarterly_data!$A:$A,Quarter!$A465,CALCULATION_quarterly_data!$P:$P,Quarter!$B465,CALCULATION_quarterly_data!$C:$C,Quarter!$C465)</f>
        <v>0</v>
      </c>
      <c r="N465" s="70">
        <f>SUMIFS(CALCULATION_quarterly_data!N:N,CALCULATION_quarterly_data!$A:$A,Quarter!$A465,CALCULATION_quarterly_data!$P:$P,Quarter!$B465,CALCULATION_quarterly_data!$C:$C,Quarter!$C465)</f>
        <v>0</v>
      </c>
      <c r="O465" s="77">
        <f>SUMIFS(CALCULATION_quarterly_data!O:O,CALCULATION_quarterly_data!$A:$A,Quarter!$A465,CALCULATION_quarterly_data!$P:$P,Quarter!$B465,CALCULATION_quarterly_data!$C:$C,Quarter!$C465)</f>
        <v>0</v>
      </c>
    </row>
    <row r="466" spans="1:15" ht="15.5">
      <c r="A466" s="64">
        <v>2024</v>
      </c>
      <c r="B466" s="73">
        <v>2</v>
      </c>
      <c r="C466" s="59" t="s">
        <v>42</v>
      </c>
      <c r="D466" s="69">
        <f>SUMIFS(CALCULATION_quarterly_data!D:D,CALCULATION_quarterly_data!$A:$A,Quarter!$A466,CALCULATION_quarterly_data!$P:$P,Quarter!$B466,CALCULATION_quarterly_data!$C:$C,Quarter!$C466)</f>
        <v>3853.1800000000003</v>
      </c>
      <c r="E466" s="69">
        <f>SUMIFS(CALCULATION_quarterly_data!E:E,CALCULATION_quarterly_data!$A:$A,Quarter!$A466,CALCULATION_quarterly_data!$P:$P,Quarter!$B466,CALCULATION_quarterly_data!$C:$C,Quarter!$C466)</f>
        <v>494.29999999999995</v>
      </c>
      <c r="F466" s="70">
        <f>SUMIFS(CALCULATION_quarterly_data!F:F,CALCULATION_quarterly_data!$A:$A,Quarter!$A466,CALCULATION_quarterly_data!$P:$P,Quarter!$B466,CALCULATION_quarterly_data!$C:$C,Quarter!$C466)</f>
        <v>4347.4799999999996</v>
      </c>
      <c r="G466" s="69">
        <f>SUMIFS(CALCULATION_quarterly_data!G:G,CALCULATION_quarterly_data!$A:$A,Quarter!$A466,CALCULATION_quarterly_data!$P:$P,Quarter!$B466,CALCULATION_quarterly_data!$C:$C,Quarter!$C466)</f>
        <v>49.28</v>
      </c>
      <c r="H466" s="69">
        <f>SUMIFS(CALCULATION_quarterly_data!H:H,CALCULATION_quarterly_data!$A:$A,Quarter!$A466,CALCULATION_quarterly_data!$P:$P,Quarter!$B466,CALCULATION_quarterly_data!$C:$C,Quarter!$C466)</f>
        <v>363.76</v>
      </c>
      <c r="I466" s="69">
        <f>SUMIFS(CALCULATION_quarterly_data!I:I,CALCULATION_quarterly_data!$A:$A,Quarter!$A466,CALCULATION_quarterly_data!$P:$P,Quarter!$B466,CALCULATION_quarterly_data!$C:$C,Quarter!$C466)</f>
        <v>0</v>
      </c>
      <c r="J466" s="69">
        <f>SUMIFS(CALCULATION_quarterly_data!J:J,CALCULATION_quarterly_data!$A:$A,Quarter!$A466,CALCULATION_quarterly_data!$P:$P,Quarter!$B466,CALCULATION_quarterly_data!$C:$C,Quarter!$C466)</f>
        <v>4.04</v>
      </c>
      <c r="K466" s="69">
        <f>SUMIFS(CALCULATION_quarterly_data!K:K,CALCULATION_quarterly_data!$A:$A,Quarter!$A466,CALCULATION_quarterly_data!$P:$P,Quarter!$B466,CALCULATION_quarterly_data!$C:$C,Quarter!$C466)</f>
        <v>21.75</v>
      </c>
      <c r="L466" s="69">
        <f>SUMIFS(CALCULATION_quarterly_data!L:L,CALCULATION_quarterly_data!$A:$A,Quarter!$A466,CALCULATION_quarterly_data!$P:$P,Quarter!$B466,CALCULATION_quarterly_data!$C:$C,Quarter!$C466)</f>
        <v>73.7</v>
      </c>
      <c r="M466" s="69">
        <f>SUMIFS(CALCULATION_quarterly_data!M:M,CALCULATION_quarterly_data!$A:$A,Quarter!$A466,CALCULATION_quarterly_data!$P:$P,Quarter!$B466,CALCULATION_quarterly_data!$C:$C,Quarter!$C466)</f>
        <v>481.94</v>
      </c>
      <c r="N466" s="70">
        <f>SUMIFS(CALCULATION_quarterly_data!N:N,CALCULATION_quarterly_data!$A:$A,Quarter!$A466,CALCULATION_quarterly_data!$P:$P,Quarter!$B466,CALCULATION_quarterly_data!$C:$C,Quarter!$C466)</f>
        <v>994.47</v>
      </c>
      <c r="O466" s="77">
        <f>SUMIFS(CALCULATION_quarterly_data!O:O,CALCULATION_quarterly_data!$A:$A,Quarter!$A466,CALCULATION_quarterly_data!$P:$P,Quarter!$B466,CALCULATION_quarterly_data!$C:$C,Quarter!$C466)</f>
        <v>5341.9500000000007</v>
      </c>
    </row>
    <row r="467" spans="1:15" ht="15.5">
      <c r="A467" s="64">
        <v>2024</v>
      </c>
      <c r="B467" s="73">
        <v>2</v>
      </c>
      <c r="C467" s="59" t="s">
        <v>94</v>
      </c>
      <c r="D467" s="69">
        <f>SUMIFS(CALCULATION_quarterly_data!D:D,CALCULATION_quarterly_data!$A:$A,Quarter!$A467,CALCULATION_quarterly_data!$P:$P,Quarter!$B467,CALCULATION_quarterly_data!$C:$C,Quarter!$C467)</f>
        <v>0</v>
      </c>
      <c r="E467" s="69">
        <f>SUMIFS(CALCULATION_quarterly_data!E:E,CALCULATION_quarterly_data!$A:$A,Quarter!$A467,CALCULATION_quarterly_data!$P:$P,Quarter!$B467,CALCULATION_quarterly_data!$C:$C,Quarter!$C467)</f>
        <v>0</v>
      </c>
      <c r="F467" s="70">
        <f>SUMIFS(CALCULATION_quarterly_data!F:F,CALCULATION_quarterly_data!$A:$A,Quarter!$A467,CALCULATION_quarterly_data!$P:$P,Quarter!$B467,CALCULATION_quarterly_data!$C:$C,Quarter!$C467)</f>
        <v>0</v>
      </c>
      <c r="G467" s="69">
        <f>SUMIFS(CALCULATION_quarterly_data!G:G,CALCULATION_quarterly_data!$A:$A,Quarter!$A467,CALCULATION_quarterly_data!$P:$P,Quarter!$B467,CALCULATION_quarterly_data!$C:$C,Quarter!$C467)</f>
        <v>0</v>
      </c>
      <c r="H467" s="69">
        <f>SUMIFS(CALCULATION_quarterly_data!H:H,CALCULATION_quarterly_data!$A:$A,Quarter!$A467,CALCULATION_quarterly_data!$P:$P,Quarter!$B467,CALCULATION_quarterly_data!$C:$C,Quarter!$C467)</f>
        <v>222.16</v>
      </c>
      <c r="I467" s="69">
        <f>SUMIFS(CALCULATION_quarterly_data!I:I,CALCULATION_quarterly_data!$A:$A,Quarter!$A467,CALCULATION_quarterly_data!$P:$P,Quarter!$B467,CALCULATION_quarterly_data!$C:$C,Quarter!$C467)</f>
        <v>0</v>
      </c>
      <c r="J467" s="69">
        <f>SUMIFS(CALCULATION_quarterly_data!J:J,CALCULATION_quarterly_data!$A:$A,Quarter!$A467,CALCULATION_quarterly_data!$P:$P,Quarter!$B467,CALCULATION_quarterly_data!$C:$C,Quarter!$C467)</f>
        <v>0</v>
      </c>
      <c r="K467" s="69">
        <f>SUMIFS(CALCULATION_quarterly_data!K:K,CALCULATION_quarterly_data!$A:$A,Quarter!$A467,CALCULATION_quarterly_data!$P:$P,Quarter!$B467,CALCULATION_quarterly_data!$C:$C,Quarter!$C467)</f>
        <v>0</v>
      </c>
      <c r="L467" s="69">
        <f>SUMIFS(CALCULATION_quarterly_data!L:L,CALCULATION_quarterly_data!$A:$A,Quarter!$A467,CALCULATION_quarterly_data!$P:$P,Quarter!$B467,CALCULATION_quarterly_data!$C:$C,Quarter!$C467)</f>
        <v>0</v>
      </c>
      <c r="M467" s="69">
        <f>SUMIFS(CALCULATION_quarterly_data!M:M,CALCULATION_quarterly_data!$A:$A,Quarter!$A467,CALCULATION_quarterly_data!$P:$P,Quarter!$B467,CALCULATION_quarterly_data!$C:$C,Quarter!$C467)</f>
        <v>0</v>
      </c>
      <c r="N467" s="70">
        <f>SUMIFS(CALCULATION_quarterly_data!N:N,CALCULATION_quarterly_data!$A:$A,Quarter!$A467,CALCULATION_quarterly_data!$P:$P,Quarter!$B467,CALCULATION_quarterly_data!$C:$C,Quarter!$C467)</f>
        <v>222.16</v>
      </c>
      <c r="O467" s="77">
        <f>SUMIFS(CALCULATION_quarterly_data!O:O,CALCULATION_quarterly_data!$A:$A,Quarter!$A467,CALCULATION_quarterly_data!$P:$P,Quarter!$B467,CALCULATION_quarterly_data!$C:$C,Quarter!$C467)</f>
        <v>222.16</v>
      </c>
    </row>
    <row r="468" spans="1:15" ht="15.5">
      <c r="A468" s="64">
        <v>2024</v>
      </c>
      <c r="B468" s="73">
        <v>2</v>
      </c>
      <c r="C468" s="59" t="s">
        <v>131</v>
      </c>
      <c r="D468" s="69">
        <f>SUMIFS(CALCULATION_quarterly_data!D:D,CALCULATION_quarterly_data!$A:$A,Quarter!$A468,CALCULATION_quarterly_data!$P:$P,Quarter!$B468,CALCULATION_quarterly_data!$C:$C,Quarter!$C468)</f>
        <v>447.58</v>
      </c>
      <c r="E468" s="69">
        <f>SUMIFS(CALCULATION_quarterly_data!E:E,CALCULATION_quarterly_data!$A:$A,Quarter!$A468,CALCULATION_quarterly_data!$P:$P,Quarter!$B468,CALCULATION_quarterly_data!$C:$C,Quarter!$C468)</f>
        <v>0</v>
      </c>
      <c r="F468" s="70">
        <f>SUMIFS(CALCULATION_quarterly_data!F:F,CALCULATION_quarterly_data!$A:$A,Quarter!$A468,CALCULATION_quarterly_data!$P:$P,Quarter!$B468,CALCULATION_quarterly_data!$C:$C,Quarter!$C468)</f>
        <v>447.58</v>
      </c>
      <c r="G468" s="69">
        <f>SUMIFS(CALCULATION_quarterly_data!G:G,CALCULATION_quarterly_data!$A:$A,Quarter!$A468,CALCULATION_quarterly_data!$P:$P,Quarter!$B468,CALCULATION_quarterly_data!$C:$C,Quarter!$C468)</f>
        <v>2.1</v>
      </c>
      <c r="H468" s="69">
        <f>SUMIFS(CALCULATION_quarterly_data!H:H,CALCULATION_quarterly_data!$A:$A,Quarter!$A468,CALCULATION_quarterly_data!$P:$P,Quarter!$B468,CALCULATION_quarterly_data!$C:$C,Quarter!$C468)</f>
        <v>0</v>
      </c>
      <c r="I468" s="69">
        <f>SUMIFS(CALCULATION_quarterly_data!I:I,CALCULATION_quarterly_data!$A:$A,Quarter!$A468,CALCULATION_quarterly_data!$P:$P,Quarter!$B468,CALCULATION_quarterly_data!$C:$C,Quarter!$C468)</f>
        <v>0</v>
      </c>
      <c r="J468" s="69">
        <f>SUMIFS(CALCULATION_quarterly_data!J:J,CALCULATION_quarterly_data!$A:$A,Quarter!$A468,CALCULATION_quarterly_data!$P:$P,Quarter!$B468,CALCULATION_quarterly_data!$C:$C,Quarter!$C468)</f>
        <v>0</v>
      </c>
      <c r="K468" s="69">
        <f>SUMIFS(CALCULATION_quarterly_data!K:K,CALCULATION_quarterly_data!$A:$A,Quarter!$A468,CALCULATION_quarterly_data!$P:$P,Quarter!$B468,CALCULATION_quarterly_data!$C:$C,Quarter!$C468)</f>
        <v>0</v>
      </c>
      <c r="L468" s="69">
        <f>SUMIFS(CALCULATION_quarterly_data!L:L,CALCULATION_quarterly_data!$A:$A,Quarter!$A468,CALCULATION_quarterly_data!$P:$P,Quarter!$B468,CALCULATION_quarterly_data!$C:$C,Quarter!$C468)</f>
        <v>0</v>
      </c>
      <c r="M468" s="69">
        <f>SUMIFS(CALCULATION_quarterly_data!M:M,CALCULATION_quarterly_data!$A:$A,Quarter!$A468,CALCULATION_quarterly_data!$P:$P,Quarter!$B468,CALCULATION_quarterly_data!$C:$C,Quarter!$C468)</f>
        <v>1.69</v>
      </c>
      <c r="N468" s="70">
        <f>SUMIFS(CALCULATION_quarterly_data!N:N,CALCULATION_quarterly_data!$A:$A,Quarter!$A468,CALCULATION_quarterly_data!$P:$P,Quarter!$B468,CALCULATION_quarterly_data!$C:$C,Quarter!$C468)</f>
        <v>3.79</v>
      </c>
      <c r="O468" s="77">
        <f>SUMIFS(CALCULATION_quarterly_data!O:O,CALCULATION_quarterly_data!$A:$A,Quarter!$A468,CALCULATION_quarterly_data!$P:$P,Quarter!$B468,CALCULATION_quarterly_data!$C:$C,Quarter!$C468)</f>
        <v>451.37</v>
      </c>
    </row>
    <row r="469" spans="1:15" ht="15.5">
      <c r="A469" s="64">
        <v>2024</v>
      </c>
      <c r="B469" s="73">
        <v>2</v>
      </c>
      <c r="C469" s="59" t="s">
        <v>71</v>
      </c>
      <c r="D469" s="69">
        <f>SUMIFS(CALCULATION_quarterly_data!D:D,CALCULATION_quarterly_data!$A:$A,Quarter!$A469,CALCULATION_quarterly_data!$P:$P,Quarter!$B469,CALCULATION_quarterly_data!$C:$C,Quarter!$C469)</f>
        <v>91.11</v>
      </c>
      <c r="E469" s="69">
        <f>SUMIFS(CALCULATION_quarterly_data!E:E,CALCULATION_quarterly_data!$A:$A,Quarter!$A469,CALCULATION_quarterly_data!$P:$P,Quarter!$B469,CALCULATION_quarterly_data!$C:$C,Quarter!$C469)</f>
        <v>9.42</v>
      </c>
      <c r="F469" s="70">
        <f>SUMIFS(CALCULATION_quarterly_data!F:F,CALCULATION_quarterly_data!$A:$A,Quarter!$A469,CALCULATION_quarterly_data!$P:$P,Quarter!$B469,CALCULATION_quarterly_data!$C:$C,Quarter!$C469)</f>
        <v>100.53</v>
      </c>
      <c r="G469" s="69">
        <f>SUMIFS(CALCULATION_quarterly_data!G:G,CALCULATION_quarterly_data!$A:$A,Quarter!$A469,CALCULATION_quarterly_data!$P:$P,Quarter!$B469,CALCULATION_quarterly_data!$C:$C,Quarter!$C469)</f>
        <v>0</v>
      </c>
      <c r="H469" s="69">
        <f>SUMIFS(CALCULATION_quarterly_data!H:H,CALCULATION_quarterly_data!$A:$A,Quarter!$A469,CALCULATION_quarterly_data!$P:$P,Quarter!$B469,CALCULATION_quarterly_data!$C:$C,Quarter!$C469)</f>
        <v>0</v>
      </c>
      <c r="I469" s="69">
        <f>SUMIFS(CALCULATION_quarterly_data!I:I,CALCULATION_quarterly_data!$A:$A,Quarter!$A469,CALCULATION_quarterly_data!$P:$P,Quarter!$B469,CALCULATION_quarterly_data!$C:$C,Quarter!$C469)</f>
        <v>0</v>
      </c>
      <c r="J469" s="69">
        <f>SUMIFS(CALCULATION_quarterly_data!J:J,CALCULATION_quarterly_data!$A:$A,Quarter!$A469,CALCULATION_quarterly_data!$P:$P,Quarter!$B469,CALCULATION_quarterly_data!$C:$C,Quarter!$C469)</f>
        <v>0</v>
      </c>
      <c r="K469" s="69">
        <f>SUMIFS(CALCULATION_quarterly_data!K:K,CALCULATION_quarterly_data!$A:$A,Quarter!$A469,CALCULATION_quarterly_data!$P:$P,Quarter!$B469,CALCULATION_quarterly_data!$C:$C,Quarter!$C469)</f>
        <v>0</v>
      </c>
      <c r="L469" s="69">
        <f>SUMIFS(CALCULATION_quarterly_data!L:L,CALCULATION_quarterly_data!$A:$A,Quarter!$A469,CALCULATION_quarterly_data!$P:$P,Quarter!$B469,CALCULATION_quarterly_data!$C:$C,Quarter!$C469)</f>
        <v>73.28</v>
      </c>
      <c r="M469" s="69">
        <f>SUMIFS(CALCULATION_quarterly_data!M:M,CALCULATION_quarterly_data!$A:$A,Quarter!$A469,CALCULATION_quarterly_data!$P:$P,Quarter!$B469,CALCULATION_quarterly_data!$C:$C,Quarter!$C469)</f>
        <v>93.09</v>
      </c>
      <c r="N469" s="70">
        <f>SUMIFS(CALCULATION_quarterly_data!N:N,CALCULATION_quarterly_data!$A:$A,Quarter!$A469,CALCULATION_quarterly_data!$P:$P,Quarter!$B469,CALCULATION_quarterly_data!$C:$C,Quarter!$C469)</f>
        <v>166.37</v>
      </c>
      <c r="O469" s="77">
        <f>SUMIFS(CALCULATION_quarterly_data!O:O,CALCULATION_quarterly_data!$A:$A,Quarter!$A469,CALCULATION_quarterly_data!$P:$P,Quarter!$B469,CALCULATION_quarterly_data!$C:$C,Quarter!$C469)</f>
        <v>266.89999999999998</v>
      </c>
    </row>
    <row r="470" spans="1:15" ht="15.5">
      <c r="A470" s="64">
        <v>2024</v>
      </c>
      <c r="B470" s="73">
        <v>2</v>
      </c>
      <c r="C470" s="59" t="s">
        <v>45</v>
      </c>
      <c r="D470" s="69">
        <f>SUMIFS(CALCULATION_quarterly_data!D:D,CALCULATION_quarterly_data!$A:$A,Quarter!$A470,CALCULATION_quarterly_data!$P:$P,Quarter!$B470,CALCULATION_quarterly_data!$C:$C,Quarter!$C470)</f>
        <v>318.31999999999994</v>
      </c>
      <c r="E470" s="69">
        <f>SUMIFS(CALCULATION_quarterly_data!E:E,CALCULATION_quarterly_data!$A:$A,Quarter!$A470,CALCULATION_quarterly_data!$P:$P,Quarter!$B470,CALCULATION_quarterly_data!$C:$C,Quarter!$C470)</f>
        <v>0</v>
      </c>
      <c r="F470" s="70">
        <f>SUMIFS(CALCULATION_quarterly_data!F:F,CALCULATION_quarterly_data!$A:$A,Quarter!$A470,CALCULATION_quarterly_data!$P:$P,Quarter!$B470,CALCULATION_quarterly_data!$C:$C,Quarter!$C470)</f>
        <v>318.31999999999994</v>
      </c>
      <c r="G470" s="69">
        <f>SUMIFS(CALCULATION_quarterly_data!G:G,CALCULATION_quarterly_data!$A:$A,Quarter!$A470,CALCULATION_quarterly_data!$P:$P,Quarter!$B470,CALCULATION_quarterly_data!$C:$C,Quarter!$C470)</f>
        <v>0</v>
      </c>
      <c r="H470" s="69">
        <f>SUMIFS(CALCULATION_quarterly_data!H:H,CALCULATION_quarterly_data!$A:$A,Quarter!$A470,CALCULATION_quarterly_data!$P:$P,Quarter!$B470,CALCULATION_quarterly_data!$C:$C,Quarter!$C470)</f>
        <v>0</v>
      </c>
      <c r="I470" s="69">
        <f>SUMIFS(CALCULATION_quarterly_data!I:I,CALCULATION_quarterly_data!$A:$A,Quarter!$A470,CALCULATION_quarterly_data!$P:$P,Quarter!$B470,CALCULATION_quarterly_data!$C:$C,Quarter!$C470)</f>
        <v>0</v>
      </c>
      <c r="J470" s="69">
        <f>SUMIFS(CALCULATION_quarterly_data!J:J,CALCULATION_quarterly_data!$A:$A,Quarter!$A470,CALCULATION_quarterly_data!$P:$P,Quarter!$B470,CALCULATION_quarterly_data!$C:$C,Quarter!$C470)</f>
        <v>0</v>
      </c>
      <c r="K470" s="69">
        <f>SUMIFS(CALCULATION_quarterly_data!K:K,CALCULATION_quarterly_data!$A:$A,Quarter!$A470,CALCULATION_quarterly_data!$P:$P,Quarter!$B470,CALCULATION_quarterly_data!$C:$C,Quarter!$C470)</f>
        <v>0</v>
      </c>
      <c r="L470" s="69">
        <f>SUMIFS(CALCULATION_quarterly_data!L:L,CALCULATION_quarterly_data!$A:$A,Quarter!$A470,CALCULATION_quarterly_data!$P:$P,Quarter!$B470,CALCULATION_quarterly_data!$C:$C,Quarter!$C470)</f>
        <v>0</v>
      </c>
      <c r="M470" s="69">
        <f>SUMIFS(CALCULATION_quarterly_data!M:M,CALCULATION_quarterly_data!$A:$A,Quarter!$A470,CALCULATION_quarterly_data!$P:$P,Quarter!$B470,CALCULATION_quarterly_data!$C:$C,Quarter!$C470)</f>
        <v>1</v>
      </c>
      <c r="N470" s="70">
        <f>SUMIFS(CALCULATION_quarterly_data!N:N,CALCULATION_quarterly_data!$A:$A,Quarter!$A470,CALCULATION_quarterly_data!$P:$P,Quarter!$B470,CALCULATION_quarterly_data!$C:$C,Quarter!$C470)</f>
        <v>1</v>
      </c>
      <c r="O470" s="77">
        <f>SUMIFS(CALCULATION_quarterly_data!O:O,CALCULATION_quarterly_data!$A:$A,Quarter!$A470,CALCULATION_quarterly_data!$P:$P,Quarter!$B470,CALCULATION_quarterly_data!$C:$C,Quarter!$C470)</f>
        <v>319.32</v>
      </c>
    </row>
    <row r="471" spans="1:15" ht="15.5">
      <c r="A471" s="64">
        <v>2024</v>
      </c>
      <c r="B471" s="73">
        <v>2</v>
      </c>
      <c r="C471" s="59" t="s">
        <v>46</v>
      </c>
      <c r="D471" s="69">
        <f>SUMIFS(CALCULATION_quarterly_data!D:D,CALCULATION_quarterly_data!$A:$A,Quarter!$A471,CALCULATION_quarterly_data!$P:$P,Quarter!$B471,CALCULATION_quarterly_data!$C:$C,Quarter!$C471)</f>
        <v>110.32</v>
      </c>
      <c r="E471" s="69">
        <f>SUMIFS(CALCULATION_quarterly_data!E:E,CALCULATION_quarterly_data!$A:$A,Quarter!$A471,CALCULATION_quarterly_data!$P:$P,Quarter!$B471,CALCULATION_quarterly_data!$C:$C,Quarter!$C471)</f>
        <v>0</v>
      </c>
      <c r="F471" s="70">
        <f>SUMIFS(CALCULATION_quarterly_data!F:F,CALCULATION_quarterly_data!$A:$A,Quarter!$A471,CALCULATION_quarterly_data!$P:$P,Quarter!$B471,CALCULATION_quarterly_data!$C:$C,Quarter!$C471)</f>
        <v>110.32</v>
      </c>
      <c r="G471" s="69">
        <f>SUMIFS(CALCULATION_quarterly_data!G:G,CALCULATION_quarterly_data!$A:$A,Quarter!$A471,CALCULATION_quarterly_data!$P:$P,Quarter!$B471,CALCULATION_quarterly_data!$C:$C,Quarter!$C471)</f>
        <v>0</v>
      </c>
      <c r="H471" s="69">
        <f>SUMIFS(CALCULATION_quarterly_data!H:H,CALCULATION_quarterly_data!$A:$A,Quarter!$A471,CALCULATION_quarterly_data!$P:$P,Quarter!$B471,CALCULATION_quarterly_data!$C:$C,Quarter!$C471)</f>
        <v>703.18999999999994</v>
      </c>
      <c r="I471" s="69">
        <f>SUMIFS(CALCULATION_quarterly_data!I:I,CALCULATION_quarterly_data!$A:$A,Quarter!$A471,CALCULATION_quarterly_data!$P:$P,Quarter!$B471,CALCULATION_quarterly_data!$C:$C,Quarter!$C471)</f>
        <v>0</v>
      </c>
      <c r="J471" s="69">
        <f>SUMIFS(CALCULATION_quarterly_data!J:J,CALCULATION_quarterly_data!$A:$A,Quarter!$A471,CALCULATION_quarterly_data!$P:$P,Quarter!$B471,CALCULATION_quarterly_data!$C:$C,Quarter!$C471)</f>
        <v>0</v>
      </c>
      <c r="K471" s="69">
        <f>SUMIFS(CALCULATION_quarterly_data!K:K,CALCULATION_quarterly_data!$A:$A,Quarter!$A471,CALCULATION_quarterly_data!$P:$P,Quarter!$B471,CALCULATION_quarterly_data!$C:$C,Quarter!$C471)</f>
        <v>9.35</v>
      </c>
      <c r="L471" s="69">
        <f>SUMIFS(CALCULATION_quarterly_data!L:L,CALCULATION_quarterly_data!$A:$A,Quarter!$A471,CALCULATION_quarterly_data!$P:$P,Quarter!$B471,CALCULATION_quarterly_data!$C:$C,Quarter!$C471)</f>
        <v>0</v>
      </c>
      <c r="M471" s="69">
        <f>SUMIFS(CALCULATION_quarterly_data!M:M,CALCULATION_quarterly_data!$A:$A,Quarter!$A471,CALCULATION_quarterly_data!$P:$P,Quarter!$B471,CALCULATION_quarterly_data!$C:$C,Quarter!$C471)</f>
        <v>46.23</v>
      </c>
      <c r="N471" s="70">
        <f>SUMIFS(CALCULATION_quarterly_data!N:N,CALCULATION_quarterly_data!$A:$A,Quarter!$A471,CALCULATION_quarterly_data!$P:$P,Quarter!$B471,CALCULATION_quarterly_data!$C:$C,Quarter!$C471)</f>
        <v>758.77</v>
      </c>
      <c r="O471" s="77">
        <f>SUMIFS(CALCULATION_quarterly_data!O:O,CALCULATION_quarterly_data!$A:$A,Quarter!$A471,CALCULATION_quarterly_data!$P:$P,Quarter!$B471,CALCULATION_quarterly_data!$C:$C,Quarter!$C471)</f>
        <v>869.08999999999992</v>
      </c>
    </row>
    <row r="472" spans="1:15" ht="15.5">
      <c r="A472" s="64">
        <v>2024</v>
      </c>
      <c r="B472" s="73">
        <v>2</v>
      </c>
      <c r="C472" s="59" t="s">
        <v>62</v>
      </c>
      <c r="D472" s="69">
        <f>SUMIFS(CALCULATION_quarterly_data!D:D,CALCULATION_quarterly_data!$A:$A,Quarter!$A472,CALCULATION_quarterly_data!$P:$P,Quarter!$B472,CALCULATION_quarterly_data!$C:$C,Quarter!$C472)</f>
        <v>100.4</v>
      </c>
      <c r="E472" s="69">
        <f>SUMIFS(CALCULATION_quarterly_data!E:E,CALCULATION_quarterly_data!$A:$A,Quarter!$A472,CALCULATION_quarterly_data!$P:$P,Quarter!$B472,CALCULATION_quarterly_data!$C:$C,Quarter!$C472)</f>
        <v>80.760000000000005</v>
      </c>
      <c r="F472" s="70">
        <f>SUMIFS(CALCULATION_quarterly_data!F:F,CALCULATION_quarterly_data!$A:$A,Quarter!$A472,CALCULATION_quarterly_data!$P:$P,Quarter!$B472,CALCULATION_quarterly_data!$C:$C,Quarter!$C472)</f>
        <v>181.16</v>
      </c>
      <c r="G472" s="69">
        <f>SUMIFS(CALCULATION_quarterly_data!G:G,CALCULATION_quarterly_data!$A:$A,Quarter!$A472,CALCULATION_quarterly_data!$P:$P,Quarter!$B472,CALCULATION_quarterly_data!$C:$C,Quarter!$C472)</f>
        <v>18.68</v>
      </c>
      <c r="H472" s="69">
        <f>SUMIFS(CALCULATION_quarterly_data!H:H,CALCULATION_quarterly_data!$A:$A,Quarter!$A472,CALCULATION_quarterly_data!$P:$P,Quarter!$B472,CALCULATION_quarterly_data!$C:$C,Quarter!$C472)</f>
        <v>35.78</v>
      </c>
      <c r="I472" s="69">
        <f>SUMIFS(CALCULATION_quarterly_data!I:I,CALCULATION_quarterly_data!$A:$A,Quarter!$A472,CALCULATION_quarterly_data!$P:$P,Quarter!$B472,CALCULATION_quarterly_data!$C:$C,Quarter!$C472)</f>
        <v>0</v>
      </c>
      <c r="J472" s="69">
        <f>SUMIFS(CALCULATION_quarterly_data!J:J,CALCULATION_quarterly_data!$A:$A,Quarter!$A472,CALCULATION_quarterly_data!$P:$P,Quarter!$B472,CALCULATION_quarterly_data!$C:$C,Quarter!$C472)</f>
        <v>0</v>
      </c>
      <c r="K472" s="69">
        <f>SUMIFS(CALCULATION_quarterly_data!K:K,CALCULATION_quarterly_data!$A:$A,Quarter!$A472,CALCULATION_quarterly_data!$P:$P,Quarter!$B472,CALCULATION_quarterly_data!$C:$C,Quarter!$C472)</f>
        <v>0</v>
      </c>
      <c r="L472" s="69">
        <f>SUMIFS(CALCULATION_quarterly_data!L:L,CALCULATION_quarterly_data!$A:$A,Quarter!$A472,CALCULATION_quarterly_data!$P:$P,Quarter!$B472,CALCULATION_quarterly_data!$C:$C,Quarter!$C472)</f>
        <v>275.99</v>
      </c>
      <c r="M472" s="69">
        <f>SUMIFS(CALCULATION_quarterly_data!M:M,CALCULATION_quarterly_data!$A:$A,Quarter!$A472,CALCULATION_quarterly_data!$P:$P,Quarter!$B472,CALCULATION_quarterly_data!$C:$C,Quarter!$C472)</f>
        <v>248.76</v>
      </c>
      <c r="N472" s="70">
        <f>SUMIFS(CALCULATION_quarterly_data!N:N,CALCULATION_quarterly_data!$A:$A,Quarter!$A472,CALCULATION_quarterly_data!$P:$P,Quarter!$B472,CALCULATION_quarterly_data!$C:$C,Quarter!$C472)</f>
        <v>579.21</v>
      </c>
      <c r="O472" s="77">
        <f>SUMIFS(CALCULATION_quarterly_data!O:O,CALCULATION_quarterly_data!$A:$A,Quarter!$A472,CALCULATION_quarterly_data!$P:$P,Quarter!$B472,CALCULATION_quarterly_data!$C:$C,Quarter!$C472)</f>
        <v>760.37</v>
      </c>
    </row>
    <row r="473" spans="1:15" ht="15.5">
      <c r="A473" s="62">
        <v>2024</v>
      </c>
      <c r="B473" s="74">
        <v>2</v>
      </c>
      <c r="C473" s="60" t="s">
        <v>93</v>
      </c>
      <c r="D473" s="72">
        <f>SUMIFS(CALCULATION_quarterly_data!D:D,CALCULATION_quarterly_data!$A:$A,Quarter!$A473,CALCULATION_quarterly_data!$P:$P,Quarter!$B473,CALCULATION_quarterly_data!$C:$C,Quarter!$C473)</f>
        <v>6933.2000000000007</v>
      </c>
      <c r="E473" s="72">
        <f>SUMIFS(CALCULATION_quarterly_data!E:E,CALCULATION_quarterly_data!$A:$A,Quarter!$A473,CALCULATION_quarterly_data!$P:$P,Quarter!$B473,CALCULATION_quarterly_data!$C:$C,Quarter!$C473)</f>
        <v>698.33</v>
      </c>
      <c r="F473" s="71">
        <f>SUMIFS(CALCULATION_quarterly_data!F:F,CALCULATION_quarterly_data!$A:$A,Quarter!$A473,CALCULATION_quarterly_data!$P:$P,Quarter!$B473,CALCULATION_quarterly_data!$C:$C,Quarter!$C473)</f>
        <v>7631.5299999999988</v>
      </c>
      <c r="G473" s="72">
        <f>SUMIFS(CALCULATION_quarterly_data!G:G,CALCULATION_quarterly_data!$A:$A,Quarter!$A473,CALCULATION_quarterly_data!$P:$P,Quarter!$B473,CALCULATION_quarterly_data!$C:$C,Quarter!$C473)</f>
        <v>115.69999999999999</v>
      </c>
      <c r="H473" s="72">
        <f>SUMIFS(CALCULATION_quarterly_data!H:H,CALCULATION_quarterly_data!$A:$A,Quarter!$A473,CALCULATION_quarterly_data!$P:$P,Quarter!$B473,CALCULATION_quarterly_data!$C:$C,Quarter!$C473)</f>
        <v>2200.62</v>
      </c>
      <c r="I473" s="72">
        <f>SUMIFS(CALCULATION_quarterly_data!I:I,CALCULATION_quarterly_data!$A:$A,Quarter!$A473,CALCULATION_quarterly_data!$P:$P,Quarter!$B473,CALCULATION_quarterly_data!$C:$C,Quarter!$C473)</f>
        <v>325.08999999999997</v>
      </c>
      <c r="J473" s="72">
        <f>SUMIFS(CALCULATION_quarterly_data!J:J,CALCULATION_quarterly_data!$A:$A,Quarter!$A473,CALCULATION_quarterly_data!$P:$P,Quarter!$B473,CALCULATION_quarterly_data!$C:$C,Quarter!$C473)</f>
        <v>4.04</v>
      </c>
      <c r="K473" s="72">
        <f>SUMIFS(CALCULATION_quarterly_data!K:K,CALCULATION_quarterly_data!$A:$A,Quarter!$A473,CALCULATION_quarterly_data!$P:$P,Quarter!$B473,CALCULATION_quarterly_data!$C:$C,Quarter!$C473)</f>
        <v>257.41999999999996</v>
      </c>
      <c r="L473" s="72">
        <f>SUMIFS(CALCULATION_quarterly_data!L:L,CALCULATION_quarterly_data!$A:$A,Quarter!$A473,CALCULATION_quarterly_data!$P:$P,Quarter!$B473,CALCULATION_quarterly_data!$C:$C,Quarter!$C473)</f>
        <v>550.41999999999996</v>
      </c>
      <c r="M473" s="72">
        <f>SUMIFS(CALCULATION_quarterly_data!M:M,CALCULATION_quarterly_data!$A:$A,Quarter!$A473,CALCULATION_quarterly_data!$P:$P,Quarter!$B473,CALCULATION_quarterly_data!$C:$C,Quarter!$C473)</f>
        <v>1171.3399999999999</v>
      </c>
      <c r="N473" s="71">
        <f>SUMIFS(CALCULATION_quarterly_data!N:N,CALCULATION_quarterly_data!$A:$A,Quarter!$A473,CALCULATION_quarterly_data!$P:$P,Quarter!$B473,CALCULATION_quarterly_data!$C:$C,Quarter!$C473)</f>
        <v>4624.6299999999992</v>
      </c>
      <c r="O473" s="72">
        <f>SUMIFS(CALCULATION_quarterly_data!O:O,CALCULATION_quarterly_data!$A:$A,Quarter!$A473,CALCULATION_quarterly_data!$P:$P,Quarter!$B473,CALCULATION_quarterly_data!$C:$C,Quarter!$C473)</f>
        <v>12256.16</v>
      </c>
    </row>
    <row r="474" spans="1:15" ht="15.5">
      <c r="A474" s="63">
        <v>2024</v>
      </c>
      <c r="B474" s="73">
        <v>3</v>
      </c>
      <c r="C474" s="58" t="s">
        <v>37</v>
      </c>
      <c r="D474" s="66">
        <f>SUMIFS(CALCULATION_quarterly_data!D:D,CALCULATION_quarterly_data!$A:$A,Quarter!$A474,CALCULATION_quarterly_data!$P:$P,Quarter!$B474,CALCULATION_quarterly_data!$C:$C,Quarter!$C474)</f>
        <v>70.94</v>
      </c>
      <c r="E474" s="66">
        <f>SUMIFS(CALCULATION_quarterly_data!E:E,CALCULATION_quarterly_data!$A:$A,Quarter!$A474,CALCULATION_quarterly_data!$P:$P,Quarter!$B474,CALCULATION_quarterly_data!$C:$C,Quarter!$C474)</f>
        <v>45.39</v>
      </c>
      <c r="F474" s="67">
        <f>SUMIFS(CALCULATION_quarterly_data!F:F,CALCULATION_quarterly_data!$A:$A,Quarter!$A474,CALCULATION_quarterly_data!$P:$P,Quarter!$B474,CALCULATION_quarterly_data!$C:$C,Quarter!$C474)</f>
        <v>116.33</v>
      </c>
      <c r="G474" s="66">
        <f>SUMIFS(CALCULATION_quarterly_data!G:G,CALCULATION_quarterly_data!$A:$A,Quarter!$A474,CALCULATION_quarterly_data!$P:$P,Quarter!$B474,CALCULATION_quarterly_data!$C:$C,Quarter!$C474)</f>
        <v>2.1</v>
      </c>
      <c r="H474" s="66">
        <f>SUMIFS(CALCULATION_quarterly_data!H:H,CALCULATION_quarterly_data!$A:$A,Quarter!$A474,CALCULATION_quarterly_data!$P:$P,Quarter!$B474,CALCULATION_quarterly_data!$C:$C,Quarter!$C474)</f>
        <v>394.68000000000006</v>
      </c>
      <c r="I474" s="66">
        <f>SUMIFS(CALCULATION_quarterly_data!I:I,CALCULATION_quarterly_data!$A:$A,Quarter!$A474,CALCULATION_quarterly_data!$P:$P,Quarter!$B474,CALCULATION_quarterly_data!$C:$C,Quarter!$C474)</f>
        <v>0</v>
      </c>
      <c r="J474" s="66">
        <f>SUMIFS(CALCULATION_quarterly_data!J:J,CALCULATION_quarterly_data!$A:$A,Quarter!$A474,CALCULATION_quarterly_data!$P:$P,Quarter!$B474,CALCULATION_quarterly_data!$C:$C,Quarter!$C474)</f>
        <v>0</v>
      </c>
      <c r="K474" s="66">
        <f>SUMIFS(CALCULATION_quarterly_data!K:K,CALCULATION_quarterly_data!$A:$A,Quarter!$A474,CALCULATION_quarterly_data!$P:$P,Quarter!$B474,CALCULATION_quarterly_data!$C:$C,Quarter!$C474)</f>
        <v>0</v>
      </c>
      <c r="L474" s="66">
        <f>SUMIFS(CALCULATION_quarterly_data!L:L,CALCULATION_quarterly_data!$A:$A,Quarter!$A474,CALCULATION_quarterly_data!$P:$P,Quarter!$B474,CALCULATION_quarterly_data!$C:$C,Quarter!$C474)</f>
        <v>42.66</v>
      </c>
      <c r="M474" s="66">
        <f>SUMIFS(CALCULATION_quarterly_data!M:M,CALCULATION_quarterly_data!$A:$A,Quarter!$A474,CALCULATION_quarterly_data!$P:$P,Quarter!$B474,CALCULATION_quarterly_data!$C:$C,Quarter!$C474)</f>
        <v>218.24</v>
      </c>
      <c r="N474" s="67">
        <f>SUMIFS(CALCULATION_quarterly_data!N:N,CALCULATION_quarterly_data!$A:$A,Quarter!$A474,CALCULATION_quarterly_data!$P:$P,Quarter!$B474,CALCULATION_quarterly_data!$C:$C,Quarter!$C474)</f>
        <v>657.68</v>
      </c>
      <c r="O474" s="76">
        <f>SUMIFS(CALCULATION_quarterly_data!O:O,CALCULATION_quarterly_data!$A:$A,Quarter!$A474,CALCULATION_quarterly_data!$P:$P,Quarter!$B474,CALCULATION_quarterly_data!$C:$C,Quarter!$C474)</f>
        <v>774.0100000000001</v>
      </c>
    </row>
    <row r="475" spans="1:15" ht="15.5">
      <c r="A475" s="64">
        <v>2024</v>
      </c>
      <c r="B475" s="73">
        <v>3</v>
      </c>
      <c r="C475" s="59" t="s">
        <v>38</v>
      </c>
      <c r="D475" s="69">
        <f>SUMIFS(CALCULATION_quarterly_data!D:D,CALCULATION_quarterly_data!$A:$A,Quarter!$A475,CALCULATION_quarterly_data!$P:$P,Quarter!$B475,CALCULATION_quarterly_data!$C:$C,Quarter!$C475)</f>
        <v>38.160000000000004</v>
      </c>
      <c r="E475" s="69">
        <f>SUMIFS(CALCULATION_quarterly_data!E:E,CALCULATION_quarterly_data!$A:$A,Quarter!$A475,CALCULATION_quarterly_data!$P:$P,Quarter!$B475,CALCULATION_quarterly_data!$C:$C,Quarter!$C475)</f>
        <v>0</v>
      </c>
      <c r="F475" s="70">
        <f>SUMIFS(CALCULATION_quarterly_data!F:F,CALCULATION_quarterly_data!$A:$A,Quarter!$A475,CALCULATION_quarterly_data!$P:$P,Quarter!$B475,CALCULATION_quarterly_data!$C:$C,Quarter!$C475)</f>
        <v>38.160000000000004</v>
      </c>
      <c r="G475" s="69">
        <f>SUMIFS(CALCULATION_quarterly_data!G:G,CALCULATION_quarterly_data!$A:$A,Quarter!$A475,CALCULATION_quarterly_data!$P:$P,Quarter!$B475,CALCULATION_quarterly_data!$C:$C,Quarter!$C475)</f>
        <v>0</v>
      </c>
      <c r="H475" s="69">
        <f>SUMIFS(CALCULATION_quarterly_data!H:H,CALCULATION_quarterly_data!$A:$A,Quarter!$A475,CALCULATION_quarterly_data!$P:$P,Quarter!$B475,CALCULATION_quarterly_data!$C:$C,Quarter!$C475)</f>
        <v>144.19999999999999</v>
      </c>
      <c r="I475" s="69">
        <f>SUMIFS(CALCULATION_quarterly_data!I:I,CALCULATION_quarterly_data!$A:$A,Quarter!$A475,CALCULATION_quarterly_data!$P:$P,Quarter!$B475,CALCULATION_quarterly_data!$C:$C,Quarter!$C475)</f>
        <v>0</v>
      </c>
      <c r="J475" s="69">
        <f>SUMIFS(CALCULATION_quarterly_data!J:J,CALCULATION_quarterly_data!$A:$A,Quarter!$A475,CALCULATION_quarterly_data!$P:$P,Quarter!$B475,CALCULATION_quarterly_data!$C:$C,Quarter!$C475)</f>
        <v>0</v>
      </c>
      <c r="K475" s="69">
        <f>SUMIFS(CALCULATION_quarterly_data!K:K,CALCULATION_quarterly_data!$A:$A,Quarter!$A475,CALCULATION_quarterly_data!$P:$P,Quarter!$B475,CALCULATION_quarterly_data!$C:$C,Quarter!$C475)</f>
        <v>0.22</v>
      </c>
      <c r="L475" s="69">
        <f>SUMIFS(CALCULATION_quarterly_data!L:L,CALCULATION_quarterly_data!$A:$A,Quarter!$A475,CALCULATION_quarterly_data!$P:$P,Quarter!$B475,CALCULATION_quarterly_data!$C:$C,Quarter!$C475)</f>
        <v>0</v>
      </c>
      <c r="M475" s="69">
        <f>SUMIFS(CALCULATION_quarterly_data!M:M,CALCULATION_quarterly_data!$A:$A,Quarter!$A475,CALCULATION_quarterly_data!$P:$P,Quarter!$B475,CALCULATION_quarterly_data!$C:$C,Quarter!$C475)</f>
        <v>14.68</v>
      </c>
      <c r="N475" s="70">
        <f>SUMIFS(CALCULATION_quarterly_data!N:N,CALCULATION_quarterly_data!$A:$A,Quarter!$A475,CALCULATION_quarterly_data!$P:$P,Quarter!$B475,CALCULATION_quarterly_data!$C:$C,Quarter!$C475)</f>
        <v>159.1</v>
      </c>
      <c r="O475" s="77">
        <f>SUMIFS(CALCULATION_quarterly_data!O:O,CALCULATION_quarterly_data!$A:$A,Quarter!$A475,CALCULATION_quarterly_data!$P:$P,Quarter!$B475,CALCULATION_quarterly_data!$C:$C,Quarter!$C475)</f>
        <v>197.26</v>
      </c>
    </row>
    <row r="476" spans="1:15" ht="15.5">
      <c r="A476" s="64">
        <v>2024</v>
      </c>
      <c r="B476" s="73">
        <v>3</v>
      </c>
      <c r="C476" s="59" t="s">
        <v>72</v>
      </c>
      <c r="D476" s="69">
        <f>SUMIFS(CALCULATION_quarterly_data!D:D,CALCULATION_quarterly_data!$A:$A,Quarter!$A476,CALCULATION_quarterly_data!$P:$P,Quarter!$B476,CALCULATION_quarterly_data!$C:$C,Quarter!$C476)</f>
        <v>273.60000000000002</v>
      </c>
      <c r="E476" s="69">
        <f>SUMIFS(CALCULATION_quarterly_data!E:E,CALCULATION_quarterly_data!$A:$A,Quarter!$A476,CALCULATION_quarterly_data!$P:$P,Quarter!$B476,CALCULATION_quarterly_data!$C:$C,Quarter!$C476)</f>
        <v>0</v>
      </c>
      <c r="F476" s="70">
        <f>SUMIFS(CALCULATION_quarterly_data!F:F,CALCULATION_quarterly_data!$A:$A,Quarter!$A476,CALCULATION_quarterly_data!$P:$P,Quarter!$B476,CALCULATION_quarterly_data!$C:$C,Quarter!$C476)</f>
        <v>273.60000000000002</v>
      </c>
      <c r="G476" s="69">
        <f>SUMIFS(CALCULATION_quarterly_data!G:G,CALCULATION_quarterly_data!$A:$A,Quarter!$A476,CALCULATION_quarterly_data!$P:$P,Quarter!$B476,CALCULATION_quarterly_data!$C:$C,Quarter!$C476)</f>
        <v>0</v>
      </c>
      <c r="H476" s="69">
        <f>SUMIFS(CALCULATION_quarterly_data!H:H,CALCULATION_quarterly_data!$A:$A,Quarter!$A476,CALCULATION_quarterly_data!$P:$P,Quarter!$B476,CALCULATION_quarterly_data!$C:$C,Quarter!$C476)</f>
        <v>0</v>
      </c>
      <c r="I476" s="69">
        <f>SUMIFS(CALCULATION_quarterly_data!I:I,CALCULATION_quarterly_data!$A:$A,Quarter!$A476,CALCULATION_quarterly_data!$P:$P,Quarter!$B476,CALCULATION_quarterly_data!$C:$C,Quarter!$C476)</f>
        <v>0</v>
      </c>
      <c r="J476" s="69">
        <f>SUMIFS(CALCULATION_quarterly_data!J:J,CALCULATION_quarterly_data!$A:$A,Quarter!$A476,CALCULATION_quarterly_data!$P:$P,Quarter!$B476,CALCULATION_quarterly_data!$C:$C,Quarter!$C476)</f>
        <v>0</v>
      </c>
      <c r="K476" s="69">
        <f>SUMIFS(CALCULATION_quarterly_data!K:K,CALCULATION_quarterly_data!$A:$A,Quarter!$A476,CALCULATION_quarterly_data!$P:$P,Quarter!$B476,CALCULATION_quarterly_data!$C:$C,Quarter!$C476)</f>
        <v>0</v>
      </c>
      <c r="L476" s="69">
        <f>SUMIFS(CALCULATION_quarterly_data!L:L,CALCULATION_quarterly_data!$A:$A,Quarter!$A476,CALCULATION_quarterly_data!$P:$P,Quarter!$B476,CALCULATION_quarterly_data!$C:$C,Quarter!$C476)</f>
        <v>0</v>
      </c>
      <c r="M476" s="69">
        <f>SUMIFS(CALCULATION_quarterly_data!M:M,CALCULATION_quarterly_data!$A:$A,Quarter!$A476,CALCULATION_quarterly_data!$P:$P,Quarter!$B476,CALCULATION_quarterly_data!$C:$C,Quarter!$C476)</f>
        <v>26.54</v>
      </c>
      <c r="N476" s="70">
        <f>SUMIFS(CALCULATION_quarterly_data!N:N,CALCULATION_quarterly_data!$A:$A,Quarter!$A476,CALCULATION_quarterly_data!$P:$P,Quarter!$B476,CALCULATION_quarterly_data!$C:$C,Quarter!$C476)</f>
        <v>26.54</v>
      </c>
      <c r="O476" s="77">
        <f>SUMIFS(CALCULATION_quarterly_data!O:O,CALCULATION_quarterly_data!$A:$A,Quarter!$A476,CALCULATION_quarterly_data!$P:$P,Quarter!$B476,CALCULATION_quarterly_data!$C:$C,Quarter!$C476)</f>
        <v>300.14</v>
      </c>
    </row>
    <row r="477" spans="1:15" ht="15.5">
      <c r="A477" s="64">
        <v>2024</v>
      </c>
      <c r="B477" s="73">
        <v>3</v>
      </c>
      <c r="C477" s="59" t="s">
        <v>39</v>
      </c>
      <c r="D477" s="69">
        <f>SUMIFS(CALCULATION_quarterly_data!D:D,CALCULATION_quarterly_data!$A:$A,Quarter!$A477,CALCULATION_quarterly_data!$P:$P,Quarter!$B477,CALCULATION_quarterly_data!$C:$C,Quarter!$C477)</f>
        <v>90.67</v>
      </c>
      <c r="E477" s="69">
        <f>SUMIFS(CALCULATION_quarterly_data!E:E,CALCULATION_quarterly_data!$A:$A,Quarter!$A477,CALCULATION_quarterly_data!$P:$P,Quarter!$B477,CALCULATION_quarterly_data!$C:$C,Quarter!$C477)</f>
        <v>0</v>
      </c>
      <c r="F477" s="70">
        <f>SUMIFS(CALCULATION_quarterly_data!F:F,CALCULATION_quarterly_data!$A:$A,Quarter!$A477,CALCULATION_quarterly_data!$P:$P,Quarter!$B477,CALCULATION_quarterly_data!$C:$C,Quarter!$C477)</f>
        <v>90.67</v>
      </c>
      <c r="G477" s="69">
        <f>SUMIFS(CALCULATION_quarterly_data!G:G,CALCULATION_quarterly_data!$A:$A,Quarter!$A477,CALCULATION_quarterly_data!$P:$P,Quarter!$B477,CALCULATION_quarterly_data!$C:$C,Quarter!$C477)</f>
        <v>0</v>
      </c>
      <c r="H477" s="69">
        <f>SUMIFS(CALCULATION_quarterly_data!H:H,CALCULATION_quarterly_data!$A:$A,Quarter!$A477,CALCULATION_quarterly_data!$P:$P,Quarter!$B477,CALCULATION_quarterly_data!$C:$C,Quarter!$C477)</f>
        <v>20.149999999999999</v>
      </c>
      <c r="I477" s="69">
        <f>SUMIFS(CALCULATION_quarterly_data!I:I,CALCULATION_quarterly_data!$A:$A,Quarter!$A477,CALCULATION_quarterly_data!$P:$P,Quarter!$B477,CALCULATION_quarterly_data!$C:$C,Quarter!$C477)</f>
        <v>0</v>
      </c>
      <c r="J477" s="69">
        <f>SUMIFS(CALCULATION_quarterly_data!J:J,CALCULATION_quarterly_data!$A:$A,Quarter!$A477,CALCULATION_quarterly_data!$P:$P,Quarter!$B477,CALCULATION_quarterly_data!$C:$C,Quarter!$C477)</f>
        <v>0</v>
      </c>
      <c r="K477" s="69">
        <f>SUMIFS(CALCULATION_quarterly_data!K:K,CALCULATION_quarterly_data!$A:$A,Quarter!$A477,CALCULATION_quarterly_data!$P:$P,Quarter!$B477,CALCULATION_quarterly_data!$C:$C,Quarter!$C477)</f>
        <v>0</v>
      </c>
      <c r="L477" s="69">
        <f>SUMIFS(CALCULATION_quarterly_data!L:L,CALCULATION_quarterly_data!$A:$A,Quarter!$A477,CALCULATION_quarterly_data!$P:$P,Quarter!$B477,CALCULATION_quarterly_data!$C:$C,Quarter!$C477)</f>
        <v>6.01</v>
      </c>
      <c r="M477" s="69">
        <f>SUMIFS(CALCULATION_quarterly_data!M:M,CALCULATION_quarterly_data!$A:$A,Quarter!$A477,CALCULATION_quarterly_data!$P:$P,Quarter!$B477,CALCULATION_quarterly_data!$C:$C,Quarter!$C477)</f>
        <v>0</v>
      </c>
      <c r="N477" s="70">
        <f>SUMIFS(CALCULATION_quarterly_data!N:N,CALCULATION_quarterly_data!$A:$A,Quarter!$A477,CALCULATION_quarterly_data!$P:$P,Quarter!$B477,CALCULATION_quarterly_data!$C:$C,Quarter!$C477)</f>
        <v>26.16</v>
      </c>
      <c r="O477" s="77">
        <f>SUMIFS(CALCULATION_quarterly_data!O:O,CALCULATION_quarterly_data!$A:$A,Quarter!$A477,CALCULATION_quarterly_data!$P:$P,Quarter!$B477,CALCULATION_quarterly_data!$C:$C,Quarter!$C477)</f>
        <v>116.83</v>
      </c>
    </row>
    <row r="478" spans="1:15" ht="15.5">
      <c r="A478" s="64">
        <v>2024</v>
      </c>
      <c r="B478" s="73">
        <v>3</v>
      </c>
      <c r="C478" s="59" t="s">
        <v>130</v>
      </c>
      <c r="D478" s="69">
        <f>SUMIFS(CALCULATION_quarterly_data!D:D,CALCULATION_quarterly_data!$A:$A,Quarter!$A478,CALCULATION_quarterly_data!$P:$P,Quarter!$B478,CALCULATION_quarterly_data!$C:$C,Quarter!$C478)</f>
        <v>101.79</v>
      </c>
      <c r="E478" s="69">
        <f>SUMIFS(CALCULATION_quarterly_data!E:E,CALCULATION_quarterly_data!$A:$A,Quarter!$A478,CALCULATION_quarterly_data!$P:$P,Quarter!$B478,CALCULATION_quarterly_data!$C:$C,Quarter!$C478)</f>
        <v>0</v>
      </c>
      <c r="F478" s="70">
        <f>SUMIFS(CALCULATION_quarterly_data!F:F,CALCULATION_quarterly_data!$A:$A,Quarter!$A478,CALCULATION_quarterly_data!$P:$P,Quarter!$B478,CALCULATION_quarterly_data!$C:$C,Quarter!$C478)</f>
        <v>101.79</v>
      </c>
      <c r="G478" s="69">
        <f>SUMIFS(CALCULATION_quarterly_data!G:G,CALCULATION_quarterly_data!$A:$A,Quarter!$A478,CALCULATION_quarterly_data!$P:$P,Quarter!$B478,CALCULATION_quarterly_data!$C:$C,Quarter!$C478)</f>
        <v>0</v>
      </c>
      <c r="H478" s="69">
        <f>SUMIFS(CALCULATION_quarterly_data!H:H,CALCULATION_quarterly_data!$A:$A,Quarter!$A478,CALCULATION_quarterly_data!$P:$P,Quarter!$B478,CALCULATION_quarterly_data!$C:$C,Quarter!$C478)</f>
        <v>0</v>
      </c>
      <c r="I478" s="69">
        <f>SUMIFS(CALCULATION_quarterly_data!I:I,CALCULATION_quarterly_data!$A:$A,Quarter!$A478,CALCULATION_quarterly_data!$P:$P,Quarter!$B478,CALCULATION_quarterly_data!$C:$C,Quarter!$C478)</f>
        <v>0</v>
      </c>
      <c r="J478" s="69">
        <f>SUMIFS(CALCULATION_quarterly_data!J:J,CALCULATION_quarterly_data!$A:$A,Quarter!$A478,CALCULATION_quarterly_data!$P:$P,Quarter!$B478,CALCULATION_quarterly_data!$C:$C,Quarter!$C478)</f>
        <v>0</v>
      </c>
      <c r="K478" s="69">
        <f>SUMIFS(CALCULATION_quarterly_data!K:K,CALCULATION_quarterly_data!$A:$A,Quarter!$A478,CALCULATION_quarterly_data!$P:$P,Quarter!$B478,CALCULATION_quarterly_data!$C:$C,Quarter!$C478)</f>
        <v>0</v>
      </c>
      <c r="L478" s="69">
        <f>SUMIFS(CALCULATION_quarterly_data!L:L,CALCULATION_quarterly_data!$A:$A,Quarter!$A478,CALCULATION_quarterly_data!$P:$P,Quarter!$B478,CALCULATION_quarterly_data!$C:$C,Quarter!$C478)</f>
        <v>0</v>
      </c>
      <c r="M478" s="69">
        <f>SUMIFS(CALCULATION_quarterly_data!M:M,CALCULATION_quarterly_data!$A:$A,Quarter!$A478,CALCULATION_quarterly_data!$P:$P,Quarter!$B478,CALCULATION_quarterly_data!$C:$C,Quarter!$C478)</f>
        <v>0</v>
      </c>
      <c r="N478" s="70">
        <f>SUMIFS(CALCULATION_quarterly_data!N:N,CALCULATION_quarterly_data!$A:$A,Quarter!$A478,CALCULATION_quarterly_data!$P:$P,Quarter!$B478,CALCULATION_quarterly_data!$C:$C,Quarter!$C478)</f>
        <v>0</v>
      </c>
      <c r="O478" s="77">
        <f>SUMIFS(CALCULATION_quarterly_data!O:O,CALCULATION_quarterly_data!$A:$A,Quarter!$A478,CALCULATION_quarterly_data!$P:$P,Quarter!$B478,CALCULATION_quarterly_data!$C:$C,Quarter!$C478)</f>
        <v>101.79</v>
      </c>
    </row>
    <row r="479" spans="1:15" ht="15.5">
      <c r="A479" s="64">
        <v>2024</v>
      </c>
      <c r="B479" s="73">
        <v>3</v>
      </c>
      <c r="C479" s="59" t="s">
        <v>40</v>
      </c>
      <c r="D479" s="69">
        <f>SUMIFS(CALCULATION_quarterly_data!D:D,CALCULATION_quarterly_data!$A:$A,Quarter!$A479,CALCULATION_quarterly_data!$P:$P,Quarter!$B479,CALCULATION_quarterly_data!$C:$C,Quarter!$C479)</f>
        <v>105.27</v>
      </c>
      <c r="E479" s="69">
        <f>SUMIFS(CALCULATION_quarterly_data!E:E,CALCULATION_quarterly_data!$A:$A,Quarter!$A479,CALCULATION_quarterly_data!$P:$P,Quarter!$B479,CALCULATION_quarterly_data!$C:$C,Quarter!$C479)</f>
        <v>0</v>
      </c>
      <c r="F479" s="70">
        <f>SUMIFS(CALCULATION_quarterly_data!F:F,CALCULATION_quarterly_data!$A:$A,Quarter!$A479,CALCULATION_quarterly_data!$P:$P,Quarter!$B479,CALCULATION_quarterly_data!$C:$C,Quarter!$C479)</f>
        <v>105.27</v>
      </c>
      <c r="G479" s="69">
        <f>SUMIFS(CALCULATION_quarterly_data!G:G,CALCULATION_quarterly_data!$A:$A,Quarter!$A479,CALCULATION_quarterly_data!$P:$P,Quarter!$B479,CALCULATION_quarterly_data!$C:$C,Quarter!$C479)</f>
        <v>13.59</v>
      </c>
      <c r="H479" s="69">
        <f>SUMIFS(CALCULATION_quarterly_data!H:H,CALCULATION_quarterly_data!$A:$A,Quarter!$A479,CALCULATION_quarterly_data!$P:$P,Quarter!$B479,CALCULATION_quarterly_data!$C:$C,Quarter!$C479)</f>
        <v>21.27</v>
      </c>
      <c r="I479" s="69">
        <f>SUMIFS(CALCULATION_quarterly_data!I:I,CALCULATION_quarterly_data!$A:$A,Quarter!$A479,CALCULATION_quarterly_data!$P:$P,Quarter!$B479,CALCULATION_quarterly_data!$C:$C,Quarter!$C479)</f>
        <v>0</v>
      </c>
      <c r="J479" s="69">
        <f>SUMIFS(CALCULATION_quarterly_data!J:J,CALCULATION_quarterly_data!$A:$A,Quarter!$A479,CALCULATION_quarterly_data!$P:$P,Quarter!$B479,CALCULATION_quarterly_data!$C:$C,Quarter!$C479)</f>
        <v>0</v>
      </c>
      <c r="K479" s="69">
        <f>SUMIFS(CALCULATION_quarterly_data!K:K,CALCULATION_quarterly_data!$A:$A,Quarter!$A479,CALCULATION_quarterly_data!$P:$P,Quarter!$B479,CALCULATION_quarterly_data!$C:$C,Quarter!$C479)</f>
        <v>15.73</v>
      </c>
      <c r="L479" s="69">
        <f>SUMIFS(CALCULATION_quarterly_data!L:L,CALCULATION_quarterly_data!$A:$A,Quarter!$A479,CALCULATION_quarterly_data!$P:$P,Quarter!$B479,CALCULATION_quarterly_data!$C:$C,Quarter!$C479)</f>
        <v>0</v>
      </c>
      <c r="M479" s="69">
        <f>SUMIFS(CALCULATION_quarterly_data!M:M,CALCULATION_quarterly_data!$A:$A,Quarter!$A479,CALCULATION_quarterly_data!$P:$P,Quarter!$B479,CALCULATION_quarterly_data!$C:$C,Quarter!$C479)</f>
        <v>16.650000000000002</v>
      </c>
      <c r="N479" s="70">
        <f>SUMIFS(CALCULATION_quarterly_data!N:N,CALCULATION_quarterly_data!$A:$A,Quarter!$A479,CALCULATION_quarterly_data!$P:$P,Quarter!$B479,CALCULATION_quarterly_data!$C:$C,Quarter!$C479)</f>
        <v>67.240000000000009</v>
      </c>
      <c r="O479" s="77">
        <f>SUMIFS(CALCULATION_quarterly_data!O:O,CALCULATION_quarterly_data!$A:$A,Quarter!$A479,CALCULATION_quarterly_data!$P:$P,Quarter!$B479,CALCULATION_quarterly_data!$C:$C,Quarter!$C479)</f>
        <v>172.51</v>
      </c>
    </row>
    <row r="480" spans="1:15" ht="15.5">
      <c r="A480" s="64">
        <v>2024</v>
      </c>
      <c r="B480" s="73">
        <v>3</v>
      </c>
      <c r="C480" s="59" t="s">
        <v>41</v>
      </c>
      <c r="D480" s="69">
        <f>SUMIFS(CALCULATION_quarterly_data!D:D,CALCULATION_quarterly_data!$A:$A,Quarter!$A480,CALCULATION_quarterly_data!$P:$P,Quarter!$B480,CALCULATION_quarterly_data!$C:$C,Quarter!$C480)</f>
        <v>711.82</v>
      </c>
      <c r="E480" s="69">
        <f>SUMIFS(CALCULATION_quarterly_data!E:E,CALCULATION_quarterly_data!$A:$A,Quarter!$A480,CALCULATION_quarterly_data!$P:$P,Quarter!$B480,CALCULATION_quarterly_data!$C:$C,Quarter!$C480)</f>
        <v>27.65</v>
      </c>
      <c r="F480" s="70">
        <f>SUMIFS(CALCULATION_quarterly_data!F:F,CALCULATION_quarterly_data!$A:$A,Quarter!$A480,CALCULATION_quarterly_data!$P:$P,Quarter!$B480,CALCULATION_quarterly_data!$C:$C,Quarter!$C480)</f>
        <v>739.47</v>
      </c>
      <c r="G480" s="69">
        <f>SUMIFS(CALCULATION_quarterly_data!G:G,CALCULATION_quarterly_data!$A:$A,Quarter!$A480,CALCULATION_quarterly_data!$P:$P,Quarter!$B480,CALCULATION_quarterly_data!$C:$C,Quarter!$C480)</f>
        <v>0</v>
      </c>
      <c r="H480" s="69">
        <f>SUMIFS(CALCULATION_quarterly_data!H:H,CALCULATION_quarterly_data!$A:$A,Quarter!$A480,CALCULATION_quarterly_data!$P:$P,Quarter!$B480,CALCULATION_quarterly_data!$C:$C,Quarter!$C480)</f>
        <v>0</v>
      </c>
      <c r="I480" s="69">
        <f>SUMIFS(CALCULATION_quarterly_data!I:I,CALCULATION_quarterly_data!$A:$A,Quarter!$A480,CALCULATION_quarterly_data!$P:$P,Quarter!$B480,CALCULATION_quarterly_data!$C:$C,Quarter!$C480)</f>
        <v>0</v>
      </c>
      <c r="J480" s="69">
        <f>SUMIFS(CALCULATION_quarterly_data!J:J,CALCULATION_quarterly_data!$A:$A,Quarter!$A480,CALCULATION_quarterly_data!$P:$P,Quarter!$B480,CALCULATION_quarterly_data!$C:$C,Quarter!$C480)</f>
        <v>0</v>
      </c>
      <c r="K480" s="69">
        <f>SUMIFS(CALCULATION_quarterly_data!K:K,CALCULATION_quarterly_data!$A:$A,Quarter!$A480,CALCULATION_quarterly_data!$P:$P,Quarter!$B480,CALCULATION_quarterly_data!$C:$C,Quarter!$C480)</f>
        <v>0</v>
      </c>
      <c r="L480" s="69">
        <f>SUMIFS(CALCULATION_quarterly_data!L:L,CALCULATION_quarterly_data!$A:$A,Quarter!$A480,CALCULATION_quarterly_data!$P:$P,Quarter!$B480,CALCULATION_quarterly_data!$C:$C,Quarter!$C480)</f>
        <v>0</v>
      </c>
      <c r="M480" s="69">
        <f>SUMIFS(CALCULATION_quarterly_data!M:M,CALCULATION_quarterly_data!$A:$A,Quarter!$A480,CALCULATION_quarterly_data!$P:$P,Quarter!$B480,CALCULATION_quarterly_data!$C:$C,Quarter!$C480)</f>
        <v>10.41</v>
      </c>
      <c r="N480" s="70">
        <f>SUMIFS(CALCULATION_quarterly_data!N:N,CALCULATION_quarterly_data!$A:$A,Quarter!$A480,CALCULATION_quarterly_data!$P:$P,Quarter!$B480,CALCULATION_quarterly_data!$C:$C,Quarter!$C480)</f>
        <v>10.41</v>
      </c>
      <c r="O480" s="77">
        <f>SUMIFS(CALCULATION_quarterly_data!O:O,CALCULATION_quarterly_data!$A:$A,Quarter!$A480,CALCULATION_quarterly_data!$P:$P,Quarter!$B480,CALCULATION_quarterly_data!$C:$C,Quarter!$C480)</f>
        <v>749.88</v>
      </c>
    </row>
    <row r="481" spans="1:15" ht="15.5">
      <c r="A481" s="64">
        <v>2024</v>
      </c>
      <c r="B481" s="73">
        <v>3</v>
      </c>
      <c r="C481" s="59" t="s">
        <v>70</v>
      </c>
      <c r="D481" s="69">
        <f>SUMIFS(CALCULATION_quarterly_data!D:D,CALCULATION_quarterly_data!$A:$A,Quarter!$A481,CALCULATION_quarterly_data!$P:$P,Quarter!$B481,CALCULATION_quarterly_data!$C:$C,Quarter!$C481)</f>
        <v>1.85</v>
      </c>
      <c r="E481" s="69">
        <f>SUMIFS(CALCULATION_quarterly_data!E:E,CALCULATION_quarterly_data!$A:$A,Quarter!$A481,CALCULATION_quarterly_data!$P:$P,Quarter!$B481,CALCULATION_quarterly_data!$C:$C,Quarter!$C481)</f>
        <v>0</v>
      </c>
      <c r="F481" s="70">
        <f>SUMIFS(CALCULATION_quarterly_data!F:F,CALCULATION_quarterly_data!$A:$A,Quarter!$A481,CALCULATION_quarterly_data!$P:$P,Quarter!$B481,CALCULATION_quarterly_data!$C:$C,Quarter!$C481)</f>
        <v>1.85</v>
      </c>
      <c r="G481" s="69">
        <f>SUMIFS(CALCULATION_quarterly_data!G:G,CALCULATION_quarterly_data!$A:$A,Quarter!$A481,CALCULATION_quarterly_data!$P:$P,Quarter!$B481,CALCULATION_quarterly_data!$C:$C,Quarter!$C481)</f>
        <v>9.41</v>
      </c>
      <c r="H481" s="69">
        <f>SUMIFS(CALCULATION_quarterly_data!H:H,CALCULATION_quarterly_data!$A:$A,Quarter!$A481,CALCULATION_quarterly_data!$P:$P,Quarter!$B481,CALCULATION_quarterly_data!$C:$C,Quarter!$C481)</f>
        <v>93.56</v>
      </c>
      <c r="I481" s="69">
        <f>SUMIFS(CALCULATION_quarterly_data!I:I,CALCULATION_quarterly_data!$A:$A,Quarter!$A481,CALCULATION_quarterly_data!$P:$P,Quarter!$B481,CALCULATION_quarterly_data!$C:$C,Quarter!$C481)</f>
        <v>395.55999999999995</v>
      </c>
      <c r="J481" s="69">
        <f>SUMIFS(CALCULATION_quarterly_data!J:J,CALCULATION_quarterly_data!$A:$A,Quarter!$A481,CALCULATION_quarterly_data!$P:$P,Quarter!$B481,CALCULATION_quarterly_data!$C:$C,Quarter!$C481)</f>
        <v>0</v>
      </c>
      <c r="K481" s="69">
        <f>SUMIFS(CALCULATION_quarterly_data!K:K,CALCULATION_quarterly_data!$A:$A,Quarter!$A481,CALCULATION_quarterly_data!$P:$P,Quarter!$B481,CALCULATION_quarterly_data!$C:$C,Quarter!$C481)</f>
        <v>239.70999999999998</v>
      </c>
      <c r="L481" s="69">
        <f>SUMIFS(CALCULATION_quarterly_data!L:L,CALCULATION_quarterly_data!$A:$A,Quarter!$A481,CALCULATION_quarterly_data!$P:$P,Quarter!$B481,CALCULATION_quarterly_data!$C:$C,Quarter!$C481)</f>
        <v>23.78</v>
      </c>
      <c r="M481" s="69">
        <f>SUMIFS(CALCULATION_quarterly_data!M:M,CALCULATION_quarterly_data!$A:$A,Quarter!$A481,CALCULATION_quarterly_data!$P:$P,Quarter!$B481,CALCULATION_quarterly_data!$C:$C,Quarter!$C481)</f>
        <v>27.770000000000003</v>
      </c>
      <c r="N481" s="70">
        <f>SUMIFS(CALCULATION_quarterly_data!N:N,CALCULATION_quarterly_data!$A:$A,Quarter!$A481,CALCULATION_quarterly_data!$P:$P,Quarter!$B481,CALCULATION_quarterly_data!$C:$C,Quarter!$C481)</f>
        <v>789.79</v>
      </c>
      <c r="O481" s="77">
        <f>SUMIFS(CALCULATION_quarterly_data!O:O,CALCULATION_quarterly_data!$A:$A,Quarter!$A481,CALCULATION_quarterly_data!$P:$P,Quarter!$B481,CALCULATION_quarterly_data!$C:$C,Quarter!$C481)</f>
        <v>791.64</v>
      </c>
    </row>
    <row r="482" spans="1:15" ht="15.5">
      <c r="A482" s="64">
        <v>2024</v>
      </c>
      <c r="B482" s="73">
        <v>3</v>
      </c>
      <c r="C482" s="59" t="s">
        <v>74</v>
      </c>
      <c r="D482" s="69">
        <f>SUMIFS(CALCULATION_quarterly_data!D:D,CALCULATION_quarterly_data!$A:$A,Quarter!$A482,CALCULATION_quarterly_data!$P:$P,Quarter!$B482,CALCULATION_quarterly_data!$C:$C,Quarter!$C482)</f>
        <v>321.26</v>
      </c>
      <c r="E482" s="69">
        <f>SUMIFS(CALCULATION_quarterly_data!E:E,CALCULATION_quarterly_data!$A:$A,Quarter!$A482,CALCULATION_quarterly_data!$P:$P,Quarter!$B482,CALCULATION_quarterly_data!$C:$C,Quarter!$C482)</f>
        <v>22.25</v>
      </c>
      <c r="F482" s="70">
        <f>SUMIFS(CALCULATION_quarterly_data!F:F,CALCULATION_quarterly_data!$A:$A,Quarter!$A482,CALCULATION_quarterly_data!$P:$P,Quarter!$B482,CALCULATION_quarterly_data!$C:$C,Quarter!$C482)</f>
        <v>343.51</v>
      </c>
      <c r="G482" s="69">
        <f>SUMIFS(CALCULATION_quarterly_data!G:G,CALCULATION_quarterly_data!$A:$A,Quarter!$A482,CALCULATION_quarterly_data!$P:$P,Quarter!$B482,CALCULATION_quarterly_data!$C:$C,Quarter!$C482)</f>
        <v>0</v>
      </c>
      <c r="H482" s="69">
        <f>SUMIFS(CALCULATION_quarterly_data!H:H,CALCULATION_quarterly_data!$A:$A,Quarter!$A482,CALCULATION_quarterly_data!$P:$P,Quarter!$B482,CALCULATION_quarterly_data!$C:$C,Quarter!$C482)</f>
        <v>0</v>
      </c>
      <c r="I482" s="69">
        <f>SUMIFS(CALCULATION_quarterly_data!I:I,CALCULATION_quarterly_data!$A:$A,Quarter!$A482,CALCULATION_quarterly_data!$P:$P,Quarter!$B482,CALCULATION_quarterly_data!$C:$C,Quarter!$C482)</f>
        <v>0</v>
      </c>
      <c r="J482" s="69">
        <f>SUMIFS(CALCULATION_quarterly_data!J:J,CALCULATION_quarterly_data!$A:$A,Quarter!$A482,CALCULATION_quarterly_data!$P:$P,Quarter!$B482,CALCULATION_quarterly_data!$C:$C,Quarter!$C482)</f>
        <v>0</v>
      </c>
      <c r="K482" s="69">
        <f>SUMIFS(CALCULATION_quarterly_data!K:K,CALCULATION_quarterly_data!$A:$A,Quarter!$A482,CALCULATION_quarterly_data!$P:$P,Quarter!$B482,CALCULATION_quarterly_data!$C:$C,Quarter!$C482)</f>
        <v>0</v>
      </c>
      <c r="L482" s="69">
        <f>SUMIFS(CALCULATION_quarterly_data!L:L,CALCULATION_quarterly_data!$A:$A,Quarter!$A482,CALCULATION_quarterly_data!$P:$P,Quarter!$B482,CALCULATION_quarterly_data!$C:$C,Quarter!$C482)</f>
        <v>0</v>
      </c>
      <c r="M482" s="69">
        <f>SUMIFS(CALCULATION_quarterly_data!M:M,CALCULATION_quarterly_data!$A:$A,Quarter!$A482,CALCULATION_quarterly_data!$P:$P,Quarter!$B482,CALCULATION_quarterly_data!$C:$C,Quarter!$C482)</f>
        <v>7.0299999999999994</v>
      </c>
      <c r="N482" s="70">
        <f>SUMIFS(CALCULATION_quarterly_data!N:N,CALCULATION_quarterly_data!$A:$A,Quarter!$A482,CALCULATION_quarterly_data!$P:$P,Quarter!$B482,CALCULATION_quarterly_data!$C:$C,Quarter!$C482)</f>
        <v>7.0299999999999994</v>
      </c>
      <c r="O482" s="77">
        <f>SUMIFS(CALCULATION_quarterly_data!O:O,CALCULATION_quarterly_data!$A:$A,Quarter!$A482,CALCULATION_quarterly_data!$P:$P,Quarter!$B482,CALCULATION_quarterly_data!$C:$C,Quarter!$C482)</f>
        <v>350.54</v>
      </c>
    </row>
    <row r="483" spans="1:15" ht="15.5">
      <c r="A483" s="64">
        <v>2024</v>
      </c>
      <c r="B483" s="73">
        <v>3</v>
      </c>
      <c r="C483" s="59" t="s">
        <v>73</v>
      </c>
      <c r="D483" s="69">
        <f>SUMIFS(CALCULATION_quarterly_data!D:D,CALCULATION_quarterly_data!$A:$A,Quarter!$A483,CALCULATION_quarterly_data!$P:$P,Quarter!$B483,CALCULATION_quarterly_data!$C:$C,Quarter!$C483)</f>
        <v>266.89999999999998</v>
      </c>
      <c r="E483" s="69">
        <f>SUMIFS(CALCULATION_quarterly_data!E:E,CALCULATION_quarterly_data!$A:$A,Quarter!$A483,CALCULATION_quarterly_data!$P:$P,Quarter!$B483,CALCULATION_quarterly_data!$C:$C,Quarter!$C483)</f>
        <v>0</v>
      </c>
      <c r="F483" s="70">
        <f>SUMIFS(CALCULATION_quarterly_data!F:F,CALCULATION_quarterly_data!$A:$A,Quarter!$A483,CALCULATION_quarterly_data!$P:$P,Quarter!$B483,CALCULATION_quarterly_data!$C:$C,Quarter!$C483)</f>
        <v>266.89999999999998</v>
      </c>
      <c r="G483" s="69">
        <f>SUMIFS(CALCULATION_quarterly_data!G:G,CALCULATION_quarterly_data!$A:$A,Quarter!$A483,CALCULATION_quarterly_data!$P:$P,Quarter!$B483,CALCULATION_quarterly_data!$C:$C,Quarter!$C483)</f>
        <v>0</v>
      </c>
      <c r="H483" s="69">
        <f>SUMIFS(CALCULATION_quarterly_data!H:H,CALCULATION_quarterly_data!$A:$A,Quarter!$A483,CALCULATION_quarterly_data!$P:$P,Quarter!$B483,CALCULATION_quarterly_data!$C:$C,Quarter!$C483)</f>
        <v>0</v>
      </c>
      <c r="I483" s="69">
        <f>SUMIFS(CALCULATION_quarterly_data!I:I,CALCULATION_quarterly_data!$A:$A,Quarter!$A483,CALCULATION_quarterly_data!$P:$P,Quarter!$B483,CALCULATION_quarterly_data!$C:$C,Quarter!$C483)</f>
        <v>0</v>
      </c>
      <c r="J483" s="69">
        <f>SUMIFS(CALCULATION_quarterly_data!J:J,CALCULATION_quarterly_data!$A:$A,Quarter!$A483,CALCULATION_quarterly_data!$P:$P,Quarter!$B483,CALCULATION_quarterly_data!$C:$C,Quarter!$C483)</f>
        <v>0</v>
      </c>
      <c r="K483" s="69">
        <f>SUMIFS(CALCULATION_quarterly_data!K:K,CALCULATION_quarterly_data!$A:$A,Quarter!$A483,CALCULATION_quarterly_data!$P:$P,Quarter!$B483,CALCULATION_quarterly_data!$C:$C,Quarter!$C483)</f>
        <v>0</v>
      </c>
      <c r="L483" s="69">
        <f>SUMIFS(CALCULATION_quarterly_data!L:L,CALCULATION_quarterly_data!$A:$A,Quarter!$A483,CALCULATION_quarterly_data!$P:$P,Quarter!$B483,CALCULATION_quarterly_data!$C:$C,Quarter!$C483)</f>
        <v>0</v>
      </c>
      <c r="M483" s="69">
        <f>SUMIFS(CALCULATION_quarterly_data!M:M,CALCULATION_quarterly_data!$A:$A,Quarter!$A483,CALCULATION_quarterly_data!$P:$P,Quarter!$B483,CALCULATION_quarterly_data!$C:$C,Quarter!$C483)</f>
        <v>0</v>
      </c>
      <c r="N483" s="70">
        <f>SUMIFS(CALCULATION_quarterly_data!N:N,CALCULATION_quarterly_data!$A:$A,Quarter!$A483,CALCULATION_quarterly_data!$P:$P,Quarter!$B483,CALCULATION_quarterly_data!$C:$C,Quarter!$C483)</f>
        <v>0</v>
      </c>
      <c r="O483" s="77">
        <f>SUMIFS(CALCULATION_quarterly_data!O:O,CALCULATION_quarterly_data!$A:$A,Quarter!$A483,CALCULATION_quarterly_data!$P:$P,Quarter!$B483,CALCULATION_quarterly_data!$C:$C,Quarter!$C483)</f>
        <v>266.89999999999998</v>
      </c>
    </row>
    <row r="484" spans="1:15" ht="15.5">
      <c r="A484" s="64">
        <v>2024</v>
      </c>
      <c r="B484" s="73">
        <v>3</v>
      </c>
      <c r="C484" s="59" t="s">
        <v>42</v>
      </c>
      <c r="D484" s="69">
        <f>SUMIFS(CALCULATION_quarterly_data!D:D,CALCULATION_quarterly_data!$A:$A,Quarter!$A484,CALCULATION_quarterly_data!$P:$P,Quarter!$B484,CALCULATION_quarterly_data!$C:$C,Quarter!$C484)</f>
        <v>2288.6099999999997</v>
      </c>
      <c r="E484" s="69">
        <f>SUMIFS(CALCULATION_quarterly_data!E:E,CALCULATION_quarterly_data!$A:$A,Quarter!$A484,CALCULATION_quarterly_data!$P:$P,Quarter!$B484,CALCULATION_quarterly_data!$C:$C,Quarter!$C484)</f>
        <v>464.09999999999997</v>
      </c>
      <c r="F484" s="70">
        <f>SUMIFS(CALCULATION_quarterly_data!F:F,CALCULATION_quarterly_data!$A:$A,Quarter!$A484,CALCULATION_quarterly_data!$P:$P,Quarter!$B484,CALCULATION_quarterly_data!$C:$C,Quarter!$C484)</f>
        <v>2752.71</v>
      </c>
      <c r="G484" s="69">
        <f>SUMIFS(CALCULATION_quarterly_data!G:G,CALCULATION_quarterly_data!$A:$A,Quarter!$A484,CALCULATION_quarterly_data!$P:$P,Quarter!$B484,CALCULATION_quarterly_data!$C:$C,Quarter!$C484)</f>
        <v>35.43</v>
      </c>
      <c r="H484" s="69">
        <f>SUMIFS(CALCULATION_quarterly_data!H:H,CALCULATION_quarterly_data!$A:$A,Quarter!$A484,CALCULATION_quarterly_data!$P:$P,Quarter!$B484,CALCULATION_quarterly_data!$C:$C,Quarter!$C484)</f>
        <v>579.37</v>
      </c>
      <c r="I484" s="69">
        <f>SUMIFS(CALCULATION_quarterly_data!I:I,CALCULATION_quarterly_data!$A:$A,Quarter!$A484,CALCULATION_quarterly_data!$P:$P,Quarter!$B484,CALCULATION_quarterly_data!$C:$C,Quarter!$C484)</f>
        <v>0</v>
      </c>
      <c r="J484" s="69">
        <f>SUMIFS(CALCULATION_quarterly_data!J:J,CALCULATION_quarterly_data!$A:$A,Quarter!$A484,CALCULATION_quarterly_data!$P:$P,Quarter!$B484,CALCULATION_quarterly_data!$C:$C,Quarter!$C484)</f>
        <v>3.87</v>
      </c>
      <c r="K484" s="69">
        <f>SUMIFS(CALCULATION_quarterly_data!K:K,CALCULATION_quarterly_data!$A:$A,Quarter!$A484,CALCULATION_quarterly_data!$P:$P,Quarter!$B484,CALCULATION_quarterly_data!$C:$C,Quarter!$C484)</f>
        <v>0</v>
      </c>
      <c r="L484" s="69">
        <f>SUMIFS(CALCULATION_quarterly_data!L:L,CALCULATION_quarterly_data!$A:$A,Quarter!$A484,CALCULATION_quarterly_data!$P:$P,Quarter!$B484,CALCULATION_quarterly_data!$C:$C,Quarter!$C484)</f>
        <v>86.009999999999991</v>
      </c>
      <c r="M484" s="69">
        <f>SUMIFS(CALCULATION_quarterly_data!M:M,CALCULATION_quarterly_data!$A:$A,Quarter!$A484,CALCULATION_quarterly_data!$P:$P,Quarter!$B484,CALCULATION_quarterly_data!$C:$C,Quarter!$C484)</f>
        <v>789.8</v>
      </c>
      <c r="N484" s="70">
        <f>SUMIFS(CALCULATION_quarterly_data!N:N,CALCULATION_quarterly_data!$A:$A,Quarter!$A484,CALCULATION_quarterly_data!$P:$P,Quarter!$B484,CALCULATION_quarterly_data!$C:$C,Quarter!$C484)</f>
        <v>1494.48</v>
      </c>
      <c r="O484" s="77">
        <f>SUMIFS(CALCULATION_quarterly_data!O:O,CALCULATION_quarterly_data!$A:$A,Quarter!$A484,CALCULATION_quarterly_data!$P:$P,Quarter!$B484,CALCULATION_quarterly_data!$C:$C,Quarter!$C484)</f>
        <v>4247.1900000000005</v>
      </c>
    </row>
    <row r="485" spans="1:15" ht="15.5">
      <c r="A485" s="64">
        <v>2024</v>
      </c>
      <c r="B485" s="73">
        <v>3</v>
      </c>
      <c r="C485" s="59" t="s">
        <v>94</v>
      </c>
      <c r="D485" s="69">
        <f>SUMIFS(CALCULATION_quarterly_data!D:D,CALCULATION_quarterly_data!$A:$A,Quarter!$A485,CALCULATION_quarterly_data!$P:$P,Quarter!$B485,CALCULATION_quarterly_data!$C:$C,Quarter!$C485)</f>
        <v>0</v>
      </c>
      <c r="E485" s="69">
        <f>SUMIFS(CALCULATION_quarterly_data!E:E,CALCULATION_quarterly_data!$A:$A,Quarter!$A485,CALCULATION_quarterly_data!$P:$P,Quarter!$B485,CALCULATION_quarterly_data!$C:$C,Quarter!$C485)</f>
        <v>0</v>
      </c>
      <c r="F485" s="70">
        <f>SUMIFS(CALCULATION_quarterly_data!F:F,CALCULATION_quarterly_data!$A:$A,Quarter!$A485,CALCULATION_quarterly_data!$P:$P,Quarter!$B485,CALCULATION_quarterly_data!$C:$C,Quarter!$C485)</f>
        <v>0</v>
      </c>
      <c r="G485" s="69">
        <f>SUMIFS(CALCULATION_quarterly_data!G:G,CALCULATION_quarterly_data!$A:$A,Quarter!$A485,CALCULATION_quarterly_data!$P:$P,Quarter!$B485,CALCULATION_quarterly_data!$C:$C,Quarter!$C485)</f>
        <v>1.72</v>
      </c>
      <c r="H485" s="69">
        <f>SUMIFS(CALCULATION_quarterly_data!H:H,CALCULATION_quarterly_data!$A:$A,Quarter!$A485,CALCULATION_quarterly_data!$P:$P,Quarter!$B485,CALCULATION_quarterly_data!$C:$C,Quarter!$C485)</f>
        <v>298.61</v>
      </c>
      <c r="I485" s="69">
        <f>SUMIFS(CALCULATION_quarterly_data!I:I,CALCULATION_quarterly_data!$A:$A,Quarter!$A485,CALCULATION_quarterly_data!$P:$P,Quarter!$B485,CALCULATION_quarterly_data!$C:$C,Quarter!$C485)</f>
        <v>0</v>
      </c>
      <c r="J485" s="69">
        <f>SUMIFS(CALCULATION_quarterly_data!J:J,CALCULATION_quarterly_data!$A:$A,Quarter!$A485,CALCULATION_quarterly_data!$P:$P,Quarter!$B485,CALCULATION_quarterly_data!$C:$C,Quarter!$C485)</f>
        <v>0</v>
      </c>
      <c r="K485" s="69">
        <f>SUMIFS(CALCULATION_quarterly_data!K:K,CALCULATION_quarterly_data!$A:$A,Quarter!$A485,CALCULATION_quarterly_data!$P:$P,Quarter!$B485,CALCULATION_quarterly_data!$C:$C,Quarter!$C485)</f>
        <v>0</v>
      </c>
      <c r="L485" s="69">
        <f>SUMIFS(CALCULATION_quarterly_data!L:L,CALCULATION_quarterly_data!$A:$A,Quarter!$A485,CALCULATION_quarterly_data!$P:$P,Quarter!$B485,CALCULATION_quarterly_data!$C:$C,Quarter!$C485)</f>
        <v>0</v>
      </c>
      <c r="M485" s="69">
        <f>SUMIFS(CALCULATION_quarterly_data!M:M,CALCULATION_quarterly_data!$A:$A,Quarter!$A485,CALCULATION_quarterly_data!$P:$P,Quarter!$B485,CALCULATION_quarterly_data!$C:$C,Quarter!$C485)</f>
        <v>0</v>
      </c>
      <c r="N485" s="70">
        <f>SUMIFS(CALCULATION_quarterly_data!N:N,CALCULATION_quarterly_data!$A:$A,Quarter!$A485,CALCULATION_quarterly_data!$P:$P,Quarter!$B485,CALCULATION_quarterly_data!$C:$C,Quarter!$C485)</f>
        <v>300.33</v>
      </c>
      <c r="O485" s="77">
        <f>SUMIFS(CALCULATION_quarterly_data!O:O,CALCULATION_quarterly_data!$A:$A,Quarter!$A485,CALCULATION_quarterly_data!$P:$P,Quarter!$B485,CALCULATION_quarterly_data!$C:$C,Quarter!$C485)</f>
        <v>300.33</v>
      </c>
    </row>
    <row r="486" spans="1:15" ht="15.5">
      <c r="A486" s="64">
        <v>2024</v>
      </c>
      <c r="B486" s="73">
        <v>3</v>
      </c>
      <c r="C486" s="59" t="s">
        <v>131</v>
      </c>
      <c r="D486" s="69">
        <f>SUMIFS(CALCULATION_quarterly_data!D:D,CALCULATION_quarterly_data!$A:$A,Quarter!$A486,CALCULATION_quarterly_data!$P:$P,Quarter!$B486,CALCULATION_quarterly_data!$C:$C,Quarter!$C486)</f>
        <v>518.36</v>
      </c>
      <c r="E486" s="69">
        <f>SUMIFS(CALCULATION_quarterly_data!E:E,CALCULATION_quarterly_data!$A:$A,Quarter!$A486,CALCULATION_quarterly_data!$P:$P,Quarter!$B486,CALCULATION_quarterly_data!$C:$C,Quarter!$C486)</f>
        <v>0</v>
      </c>
      <c r="F486" s="70">
        <f>SUMIFS(CALCULATION_quarterly_data!F:F,CALCULATION_quarterly_data!$A:$A,Quarter!$A486,CALCULATION_quarterly_data!$P:$P,Quarter!$B486,CALCULATION_quarterly_data!$C:$C,Quarter!$C486)</f>
        <v>518.36</v>
      </c>
      <c r="G486" s="69">
        <f>SUMIFS(CALCULATION_quarterly_data!G:G,CALCULATION_quarterly_data!$A:$A,Quarter!$A486,CALCULATION_quarterly_data!$P:$P,Quarter!$B486,CALCULATION_quarterly_data!$C:$C,Quarter!$C486)</f>
        <v>2.1</v>
      </c>
      <c r="H486" s="69">
        <f>SUMIFS(CALCULATION_quarterly_data!H:H,CALCULATION_quarterly_data!$A:$A,Quarter!$A486,CALCULATION_quarterly_data!$P:$P,Quarter!$B486,CALCULATION_quarterly_data!$C:$C,Quarter!$C486)</f>
        <v>0</v>
      </c>
      <c r="I486" s="69">
        <f>SUMIFS(CALCULATION_quarterly_data!I:I,CALCULATION_quarterly_data!$A:$A,Quarter!$A486,CALCULATION_quarterly_data!$P:$P,Quarter!$B486,CALCULATION_quarterly_data!$C:$C,Quarter!$C486)</f>
        <v>0</v>
      </c>
      <c r="J486" s="69">
        <f>SUMIFS(CALCULATION_quarterly_data!J:J,CALCULATION_quarterly_data!$A:$A,Quarter!$A486,CALCULATION_quarterly_data!$P:$P,Quarter!$B486,CALCULATION_quarterly_data!$C:$C,Quarter!$C486)</f>
        <v>0</v>
      </c>
      <c r="K486" s="69">
        <f>SUMIFS(CALCULATION_quarterly_data!K:K,CALCULATION_quarterly_data!$A:$A,Quarter!$A486,CALCULATION_quarterly_data!$P:$P,Quarter!$B486,CALCULATION_quarterly_data!$C:$C,Quarter!$C486)</f>
        <v>0</v>
      </c>
      <c r="L486" s="69">
        <f>SUMIFS(CALCULATION_quarterly_data!L:L,CALCULATION_quarterly_data!$A:$A,Quarter!$A486,CALCULATION_quarterly_data!$P:$P,Quarter!$B486,CALCULATION_quarterly_data!$C:$C,Quarter!$C486)</f>
        <v>0</v>
      </c>
      <c r="M486" s="69">
        <f>SUMIFS(CALCULATION_quarterly_data!M:M,CALCULATION_quarterly_data!$A:$A,Quarter!$A486,CALCULATION_quarterly_data!$P:$P,Quarter!$B486,CALCULATION_quarterly_data!$C:$C,Quarter!$C486)</f>
        <v>3.3</v>
      </c>
      <c r="N486" s="70">
        <f>SUMIFS(CALCULATION_quarterly_data!N:N,CALCULATION_quarterly_data!$A:$A,Quarter!$A486,CALCULATION_quarterly_data!$P:$P,Quarter!$B486,CALCULATION_quarterly_data!$C:$C,Quarter!$C486)</f>
        <v>5.4</v>
      </c>
      <c r="O486" s="77">
        <f>SUMIFS(CALCULATION_quarterly_data!O:O,CALCULATION_quarterly_data!$A:$A,Quarter!$A486,CALCULATION_quarterly_data!$P:$P,Quarter!$B486,CALCULATION_quarterly_data!$C:$C,Quarter!$C486)</f>
        <v>523.76</v>
      </c>
    </row>
    <row r="487" spans="1:15" ht="15.5">
      <c r="A487" s="64">
        <v>2024</v>
      </c>
      <c r="B487" s="73">
        <v>3</v>
      </c>
      <c r="C487" s="59" t="s">
        <v>71</v>
      </c>
      <c r="D487" s="69">
        <f>SUMIFS(CALCULATION_quarterly_data!D:D,CALCULATION_quarterly_data!$A:$A,Quarter!$A487,CALCULATION_quarterly_data!$P:$P,Quarter!$B487,CALCULATION_quarterly_data!$C:$C,Quarter!$C487)</f>
        <v>0</v>
      </c>
      <c r="E487" s="69">
        <f>SUMIFS(CALCULATION_quarterly_data!E:E,CALCULATION_quarterly_data!$A:$A,Quarter!$A487,CALCULATION_quarterly_data!$P:$P,Quarter!$B487,CALCULATION_quarterly_data!$C:$C,Quarter!$C487)</f>
        <v>0</v>
      </c>
      <c r="F487" s="70">
        <f>SUMIFS(CALCULATION_quarterly_data!F:F,CALCULATION_quarterly_data!$A:$A,Quarter!$A487,CALCULATION_quarterly_data!$P:$P,Quarter!$B487,CALCULATION_quarterly_data!$C:$C,Quarter!$C487)</f>
        <v>0</v>
      </c>
      <c r="G487" s="69">
        <f>SUMIFS(CALCULATION_quarterly_data!G:G,CALCULATION_quarterly_data!$A:$A,Quarter!$A487,CALCULATION_quarterly_data!$P:$P,Quarter!$B487,CALCULATION_quarterly_data!$C:$C,Quarter!$C487)</f>
        <v>0</v>
      </c>
      <c r="H487" s="69">
        <f>SUMIFS(CALCULATION_quarterly_data!H:H,CALCULATION_quarterly_data!$A:$A,Quarter!$A487,CALCULATION_quarterly_data!$P:$P,Quarter!$B487,CALCULATION_quarterly_data!$C:$C,Quarter!$C487)</f>
        <v>18.14</v>
      </c>
      <c r="I487" s="69">
        <f>SUMIFS(CALCULATION_quarterly_data!I:I,CALCULATION_quarterly_data!$A:$A,Quarter!$A487,CALCULATION_quarterly_data!$P:$P,Quarter!$B487,CALCULATION_quarterly_data!$C:$C,Quarter!$C487)</f>
        <v>0</v>
      </c>
      <c r="J487" s="69">
        <f>SUMIFS(CALCULATION_quarterly_data!J:J,CALCULATION_quarterly_data!$A:$A,Quarter!$A487,CALCULATION_quarterly_data!$P:$P,Quarter!$B487,CALCULATION_quarterly_data!$C:$C,Quarter!$C487)</f>
        <v>0</v>
      </c>
      <c r="K487" s="69">
        <f>SUMIFS(CALCULATION_quarterly_data!K:K,CALCULATION_quarterly_data!$A:$A,Quarter!$A487,CALCULATION_quarterly_data!$P:$P,Quarter!$B487,CALCULATION_quarterly_data!$C:$C,Quarter!$C487)</f>
        <v>7.87</v>
      </c>
      <c r="L487" s="69">
        <f>SUMIFS(CALCULATION_quarterly_data!L:L,CALCULATION_quarterly_data!$A:$A,Quarter!$A487,CALCULATION_quarterly_data!$P:$P,Quarter!$B487,CALCULATION_quarterly_data!$C:$C,Quarter!$C487)</f>
        <v>87.62</v>
      </c>
      <c r="M487" s="69">
        <f>SUMIFS(CALCULATION_quarterly_data!M:M,CALCULATION_quarterly_data!$A:$A,Quarter!$A487,CALCULATION_quarterly_data!$P:$P,Quarter!$B487,CALCULATION_quarterly_data!$C:$C,Quarter!$C487)</f>
        <v>51.379999999999995</v>
      </c>
      <c r="N487" s="70">
        <f>SUMIFS(CALCULATION_quarterly_data!N:N,CALCULATION_quarterly_data!$A:$A,Quarter!$A487,CALCULATION_quarterly_data!$P:$P,Quarter!$B487,CALCULATION_quarterly_data!$C:$C,Quarter!$C487)</f>
        <v>165.01</v>
      </c>
      <c r="O487" s="77">
        <f>SUMIFS(CALCULATION_quarterly_data!O:O,CALCULATION_quarterly_data!$A:$A,Quarter!$A487,CALCULATION_quarterly_data!$P:$P,Quarter!$B487,CALCULATION_quarterly_data!$C:$C,Quarter!$C487)</f>
        <v>165.01</v>
      </c>
    </row>
    <row r="488" spans="1:15" ht="15.5">
      <c r="A488" s="64">
        <v>2024</v>
      </c>
      <c r="B488" s="73">
        <v>3</v>
      </c>
      <c r="C488" s="59" t="s">
        <v>45</v>
      </c>
      <c r="D488" s="69">
        <f>SUMIFS(CALCULATION_quarterly_data!D:D,CALCULATION_quarterly_data!$A:$A,Quarter!$A488,CALCULATION_quarterly_data!$P:$P,Quarter!$B488,CALCULATION_quarterly_data!$C:$C,Quarter!$C488)</f>
        <v>413.48</v>
      </c>
      <c r="E488" s="69">
        <f>SUMIFS(CALCULATION_quarterly_data!E:E,CALCULATION_quarterly_data!$A:$A,Quarter!$A488,CALCULATION_quarterly_data!$P:$P,Quarter!$B488,CALCULATION_quarterly_data!$C:$C,Quarter!$C488)</f>
        <v>0</v>
      </c>
      <c r="F488" s="70">
        <f>SUMIFS(CALCULATION_quarterly_data!F:F,CALCULATION_quarterly_data!$A:$A,Quarter!$A488,CALCULATION_quarterly_data!$P:$P,Quarter!$B488,CALCULATION_quarterly_data!$C:$C,Quarter!$C488)</f>
        <v>413.48</v>
      </c>
      <c r="G488" s="69">
        <f>SUMIFS(CALCULATION_quarterly_data!G:G,CALCULATION_quarterly_data!$A:$A,Quarter!$A488,CALCULATION_quarterly_data!$P:$P,Quarter!$B488,CALCULATION_quarterly_data!$C:$C,Quarter!$C488)</f>
        <v>0</v>
      </c>
      <c r="H488" s="69">
        <f>SUMIFS(CALCULATION_quarterly_data!H:H,CALCULATION_quarterly_data!$A:$A,Quarter!$A488,CALCULATION_quarterly_data!$P:$P,Quarter!$B488,CALCULATION_quarterly_data!$C:$C,Quarter!$C488)</f>
        <v>0</v>
      </c>
      <c r="I488" s="69">
        <f>SUMIFS(CALCULATION_quarterly_data!I:I,CALCULATION_quarterly_data!$A:$A,Quarter!$A488,CALCULATION_quarterly_data!$P:$P,Quarter!$B488,CALCULATION_quarterly_data!$C:$C,Quarter!$C488)</f>
        <v>0</v>
      </c>
      <c r="J488" s="69">
        <f>SUMIFS(CALCULATION_quarterly_data!J:J,CALCULATION_quarterly_data!$A:$A,Quarter!$A488,CALCULATION_quarterly_data!$P:$P,Quarter!$B488,CALCULATION_quarterly_data!$C:$C,Quarter!$C488)</f>
        <v>0</v>
      </c>
      <c r="K488" s="69">
        <f>SUMIFS(CALCULATION_quarterly_data!K:K,CALCULATION_quarterly_data!$A:$A,Quarter!$A488,CALCULATION_quarterly_data!$P:$P,Quarter!$B488,CALCULATION_quarterly_data!$C:$C,Quarter!$C488)</f>
        <v>0</v>
      </c>
      <c r="L488" s="69">
        <f>SUMIFS(CALCULATION_quarterly_data!L:L,CALCULATION_quarterly_data!$A:$A,Quarter!$A488,CALCULATION_quarterly_data!$P:$P,Quarter!$B488,CALCULATION_quarterly_data!$C:$C,Quarter!$C488)</f>
        <v>0</v>
      </c>
      <c r="M488" s="69">
        <f>SUMIFS(CALCULATION_quarterly_data!M:M,CALCULATION_quarterly_data!$A:$A,Quarter!$A488,CALCULATION_quarterly_data!$P:$P,Quarter!$B488,CALCULATION_quarterly_data!$C:$C,Quarter!$C488)</f>
        <v>2.11</v>
      </c>
      <c r="N488" s="70">
        <f>SUMIFS(CALCULATION_quarterly_data!N:N,CALCULATION_quarterly_data!$A:$A,Quarter!$A488,CALCULATION_quarterly_data!$P:$P,Quarter!$B488,CALCULATION_quarterly_data!$C:$C,Quarter!$C488)</f>
        <v>2.11</v>
      </c>
      <c r="O488" s="77">
        <f>SUMIFS(CALCULATION_quarterly_data!O:O,CALCULATION_quarterly_data!$A:$A,Quarter!$A488,CALCULATION_quarterly_data!$P:$P,Quarter!$B488,CALCULATION_quarterly_data!$C:$C,Quarter!$C488)</f>
        <v>415.59000000000003</v>
      </c>
    </row>
    <row r="489" spans="1:15" ht="15.5">
      <c r="A489" s="64">
        <v>2024</v>
      </c>
      <c r="B489" s="73">
        <v>3</v>
      </c>
      <c r="C489" s="59" t="s">
        <v>46</v>
      </c>
      <c r="D489" s="69">
        <f>SUMIFS(CALCULATION_quarterly_data!D:D,CALCULATION_quarterly_data!$A:$A,Quarter!$A489,CALCULATION_quarterly_data!$P:$P,Quarter!$B489,CALCULATION_quarterly_data!$C:$C,Quarter!$C489)</f>
        <v>174.07</v>
      </c>
      <c r="E489" s="69">
        <f>SUMIFS(CALCULATION_quarterly_data!E:E,CALCULATION_quarterly_data!$A:$A,Quarter!$A489,CALCULATION_quarterly_data!$P:$P,Quarter!$B489,CALCULATION_quarterly_data!$C:$C,Quarter!$C489)</f>
        <v>0</v>
      </c>
      <c r="F489" s="70">
        <f>SUMIFS(CALCULATION_quarterly_data!F:F,CALCULATION_quarterly_data!$A:$A,Quarter!$A489,CALCULATION_quarterly_data!$P:$P,Quarter!$B489,CALCULATION_quarterly_data!$C:$C,Quarter!$C489)</f>
        <v>174.07</v>
      </c>
      <c r="G489" s="69">
        <f>SUMIFS(CALCULATION_quarterly_data!G:G,CALCULATION_quarterly_data!$A:$A,Quarter!$A489,CALCULATION_quarterly_data!$P:$P,Quarter!$B489,CALCULATION_quarterly_data!$C:$C,Quarter!$C489)</f>
        <v>0</v>
      </c>
      <c r="H489" s="69">
        <f>SUMIFS(CALCULATION_quarterly_data!H:H,CALCULATION_quarterly_data!$A:$A,Quarter!$A489,CALCULATION_quarterly_data!$P:$P,Quarter!$B489,CALCULATION_quarterly_data!$C:$C,Quarter!$C489)</f>
        <v>514.41999999999996</v>
      </c>
      <c r="I489" s="69">
        <f>SUMIFS(CALCULATION_quarterly_data!I:I,CALCULATION_quarterly_data!$A:$A,Quarter!$A489,CALCULATION_quarterly_data!$P:$P,Quarter!$B489,CALCULATION_quarterly_data!$C:$C,Quarter!$C489)</f>
        <v>0</v>
      </c>
      <c r="J489" s="69">
        <f>SUMIFS(CALCULATION_quarterly_data!J:J,CALCULATION_quarterly_data!$A:$A,Quarter!$A489,CALCULATION_quarterly_data!$P:$P,Quarter!$B489,CALCULATION_quarterly_data!$C:$C,Quarter!$C489)</f>
        <v>0</v>
      </c>
      <c r="K489" s="69">
        <f>SUMIFS(CALCULATION_quarterly_data!K:K,CALCULATION_quarterly_data!$A:$A,Quarter!$A489,CALCULATION_quarterly_data!$P:$P,Quarter!$B489,CALCULATION_quarterly_data!$C:$C,Quarter!$C489)</f>
        <v>0.2</v>
      </c>
      <c r="L489" s="69">
        <f>SUMIFS(CALCULATION_quarterly_data!L:L,CALCULATION_quarterly_data!$A:$A,Quarter!$A489,CALCULATION_quarterly_data!$P:$P,Quarter!$B489,CALCULATION_quarterly_data!$C:$C,Quarter!$C489)</f>
        <v>0</v>
      </c>
      <c r="M489" s="69">
        <f>SUMIFS(CALCULATION_quarterly_data!M:M,CALCULATION_quarterly_data!$A:$A,Quarter!$A489,CALCULATION_quarterly_data!$P:$P,Quarter!$B489,CALCULATION_quarterly_data!$C:$C,Quarter!$C489)</f>
        <v>38.989999999999995</v>
      </c>
      <c r="N489" s="70">
        <f>SUMIFS(CALCULATION_quarterly_data!N:N,CALCULATION_quarterly_data!$A:$A,Quarter!$A489,CALCULATION_quarterly_data!$P:$P,Quarter!$B489,CALCULATION_quarterly_data!$C:$C,Quarter!$C489)</f>
        <v>553.61</v>
      </c>
      <c r="O489" s="77">
        <f>SUMIFS(CALCULATION_quarterly_data!O:O,CALCULATION_quarterly_data!$A:$A,Quarter!$A489,CALCULATION_quarterly_data!$P:$P,Quarter!$B489,CALCULATION_quarterly_data!$C:$C,Quarter!$C489)</f>
        <v>727.68000000000006</v>
      </c>
    </row>
    <row r="490" spans="1:15" ht="15.5">
      <c r="A490" s="64">
        <v>2024</v>
      </c>
      <c r="B490" s="73">
        <v>3</v>
      </c>
      <c r="C490" s="59" t="s">
        <v>62</v>
      </c>
      <c r="D490" s="69">
        <f>SUMIFS(CALCULATION_quarterly_data!D:D,CALCULATION_quarterly_data!$A:$A,Quarter!$A490,CALCULATION_quarterly_data!$P:$P,Quarter!$B490,CALCULATION_quarterly_data!$C:$C,Quarter!$C490)</f>
        <v>291.58999999999997</v>
      </c>
      <c r="E490" s="69">
        <f>SUMIFS(CALCULATION_quarterly_data!E:E,CALCULATION_quarterly_data!$A:$A,Quarter!$A490,CALCULATION_quarterly_data!$P:$P,Quarter!$B490,CALCULATION_quarterly_data!$C:$C,Quarter!$C490)</f>
        <v>11.92</v>
      </c>
      <c r="F490" s="70">
        <f>SUMIFS(CALCULATION_quarterly_data!F:F,CALCULATION_quarterly_data!$A:$A,Quarter!$A490,CALCULATION_quarterly_data!$P:$P,Quarter!$B490,CALCULATION_quarterly_data!$C:$C,Quarter!$C490)</f>
        <v>303.51</v>
      </c>
      <c r="G490" s="69">
        <f>SUMIFS(CALCULATION_quarterly_data!G:G,CALCULATION_quarterly_data!$A:$A,Quarter!$A490,CALCULATION_quarterly_data!$P:$P,Quarter!$B490,CALCULATION_quarterly_data!$C:$C,Quarter!$C490)</f>
        <v>67.509999999999991</v>
      </c>
      <c r="H490" s="69">
        <f>SUMIFS(CALCULATION_quarterly_data!H:H,CALCULATION_quarterly_data!$A:$A,Quarter!$A490,CALCULATION_quarterly_data!$P:$P,Quarter!$B490,CALCULATION_quarterly_data!$C:$C,Quarter!$C490)</f>
        <v>47.5</v>
      </c>
      <c r="I490" s="69">
        <f>SUMIFS(CALCULATION_quarterly_data!I:I,CALCULATION_quarterly_data!$A:$A,Quarter!$A490,CALCULATION_quarterly_data!$P:$P,Quarter!$B490,CALCULATION_quarterly_data!$C:$C,Quarter!$C490)</f>
        <v>16.14</v>
      </c>
      <c r="J490" s="69">
        <f>SUMIFS(CALCULATION_quarterly_data!J:J,CALCULATION_quarterly_data!$A:$A,Quarter!$A490,CALCULATION_quarterly_data!$P:$P,Quarter!$B490,CALCULATION_quarterly_data!$C:$C,Quarter!$C490)</f>
        <v>0</v>
      </c>
      <c r="K490" s="69">
        <f>SUMIFS(CALCULATION_quarterly_data!K:K,CALCULATION_quarterly_data!$A:$A,Quarter!$A490,CALCULATION_quarterly_data!$P:$P,Quarter!$B490,CALCULATION_quarterly_data!$C:$C,Quarter!$C490)</f>
        <v>0</v>
      </c>
      <c r="L490" s="69">
        <f>SUMIFS(CALCULATION_quarterly_data!L:L,CALCULATION_quarterly_data!$A:$A,Quarter!$A490,CALCULATION_quarterly_data!$P:$P,Quarter!$B490,CALCULATION_quarterly_data!$C:$C,Quarter!$C490)</f>
        <v>280.44</v>
      </c>
      <c r="M490" s="69">
        <f>SUMIFS(CALCULATION_quarterly_data!M:M,CALCULATION_quarterly_data!$A:$A,Quarter!$A490,CALCULATION_quarterly_data!$P:$P,Quarter!$B490,CALCULATION_quarterly_data!$C:$C,Quarter!$C490)</f>
        <v>144.03</v>
      </c>
      <c r="N490" s="70">
        <f>SUMIFS(CALCULATION_quarterly_data!N:N,CALCULATION_quarterly_data!$A:$A,Quarter!$A490,CALCULATION_quarterly_data!$P:$P,Quarter!$B490,CALCULATION_quarterly_data!$C:$C,Quarter!$C490)</f>
        <v>555.62</v>
      </c>
      <c r="O490" s="77">
        <f>SUMIFS(CALCULATION_quarterly_data!O:O,CALCULATION_quarterly_data!$A:$A,Quarter!$A490,CALCULATION_quarterly_data!$P:$P,Quarter!$B490,CALCULATION_quarterly_data!$C:$C,Quarter!$C490)</f>
        <v>859.13</v>
      </c>
    </row>
    <row r="491" spans="1:15" ht="15.5">
      <c r="A491" s="62">
        <v>2024</v>
      </c>
      <c r="B491" s="74">
        <v>3</v>
      </c>
      <c r="C491" s="60" t="s">
        <v>93</v>
      </c>
      <c r="D491" s="72">
        <f>SUMIFS(CALCULATION_quarterly_data!D:D,CALCULATION_quarterly_data!$A:$A,Quarter!$A491,CALCULATION_quarterly_data!$P:$P,Quarter!$B491,CALCULATION_quarterly_data!$C:$C,Quarter!$C491)</f>
        <v>5668.37</v>
      </c>
      <c r="E491" s="72">
        <f>SUMIFS(CALCULATION_quarterly_data!E:E,CALCULATION_quarterly_data!$A:$A,Quarter!$A491,CALCULATION_quarterly_data!$P:$P,Quarter!$B491,CALCULATION_quarterly_data!$C:$C,Quarter!$C491)</f>
        <v>571.30999999999995</v>
      </c>
      <c r="F491" s="71">
        <f>SUMIFS(CALCULATION_quarterly_data!F:F,CALCULATION_quarterly_data!$A:$A,Quarter!$A491,CALCULATION_quarterly_data!$P:$P,Quarter!$B491,CALCULATION_quarterly_data!$C:$C,Quarter!$C491)</f>
        <v>6239.68</v>
      </c>
      <c r="G491" s="72">
        <f>SUMIFS(CALCULATION_quarterly_data!G:G,CALCULATION_quarterly_data!$A:$A,Quarter!$A491,CALCULATION_quarterly_data!$P:$P,Quarter!$B491,CALCULATION_quarterly_data!$C:$C,Quarter!$C491)</f>
        <v>131.86000000000001</v>
      </c>
      <c r="H491" s="72">
        <f>SUMIFS(CALCULATION_quarterly_data!H:H,CALCULATION_quarterly_data!$A:$A,Quarter!$A491,CALCULATION_quarterly_data!$P:$P,Quarter!$B491,CALCULATION_quarterly_data!$C:$C,Quarter!$C491)</f>
        <v>2131.9</v>
      </c>
      <c r="I491" s="72">
        <f>SUMIFS(CALCULATION_quarterly_data!I:I,CALCULATION_quarterly_data!$A:$A,Quarter!$A491,CALCULATION_quarterly_data!$P:$P,Quarter!$B491,CALCULATION_quarterly_data!$C:$C,Quarter!$C491)</f>
        <v>411.70000000000005</v>
      </c>
      <c r="J491" s="72">
        <f>SUMIFS(CALCULATION_quarterly_data!J:J,CALCULATION_quarterly_data!$A:$A,Quarter!$A491,CALCULATION_quarterly_data!$P:$P,Quarter!$B491,CALCULATION_quarterly_data!$C:$C,Quarter!$C491)</f>
        <v>3.87</v>
      </c>
      <c r="K491" s="72">
        <f>SUMIFS(CALCULATION_quarterly_data!K:K,CALCULATION_quarterly_data!$A:$A,Quarter!$A491,CALCULATION_quarterly_data!$P:$P,Quarter!$B491,CALCULATION_quarterly_data!$C:$C,Quarter!$C491)</f>
        <v>263.73</v>
      </c>
      <c r="L491" s="72">
        <f>SUMIFS(CALCULATION_quarterly_data!L:L,CALCULATION_quarterly_data!$A:$A,Quarter!$A491,CALCULATION_quarterly_data!$P:$P,Quarter!$B491,CALCULATION_quarterly_data!$C:$C,Quarter!$C491)</f>
        <v>526.52</v>
      </c>
      <c r="M491" s="72">
        <f>SUMIFS(CALCULATION_quarterly_data!M:M,CALCULATION_quarterly_data!$A:$A,Quarter!$A491,CALCULATION_quarterly_data!$P:$P,Quarter!$B491,CALCULATION_quarterly_data!$C:$C,Quarter!$C491)</f>
        <v>1350.9299999999998</v>
      </c>
      <c r="N491" s="71">
        <f>SUMIFS(CALCULATION_quarterly_data!N:N,CALCULATION_quarterly_data!$A:$A,Quarter!$A491,CALCULATION_quarterly_data!$P:$P,Quarter!$B491,CALCULATION_quarterly_data!$C:$C,Quarter!$C491)</f>
        <v>4820.51</v>
      </c>
      <c r="O491" s="72">
        <f>SUMIFS(CALCULATION_quarterly_data!O:O,CALCULATION_quarterly_data!$A:$A,Quarter!$A491,CALCULATION_quarterly_data!$P:$P,Quarter!$B491,CALCULATION_quarterly_data!$C:$C,Quarter!$C491)</f>
        <v>11060.19</v>
      </c>
    </row>
    <row r="492" spans="1:15" ht="15.5">
      <c r="A492" s="63">
        <v>2024</v>
      </c>
      <c r="B492" s="73">
        <v>4</v>
      </c>
      <c r="C492" s="58" t="s">
        <v>37</v>
      </c>
      <c r="D492" s="66">
        <f>SUMIFS(CALCULATION_quarterly_data!D:D,CALCULATION_quarterly_data!$A:$A,Quarter!$A492,CALCULATION_quarterly_data!$P:$P,Quarter!$B492,CALCULATION_quarterly_data!$C:$C,Quarter!$C492)</f>
        <v>194.88</v>
      </c>
      <c r="E492" s="66">
        <f>SUMIFS(CALCULATION_quarterly_data!E:E,CALCULATION_quarterly_data!$A:$A,Quarter!$A492,CALCULATION_quarterly_data!$P:$P,Quarter!$B492,CALCULATION_quarterly_data!$C:$C,Quarter!$C492)</f>
        <v>35.260000000000005</v>
      </c>
      <c r="F492" s="67">
        <f>SUMIFS(CALCULATION_quarterly_data!F:F,CALCULATION_quarterly_data!$A:$A,Quarter!$A492,CALCULATION_quarterly_data!$P:$P,Quarter!$B492,CALCULATION_quarterly_data!$C:$C,Quarter!$C492)</f>
        <v>230.14000000000001</v>
      </c>
      <c r="G492" s="66">
        <f>SUMIFS(CALCULATION_quarterly_data!G:G,CALCULATION_quarterly_data!$A:$A,Quarter!$A492,CALCULATION_quarterly_data!$P:$P,Quarter!$B492,CALCULATION_quarterly_data!$C:$C,Quarter!$C492)</f>
        <v>0</v>
      </c>
      <c r="H492" s="66">
        <f>SUMIFS(CALCULATION_quarterly_data!H:H,CALCULATION_quarterly_data!$A:$A,Quarter!$A492,CALCULATION_quarterly_data!$P:$P,Quarter!$B492,CALCULATION_quarterly_data!$C:$C,Quarter!$C492)</f>
        <v>283.70999999999998</v>
      </c>
      <c r="I492" s="66">
        <f>SUMIFS(CALCULATION_quarterly_data!I:I,CALCULATION_quarterly_data!$A:$A,Quarter!$A492,CALCULATION_quarterly_data!$P:$P,Quarter!$B492,CALCULATION_quarterly_data!$C:$C,Quarter!$C492)</f>
        <v>0</v>
      </c>
      <c r="J492" s="66">
        <f>SUMIFS(CALCULATION_quarterly_data!J:J,CALCULATION_quarterly_data!$A:$A,Quarter!$A492,CALCULATION_quarterly_data!$P:$P,Quarter!$B492,CALCULATION_quarterly_data!$C:$C,Quarter!$C492)</f>
        <v>0</v>
      </c>
      <c r="K492" s="66">
        <f>SUMIFS(CALCULATION_quarterly_data!K:K,CALCULATION_quarterly_data!$A:$A,Quarter!$A492,CALCULATION_quarterly_data!$P:$P,Quarter!$B492,CALCULATION_quarterly_data!$C:$C,Quarter!$C492)</f>
        <v>0</v>
      </c>
      <c r="L492" s="66">
        <f>SUMIFS(CALCULATION_quarterly_data!L:L,CALCULATION_quarterly_data!$A:$A,Quarter!$A492,CALCULATION_quarterly_data!$P:$P,Quarter!$B492,CALCULATION_quarterly_data!$C:$C,Quarter!$C492)</f>
        <v>45.239999999999995</v>
      </c>
      <c r="M492" s="66">
        <f>SUMIFS(CALCULATION_quarterly_data!M:M,CALCULATION_quarterly_data!$A:$A,Quarter!$A492,CALCULATION_quarterly_data!$P:$P,Quarter!$B492,CALCULATION_quarterly_data!$C:$C,Quarter!$C492)</f>
        <v>236.46</v>
      </c>
      <c r="N492" s="67">
        <f>SUMIFS(CALCULATION_quarterly_data!N:N,CALCULATION_quarterly_data!$A:$A,Quarter!$A492,CALCULATION_quarterly_data!$P:$P,Quarter!$B492,CALCULATION_quarterly_data!$C:$C,Quarter!$C492)</f>
        <v>565.41</v>
      </c>
      <c r="O492" s="76">
        <f>SUMIFS(CALCULATION_quarterly_data!O:O,CALCULATION_quarterly_data!$A:$A,Quarter!$A492,CALCULATION_quarterly_data!$P:$P,Quarter!$B492,CALCULATION_quarterly_data!$C:$C,Quarter!$C492)</f>
        <v>795.55</v>
      </c>
    </row>
    <row r="493" spans="1:15" ht="15.5">
      <c r="A493" s="64">
        <v>2024</v>
      </c>
      <c r="B493" s="73">
        <v>4</v>
      </c>
      <c r="C493" s="59" t="s">
        <v>38</v>
      </c>
      <c r="D493" s="69">
        <f>SUMIFS(CALCULATION_quarterly_data!D:D,CALCULATION_quarterly_data!$A:$A,Quarter!$A493,CALCULATION_quarterly_data!$P:$P,Quarter!$B493,CALCULATION_quarterly_data!$C:$C,Quarter!$C493)</f>
        <v>91.78</v>
      </c>
      <c r="E493" s="69">
        <f>SUMIFS(CALCULATION_quarterly_data!E:E,CALCULATION_quarterly_data!$A:$A,Quarter!$A493,CALCULATION_quarterly_data!$P:$P,Quarter!$B493,CALCULATION_quarterly_data!$C:$C,Quarter!$C493)</f>
        <v>0</v>
      </c>
      <c r="F493" s="70">
        <f>SUMIFS(CALCULATION_quarterly_data!F:F,CALCULATION_quarterly_data!$A:$A,Quarter!$A493,CALCULATION_quarterly_data!$P:$P,Quarter!$B493,CALCULATION_quarterly_data!$C:$C,Quarter!$C493)</f>
        <v>91.78</v>
      </c>
      <c r="G493" s="69">
        <f>SUMIFS(CALCULATION_quarterly_data!G:G,CALCULATION_quarterly_data!$A:$A,Quarter!$A493,CALCULATION_quarterly_data!$P:$P,Quarter!$B493,CALCULATION_quarterly_data!$C:$C,Quarter!$C493)</f>
        <v>0</v>
      </c>
      <c r="H493" s="69">
        <f>SUMIFS(CALCULATION_quarterly_data!H:H,CALCULATION_quarterly_data!$A:$A,Quarter!$A493,CALCULATION_quarterly_data!$P:$P,Quarter!$B493,CALCULATION_quarterly_data!$C:$C,Quarter!$C493)</f>
        <v>0</v>
      </c>
      <c r="I493" s="69">
        <f>SUMIFS(CALCULATION_quarterly_data!I:I,CALCULATION_quarterly_data!$A:$A,Quarter!$A493,CALCULATION_quarterly_data!$P:$P,Quarter!$B493,CALCULATION_quarterly_data!$C:$C,Quarter!$C493)</f>
        <v>0</v>
      </c>
      <c r="J493" s="69">
        <f>SUMIFS(CALCULATION_quarterly_data!J:J,CALCULATION_quarterly_data!$A:$A,Quarter!$A493,CALCULATION_quarterly_data!$P:$P,Quarter!$B493,CALCULATION_quarterly_data!$C:$C,Quarter!$C493)</f>
        <v>0</v>
      </c>
      <c r="K493" s="69">
        <f>SUMIFS(CALCULATION_quarterly_data!K:K,CALCULATION_quarterly_data!$A:$A,Quarter!$A493,CALCULATION_quarterly_data!$P:$P,Quarter!$B493,CALCULATION_quarterly_data!$C:$C,Quarter!$C493)</f>
        <v>0</v>
      </c>
      <c r="L493" s="69">
        <f>SUMIFS(CALCULATION_quarterly_data!L:L,CALCULATION_quarterly_data!$A:$A,Quarter!$A493,CALCULATION_quarterly_data!$P:$P,Quarter!$B493,CALCULATION_quarterly_data!$C:$C,Quarter!$C493)</f>
        <v>0</v>
      </c>
      <c r="M493" s="69">
        <f>SUMIFS(CALCULATION_quarterly_data!M:M,CALCULATION_quarterly_data!$A:$A,Quarter!$A493,CALCULATION_quarterly_data!$P:$P,Quarter!$B493,CALCULATION_quarterly_data!$C:$C,Quarter!$C493)</f>
        <v>0</v>
      </c>
      <c r="N493" s="70">
        <f>SUMIFS(CALCULATION_quarterly_data!N:N,CALCULATION_quarterly_data!$A:$A,Quarter!$A493,CALCULATION_quarterly_data!$P:$P,Quarter!$B493,CALCULATION_quarterly_data!$C:$C,Quarter!$C493)</f>
        <v>0</v>
      </c>
      <c r="O493" s="77">
        <f>SUMIFS(CALCULATION_quarterly_data!O:O,CALCULATION_quarterly_data!$A:$A,Quarter!$A493,CALCULATION_quarterly_data!$P:$P,Quarter!$B493,CALCULATION_quarterly_data!$C:$C,Quarter!$C493)</f>
        <v>91.78</v>
      </c>
    </row>
    <row r="494" spans="1:15" ht="15.5">
      <c r="A494" s="64">
        <v>2024</v>
      </c>
      <c r="B494" s="73">
        <v>4</v>
      </c>
      <c r="C494" s="59" t="s">
        <v>72</v>
      </c>
      <c r="D494" s="69">
        <f>SUMIFS(CALCULATION_quarterly_data!D:D,CALCULATION_quarterly_data!$A:$A,Quarter!$A494,CALCULATION_quarterly_data!$P:$P,Quarter!$B494,CALCULATION_quarterly_data!$C:$C,Quarter!$C494)</f>
        <v>793.70999999999992</v>
      </c>
      <c r="E494" s="69">
        <f>SUMIFS(CALCULATION_quarterly_data!E:E,CALCULATION_quarterly_data!$A:$A,Quarter!$A494,CALCULATION_quarterly_data!$P:$P,Quarter!$B494,CALCULATION_quarterly_data!$C:$C,Quarter!$C494)</f>
        <v>0</v>
      </c>
      <c r="F494" s="70">
        <f>SUMIFS(CALCULATION_quarterly_data!F:F,CALCULATION_quarterly_data!$A:$A,Quarter!$A494,CALCULATION_quarterly_data!$P:$P,Quarter!$B494,CALCULATION_quarterly_data!$C:$C,Quarter!$C494)</f>
        <v>793.70999999999992</v>
      </c>
      <c r="G494" s="69">
        <f>SUMIFS(CALCULATION_quarterly_data!G:G,CALCULATION_quarterly_data!$A:$A,Quarter!$A494,CALCULATION_quarterly_data!$P:$P,Quarter!$B494,CALCULATION_quarterly_data!$C:$C,Quarter!$C494)</f>
        <v>0</v>
      </c>
      <c r="H494" s="69">
        <f>SUMIFS(CALCULATION_quarterly_data!H:H,CALCULATION_quarterly_data!$A:$A,Quarter!$A494,CALCULATION_quarterly_data!$P:$P,Quarter!$B494,CALCULATION_quarterly_data!$C:$C,Quarter!$C494)</f>
        <v>0</v>
      </c>
      <c r="I494" s="69">
        <f>SUMIFS(CALCULATION_quarterly_data!I:I,CALCULATION_quarterly_data!$A:$A,Quarter!$A494,CALCULATION_quarterly_data!$P:$P,Quarter!$B494,CALCULATION_quarterly_data!$C:$C,Quarter!$C494)</f>
        <v>0</v>
      </c>
      <c r="J494" s="69">
        <f>SUMIFS(CALCULATION_quarterly_data!J:J,CALCULATION_quarterly_data!$A:$A,Quarter!$A494,CALCULATION_quarterly_data!$P:$P,Quarter!$B494,CALCULATION_quarterly_data!$C:$C,Quarter!$C494)</f>
        <v>0</v>
      </c>
      <c r="K494" s="69">
        <f>SUMIFS(CALCULATION_quarterly_data!K:K,CALCULATION_quarterly_data!$A:$A,Quarter!$A494,CALCULATION_quarterly_data!$P:$P,Quarter!$B494,CALCULATION_quarterly_data!$C:$C,Quarter!$C494)</f>
        <v>0</v>
      </c>
      <c r="L494" s="69">
        <f>SUMIFS(CALCULATION_quarterly_data!L:L,CALCULATION_quarterly_data!$A:$A,Quarter!$A494,CALCULATION_quarterly_data!$P:$P,Quarter!$B494,CALCULATION_quarterly_data!$C:$C,Quarter!$C494)</f>
        <v>0</v>
      </c>
      <c r="M494" s="69">
        <f>SUMIFS(CALCULATION_quarterly_data!M:M,CALCULATION_quarterly_data!$A:$A,Quarter!$A494,CALCULATION_quarterly_data!$P:$P,Quarter!$B494,CALCULATION_quarterly_data!$C:$C,Quarter!$C494)</f>
        <v>17.029999999999998</v>
      </c>
      <c r="N494" s="70">
        <f>SUMIFS(CALCULATION_quarterly_data!N:N,CALCULATION_quarterly_data!$A:$A,Quarter!$A494,CALCULATION_quarterly_data!$P:$P,Quarter!$B494,CALCULATION_quarterly_data!$C:$C,Quarter!$C494)</f>
        <v>17.029999999999998</v>
      </c>
      <c r="O494" s="77">
        <f>SUMIFS(CALCULATION_quarterly_data!O:O,CALCULATION_quarterly_data!$A:$A,Quarter!$A494,CALCULATION_quarterly_data!$P:$P,Quarter!$B494,CALCULATION_quarterly_data!$C:$C,Quarter!$C494)</f>
        <v>810.74</v>
      </c>
    </row>
    <row r="495" spans="1:15" ht="15.5">
      <c r="A495" s="64">
        <v>2024</v>
      </c>
      <c r="B495" s="73">
        <v>4</v>
      </c>
      <c r="C495" s="59" t="s">
        <v>39</v>
      </c>
      <c r="D495" s="69">
        <f>SUMIFS(CALCULATION_quarterly_data!D:D,CALCULATION_quarterly_data!$A:$A,Quarter!$A495,CALCULATION_quarterly_data!$P:$P,Quarter!$B495,CALCULATION_quarterly_data!$C:$C,Quarter!$C495)</f>
        <v>0.99</v>
      </c>
      <c r="E495" s="69">
        <f>SUMIFS(CALCULATION_quarterly_data!E:E,CALCULATION_quarterly_data!$A:$A,Quarter!$A495,CALCULATION_quarterly_data!$P:$P,Quarter!$B495,CALCULATION_quarterly_data!$C:$C,Quarter!$C495)</f>
        <v>0</v>
      </c>
      <c r="F495" s="70">
        <f>SUMIFS(CALCULATION_quarterly_data!F:F,CALCULATION_quarterly_data!$A:$A,Quarter!$A495,CALCULATION_quarterly_data!$P:$P,Quarter!$B495,CALCULATION_quarterly_data!$C:$C,Quarter!$C495)</f>
        <v>0.99</v>
      </c>
      <c r="G495" s="69">
        <f>SUMIFS(CALCULATION_quarterly_data!G:G,CALCULATION_quarterly_data!$A:$A,Quarter!$A495,CALCULATION_quarterly_data!$P:$P,Quarter!$B495,CALCULATION_quarterly_data!$C:$C,Quarter!$C495)</f>
        <v>0</v>
      </c>
      <c r="H495" s="69">
        <f>SUMIFS(CALCULATION_quarterly_data!H:H,CALCULATION_quarterly_data!$A:$A,Quarter!$A495,CALCULATION_quarterly_data!$P:$P,Quarter!$B495,CALCULATION_quarterly_data!$C:$C,Quarter!$C495)</f>
        <v>20.170000000000002</v>
      </c>
      <c r="I495" s="69">
        <f>SUMIFS(CALCULATION_quarterly_data!I:I,CALCULATION_quarterly_data!$A:$A,Quarter!$A495,CALCULATION_quarterly_data!$P:$P,Quarter!$B495,CALCULATION_quarterly_data!$C:$C,Quarter!$C495)</f>
        <v>0</v>
      </c>
      <c r="J495" s="69">
        <f>SUMIFS(CALCULATION_quarterly_data!J:J,CALCULATION_quarterly_data!$A:$A,Quarter!$A495,CALCULATION_quarterly_data!$P:$P,Quarter!$B495,CALCULATION_quarterly_data!$C:$C,Quarter!$C495)</f>
        <v>0</v>
      </c>
      <c r="K495" s="69">
        <f>SUMIFS(CALCULATION_quarterly_data!K:K,CALCULATION_quarterly_data!$A:$A,Quarter!$A495,CALCULATION_quarterly_data!$P:$P,Quarter!$B495,CALCULATION_quarterly_data!$C:$C,Quarter!$C495)</f>
        <v>0</v>
      </c>
      <c r="L495" s="69">
        <f>SUMIFS(CALCULATION_quarterly_data!L:L,CALCULATION_quarterly_data!$A:$A,Quarter!$A495,CALCULATION_quarterly_data!$P:$P,Quarter!$B495,CALCULATION_quarterly_data!$C:$C,Quarter!$C495)</f>
        <v>0</v>
      </c>
      <c r="M495" s="69">
        <f>SUMIFS(CALCULATION_quarterly_data!M:M,CALCULATION_quarterly_data!$A:$A,Quarter!$A495,CALCULATION_quarterly_data!$P:$P,Quarter!$B495,CALCULATION_quarterly_data!$C:$C,Quarter!$C495)</f>
        <v>0</v>
      </c>
      <c r="N495" s="70">
        <f>SUMIFS(CALCULATION_quarterly_data!N:N,CALCULATION_quarterly_data!$A:$A,Quarter!$A495,CALCULATION_quarterly_data!$P:$P,Quarter!$B495,CALCULATION_quarterly_data!$C:$C,Quarter!$C495)</f>
        <v>20.170000000000002</v>
      </c>
      <c r="O495" s="77">
        <f>SUMIFS(CALCULATION_quarterly_data!O:O,CALCULATION_quarterly_data!$A:$A,Quarter!$A495,CALCULATION_quarterly_data!$P:$P,Quarter!$B495,CALCULATION_quarterly_data!$C:$C,Quarter!$C495)</f>
        <v>21.16</v>
      </c>
    </row>
    <row r="496" spans="1:15" ht="15.5">
      <c r="A496" s="64">
        <v>2024</v>
      </c>
      <c r="B496" s="73">
        <v>4</v>
      </c>
      <c r="C496" s="59" t="s">
        <v>130</v>
      </c>
      <c r="D496" s="69">
        <f>SUMIFS(CALCULATION_quarterly_data!D:D,CALCULATION_quarterly_data!$A:$A,Quarter!$A496,CALCULATION_quarterly_data!$P:$P,Quarter!$B496,CALCULATION_quarterly_data!$C:$C,Quarter!$C496)</f>
        <v>347.88</v>
      </c>
      <c r="E496" s="69">
        <f>SUMIFS(CALCULATION_quarterly_data!E:E,CALCULATION_quarterly_data!$A:$A,Quarter!$A496,CALCULATION_quarterly_data!$P:$P,Quarter!$B496,CALCULATION_quarterly_data!$C:$C,Quarter!$C496)</f>
        <v>0</v>
      </c>
      <c r="F496" s="70">
        <f>SUMIFS(CALCULATION_quarterly_data!F:F,CALCULATION_quarterly_data!$A:$A,Quarter!$A496,CALCULATION_quarterly_data!$P:$P,Quarter!$B496,CALCULATION_quarterly_data!$C:$C,Quarter!$C496)</f>
        <v>347.88</v>
      </c>
      <c r="G496" s="69">
        <f>SUMIFS(CALCULATION_quarterly_data!G:G,CALCULATION_quarterly_data!$A:$A,Quarter!$A496,CALCULATION_quarterly_data!$P:$P,Quarter!$B496,CALCULATION_quarterly_data!$C:$C,Quarter!$C496)</f>
        <v>0</v>
      </c>
      <c r="H496" s="69">
        <f>SUMIFS(CALCULATION_quarterly_data!H:H,CALCULATION_quarterly_data!$A:$A,Quarter!$A496,CALCULATION_quarterly_data!$P:$P,Quarter!$B496,CALCULATION_quarterly_data!$C:$C,Quarter!$C496)</f>
        <v>0</v>
      </c>
      <c r="I496" s="69">
        <f>SUMIFS(CALCULATION_quarterly_data!I:I,CALCULATION_quarterly_data!$A:$A,Quarter!$A496,CALCULATION_quarterly_data!$P:$P,Quarter!$B496,CALCULATION_quarterly_data!$C:$C,Quarter!$C496)</f>
        <v>0</v>
      </c>
      <c r="J496" s="69">
        <f>SUMIFS(CALCULATION_quarterly_data!J:J,CALCULATION_quarterly_data!$A:$A,Quarter!$A496,CALCULATION_quarterly_data!$P:$P,Quarter!$B496,CALCULATION_quarterly_data!$C:$C,Quarter!$C496)</f>
        <v>0</v>
      </c>
      <c r="K496" s="69">
        <f>SUMIFS(CALCULATION_quarterly_data!K:K,CALCULATION_quarterly_data!$A:$A,Quarter!$A496,CALCULATION_quarterly_data!$P:$P,Quarter!$B496,CALCULATION_quarterly_data!$C:$C,Quarter!$C496)</f>
        <v>0</v>
      </c>
      <c r="L496" s="69">
        <f>SUMIFS(CALCULATION_quarterly_data!L:L,CALCULATION_quarterly_data!$A:$A,Quarter!$A496,CALCULATION_quarterly_data!$P:$P,Quarter!$B496,CALCULATION_quarterly_data!$C:$C,Quarter!$C496)</f>
        <v>0</v>
      </c>
      <c r="M496" s="69">
        <f>SUMIFS(CALCULATION_quarterly_data!M:M,CALCULATION_quarterly_data!$A:$A,Quarter!$A496,CALCULATION_quarterly_data!$P:$P,Quarter!$B496,CALCULATION_quarterly_data!$C:$C,Quarter!$C496)</f>
        <v>0</v>
      </c>
      <c r="N496" s="70">
        <f>SUMIFS(CALCULATION_quarterly_data!N:N,CALCULATION_quarterly_data!$A:$A,Quarter!$A496,CALCULATION_quarterly_data!$P:$P,Quarter!$B496,CALCULATION_quarterly_data!$C:$C,Quarter!$C496)</f>
        <v>0</v>
      </c>
      <c r="O496" s="77">
        <f>SUMIFS(CALCULATION_quarterly_data!O:O,CALCULATION_quarterly_data!$A:$A,Quarter!$A496,CALCULATION_quarterly_data!$P:$P,Quarter!$B496,CALCULATION_quarterly_data!$C:$C,Quarter!$C496)</f>
        <v>347.88</v>
      </c>
    </row>
    <row r="497" spans="1:15" ht="15.5">
      <c r="A497" s="64">
        <v>2024</v>
      </c>
      <c r="B497" s="73">
        <v>4</v>
      </c>
      <c r="C497" s="59" t="s">
        <v>40</v>
      </c>
      <c r="D497" s="69">
        <f>SUMIFS(CALCULATION_quarterly_data!D:D,CALCULATION_quarterly_data!$A:$A,Quarter!$A497,CALCULATION_quarterly_data!$P:$P,Quarter!$B497,CALCULATION_quarterly_data!$C:$C,Quarter!$C497)</f>
        <v>293.13</v>
      </c>
      <c r="E497" s="69">
        <f>SUMIFS(CALCULATION_quarterly_data!E:E,CALCULATION_quarterly_data!$A:$A,Quarter!$A497,CALCULATION_quarterly_data!$P:$P,Quarter!$B497,CALCULATION_quarterly_data!$C:$C,Quarter!$C497)</f>
        <v>0</v>
      </c>
      <c r="F497" s="70">
        <f>SUMIFS(CALCULATION_quarterly_data!F:F,CALCULATION_quarterly_data!$A:$A,Quarter!$A497,CALCULATION_quarterly_data!$P:$P,Quarter!$B497,CALCULATION_quarterly_data!$C:$C,Quarter!$C497)</f>
        <v>293.13</v>
      </c>
      <c r="G497" s="69">
        <f>SUMIFS(CALCULATION_quarterly_data!G:G,CALCULATION_quarterly_data!$A:$A,Quarter!$A497,CALCULATION_quarterly_data!$P:$P,Quarter!$B497,CALCULATION_quarterly_data!$C:$C,Quarter!$C497)</f>
        <v>15.84</v>
      </c>
      <c r="H497" s="69">
        <f>SUMIFS(CALCULATION_quarterly_data!H:H,CALCULATION_quarterly_data!$A:$A,Quarter!$A497,CALCULATION_quarterly_data!$P:$P,Quarter!$B497,CALCULATION_quarterly_data!$C:$C,Quarter!$C497)</f>
        <v>23.95</v>
      </c>
      <c r="I497" s="69">
        <f>SUMIFS(CALCULATION_quarterly_data!I:I,CALCULATION_quarterly_data!$A:$A,Quarter!$A497,CALCULATION_quarterly_data!$P:$P,Quarter!$B497,CALCULATION_quarterly_data!$C:$C,Quarter!$C497)</f>
        <v>0</v>
      </c>
      <c r="J497" s="69">
        <f>SUMIFS(CALCULATION_quarterly_data!J:J,CALCULATION_quarterly_data!$A:$A,Quarter!$A497,CALCULATION_quarterly_data!$P:$P,Quarter!$B497,CALCULATION_quarterly_data!$C:$C,Quarter!$C497)</f>
        <v>0</v>
      </c>
      <c r="K497" s="69">
        <f>SUMIFS(CALCULATION_quarterly_data!K:K,CALCULATION_quarterly_data!$A:$A,Quarter!$A497,CALCULATION_quarterly_data!$P:$P,Quarter!$B497,CALCULATION_quarterly_data!$C:$C,Quarter!$C497)</f>
        <v>0</v>
      </c>
      <c r="L497" s="69">
        <f>SUMIFS(CALCULATION_quarterly_data!L:L,CALCULATION_quarterly_data!$A:$A,Quarter!$A497,CALCULATION_quarterly_data!$P:$P,Quarter!$B497,CALCULATION_quarterly_data!$C:$C,Quarter!$C497)</f>
        <v>4.03</v>
      </c>
      <c r="M497" s="69">
        <f>SUMIFS(CALCULATION_quarterly_data!M:M,CALCULATION_quarterly_data!$A:$A,Quarter!$A497,CALCULATION_quarterly_data!$P:$P,Quarter!$B497,CALCULATION_quarterly_data!$C:$C,Quarter!$C497)</f>
        <v>13.6</v>
      </c>
      <c r="N497" s="70">
        <f>SUMIFS(CALCULATION_quarterly_data!N:N,CALCULATION_quarterly_data!$A:$A,Quarter!$A497,CALCULATION_quarterly_data!$P:$P,Quarter!$B497,CALCULATION_quarterly_data!$C:$C,Quarter!$C497)</f>
        <v>57.42</v>
      </c>
      <c r="O497" s="77">
        <f>SUMIFS(CALCULATION_quarterly_data!O:O,CALCULATION_quarterly_data!$A:$A,Quarter!$A497,CALCULATION_quarterly_data!$P:$P,Quarter!$B497,CALCULATION_quarterly_data!$C:$C,Quarter!$C497)</f>
        <v>350.55</v>
      </c>
    </row>
    <row r="498" spans="1:15" ht="15.5">
      <c r="A498" s="64">
        <v>2024</v>
      </c>
      <c r="B498" s="73">
        <v>4</v>
      </c>
      <c r="C498" s="59" t="s">
        <v>41</v>
      </c>
      <c r="D498" s="69">
        <f>SUMIFS(CALCULATION_quarterly_data!D:D,CALCULATION_quarterly_data!$A:$A,Quarter!$A498,CALCULATION_quarterly_data!$P:$P,Quarter!$B498,CALCULATION_quarterly_data!$C:$C,Quarter!$C498)</f>
        <v>685.65000000000009</v>
      </c>
      <c r="E498" s="69">
        <f>SUMIFS(CALCULATION_quarterly_data!E:E,CALCULATION_quarterly_data!$A:$A,Quarter!$A498,CALCULATION_quarterly_data!$P:$P,Quarter!$B498,CALCULATION_quarterly_data!$C:$C,Quarter!$C498)</f>
        <v>30.96</v>
      </c>
      <c r="F498" s="70">
        <f>SUMIFS(CALCULATION_quarterly_data!F:F,CALCULATION_quarterly_data!$A:$A,Quarter!$A498,CALCULATION_quarterly_data!$P:$P,Quarter!$B498,CALCULATION_quarterly_data!$C:$C,Quarter!$C498)</f>
        <v>716.6099999999999</v>
      </c>
      <c r="G498" s="69">
        <f>SUMIFS(CALCULATION_quarterly_data!G:G,CALCULATION_quarterly_data!$A:$A,Quarter!$A498,CALCULATION_quarterly_data!$P:$P,Quarter!$B498,CALCULATION_quarterly_data!$C:$C,Quarter!$C498)</f>
        <v>0</v>
      </c>
      <c r="H498" s="69">
        <f>SUMIFS(CALCULATION_quarterly_data!H:H,CALCULATION_quarterly_data!$A:$A,Quarter!$A498,CALCULATION_quarterly_data!$P:$P,Quarter!$B498,CALCULATION_quarterly_data!$C:$C,Quarter!$C498)</f>
        <v>0</v>
      </c>
      <c r="I498" s="69">
        <f>SUMIFS(CALCULATION_quarterly_data!I:I,CALCULATION_quarterly_data!$A:$A,Quarter!$A498,CALCULATION_quarterly_data!$P:$P,Quarter!$B498,CALCULATION_quarterly_data!$C:$C,Quarter!$C498)</f>
        <v>0</v>
      </c>
      <c r="J498" s="69">
        <f>SUMIFS(CALCULATION_quarterly_data!J:J,CALCULATION_quarterly_data!$A:$A,Quarter!$A498,CALCULATION_quarterly_data!$P:$P,Quarter!$B498,CALCULATION_quarterly_data!$C:$C,Quarter!$C498)</f>
        <v>0</v>
      </c>
      <c r="K498" s="69">
        <f>SUMIFS(CALCULATION_quarterly_data!K:K,CALCULATION_quarterly_data!$A:$A,Quarter!$A498,CALCULATION_quarterly_data!$P:$P,Quarter!$B498,CALCULATION_quarterly_data!$C:$C,Quarter!$C498)</f>
        <v>0</v>
      </c>
      <c r="L498" s="69">
        <f>SUMIFS(CALCULATION_quarterly_data!L:L,CALCULATION_quarterly_data!$A:$A,Quarter!$A498,CALCULATION_quarterly_data!$P:$P,Quarter!$B498,CALCULATION_quarterly_data!$C:$C,Quarter!$C498)</f>
        <v>0</v>
      </c>
      <c r="M498" s="69">
        <f>SUMIFS(CALCULATION_quarterly_data!M:M,CALCULATION_quarterly_data!$A:$A,Quarter!$A498,CALCULATION_quarterly_data!$P:$P,Quarter!$B498,CALCULATION_quarterly_data!$C:$C,Quarter!$C498)</f>
        <v>15.309999999999999</v>
      </c>
      <c r="N498" s="70">
        <f>SUMIFS(CALCULATION_quarterly_data!N:N,CALCULATION_quarterly_data!$A:$A,Quarter!$A498,CALCULATION_quarterly_data!$P:$P,Quarter!$B498,CALCULATION_quarterly_data!$C:$C,Quarter!$C498)</f>
        <v>15.309999999999999</v>
      </c>
      <c r="O498" s="77">
        <f>SUMIFS(CALCULATION_quarterly_data!O:O,CALCULATION_quarterly_data!$A:$A,Quarter!$A498,CALCULATION_quarterly_data!$P:$P,Quarter!$B498,CALCULATION_quarterly_data!$C:$C,Quarter!$C498)</f>
        <v>731.91999999999985</v>
      </c>
    </row>
    <row r="499" spans="1:15" ht="15.5">
      <c r="A499" s="64">
        <v>2024</v>
      </c>
      <c r="B499" s="73">
        <v>4</v>
      </c>
      <c r="C499" s="59" t="s">
        <v>70</v>
      </c>
      <c r="D499" s="69">
        <f>SUMIFS(CALCULATION_quarterly_data!D:D,CALCULATION_quarterly_data!$A:$A,Quarter!$A499,CALCULATION_quarterly_data!$P:$P,Quarter!$B499,CALCULATION_quarterly_data!$C:$C,Quarter!$C499)</f>
        <v>8.36</v>
      </c>
      <c r="E499" s="69">
        <f>SUMIFS(CALCULATION_quarterly_data!E:E,CALCULATION_quarterly_data!$A:$A,Quarter!$A499,CALCULATION_quarterly_data!$P:$P,Quarter!$B499,CALCULATION_quarterly_data!$C:$C,Quarter!$C499)</f>
        <v>0</v>
      </c>
      <c r="F499" s="70">
        <f>SUMIFS(CALCULATION_quarterly_data!F:F,CALCULATION_quarterly_data!$A:$A,Quarter!$A499,CALCULATION_quarterly_data!$P:$P,Quarter!$B499,CALCULATION_quarterly_data!$C:$C,Quarter!$C499)</f>
        <v>8.36</v>
      </c>
      <c r="G499" s="69">
        <f>SUMIFS(CALCULATION_quarterly_data!G:G,CALCULATION_quarterly_data!$A:$A,Quarter!$A499,CALCULATION_quarterly_data!$P:$P,Quarter!$B499,CALCULATION_quarterly_data!$C:$C,Quarter!$C499)</f>
        <v>2.6399999999999997</v>
      </c>
      <c r="H499" s="69">
        <f>SUMIFS(CALCULATION_quarterly_data!H:H,CALCULATION_quarterly_data!$A:$A,Quarter!$A499,CALCULATION_quarterly_data!$P:$P,Quarter!$B499,CALCULATION_quarterly_data!$C:$C,Quarter!$C499)</f>
        <v>96.58</v>
      </c>
      <c r="I499" s="69">
        <f>SUMIFS(CALCULATION_quarterly_data!I:I,CALCULATION_quarterly_data!$A:$A,Quarter!$A499,CALCULATION_quarterly_data!$P:$P,Quarter!$B499,CALCULATION_quarterly_data!$C:$C,Quarter!$C499)</f>
        <v>355.03</v>
      </c>
      <c r="J499" s="69">
        <f>SUMIFS(CALCULATION_quarterly_data!J:J,CALCULATION_quarterly_data!$A:$A,Quarter!$A499,CALCULATION_quarterly_data!$P:$P,Quarter!$B499,CALCULATION_quarterly_data!$C:$C,Quarter!$C499)</f>
        <v>0</v>
      </c>
      <c r="K499" s="69">
        <f>SUMIFS(CALCULATION_quarterly_data!K:K,CALCULATION_quarterly_data!$A:$A,Quarter!$A499,CALCULATION_quarterly_data!$P:$P,Quarter!$B499,CALCULATION_quarterly_data!$C:$C,Quarter!$C499)</f>
        <v>228.89</v>
      </c>
      <c r="L499" s="69">
        <f>SUMIFS(CALCULATION_quarterly_data!L:L,CALCULATION_quarterly_data!$A:$A,Quarter!$A499,CALCULATION_quarterly_data!$P:$P,Quarter!$B499,CALCULATION_quarterly_data!$C:$C,Quarter!$C499)</f>
        <v>32.380000000000003</v>
      </c>
      <c r="M499" s="69">
        <f>SUMIFS(CALCULATION_quarterly_data!M:M,CALCULATION_quarterly_data!$A:$A,Quarter!$A499,CALCULATION_quarterly_data!$P:$P,Quarter!$B499,CALCULATION_quarterly_data!$C:$C,Quarter!$C499)</f>
        <v>10.129999999999999</v>
      </c>
      <c r="N499" s="70">
        <f>SUMIFS(CALCULATION_quarterly_data!N:N,CALCULATION_quarterly_data!$A:$A,Quarter!$A499,CALCULATION_quarterly_data!$P:$P,Quarter!$B499,CALCULATION_quarterly_data!$C:$C,Quarter!$C499)</f>
        <v>725.65</v>
      </c>
      <c r="O499" s="77">
        <f>SUMIFS(CALCULATION_quarterly_data!O:O,CALCULATION_quarterly_data!$A:$A,Quarter!$A499,CALCULATION_quarterly_data!$P:$P,Quarter!$B499,CALCULATION_quarterly_data!$C:$C,Quarter!$C499)</f>
        <v>734.01</v>
      </c>
    </row>
    <row r="500" spans="1:15" ht="15.5">
      <c r="A500" s="64">
        <v>2024</v>
      </c>
      <c r="B500" s="73">
        <v>4</v>
      </c>
      <c r="C500" s="59" t="s">
        <v>74</v>
      </c>
      <c r="D500" s="69">
        <f>SUMIFS(CALCULATION_quarterly_data!D:D,CALCULATION_quarterly_data!$A:$A,Quarter!$A500,CALCULATION_quarterly_data!$P:$P,Quarter!$B500,CALCULATION_quarterly_data!$C:$C,Quarter!$C500)</f>
        <v>91.92</v>
      </c>
      <c r="E500" s="69">
        <f>SUMIFS(CALCULATION_quarterly_data!E:E,CALCULATION_quarterly_data!$A:$A,Quarter!$A500,CALCULATION_quarterly_data!$P:$P,Quarter!$B500,CALCULATION_quarterly_data!$C:$C,Quarter!$C500)</f>
        <v>0</v>
      </c>
      <c r="F500" s="70">
        <f>SUMIFS(CALCULATION_quarterly_data!F:F,CALCULATION_quarterly_data!$A:$A,Quarter!$A500,CALCULATION_quarterly_data!$P:$P,Quarter!$B500,CALCULATION_quarterly_data!$C:$C,Quarter!$C500)</f>
        <v>91.92</v>
      </c>
      <c r="G500" s="69">
        <f>SUMIFS(CALCULATION_quarterly_data!G:G,CALCULATION_quarterly_data!$A:$A,Quarter!$A500,CALCULATION_quarterly_data!$P:$P,Quarter!$B500,CALCULATION_quarterly_data!$C:$C,Quarter!$C500)</f>
        <v>0</v>
      </c>
      <c r="H500" s="69">
        <f>SUMIFS(CALCULATION_quarterly_data!H:H,CALCULATION_quarterly_data!$A:$A,Quarter!$A500,CALCULATION_quarterly_data!$P:$P,Quarter!$B500,CALCULATION_quarterly_data!$C:$C,Quarter!$C500)</f>
        <v>0</v>
      </c>
      <c r="I500" s="69">
        <f>SUMIFS(CALCULATION_quarterly_data!I:I,CALCULATION_quarterly_data!$A:$A,Quarter!$A500,CALCULATION_quarterly_data!$P:$P,Quarter!$B500,CALCULATION_quarterly_data!$C:$C,Quarter!$C500)</f>
        <v>0</v>
      </c>
      <c r="J500" s="69">
        <f>SUMIFS(CALCULATION_quarterly_data!J:J,CALCULATION_quarterly_data!$A:$A,Quarter!$A500,CALCULATION_quarterly_data!$P:$P,Quarter!$B500,CALCULATION_quarterly_data!$C:$C,Quarter!$C500)</f>
        <v>0</v>
      </c>
      <c r="K500" s="69">
        <f>SUMIFS(CALCULATION_quarterly_data!K:K,CALCULATION_quarterly_data!$A:$A,Quarter!$A500,CALCULATION_quarterly_data!$P:$P,Quarter!$B500,CALCULATION_quarterly_data!$C:$C,Quarter!$C500)</f>
        <v>0</v>
      </c>
      <c r="L500" s="69">
        <f>SUMIFS(CALCULATION_quarterly_data!L:L,CALCULATION_quarterly_data!$A:$A,Quarter!$A500,CALCULATION_quarterly_data!$P:$P,Quarter!$B500,CALCULATION_quarterly_data!$C:$C,Quarter!$C500)</f>
        <v>0</v>
      </c>
      <c r="M500" s="69">
        <f>SUMIFS(CALCULATION_quarterly_data!M:M,CALCULATION_quarterly_data!$A:$A,Quarter!$A500,CALCULATION_quarterly_data!$P:$P,Quarter!$B500,CALCULATION_quarterly_data!$C:$C,Quarter!$C500)</f>
        <v>7.45</v>
      </c>
      <c r="N500" s="70">
        <f>SUMIFS(CALCULATION_quarterly_data!N:N,CALCULATION_quarterly_data!$A:$A,Quarter!$A500,CALCULATION_quarterly_data!$P:$P,Quarter!$B500,CALCULATION_quarterly_data!$C:$C,Quarter!$C500)</f>
        <v>7.45</v>
      </c>
      <c r="O500" s="77">
        <f>SUMIFS(CALCULATION_quarterly_data!O:O,CALCULATION_quarterly_data!$A:$A,Quarter!$A500,CALCULATION_quarterly_data!$P:$P,Quarter!$B500,CALCULATION_quarterly_data!$C:$C,Quarter!$C500)</f>
        <v>99.37</v>
      </c>
    </row>
    <row r="501" spans="1:15" ht="15.5">
      <c r="A501" s="64">
        <v>2024</v>
      </c>
      <c r="B501" s="73">
        <v>4</v>
      </c>
      <c r="C501" s="59" t="s">
        <v>73</v>
      </c>
      <c r="D501" s="69">
        <f>SUMIFS(CALCULATION_quarterly_data!D:D,CALCULATION_quarterly_data!$A:$A,Quarter!$A501,CALCULATION_quarterly_data!$P:$P,Quarter!$B501,CALCULATION_quarterly_data!$C:$C,Quarter!$C501)</f>
        <v>0</v>
      </c>
      <c r="E501" s="69">
        <f>SUMIFS(CALCULATION_quarterly_data!E:E,CALCULATION_quarterly_data!$A:$A,Quarter!$A501,CALCULATION_quarterly_data!$P:$P,Quarter!$B501,CALCULATION_quarterly_data!$C:$C,Quarter!$C501)</f>
        <v>0</v>
      </c>
      <c r="F501" s="70">
        <f>SUMIFS(CALCULATION_quarterly_data!F:F,CALCULATION_quarterly_data!$A:$A,Quarter!$A501,CALCULATION_quarterly_data!$P:$P,Quarter!$B501,CALCULATION_quarterly_data!$C:$C,Quarter!$C501)</f>
        <v>0</v>
      </c>
      <c r="G501" s="69">
        <f>SUMIFS(CALCULATION_quarterly_data!G:G,CALCULATION_quarterly_data!$A:$A,Quarter!$A501,CALCULATION_quarterly_data!$P:$P,Quarter!$B501,CALCULATION_quarterly_data!$C:$C,Quarter!$C501)</f>
        <v>0</v>
      </c>
      <c r="H501" s="69">
        <f>SUMIFS(CALCULATION_quarterly_data!H:H,CALCULATION_quarterly_data!$A:$A,Quarter!$A501,CALCULATION_quarterly_data!$P:$P,Quarter!$B501,CALCULATION_quarterly_data!$C:$C,Quarter!$C501)</f>
        <v>0</v>
      </c>
      <c r="I501" s="69">
        <f>SUMIFS(CALCULATION_quarterly_data!I:I,CALCULATION_quarterly_data!$A:$A,Quarter!$A501,CALCULATION_quarterly_data!$P:$P,Quarter!$B501,CALCULATION_quarterly_data!$C:$C,Quarter!$C501)</f>
        <v>0</v>
      </c>
      <c r="J501" s="69">
        <f>SUMIFS(CALCULATION_quarterly_data!J:J,CALCULATION_quarterly_data!$A:$A,Quarter!$A501,CALCULATION_quarterly_data!$P:$P,Quarter!$B501,CALCULATION_quarterly_data!$C:$C,Quarter!$C501)</f>
        <v>0</v>
      </c>
      <c r="K501" s="69">
        <f>SUMIFS(CALCULATION_quarterly_data!K:K,CALCULATION_quarterly_data!$A:$A,Quarter!$A501,CALCULATION_quarterly_data!$P:$P,Quarter!$B501,CALCULATION_quarterly_data!$C:$C,Quarter!$C501)</f>
        <v>0</v>
      </c>
      <c r="L501" s="69">
        <f>SUMIFS(CALCULATION_quarterly_data!L:L,CALCULATION_quarterly_data!$A:$A,Quarter!$A501,CALCULATION_quarterly_data!$P:$P,Quarter!$B501,CALCULATION_quarterly_data!$C:$C,Quarter!$C501)</f>
        <v>0</v>
      </c>
      <c r="M501" s="69">
        <f>SUMIFS(CALCULATION_quarterly_data!M:M,CALCULATION_quarterly_data!$A:$A,Quarter!$A501,CALCULATION_quarterly_data!$P:$P,Quarter!$B501,CALCULATION_quarterly_data!$C:$C,Quarter!$C501)</f>
        <v>0</v>
      </c>
      <c r="N501" s="70">
        <f>SUMIFS(CALCULATION_quarterly_data!N:N,CALCULATION_quarterly_data!$A:$A,Quarter!$A501,CALCULATION_quarterly_data!$P:$P,Quarter!$B501,CALCULATION_quarterly_data!$C:$C,Quarter!$C501)</f>
        <v>0</v>
      </c>
      <c r="O501" s="77">
        <f>SUMIFS(CALCULATION_quarterly_data!O:O,CALCULATION_quarterly_data!$A:$A,Quarter!$A501,CALCULATION_quarterly_data!$P:$P,Quarter!$B501,CALCULATION_quarterly_data!$C:$C,Quarter!$C501)</f>
        <v>0</v>
      </c>
    </row>
    <row r="502" spans="1:15" ht="15.5">
      <c r="A502" s="64">
        <v>2024</v>
      </c>
      <c r="B502" s="73">
        <v>4</v>
      </c>
      <c r="C502" s="59" t="s">
        <v>42</v>
      </c>
      <c r="D502" s="69">
        <f>SUMIFS(CALCULATION_quarterly_data!D:D,CALCULATION_quarterly_data!$A:$A,Quarter!$A502,CALCULATION_quarterly_data!$P:$P,Quarter!$B502,CALCULATION_quarterly_data!$C:$C,Quarter!$C502)</f>
        <v>2993.94</v>
      </c>
      <c r="E502" s="69">
        <f>SUMIFS(CALCULATION_quarterly_data!E:E,CALCULATION_quarterly_data!$A:$A,Quarter!$A502,CALCULATION_quarterly_data!$P:$P,Quarter!$B502,CALCULATION_quarterly_data!$C:$C,Quarter!$C502)</f>
        <v>745.16000000000008</v>
      </c>
      <c r="F502" s="70">
        <f>SUMIFS(CALCULATION_quarterly_data!F:F,CALCULATION_quarterly_data!$A:$A,Quarter!$A502,CALCULATION_quarterly_data!$P:$P,Quarter!$B502,CALCULATION_quarterly_data!$C:$C,Quarter!$C502)</f>
        <v>3739.1</v>
      </c>
      <c r="G502" s="69">
        <f>SUMIFS(CALCULATION_quarterly_data!G:G,CALCULATION_quarterly_data!$A:$A,Quarter!$A502,CALCULATION_quarterly_data!$P:$P,Quarter!$B502,CALCULATION_quarterly_data!$C:$C,Quarter!$C502)</f>
        <v>23.22</v>
      </c>
      <c r="H502" s="69">
        <f>SUMIFS(CALCULATION_quarterly_data!H:H,CALCULATION_quarterly_data!$A:$A,Quarter!$A502,CALCULATION_quarterly_data!$P:$P,Quarter!$B502,CALCULATION_quarterly_data!$C:$C,Quarter!$C502)</f>
        <v>729.23</v>
      </c>
      <c r="I502" s="69">
        <f>SUMIFS(CALCULATION_quarterly_data!I:I,CALCULATION_quarterly_data!$A:$A,Quarter!$A502,CALCULATION_quarterly_data!$P:$P,Quarter!$B502,CALCULATION_quarterly_data!$C:$C,Quarter!$C502)</f>
        <v>0</v>
      </c>
      <c r="J502" s="69">
        <f>SUMIFS(CALCULATION_quarterly_data!J:J,CALCULATION_quarterly_data!$A:$A,Quarter!$A502,CALCULATION_quarterly_data!$P:$P,Quarter!$B502,CALCULATION_quarterly_data!$C:$C,Quarter!$C502)</f>
        <v>0</v>
      </c>
      <c r="K502" s="69">
        <f>SUMIFS(CALCULATION_quarterly_data!K:K,CALCULATION_quarterly_data!$A:$A,Quarter!$A502,CALCULATION_quarterly_data!$P:$P,Quarter!$B502,CALCULATION_quarterly_data!$C:$C,Quarter!$C502)</f>
        <v>32.840000000000003</v>
      </c>
      <c r="L502" s="69">
        <f>SUMIFS(CALCULATION_quarterly_data!L:L,CALCULATION_quarterly_data!$A:$A,Quarter!$A502,CALCULATION_quarterly_data!$P:$P,Quarter!$B502,CALCULATION_quarterly_data!$C:$C,Quarter!$C502)</f>
        <v>116.05</v>
      </c>
      <c r="M502" s="69">
        <f>SUMIFS(CALCULATION_quarterly_data!M:M,CALCULATION_quarterly_data!$A:$A,Quarter!$A502,CALCULATION_quarterly_data!$P:$P,Quarter!$B502,CALCULATION_quarterly_data!$C:$C,Quarter!$C502)</f>
        <v>727.76</v>
      </c>
      <c r="N502" s="70">
        <f>SUMIFS(CALCULATION_quarterly_data!N:N,CALCULATION_quarterly_data!$A:$A,Quarter!$A502,CALCULATION_quarterly_data!$P:$P,Quarter!$B502,CALCULATION_quarterly_data!$C:$C,Quarter!$C502)</f>
        <v>1629.1</v>
      </c>
      <c r="O502" s="77">
        <f>SUMIFS(CALCULATION_quarterly_data!O:O,CALCULATION_quarterly_data!$A:$A,Quarter!$A502,CALCULATION_quarterly_data!$P:$P,Quarter!$B502,CALCULATION_quarterly_data!$C:$C,Quarter!$C502)</f>
        <v>5368.2</v>
      </c>
    </row>
    <row r="503" spans="1:15" ht="15.5">
      <c r="A503" s="64">
        <v>2024</v>
      </c>
      <c r="B503" s="73">
        <v>4</v>
      </c>
      <c r="C503" s="59" t="s">
        <v>94</v>
      </c>
      <c r="D503" s="69">
        <f>SUMIFS(CALCULATION_quarterly_data!D:D,CALCULATION_quarterly_data!$A:$A,Quarter!$A503,CALCULATION_quarterly_data!$P:$P,Quarter!$B503,CALCULATION_quarterly_data!$C:$C,Quarter!$C503)</f>
        <v>0</v>
      </c>
      <c r="E503" s="69">
        <f>SUMIFS(CALCULATION_quarterly_data!E:E,CALCULATION_quarterly_data!$A:$A,Quarter!$A503,CALCULATION_quarterly_data!$P:$P,Quarter!$B503,CALCULATION_quarterly_data!$C:$C,Quarter!$C503)</f>
        <v>0</v>
      </c>
      <c r="F503" s="70">
        <f>SUMIFS(CALCULATION_quarterly_data!F:F,CALCULATION_quarterly_data!$A:$A,Quarter!$A503,CALCULATION_quarterly_data!$P:$P,Quarter!$B503,CALCULATION_quarterly_data!$C:$C,Quarter!$C503)</f>
        <v>0</v>
      </c>
      <c r="G503" s="69">
        <f>SUMIFS(CALCULATION_quarterly_data!G:G,CALCULATION_quarterly_data!$A:$A,Quarter!$A503,CALCULATION_quarterly_data!$P:$P,Quarter!$B503,CALCULATION_quarterly_data!$C:$C,Quarter!$C503)</f>
        <v>0</v>
      </c>
      <c r="H503" s="69">
        <f>SUMIFS(CALCULATION_quarterly_data!H:H,CALCULATION_quarterly_data!$A:$A,Quarter!$A503,CALCULATION_quarterly_data!$P:$P,Quarter!$B503,CALCULATION_quarterly_data!$C:$C,Quarter!$C503)</f>
        <v>229.62</v>
      </c>
      <c r="I503" s="69">
        <f>SUMIFS(CALCULATION_quarterly_data!I:I,CALCULATION_quarterly_data!$A:$A,Quarter!$A503,CALCULATION_quarterly_data!$P:$P,Quarter!$B503,CALCULATION_quarterly_data!$C:$C,Quarter!$C503)</f>
        <v>0</v>
      </c>
      <c r="J503" s="69">
        <f>SUMIFS(CALCULATION_quarterly_data!J:J,CALCULATION_quarterly_data!$A:$A,Quarter!$A503,CALCULATION_quarterly_data!$P:$P,Quarter!$B503,CALCULATION_quarterly_data!$C:$C,Quarter!$C503)</f>
        <v>0</v>
      </c>
      <c r="K503" s="69">
        <f>SUMIFS(CALCULATION_quarterly_data!K:K,CALCULATION_quarterly_data!$A:$A,Quarter!$A503,CALCULATION_quarterly_data!$P:$P,Quarter!$B503,CALCULATION_quarterly_data!$C:$C,Quarter!$C503)</f>
        <v>0</v>
      </c>
      <c r="L503" s="69">
        <f>SUMIFS(CALCULATION_quarterly_data!L:L,CALCULATION_quarterly_data!$A:$A,Quarter!$A503,CALCULATION_quarterly_data!$P:$P,Quarter!$B503,CALCULATION_quarterly_data!$C:$C,Quarter!$C503)</f>
        <v>36.880000000000003</v>
      </c>
      <c r="M503" s="69">
        <f>SUMIFS(CALCULATION_quarterly_data!M:M,CALCULATION_quarterly_data!$A:$A,Quarter!$A503,CALCULATION_quarterly_data!$P:$P,Quarter!$B503,CALCULATION_quarterly_data!$C:$C,Quarter!$C503)</f>
        <v>0</v>
      </c>
      <c r="N503" s="70">
        <f>SUMIFS(CALCULATION_quarterly_data!N:N,CALCULATION_quarterly_data!$A:$A,Quarter!$A503,CALCULATION_quarterly_data!$P:$P,Quarter!$B503,CALCULATION_quarterly_data!$C:$C,Quarter!$C503)</f>
        <v>266.5</v>
      </c>
      <c r="O503" s="77">
        <f>SUMIFS(CALCULATION_quarterly_data!O:O,CALCULATION_quarterly_data!$A:$A,Quarter!$A503,CALCULATION_quarterly_data!$P:$P,Quarter!$B503,CALCULATION_quarterly_data!$C:$C,Quarter!$C503)</f>
        <v>266.5</v>
      </c>
    </row>
    <row r="504" spans="1:15" ht="15.5">
      <c r="A504" s="64">
        <v>2024</v>
      </c>
      <c r="B504" s="73">
        <v>4</v>
      </c>
      <c r="C504" s="59" t="s">
        <v>131</v>
      </c>
      <c r="D504" s="69">
        <f>SUMIFS(CALCULATION_quarterly_data!D:D,CALCULATION_quarterly_data!$A:$A,Quarter!$A504,CALCULATION_quarterly_data!$P:$P,Quarter!$B504,CALCULATION_quarterly_data!$C:$C,Quarter!$C504)</f>
        <v>625.01</v>
      </c>
      <c r="E504" s="69">
        <f>SUMIFS(CALCULATION_quarterly_data!E:E,CALCULATION_quarterly_data!$A:$A,Quarter!$A504,CALCULATION_quarterly_data!$P:$P,Quarter!$B504,CALCULATION_quarterly_data!$C:$C,Quarter!$C504)</f>
        <v>0</v>
      </c>
      <c r="F504" s="70">
        <f>SUMIFS(CALCULATION_quarterly_data!F:F,CALCULATION_quarterly_data!$A:$A,Quarter!$A504,CALCULATION_quarterly_data!$P:$P,Quarter!$B504,CALCULATION_quarterly_data!$C:$C,Quarter!$C504)</f>
        <v>625.01</v>
      </c>
      <c r="G504" s="69">
        <f>SUMIFS(CALCULATION_quarterly_data!G:G,CALCULATION_quarterly_data!$A:$A,Quarter!$A504,CALCULATION_quarterly_data!$P:$P,Quarter!$B504,CALCULATION_quarterly_data!$C:$C,Quarter!$C504)</f>
        <v>4.26</v>
      </c>
      <c r="H504" s="69">
        <f>SUMIFS(CALCULATION_quarterly_data!H:H,CALCULATION_quarterly_data!$A:$A,Quarter!$A504,CALCULATION_quarterly_data!$P:$P,Quarter!$B504,CALCULATION_quarterly_data!$C:$C,Quarter!$C504)</f>
        <v>0</v>
      </c>
      <c r="I504" s="69">
        <f>SUMIFS(CALCULATION_quarterly_data!I:I,CALCULATION_quarterly_data!$A:$A,Quarter!$A504,CALCULATION_quarterly_data!$P:$P,Quarter!$B504,CALCULATION_quarterly_data!$C:$C,Quarter!$C504)</f>
        <v>0</v>
      </c>
      <c r="J504" s="69">
        <f>SUMIFS(CALCULATION_quarterly_data!J:J,CALCULATION_quarterly_data!$A:$A,Quarter!$A504,CALCULATION_quarterly_data!$P:$P,Quarter!$B504,CALCULATION_quarterly_data!$C:$C,Quarter!$C504)</f>
        <v>0</v>
      </c>
      <c r="K504" s="69">
        <f>SUMIFS(CALCULATION_quarterly_data!K:K,CALCULATION_quarterly_data!$A:$A,Quarter!$A504,CALCULATION_quarterly_data!$P:$P,Quarter!$B504,CALCULATION_quarterly_data!$C:$C,Quarter!$C504)</f>
        <v>0</v>
      </c>
      <c r="L504" s="69">
        <f>SUMIFS(CALCULATION_quarterly_data!L:L,CALCULATION_quarterly_data!$A:$A,Quarter!$A504,CALCULATION_quarterly_data!$P:$P,Quarter!$B504,CALCULATION_quarterly_data!$C:$C,Quarter!$C504)</f>
        <v>0</v>
      </c>
      <c r="M504" s="69">
        <f>SUMIFS(CALCULATION_quarterly_data!M:M,CALCULATION_quarterly_data!$A:$A,Quarter!$A504,CALCULATION_quarterly_data!$P:$P,Quarter!$B504,CALCULATION_quarterly_data!$C:$C,Quarter!$C504)</f>
        <v>0</v>
      </c>
      <c r="N504" s="70">
        <f>SUMIFS(CALCULATION_quarterly_data!N:N,CALCULATION_quarterly_data!$A:$A,Quarter!$A504,CALCULATION_quarterly_data!$P:$P,Quarter!$B504,CALCULATION_quarterly_data!$C:$C,Quarter!$C504)</f>
        <v>4.26</v>
      </c>
      <c r="O504" s="77">
        <f>SUMIFS(CALCULATION_quarterly_data!O:O,CALCULATION_quarterly_data!$A:$A,Quarter!$A504,CALCULATION_quarterly_data!$P:$P,Quarter!$B504,CALCULATION_quarterly_data!$C:$C,Quarter!$C504)</f>
        <v>629.27</v>
      </c>
    </row>
    <row r="505" spans="1:15" ht="15.5">
      <c r="A505" s="64">
        <v>2024</v>
      </c>
      <c r="B505" s="73">
        <v>4</v>
      </c>
      <c r="C505" s="59" t="s">
        <v>71</v>
      </c>
      <c r="D505" s="69">
        <f>SUMIFS(CALCULATION_quarterly_data!D:D,CALCULATION_quarterly_data!$A:$A,Quarter!$A505,CALCULATION_quarterly_data!$P:$P,Quarter!$B505,CALCULATION_quarterly_data!$C:$C,Quarter!$C505)</f>
        <v>61.48</v>
      </c>
      <c r="E505" s="69">
        <f>SUMIFS(CALCULATION_quarterly_data!E:E,CALCULATION_quarterly_data!$A:$A,Quarter!$A505,CALCULATION_quarterly_data!$P:$P,Quarter!$B505,CALCULATION_quarterly_data!$C:$C,Quarter!$C505)</f>
        <v>0</v>
      </c>
      <c r="F505" s="70">
        <f>SUMIFS(CALCULATION_quarterly_data!F:F,CALCULATION_quarterly_data!$A:$A,Quarter!$A505,CALCULATION_quarterly_data!$P:$P,Quarter!$B505,CALCULATION_quarterly_data!$C:$C,Quarter!$C505)</f>
        <v>61.48</v>
      </c>
      <c r="G505" s="69">
        <f>SUMIFS(CALCULATION_quarterly_data!G:G,CALCULATION_quarterly_data!$A:$A,Quarter!$A505,CALCULATION_quarterly_data!$P:$P,Quarter!$B505,CALCULATION_quarterly_data!$C:$C,Quarter!$C505)</f>
        <v>0</v>
      </c>
      <c r="H505" s="69">
        <f>SUMIFS(CALCULATION_quarterly_data!H:H,CALCULATION_quarterly_data!$A:$A,Quarter!$A505,CALCULATION_quarterly_data!$P:$P,Quarter!$B505,CALCULATION_quarterly_data!$C:$C,Quarter!$C505)</f>
        <v>0</v>
      </c>
      <c r="I505" s="69">
        <f>SUMIFS(CALCULATION_quarterly_data!I:I,CALCULATION_quarterly_data!$A:$A,Quarter!$A505,CALCULATION_quarterly_data!$P:$P,Quarter!$B505,CALCULATION_quarterly_data!$C:$C,Quarter!$C505)</f>
        <v>0</v>
      </c>
      <c r="J505" s="69">
        <f>SUMIFS(CALCULATION_quarterly_data!J:J,CALCULATION_quarterly_data!$A:$A,Quarter!$A505,CALCULATION_quarterly_data!$P:$P,Quarter!$B505,CALCULATION_quarterly_data!$C:$C,Quarter!$C505)</f>
        <v>0</v>
      </c>
      <c r="K505" s="69">
        <f>SUMIFS(CALCULATION_quarterly_data!K:K,CALCULATION_quarterly_data!$A:$A,Quarter!$A505,CALCULATION_quarterly_data!$P:$P,Quarter!$B505,CALCULATION_quarterly_data!$C:$C,Quarter!$C505)</f>
        <v>0</v>
      </c>
      <c r="L505" s="69">
        <f>SUMIFS(CALCULATION_quarterly_data!L:L,CALCULATION_quarterly_data!$A:$A,Quarter!$A505,CALCULATION_quarterly_data!$P:$P,Quarter!$B505,CALCULATION_quarterly_data!$C:$C,Quarter!$C505)</f>
        <v>99.75</v>
      </c>
      <c r="M505" s="69">
        <f>SUMIFS(CALCULATION_quarterly_data!M:M,CALCULATION_quarterly_data!$A:$A,Quarter!$A505,CALCULATION_quarterly_data!$P:$P,Quarter!$B505,CALCULATION_quarterly_data!$C:$C,Quarter!$C505)</f>
        <v>100.52000000000001</v>
      </c>
      <c r="N505" s="70">
        <f>SUMIFS(CALCULATION_quarterly_data!N:N,CALCULATION_quarterly_data!$A:$A,Quarter!$A505,CALCULATION_quarterly_data!$P:$P,Quarter!$B505,CALCULATION_quarterly_data!$C:$C,Quarter!$C505)</f>
        <v>200.26999999999998</v>
      </c>
      <c r="O505" s="77">
        <f>SUMIFS(CALCULATION_quarterly_data!O:O,CALCULATION_quarterly_data!$A:$A,Quarter!$A505,CALCULATION_quarterly_data!$P:$P,Quarter!$B505,CALCULATION_quarterly_data!$C:$C,Quarter!$C505)</f>
        <v>261.75</v>
      </c>
    </row>
    <row r="506" spans="1:15" ht="15.5">
      <c r="A506" s="64">
        <v>2024</v>
      </c>
      <c r="B506" s="73">
        <v>4</v>
      </c>
      <c r="C506" s="59" t="s">
        <v>45</v>
      </c>
      <c r="D506" s="69">
        <f>SUMIFS(CALCULATION_quarterly_data!D:D,CALCULATION_quarterly_data!$A:$A,Quarter!$A506,CALCULATION_quarterly_data!$P:$P,Quarter!$B506,CALCULATION_quarterly_data!$C:$C,Quarter!$C506)</f>
        <v>564.42000000000007</v>
      </c>
      <c r="E506" s="69">
        <f>SUMIFS(CALCULATION_quarterly_data!E:E,CALCULATION_quarterly_data!$A:$A,Quarter!$A506,CALCULATION_quarterly_data!$P:$P,Quarter!$B506,CALCULATION_quarterly_data!$C:$C,Quarter!$C506)</f>
        <v>32.840000000000003</v>
      </c>
      <c r="F506" s="70">
        <f>SUMIFS(CALCULATION_quarterly_data!F:F,CALCULATION_quarterly_data!$A:$A,Quarter!$A506,CALCULATION_quarterly_data!$P:$P,Quarter!$B506,CALCULATION_quarterly_data!$C:$C,Quarter!$C506)</f>
        <v>597.26</v>
      </c>
      <c r="G506" s="69">
        <f>SUMIFS(CALCULATION_quarterly_data!G:G,CALCULATION_quarterly_data!$A:$A,Quarter!$A506,CALCULATION_quarterly_data!$P:$P,Quarter!$B506,CALCULATION_quarterly_data!$C:$C,Quarter!$C506)</f>
        <v>0</v>
      </c>
      <c r="H506" s="69">
        <f>SUMIFS(CALCULATION_quarterly_data!H:H,CALCULATION_quarterly_data!$A:$A,Quarter!$A506,CALCULATION_quarterly_data!$P:$P,Quarter!$B506,CALCULATION_quarterly_data!$C:$C,Quarter!$C506)</f>
        <v>0</v>
      </c>
      <c r="I506" s="69">
        <f>SUMIFS(CALCULATION_quarterly_data!I:I,CALCULATION_quarterly_data!$A:$A,Quarter!$A506,CALCULATION_quarterly_data!$P:$P,Quarter!$B506,CALCULATION_quarterly_data!$C:$C,Quarter!$C506)</f>
        <v>14.78</v>
      </c>
      <c r="J506" s="69">
        <f>SUMIFS(CALCULATION_quarterly_data!J:J,CALCULATION_quarterly_data!$A:$A,Quarter!$A506,CALCULATION_quarterly_data!$P:$P,Quarter!$B506,CALCULATION_quarterly_data!$C:$C,Quarter!$C506)</f>
        <v>0</v>
      </c>
      <c r="K506" s="69">
        <f>SUMIFS(CALCULATION_quarterly_data!K:K,CALCULATION_quarterly_data!$A:$A,Quarter!$A506,CALCULATION_quarterly_data!$P:$P,Quarter!$B506,CALCULATION_quarterly_data!$C:$C,Quarter!$C506)</f>
        <v>0</v>
      </c>
      <c r="L506" s="69">
        <f>SUMIFS(CALCULATION_quarterly_data!L:L,CALCULATION_quarterly_data!$A:$A,Quarter!$A506,CALCULATION_quarterly_data!$P:$P,Quarter!$B506,CALCULATION_quarterly_data!$C:$C,Quarter!$C506)</f>
        <v>0</v>
      </c>
      <c r="M506" s="69">
        <f>SUMIFS(CALCULATION_quarterly_data!M:M,CALCULATION_quarterly_data!$A:$A,Quarter!$A506,CALCULATION_quarterly_data!$P:$P,Quarter!$B506,CALCULATION_quarterly_data!$C:$C,Quarter!$C506)</f>
        <v>0.04</v>
      </c>
      <c r="N506" s="70">
        <f>SUMIFS(CALCULATION_quarterly_data!N:N,CALCULATION_quarterly_data!$A:$A,Quarter!$A506,CALCULATION_quarterly_data!$P:$P,Quarter!$B506,CALCULATION_quarterly_data!$C:$C,Quarter!$C506)</f>
        <v>14.819999999999999</v>
      </c>
      <c r="O506" s="77">
        <f>SUMIFS(CALCULATION_quarterly_data!O:O,CALCULATION_quarterly_data!$A:$A,Quarter!$A506,CALCULATION_quarterly_data!$P:$P,Quarter!$B506,CALCULATION_quarterly_data!$C:$C,Quarter!$C506)</f>
        <v>612.08000000000004</v>
      </c>
    </row>
    <row r="507" spans="1:15" ht="15.5">
      <c r="A507" s="64">
        <v>2024</v>
      </c>
      <c r="B507" s="73">
        <v>4</v>
      </c>
      <c r="C507" s="59" t="s">
        <v>46</v>
      </c>
      <c r="D507" s="69">
        <f>SUMIFS(CALCULATION_quarterly_data!D:D,CALCULATION_quarterly_data!$A:$A,Quarter!$A507,CALCULATION_quarterly_data!$P:$P,Quarter!$B507,CALCULATION_quarterly_data!$C:$C,Quarter!$C507)</f>
        <v>61.68</v>
      </c>
      <c r="E507" s="69">
        <f>SUMIFS(CALCULATION_quarterly_data!E:E,CALCULATION_quarterly_data!$A:$A,Quarter!$A507,CALCULATION_quarterly_data!$P:$P,Quarter!$B507,CALCULATION_quarterly_data!$C:$C,Quarter!$C507)</f>
        <v>0</v>
      </c>
      <c r="F507" s="70">
        <f>SUMIFS(CALCULATION_quarterly_data!F:F,CALCULATION_quarterly_data!$A:$A,Quarter!$A507,CALCULATION_quarterly_data!$P:$P,Quarter!$B507,CALCULATION_quarterly_data!$C:$C,Quarter!$C507)</f>
        <v>61.68</v>
      </c>
      <c r="G507" s="69">
        <f>SUMIFS(CALCULATION_quarterly_data!G:G,CALCULATION_quarterly_data!$A:$A,Quarter!$A507,CALCULATION_quarterly_data!$P:$P,Quarter!$B507,CALCULATION_quarterly_data!$C:$C,Quarter!$C507)</f>
        <v>0</v>
      </c>
      <c r="H507" s="69">
        <f>SUMIFS(CALCULATION_quarterly_data!H:H,CALCULATION_quarterly_data!$A:$A,Quarter!$A507,CALCULATION_quarterly_data!$P:$P,Quarter!$B507,CALCULATION_quarterly_data!$C:$C,Quarter!$C507)</f>
        <v>322.40999999999997</v>
      </c>
      <c r="I507" s="69">
        <f>SUMIFS(CALCULATION_quarterly_data!I:I,CALCULATION_quarterly_data!$A:$A,Quarter!$A507,CALCULATION_quarterly_data!$P:$P,Quarter!$B507,CALCULATION_quarterly_data!$C:$C,Quarter!$C507)</f>
        <v>0</v>
      </c>
      <c r="J507" s="69">
        <f>SUMIFS(CALCULATION_quarterly_data!J:J,CALCULATION_quarterly_data!$A:$A,Quarter!$A507,CALCULATION_quarterly_data!$P:$P,Quarter!$B507,CALCULATION_quarterly_data!$C:$C,Quarter!$C507)</f>
        <v>0</v>
      </c>
      <c r="K507" s="69">
        <f>SUMIFS(CALCULATION_quarterly_data!K:K,CALCULATION_quarterly_data!$A:$A,Quarter!$A507,CALCULATION_quarterly_data!$P:$P,Quarter!$B507,CALCULATION_quarterly_data!$C:$C,Quarter!$C507)</f>
        <v>0</v>
      </c>
      <c r="L507" s="69">
        <f>SUMIFS(CALCULATION_quarterly_data!L:L,CALCULATION_quarterly_data!$A:$A,Quarter!$A507,CALCULATION_quarterly_data!$P:$P,Quarter!$B507,CALCULATION_quarterly_data!$C:$C,Quarter!$C507)</f>
        <v>0</v>
      </c>
      <c r="M507" s="69">
        <f>SUMIFS(CALCULATION_quarterly_data!M:M,CALCULATION_quarterly_data!$A:$A,Quarter!$A507,CALCULATION_quarterly_data!$P:$P,Quarter!$B507,CALCULATION_quarterly_data!$C:$C,Quarter!$C507)</f>
        <v>1.38</v>
      </c>
      <c r="N507" s="70">
        <f>SUMIFS(CALCULATION_quarterly_data!N:N,CALCULATION_quarterly_data!$A:$A,Quarter!$A507,CALCULATION_quarterly_data!$P:$P,Quarter!$B507,CALCULATION_quarterly_data!$C:$C,Quarter!$C507)</f>
        <v>323.78999999999996</v>
      </c>
      <c r="O507" s="77">
        <f>SUMIFS(CALCULATION_quarterly_data!O:O,CALCULATION_quarterly_data!$A:$A,Quarter!$A507,CALCULATION_quarterly_data!$P:$P,Quarter!$B507,CALCULATION_quarterly_data!$C:$C,Quarter!$C507)</f>
        <v>385.46999999999997</v>
      </c>
    </row>
    <row r="508" spans="1:15" ht="15.5">
      <c r="A508" s="64">
        <v>2024</v>
      </c>
      <c r="B508" s="73">
        <v>4</v>
      </c>
      <c r="C508" s="59" t="s">
        <v>62</v>
      </c>
      <c r="D508" s="69">
        <f>SUMIFS(CALCULATION_quarterly_data!D:D,CALCULATION_quarterly_data!$A:$A,Quarter!$A508,CALCULATION_quarterly_data!$P:$P,Quarter!$B508,CALCULATION_quarterly_data!$C:$C,Quarter!$C508)</f>
        <v>106.14999999999999</v>
      </c>
      <c r="E508" s="69">
        <f>SUMIFS(CALCULATION_quarterly_data!E:E,CALCULATION_quarterly_data!$A:$A,Quarter!$A508,CALCULATION_quarterly_data!$P:$P,Quarter!$B508,CALCULATION_quarterly_data!$C:$C,Quarter!$C508)</f>
        <v>0</v>
      </c>
      <c r="F508" s="70">
        <f>SUMIFS(CALCULATION_quarterly_data!F:F,CALCULATION_quarterly_data!$A:$A,Quarter!$A508,CALCULATION_quarterly_data!$P:$P,Quarter!$B508,CALCULATION_quarterly_data!$C:$C,Quarter!$C508)</f>
        <v>106.14999999999999</v>
      </c>
      <c r="G508" s="69">
        <f>SUMIFS(CALCULATION_quarterly_data!G:G,CALCULATION_quarterly_data!$A:$A,Quarter!$A508,CALCULATION_quarterly_data!$P:$P,Quarter!$B508,CALCULATION_quarterly_data!$C:$C,Quarter!$C508)</f>
        <v>7.21</v>
      </c>
      <c r="H508" s="69">
        <f>SUMIFS(CALCULATION_quarterly_data!H:H,CALCULATION_quarterly_data!$A:$A,Quarter!$A508,CALCULATION_quarterly_data!$P:$P,Quarter!$B508,CALCULATION_quarterly_data!$C:$C,Quarter!$C508)</f>
        <v>256.04000000000002</v>
      </c>
      <c r="I508" s="69">
        <f>SUMIFS(CALCULATION_quarterly_data!I:I,CALCULATION_quarterly_data!$A:$A,Quarter!$A508,CALCULATION_quarterly_data!$P:$P,Quarter!$B508,CALCULATION_quarterly_data!$C:$C,Quarter!$C508)</f>
        <v>14.27</v>
      </c>
      <c r="J508" s="69">
        <f>SUMIFS(CALCULATION_quarterly_data!J:J,CALCULATION_quarterly_data!$A:$A,Quarter!$A508,CALCULATION_quarterly_data!$P:$P,Quarter!$B508,CALCULATION_quarterly_data!$C:$C,Quarter!$C508)</f>
        <v>0</v>
      </c>
      <c r="K508" s="69">
        <f>SUMIFS(CALCULATION_quarterly_data!K:K,CALCULATION_quarterly_data!$A:$A,Quarter!$A508,CALCULATION_quarterly_data!$P:$P,Quarter!$B508,CALCULATION_quarterly_data!$C:$C,Quarter!$C508)</f>
        <v>0</v>
      </c>
      <c r="L508" s="69">
        <f>SUMIFS(CALCULATION_quarterly_data!L:L,CALCULATION_quarterly_data!$A:$A,Quarter!$A508,CALCULATION_quarterly_data!$P:$P,Quarter!$B508,CALCULATION_quarterly_data!$C:$C,Quarter!$C508)</f>
        <v>230.85</v>
      </c>
      <c r="M508" s="69">
        <f>SUMIFS(CALCULATION_quarterly_data!M:M,CALCULATION_quarterly_data!$A:$A,Quarter!$A508,CALCULATION_quarterly_data!$P:$P,Quarter!$B508,CALCULATION_quarterly_data!$C:$C,Quarter!$C508)</f>
        <v>148.07999999999998</v>
      </c>
      <c r="N508" s="70">
        <f>SUMIFS(CALCULATION_quarterly_data!N:N,CALCULATION_quarterly_data!$A:$A,Quarter!$A508,CALCULATION_quarterly_data!$P:$P,Quarter!$B508,CALCULATION_quarterly_data!$C:$C,Quarter!$C508)</f>
        <v>656.45</v>
      </c>
      <c r="O508" s="77">
        <f>SUMIFS(CALCULATION_quarterly_data!O:O,CALCULATION_quarterly_data!$A:$A,Quarter!$A508,CALCULATION_quarterly_data!$P:$P,Quarter!$B508,CALCULATION_quarterly_data!$C:$C,Quarter!$C508)</f>
        <v>762.59999999999991</v>
      </c>
    </row>
    <row r="509" spans="1:15" ht="15.5">
      <c r="A509" s="62">
        <v>2024</v>
      </c>
      <c r="B509" s="74">
        <v>4</v>
      </c>
      <c r="C509" s="60" t="s">
        <v>93</v>
      </c>
      <c r="D509" s="72">
        <f>SUMIFS(CALCULATION_quarterly_data!D:D,CALCULATION_quarterly_data!$A:$A,Quarter!$A509,CALCULATION_quarterly_data!$P:$P,Quarter!$B509,CALCULATION_quarterly_data!$C:$C,Quarter!$C509)</f>
        <v>6920.9800000000005</v>
      </c>
      <c r="E509" s="72">
        <f>SUMIFS(CALCULATION_quarterly_data!E:E,CALCULATION_quarterly_data!$A:$A,Quarter!$A509,CALCULATION_quarterly_data!$P:$P,Quarter!$B509,CALCULATION_quarterly_data!$C:$C,Quarter!$C509)</f>
        <v>844.22</v>
      </c>
      <c r="F509" s="71">
        <f>SUMIFS(CALCULATION_quarterly_data!F:F,CALCULATION_quarterly_data!$A:$A,Quarter!$A509,CALCULATION_quarterly_data!$P:$P,Quarter!$B509,CALCULATION_quarterly_data!$C:$C,Quarter!$C509)</f>
        <v>7765.2</v>
      </c>
      <c r="G509" s="72">
        <f>SUMIFS(CALCULATION_quarterly_data!G:G,CALCULATION_quarterly_data!$A:$A,Quarter!$A509,CALCULATION_quarterly_data!$P:$P,Quarter!$B509,CALCULATION_quarterly_data!$C:$C,Quarter!$C509)</f>
        <v>53.17</v>
      </c>
      <c r="H509" s="72">
        <f>SUMIFS(CALCULATION_quarterly_data!H:H,CALCULATION_quarterly_data!$A:$A,Quarter!$A509,CALCULATION_quarterly_data!$P:$P,Quarter!$B509,CALCULATION_quarterly_data!$C:$C,Quarter!$C509)</f>
        <v>1961.71</v>
      </c>
      <c r="I509" s="72">
        <f>SUMIFS(CALCULATION_quarterly_data!I:I,CALCULATION_quarterly_data!$A:$A,Quarter!$A509,CALCULATION_quarterly_data!$P:$P,Quarter!$B509,CALCULATION_quarterly_data!$C:$C,Quarter!$C509)</f>
        <v>384.08</v>
      </c>
      <c r="J509" s="72">
        <f>SUMIFS(CALCULATION_quarterly_data!J:J,CALCULATION_quarterly_data!$A:$A,Quarter!$A509,CALCULATION_quarterly_data!$P:$P,Quarter!$B509,CALCULATION_quarterly_data!$C:$C,Quarter!$C509)</f>
        <v>0</v>
      </c>
      <c r="K509" s="72">
        <f>SUMIFS(CALCULATION_quarterly_data!K:K,CALCULATION_quarterly_data!$A:$A,Quarter!$A509,CALCULATION_quarterly_data!$P:$P,Quarter!$B509,CALCULATION_quarterly_data!$C:$C,Quarter!$C509)</f>
        <v>261.73</v>
      </c>
      <c r="L509" s="72">
        <f>SUMIFS(CALCULATION_quarterly_data!L:L,CALCULATION_quarterly_data!$A:$A,Quarter!$A509,CALCULATION_quarterly_data!$P:$P,Quarter!$B509,CALCULATION_quarterly_data!$C:$C,Quarter!$C509)</f>
        <v>565.17999999999995</v>
      </c>
      <c r="M509" s="72">
        <f>SUMIFS(CALCULATION_quarterly_data!M:M,CALCULATION_quarterly_data!$A:$A,Quarter!$A509,CALCULATION_quarterly_data!$P:$P,Quarter!$B509,CALCULATION_quarterly_data!$C:$C,Quarter!$C509)</f>
        <v>1277.76</v>
      </c>
      <c r="N509" s="71">
        <f>SUMIFS(CALCULATION_quarterly_data!N:N,CALCULATION_quarterly_data!$A:$A,Quarter!$A509,CALCULATION_quarterly_data!$P:$P,Quarter!$B509,CALCULATION_quarterly_data!$C:$C,Quarter!$C509)</f>
        <v>4503.63</v>
      </c>
      <c r="O509" s="72">
        <f>SUMIFS(CALCULATION_quarterly_data!O:O,CALCULATION_quarterly_data!$A:$A,Quarter!$A509,CALCULATION_quarterly_data!$P:$P,Quarter!$B509,CALCULATION_quarterly_data!$C:$C,Quarter!$C509)</f>
        <v>12268.83</v>
      </c>
    </row>
    <row r="510" spans="1:15" ht="15.5">
      <c r="A510" s="63">
        <v>2025</v>
      </c>
      <c r="B510" s="73">
        <v>1</v>
      </c>
      <c r="C510" s="58" t="s">
        <v>37</v>
      </c>
      <c r="D510" s="66">
        <f>SUMIFS(CALCULATION_quarterly_data!D:D,CALCULATION_quarterly_data!$A:$A,Quarter!$A510,CALCULATION_quarterly_data!$P:$P,Quarter!$B510,CALCULATION_quarterly_data!$C:$C,Quarter!$C510)</f>
        <v>207.74</v>
      </c>
      <c r="E510" s="66">
        <f>SUMIFS(CALCULATION_quarterly_data!E:E,CALCULATION_quarterly_data!$A:$A,Quarter!$A510,CALCULATION_quarterly_data!$P:$P,Quarter!$B510,CALCULATION_quarterly_data!$C:$C,Quarter!$C510)</f>
        <v>88.36999999999999</v>
      </c>
      <c r="F510" s="67">
        <f>SUMIFS(CALCULATION_quarterly_data!F:F,CALCULATION_quarterly_data!$A:$A,Quarter!$A510,CALCULATION_quarterly_data!$P:$P,Quarter!$B510,CALCULATION_quarterly_data!$C:$C,Quarter!$C510)</f>
        <v>296.11</v>
      </c>
      <c r="G510" s="66">
        <f>SUMIFS(CALCULATION_quarterly_data!G:G,CALCULATION_quarterly_data!$A:$A,Quarter!$A510,CALCULATION_quarterly_data!$P:$P,Quarter!$B510,CALCULATION_quarterly_data!$C:$C,Quarter!$C510)</f>
        <v>16.88</v>
      </c>
      <c r="H510" s="66">
        <f>SUMIFS(CALCULATION_quarterly_data!H:H,CALCULATION_quarterly_data!$A:$A,Quarter!$A510,CALCULATION_quarterly_data!$P:$P,Quarter!$B510,CALCULATION_quarterly_data!$C:$C,Quarter!$C510)</f>
        <v>329.15</v>
      </c>
      <c r="I510" s="66">
        <f>SUMIFS(CALCULATION_quarterly_data!I:I,CALCULATION_quarterly_data!$A:$A,Quarter!$A510,CALCULATION_quarterly_data!$P:$P,Quarter!$B510,CALCULATION_quarterly_data!$C:$C,Quarter!$C510)</f>
        <v>0</v>
      </c>
      <c r="J510" s="66">
        <f>SUMIFS(CALCULATION_quarterly_data!J:J,CALCULATION_quarterly_data!$A:$A,Quarter!$A510,CALCULATION_quarterly_data!$P:$P,Quarter!$B510,CALCULATION_quarterly_data!$C:$C,Quarter!$C510)</f>
        <v>0</v>
      </c>
      <c r="K510" s="66">
        <f>SUMIFS(CALCULATION_quarterly_data!K:K,CALCULATION_quarterly_data!$A:$A,Quarter!$A510,CALCULATION_quarterly_data!$P:$P,Quarter!$B510,CALCULATION_quarterly_data!$C:$C,Quarter!$C510)</f>
        <v>0</v>
      </c>
      <c r="L510" s="66">
        <f>SUMIFS(CALCULATION_quarterly_data!L:L,CALCULATION_quarterly_data!$A:$A,Quarter!$A510,CALCULATION_quarterly_data!$P:$P,Quarter!$B510,CALCULATION_quarterly_data!$C:$C,Quarter!$C510)</f>
        <v>84.789999999999992</v>
      </c>
      <c r="M510" s="66">
        <f>SUMIFS(CALCULATION_quarterly_data!M:M,CALCULATION_quarterly_data!$A:$A,Quarter!$A510,CALCULATION_quarterly_data!$P:$P,Quarter!$B510,CALCULATION_quarterly_data!$C:$C,Quarter!$C510)</f>
        <v>223.35000000000002</v>
      </c>
      <c r="N510" s="67">
        <f>SUMIFS(CALCULATION_quarterly_data!N:N,CALCULATION_quarterly_data!$A:$A,Quarter!$A510,CALCULATION_quarterly_data!$P:$P,Quarter!$B510,CALCULATION_quarterly_data!$C:$C,Quarter!$C510)</f>
        <v>654.17000000000007</v>
      </c>
      <c r="O510" s="76">
        <f>SUMIFS(CALCULATION_quarterly_data!O:O,CALCULATION_quarterly_data!$A:$A,Quarter!$A510,CALCULATION_quarterly_data!$P:$P,Quarter!$B510,CALCULATION_quarterly_data!$C:$C,Quarter!$C510)</f>
        <v>950.28000000000009</v>
      </c>
    </row>
    <row r="511" spans="1:15" ht="15.5">
      <c r="A511" s="64">
        <v>2025</v>
      </c>
      <c r="B511" s="73">
        <v>1</v>
      </c>
      <c r="C511" s="59" t="s">
        <v>38</v>
      </c>
      <c r="D511" s="69">
        <f>SUMIFS(CALCULATION_quarterly_data!D:D,CALCULATION_quarterly_data!$A:$A,Quarter!$A511,CALCULATION_quarterly_data!$P:$P,Quarter!$B511,CALCULATION_quarterly_data!$C:$C,Quarter!$C511)</f>
        <v>178.1</v>
      </c>
      <c r="E511" s="69">
        <f>SUMIFS(CALCULATION_quarterly_data!E:E,CALCULATION_quarterly_data!$A:$A,Quarter!$A511,CALCULATION_quarterly_data!$P:$P,Quarter!$B511,CALCULATION_quarterly_data!$C:$C,Quarter!$C511)</f>
        <v>0</v>
      </c>
      <c r="F511" s="70">
        <f>SUMIFS(CALCULATION_quarterly_data!F:F,CALCULATION_quarterly_data!$A:$A,Quarter!$A511,CALCULATION_quarterly_data!$P:$P,Quarter!$B511,CALCULATION_quarterly_data!$C:$C,Quarter!$C511)</f>
        <v>178.1</v>
      </c>
      <c r="G511" s="69">
        <f>SUMIFS(CALCULATION_quarterly_data!G:G,CALCULATION_quarterly_data!$A:$A,Quarter!$A511,CALCULATION_quarterly_data!$P:$P,Quarter!$B511,CALCULATION_quarterly_data!$C:$C,Quarter!$C511)</f>
        <v>0</v>
      </c>
      <c r="H511" s="69">
        <f>SUMIFS(CALCULATION_quarterly_data!H:H,CALCULATION_quarterly_data!$A:$A,Quarter!$A511,CALCULATION_quarterly_data!$P:$P,Quarter!$B511,CALCULATION_quarterly_data!$C:$C,Quarter!$C511)</f>
        <v>114.97</v>
      </c>
      <c r="I511" s="69">
        <f>SUMIFS(CALCULATION_quarterly_data!I:I,CALCULATION_quarterly_data!$A:$A,Quarter!$A511,CALCULATION_quarterly_data!$P:$P,Quarter!$B511,CALCULATION_quarterly_data!$C:$C,Quarter!$C511)</f>
        <v>0</v>
      </c>
      <c r="J511" s="69">
        <f>SUMIFS(CALCULATION_quarterly_data!J:J,CALCULATION_quarterly_data!$A:$A,Quarter!$A511,CALCULATION_quarterly_data!$P:$P,Quarter!$B511,CALCULATION_quarterly_data!$C:$C,Quarter!$C511)</f>
        <v>0</v>
      </c>
      <c r="K511" s="69">
        <f>SUMIFS(CALCULATION_quarterly_data!K:K,CALCULATION_quarterly_data!$A:$A,Quarter!$A511,CALCULATION_quarterly_data!$P:$P,Quarter!$B511,CALCULATION_quarterly_data!$C:$C,Quarter!$C511)</f>
        <v>0.18</v>
      </c>
      <c r="L511" s="69">
        <f>SUMIFS(CALCULATION_quarterly_data!L:L,CALCULATION_quarterly_data!$A:$A,Quarter!$A511,CALCULATION_quarterly_data!$P:$P,Quarter!$B511,CALCULATION_quarterly_data!$C:$C,Quarter!$C511)</f>
        <v>0</v>
      </c>
      <c r="M511" s="69">
        <f>SUMIFS(CALCULATION_quarterly_data!M:M,CALCULATION_quarterly_data!$A:$A,Quarter!$A511,CALCULATION_quarterly_data!$P:$P,Quarter!$B511,CALCULATION_quarterly_data!$C:$C,Quarter!$C511)</f>
        <v>0</v>
      </c>
      <c r="N511" s="70">
        <f>SUMIFS(CALCULATION_quarterly_data!N:N,CALCULATION_quarterly_data!$A:$A,Quarter!$A511,CALCULATION_quarterly_data!$P:$P,Quarter!$B511,CALCULATION_quarterly_data!$C:$C,Quarter!$C511)</f>
        <v>115.15</v>
      </c>
      <c r="O511" s="77">
        <f>SUMIFS(CALCULATION_quarterly_data!O:O,CALCULATION_quarterly_data!$A:$A,Quarter!$A511,CALCULATION_quarterly_data!$P:$P,Quarter!$B511,CALCULATION_quarterly_data!$C:$C,Quarter!$C511)</f>
        <v>293.25</v>
      </c>
    </row>
    <row r="512" spans="1:15" ht="15.5">
      <c r="A512" s="64">
        <v>2025</v>
      </c>
      <c r="B512" s="73">
        <v>1</v>
      </c>
      <c r="C512" s="59" t="s">
        <v>72</v>
      </c>
      <c r="D512" s="69">
        <f>SUMIFS(CALCULATION_quarterly_data!D:D,CALCULATION_quarterly_data!$A:$A,Quarter!$A512,CALCULATION_quarterly_data!$P:$P,Quarter!$B512,CALCULATION_quarterly_data!$C:$C,Quarter!$C512)</f>
        <v>798.02</v>
      </c>
      <c r="E512" s="69">
        <f>SUMIFS(CALCULATION_quarterly_data!E:E,CALCULATION_quarterly_data!$A:$A,Quarter!$A512,CALCULATION_quarterly_data!$P:$P,Quarter!$B512,CALCULATION_quarterly_data!$C:$C,Quarter!$C512)</f>
        <v>0</v>
      </c>
      <c r="F512" s="70">
        <f>SUMIFS(CALCULATION_quarterly_data!F:F,CALCULATION_quarterly_data!$A:$A,Quarter!$A512,CALCULATION_quarterly_data!$P:$P,Quarter!$B512,CALCULATION_quarterly_data!$C:$C,Quarter!$C512)</f>
        <v>798.02</v>
      </c>
      <c r="G512" s="69">
        <f>SUMIFS(CALCULATION_quarterly_data!G:G,CALCULATION_quarterly_data!$A:$A,Quarter!$A512,CALCULATION_quarterly_data!$P:$P,Quarter!$B512,CALCULATION_quarterly_data!$C:$C,Quarter!$C512)</f>
        <v>0</v>
      </c>
      <c r="H512" s="69">
        <f>SUMIFS(CALCULATION_quarterly_data!H:H,CALCULATION_quarterly_data!$A:$A,Quarter!$A512,CALCULATION_quarterly_data!$P:$P,Quarter!$B512,CALCULATION_quarterly_data!$C:$C,Quarter!$C512)</f>
        <v>0</v>
      </c>
      <c r="I512" s="69">
        <f>SUMIFS(CALCULATION_quarterly_data!I:I,CALCULATION_quarterly_data!$A:$A,Quarter!$A512,CALCULATION_quarterly_data!$P:$P,Quarter!$B512,CALCULATION_quarterly_data!$C:$C,Quarter!$C512)</f>
        <v>0</v>
      </c>
      <c r="J512" s="69">
        <f>SUMIFS(CALCULATION_quarterly_data!J:J,CALCULATION_quarterly_data!$A:$A,Quarter!$A512,CALCULATION_quarterly_data!$P:$P,Quarter!$B512,CALCULATION_quarterly_data!$C:$C,Quarter!$C512)</f>
        <v>0</v>
      </c>
      <c r="K512" s="69">
        <f>SUMIFS(CALCULATION_quarterly_data!K:K,CALCULATION_quarterly_data!$A:$A,Quarter!$A512,CALCULATION_quarterly_data!$P:$P,Quarter!$B512,CALCULATION_quarterly_data!$C:$C,Quarter!$C512)</f>
        <v>0</v>
      </c>
      <c r="L512" s="69">
        <f>SUMIFS(CALCULATION_quarterly_data!L:L,CALCULATION_quarterly_data!$A:$A,Quarter!$A512,CALCULATION_quarterly_data!$P:$P,Quarter!$B512,CALCULATION_quarterly_data!$C:$C,Quarter!$C512)</f>
        <v>0</v>
      </c>
      <c r="M512" s="69">
        <f>SUMIFS(CALCULATION_quarterly_data!M:M,CALCULATION_quarterly_data!$A:$A,Quarter!$A512,CALCULATION_quarterly_data!$P:$P,Quarter!$B512,CALCULATION_quarterly_data!$C:$C,Quarter!$C512)</f>
        <v>31.49</v>
      </c>
      <c r="N512" s="70">
        <f>SUMIFS(CALCULATION_quarterly_data!N:N,CALCULATION_quarterly_data!$A:$A,Quarter!$A512,CALCULATION_quarterly_data!$P:$P,Quarter!$B512,CALCULATION_quarterly_data!$C:$C,Quarter!$C512)</f>
        <v>31.49</v>
      </c>
      <c r="O512" s="77">
        <f>SUMIFS(CALCULATION_quarterly_data!O:O,CALCULATION_quarterly_data!$A:$A,Quarter!$A512,CALCULATION_quarterly_data!$P:$P,Quarter!$B512,CALCULATION_quarterly_data!$C:$C,Quarter!$C512)</f>
        <v>829.51</v>
      </c>
    </row>
    <row r="513" spans="1:15" ht="15.5">
      <c r="A513" s="64">
        <v>2025</v>
      </c>
      <c r="B513" s="73">
        <v>1</v>
      </c>
      <c r="C513" s="59" t="s">
        <v>39</v>
      </c>
      <c r="D513" s="69">
        <f>SUMIFS(CALCULATION_quarterly_data!D:D,CALCULATION_quarterly_data!$A:$A,Quarter!$A513,CALCULATION_quarterly_data!$P:$P,Quarter!$B513,CALCULATION_quarterly_data!$C:$C,Quarter!$C513)</f>
        <v>217.89</v>
      </c>
      <c r="E513" s="69">
        <f>SUMIFS(CALCULATION_quarterly_data!E:E,CALCULATION_quarterly_data!$A:$A,Quarter!$A513,CALCULATION_quarterly_data!$P:$P,Quarter!$B513,CALCULATION_quarterly_data!$C:$C,Quarter!$C513)</f>
        <v>105.52</v>
      </c>
      <c r="F513" s="70">
        <f>SUMIFS(CALCULATION_quarterly_data!F:F,CALCULATION_quarterly_data!$A:$A,Quarter!$A513,CALCULATION_quarterly_data!$P:$P,Quarter!$B513,CALCULATION_quarterly_data!$C:$C,Quarter!$C513)</f>
        <v>323.40999999999997</v>
      </c>
      <c r="G513" s="69">
        <f>SUMIFS(CALCULATION_quarterly_data!G:G,CALCULATION_quarterly_data!$A:$A,Quarter!$A513,CALCULATION_quarterly_data!$P:$P,Quarter!$B513,CALCULATION_quarterly_data!$C:$C,Quarter!$C513)</f>
        <v>0</v>
      </c>
      <c r="H513" s="69">
        <f>SUMIFS(CALCULATION_quarterly_data!H:H,CALCULATION_quarterly_data!$A:$A,Quarter!$A513,CALCULATION_quarterly_data!$P:$P,Quarter!$B513,CALCULATION_quarterly_data!$C:$C,Quarter!$C513)</f>
        <v>8.61</v>
      </c>
      <c r="I513" s="69">
        <f>SUMIFS(CALCULATION_quarterly_data!I:I,CALCULATION_quarterly_data!$A:$A,Quarter!$A513,CALCULATION_quarterly_data!$P:$P,Quarter!$B513,CALCULATION_quarterly_data!$C:$C,Quarter!$C513)</f>
        <v>14.97</v>
      </c>
      <c r="J513" s="69">
        <f>SUMIFS(CALCULATION_quarterly_data!J:J,CALCULATION_quarterly_data!$A:$A,Quarter!$A513,CALCULATION_quarterly_data!$P:$P,Quarter!$B513,CALCULATION_quarterly_data!$C:$C,Quarter!$C513)</f>
        <v>0</v>
      </c>
      <c r="K513" s="69">
        <f>SUMIFS(CALCULATION_quarterly_data!K:K,CALCULATION_quarterly_data!$A:$A,Quarter!$A513,CALCULATION_quarterly_data!$P:$P,Quarter!$B513,CALCULATION_quarterly_data!$C:$C,Quarter!$C513)</f>
        <v>0</v>
      </c>
      <c r="L513" s="69">
        <f>SUMIFS(CALCULATION_quarterly_data!L:L,CALCULATION_quarterly_data!$A:$A,Quarter!$A513,CALCULATION_quarterly_data!$P:$P,Quarter!$B513,CALCULATION_quarterly_data!$C:$C,Quarter!$C513)</f>
        <v>16.920000000000002</v>
      </c>
      <c r="M513" s="69">
        <f>SUMIFS(CALCULATION_quarterly_data!M:M,CALCULATION_quarterly_data!$A:$A,Quarter!$A513,CALCULATION_quarterly_data!$P:$P,Quarter!$B513,CALCULATION_quarterly_data!$C:$C,Quarter!$C513)</f>
        <v>5.96</v>
      </c>
      <c r="N513" s="70">
        <f>SUMIFS(CALCULATION_quarterly_data!N:N,CALCULATION_quarterly_data!$A:$A,Quarter!$A513,CALCULATION_quarterly_data!$P:$P,Quarter!$B513,CALCULATION_quarterly_data!$C:$C,Quarter!$C513)</f>
        <v>46.46</v>
      </c>
      <c r="O513" s="77">
        <f>SUMIFS(CALCULATION_quarterly_data!O:O,CALCULATION_quarterly_data!$A:$A,Quarter!$A513,CALCULATION_quarterly_data!$P:$P,Quarter!$B513,CALCULATION_quarterly_data!$C:$C,Quarter!$C513)</f>
        <v>369.87000000000006</v>
      </c>
    </row>
    <row r="514" spans="1:15" ht="15.5">
      <c r="A514" s="64">
        <v>2025</v>
      </c>
      <c r="B514" s="73">
        <v>1</v>
      </c>
      <c r="C514" s="59" t="s">
        <v>130</v>
      </c>
      <c r="D514" s="69">
        <f>SUMIFS(CALCULATION_quarterly_data!D:D,CALCULATION_quarterly_data!$A:$A,Quarter!$A514,CALCULATION_quarterly_data!$P:$P,Quarter!$B514,CALCULATION_quarterly_data!$C:$C,Quarter!$C514)</f>
        <v>111.19</v>
      </c>
      <c r="E514" s="69">
        <f>SUMIFS(CALCULATION_quarterly_data!E:E,CALCULATION_quarterly_data!$A:$A,Quarter!$A514,CALCULATION_quarterly_data!$P:$P,Quarter!$B514,CALCULATION_quarterly_data!$C:$C,Quarter!$C514)</f>
        <v>0</v>
      </c>
      <c r="F514" s="70">
        <f>SUMIFS(CALCULATION_quarterly_data!F:F,CALCULATION_quarterly_data!$A:$A,Quarter!$A514,CALCULATION_quarterly_data!$P:$P,Quarter!$B514,CALCULATION_quarterly_data!$C:$C,Quarter!$C514)</f>
        <v>111.19</v>
      </c>
      <c r="G514" s="69">
        <f>SUMIFS(CALCULATION_quarterly_data!G:G,CALCULATION_quarterly_data!$A:$A,Quarter!$A514,CALCULATION_quarterly_data!$P:$P,Quarter!$B514,CALCULATION_quarterly_data!$C:$C,Quarter!$C514)</f>
        <v>0</v>
      </c>
      <c r="H514" s="69">
        <f>SUMIFS(CALCULATION_quarterly_data!H:H,CALCULATION_quarterly_data!$A:$A,Quarter!$A514,CALCULATION_quarterly_data!$P:$P,Quarter!$B514,CALCULATION_quarterly_data!$C:$C,Quarter!$C514)</f>
        <v>0</v>
      </c>
      <c r="I514" s="69">
        <f>SUMIFS(CALCULATION_quarterly_data!I:I,CALCULATION_quarterly_data!$A:$A,Quarter!$A514,CALCULATION_quarterly_data!$P:$P,Quarter!$B514,CALCULATION_quarterly_data!$C:$C,Quarter!$C514)</f>
        <v>0</v>
      </c>
      <c r="J514" s="69">
        <f>SUMIFS(CALCULATION_quarterly_data!J:J,CALCULATION_quarterly_data!$A:$A,Quarter!$A514,CALCULATION_quarterly_data!$P:$P,Quarter!$B514,CALCULATION_quarterly_data!$C:$C,Quarter!$C514)</f>
        <v>0</v>
      </c>
      <c r="K514" s="69">
        <f>SUMIFS(CALCULATION_quarterly_data!K:K,CALCULATION_quarterly_data!$A:$A,Quarter!$A514,CALCULATION_quarterly_data!$P:$P,Quarter!$B514,CALCULATION_quarterly_data!$C:$C,Quarter!$C514)</f>
        <v>0</v>
      </c>
      <c r="L514" s="69">
        <f>SUMIFS(CALCULATION_quarterly_data!L:L,CALCULATION_quarterly_data!$A:$A,Quarter!$A514,CALCULATION_quarterly_data!$P:$P,Quarter!$B514,CALCULATION_quarterly_data!$C:$C,Quarter!$C514)</f>
        <v>0</v>
      </c>
      <c r="M514" s="69">
        <f>SUMIFS(CALCULATION_quarterly_data!M:M,CALCULATION_quarterly_data!$A:$A,Quarter!$A514,CALCULATION_quarterly_data!$P:$P,Quarter!$B514,CALCULATION_quarterly_data!$C:$C,Quarter!$C514)</f>
        <v>0.47</v>
      </c>
      <c r="N514" s="70">
        <f>SUMIFS(CALCULATION_quarterly_data!N:N,CALCULATION_quarterly_data!$A:$A,Quarter!$A514,CALCULATION_quarterly_data!$P:$P,Quarter!$B514,CALCULATION_quarterly_data!$C:$C,Quarter!$C514)</f>
        <v>0.47</v>
      </c>
      <c r="O514" s="77">
        <f>SUMIFS(CALCULATION_quarterly_data!O:O,CALCULATION_quarterly_data!$A:$A,Quarter!$A514,CALCULATION_quarterly_data!$P:$P,Quarter!$B514,CALCULATION_quarterly_data!$C:$C,Quarter!$C514)</f>
        <v>111.66</v>
      </c>
    </row>
    <row r="515" spans="1:15" ht="15.5">
      <c r="A515" s="64">
        <v>2025</v>
      </c>
      <c r="B515" s="73">
        <v>1</v>
      </c>
      <c r="C515" s="59" t="s">
        <v>40</v>
      </c>
      <c r="D515" s="69">
        <f>SUMIFS(CALCULATION_quarterly_data!D:D,CALCULATION_quarterly_data!$A:$A,Quarter!$A515,CALCULATION_quarterly_data!$P:$P,Quarter!$B515,CALCULATION_quarterly_data!$C:$C,Quarter!$C515)</f>
        <v>237.9</v>
      </c>
      <c r="E515" s="69">
        <f>SUMIFS(CALCULATION_quarterly_data!E:E,CALCULATION_quarterly_data!$A:$A,Quarter!$A515,CALCULATION_quarterly_data!$P:$P,Quarter!$B515,CALCULATION_quarterly_data!$C:$C,Quarter!$C515)</f>
        <v>0</v>
      </c>
      <c r="F515" s="70">
        <f>SUMIFS(CALCULATION_quarterly_data!F:F,CALCULATION_quarterly_data!$A:$A,Quarter!$A515,CALCULATION_quarterly_data!$P:$P,Quarter!$B515,CALCULATION_quarterly_data!$C:$C,Quarter!$C515)</f>
        <v>237.9</v>
      </c>
      <c r="G515" s="69">
        <f>SUMIFS(CALCULATION_quarterly_data!G:G,CALCULATION_quarterly_data!$A:$A,Quarter!$A515,CALCULATION_quarterly_data!$P:$P,Quarter!$B515,CALCULATION_quarterly_data!$C:$C,Quarter!$C515)</f>
        <v>14.68</v>
      </c>
      <c r="H515" s="69">
        <f>SUMIFS(CALCULATION_quarterly_data!H:H,CALCULATION_quarterly_data!$A:$A,Quarter!$A515,CALCULATION_quarterly_data!$P:$P,Quarter!$B515,CALCULATION_quarterly_data!$C:$C,Quarter!$C515)</f>
        <v>0</v>
      </c>
      <c r="I515" s="69">
        <f>SUMIFS(CALCULATION_quarterly_data!I:I,CALCULATION_quarterly_data!$A:$A,Quarter!$A515,CALCULATION_quarterly_data!$P:$P,Quarter!$B515,CALCULATION_quarterly_data!$C:$C,Quarter!$C515)</f>
        <v>0</v>
      </c>
      <c r="J515" s="69">
        <f>SUMIFS(CALCULATION_quarterly_data!J:J,CALCULATION_quarterly_data!$A:$A,Quarter!$A515,CALCULATION_quarterly_data!$P:$P,Quarter!$B515,CALCULATION_quarterly_data!$C:$C,Quarter!$C515)</f>
        <v>0</v>
      </c>
      <c r="K515" s="69">
        <f>SUMIFS(CALCULATION_quarterly_data!K:K,CALCULATION_quarterly_data!$A:$A,Quarter!$A515,CALCULATION_quarterly_data!$P:$P,Quarter!$B515,CALCULATION_quarterly_data!$C:$C,Quarter!$C515)</f>
        <v>0</v>
      </c>
      <c r="L515" s="69">
        <f>SUMIFS(CALCULATION_quarterly_data!L:L,CALCULATION_quarterly_data!$A:$A,Quarter!$A515,CALCULATION_quarterly_data!$P:$P,Quarter!$B515,CALCULATION_quarterly_data!$C:$C,Quarter!$C515)</f>
        <v>32.64</v>
      </c>
      <c r="M515" s="69">
        <f>SUMIFS(CALCULATION_quarterly_data!M:M,CALCULATION_quarterly_data!$A:$A,Quarter!$A515,CALCULATION_quarterly_data!$P:$P,Quarter!$B515,CALCULATION_quarterly_data!$C:$C,Quarter!$C515)</f>
        <v>19.84</v>
      </c>
      <c r="N515" s="70">
        <f>SUMIFS(CALCULATION_quarterly_data!N:N,CALCULATION_quarterly_data!$A:$A,Quarter!$A515,CALCULATION_quarterly_data!$P:$P,Quarter!$B515,CALCULATION_quarterly_data!$C:$C,Quarter!$C515)</f>
        <v>67.16</v>
      </c>
      <c r="O515" s="77">
        <f>SUMIFS(CALCULATION_quarterly_data!O:O,CALCULATION_quarterly_data!$A:$A,Quarter!$A515,CALCULATION_quarterly_data!$P:$P,Quarter!$B515,CALCULATION_quarterly_data!$C:$C,Quarter!$C515)</f>
        <v>305.06</v>
      </c>
    </row>
    <row r="516" spans="1:15" ht="15.5">
      <c r="A516" s="64">
        <v>2025</v>
      </c>
      <c r="B516" s="73">
        <v>1</v>
      </c>
      <c r="C516" s="59" t="s">
        <v>41</v>
      </c>
      <c r="D516" s="69">
        <f>SUMIFS(CALCULATION_quarterly_data!D:D,CALCULATION_quarterly_data!$A:$A,Quarter!$A516,CALCULATION_quarterly_data!$P:$P,Quarter!$B516,CALCULATION_quarterly_data!$C:$C,Quarter!$C516)</f>
        <v>899.67000000000007</v>
      </c>
      <c r="E516" s="69">
        <f>SUMIFS(CALCULATION_quarterly_data!E:E,CALCULATION_quarterly_data!$A:$A,Quarter!$A516,CALCULATION_quarterly_data!$P:$P,Quarter!$B516,CALCULATION_quarterly_data!$C:$C,Quarter!$C516)</f>
        <v>2.6900000000000004</v>
      </c>
      <c r="F516" s="70">
        <f>SUMIFS(CALCULATION_quarterly_data!F:F,CALCULATION_quarterly_data!$A:$A,Quarter!$A516,CALCULATION_quarterly_data!$P:$P,Quarter!$B516,CALCULATION_quarterly_data!$C:$C,Quarter!$C516)</f>
        <v>902.3599999999999</v>
      </c>
      <c r="G516" s="69">
        <f>SUMIFS(CALCULATION_quarterly_data!G:G,CALCULATION_quarterly_data!$A:$A,Quarter!$A516,CALCULATION_quarterly_data!$P:$P,Quarter!$B516,CALCULATION_quarterly_data!$C:$C,Quarter!$C516)</f>
        <v>0</v>
      </c>
      <c r="H516" s="69">
        <f>SUMIFS(CALCULATION_quarterly_data!H:H,CALCULATION_quarterly_data!$A:$A,Quarter!$A516,CALCULATION_quarterly_data!$P:$P,Quarter!$B516,CALCULATION_quarterly_data!$C:$C,Quarter!$C516)</f>
        <v>0</v>
      </c>
      <c r="I516" s="69">
        <f>SUMIFS(CALCULATION_quarterly_data!I:I,CALCULATION_quarterly_data!$A:$A,Quarter!$A516,CALCULATION_quarterly_data!$P:$P,Quarter!$B516,CALCULATION_quarterly_data!$C:$C,Quarter!$C516)</f>
        <v>0</v>
      </c>
      <c r="J516" s="69">
        <f>SUMIFS(CALCULATION_quarterly_data!J:J,CALCULATION_quarterly_data!$A:$A,Quarter!$A516,CALCULATION_quarterly_data!$P:$P,Quarter!$B516,CALCULATION_quarterly_data!$C:$C,Quarter!$C516)</f>
        <v>0</v>
      </c>
      <c r="K516" s="69">
        <f>SUMIFS(CALCULATION_quarterly_data!K:K,CALCULATION_quarterly_data!$A:$A,Quarter!$A516,CALCULATION_quarterly_data!$P:$P,Quarter!$B516,CALCULATION_quarterly_data!$C:$C,Quarter!$C516)</f>
        <v>0</v>
      </c>
      <c r="L516" s="69">
        <f>SUMIFS(CALCULATION_quarterly_data!L:L,CALCULATION_quarterly_data!$A:$A,Quarter!$A516,CALCULATION_quarterly_data!$P:$P,Quarter!$B516,CALCULATION_quarterly_data!$C:$C,Quarter!$C516)</f>
        <v>0</v>
      </c>
      <c r="M516" s="69">
        <f>SUMIFS(CALCULATION_quarterly_data!M:M,CALCULATION_quarterly_data!$A:$A,Quarter!$A516,CALCULATION_quarterly_data!$P:$P,Quarter!$B516,CALCULATION_quarterly_data!$C:$C,Quarter!$C516)</f>
        <v>20.709999999999997</v>
      </c>
      <c r="N516" s="70">
        <f>SUMIFS(CALCULATION_quarterly_data!N:N,CALCULATION_quarterly_data!$A:$A,Quarter!$A516,CALCULATION_quarterly_data!$P:$P,Quarter!$B516,CALCULATION_quarterly_data!$C:$C,Quarter!$C516)</f>
        <v>20.709999999999997</v>
      </c>
      <c r="O516" s="77">
        <f>SUMIFS(CALCULATION_quarterly_data!O:O,CALCULATION_quarterly_data!$A:$A,Quarter!$A516,CALCULATION_quarterly_data!$P:$P,Quarter!$B516,CALCULATION_quarterly_data!$C:$C,Quarter!$C516)</f>
        <v>923.06999999999994</v>
      </c>
    </row>
    <row r="517" spans="1:15" ht="15.5">
      <c r="A517" s="64">
        <v>2025</v>
      </c>
      <c r="B517" s="73">
        <v>1</v>
      </c>
      <c r="C517" s="59" t="s">
        <v>70</v>
      </c>
      <c r="D517" s="69">
        <f>SUMIFS(CALCULATION_quarterly_data!D:D,CALCULATION_quarterly_data!$A:$A,Quarter!$A517,CALCULATION_quarterly_data!$P:$P,Quarter!$B517,CALCULATION_quarterly_data!$C:$C,Quarter!$C517)</f>
        <v>6.5</v>
      </c>
      <c r="E517" s="69">
        <f>SUMIFS(CALCULATION_quarterly_data!E:E,CALCULATION_quarterly_data!$A:$A,Quarter!$A517,CALCULATION_quarterly_data!$P:$P,Quarter!$B517,CALCULATION_quarterly_data!$C:$C,Quarter!$C517)</f>
        <v>0</v>
      </c>
      <c r="F517" s="70">
        <f>SUMIFS(CALCULATION_quarterly_data!F:F,CALCULATION_quarterly_data!$A:$A,Quarter!$A517,CALCULATION_quarterly_data!$P:$P,Quarter!$B517,CALCULATION_quarterly_data!$C:$C,Quarter!$C517)</f>
        <v>6.5</v>
      </c>
      <c r="G517" s="69">
        <f>SUMIFS(CALCULATION_quarterly_data!G:G,CALCULATION_quarterly_data!$A:$A,Quarter!$A517,CALCULATION_quarterly_data!$P:$P,Quarter!$B517,CALCULATION_quarterly_data!$C:$C,Quarter!$C517)</f>
        <v>6.9</v>
      </c>
      <c r="H517" s="69">
        <f>SUMIFS(CALCULATION_quarterly_data!H:H,CALCULATION_quarterly_data!$A:$A,Quarter!$A517,CALCULATION_quarterly_data!$P:$P,Quarter!$B517,CALCULATION_quarterly_data!$C:$C,Quarter!$C517)</f>
        <v>98.32</v>
      </c>
      <c r="I517" s="69">
        <f>SUMIFS(CALCULATION_quarterly_data!I:I,CALCULATION_quarterly_data!$A:$A,Quarter!$A517,CALCULATION_quarterly_data!$P:$P,Quarter!$B517,CALCULATION_quarterly_data!$C:$C,Quarter!$C517)</f>
        <v>431.8</v>
      </c>
      <c r="J517" s="69">
        <f>SUMIFS(CALCULATION_quarterly_data!J:J,CALCULATION_quarterly_data!$A:$A,Quarter!$A517,CALCULATION_quarterly_data!$P:$P,Quarter!$B517,CALCULATION_quarterly_data!$C:$C,Quarter!$C517)</f>
        <v>0.3</v>
      </c>
      <c r="K517" s="69">
        <f>SUMIFS(CALCULATION_quarterly_data!K:K,CALCULATION_quarterly_data!$A:$A,Quarter!$A517,CALCULATION_quarterly_data!$P:$P,Quarter!$B517,CALCULATION_quarterly_data!$C:$C,Quarter!$C517)</f>
        <v>225.18999999999997</v>
      </c>
      <c r="L517" s="69">
        <f>SUMIFS(CALCULATION_quarterly_data!L:L,CALCULATION_quarterly_data!$A:$A,Quarter!$A517,CALCULATION_quarterly_data!$P:$P,Quarter!$B517,CALCULATION_quarterly_data!$C:$C,Quarter!$C517)</f>
        <v>28.03</v>
      </c>
      <c r="M517" s="69">
        <f>SUMIFS(CALCULATION_quarterly_data!M:M,CALCULATION_quarterly_data!$A:$A,Quarter!$A517,CALCULATION_quarterly_data!$P:$P,Quarter!$B517,CALCULATION_quarterly_data!$C:$C,Quarter!$C517)</f>
        <v>3.0100000000000002</v>
      </c>
      <c r="N517" s="70">
        <f>SUMIFS(CALCULATION_quarterly_data!N:N,CALCULATION_quarterly_data!$A:$A,Quarter!$A517,CALCULATION_quarterly_data!$P:$P,Quarter!$B517,CALCULATION_quarterly_data!$C:$C,Quarter!$C517)</f>
        <v>793.55000000000007</v>
      </c>
      <c r="O517" s="77">
        <f>SUMIFS(CALCULATION_quarterly_data!O:O,CALCULATION_quarterly_data!$A:$A,Quarter!$A517,CALCULATION_quarterly_data!$P:$P,Quarter!$B517,CALCULATION_quarterly_data!$C:$C,Quarter!$C517)</f>
        <v>800.05000000000007</v>
      </c>
    </row>
    <row r="518" spans="1:15" ht="15.5">
      <c r="A518" s="64">
        <v>2025</v>
      </c>
      <c r="B518" s="73">
        <v>1</v>
      </c>
      <c r="C518" s="59" t="s">
        <v>74</v>
      </c>
      <c r="D518" s="69">
        <f>SUMIFS(CALCULATION_quarterly_data!D:D,CALCULATION_quarterly_data!$A:$A,Quarter!$A518,CALCULATION_quarterly_data!$P:$P,Quarter!$B518,CALCULATION_quarterly_data!$C:$C,Quarter!$C518)</f>
        <v>0</v>
      </c>
      <c r="E518" s="69">
        <f>SUMIFS(CALCULATION_quarterly_data!E:E,CALCULATION_quarterly_data!$A:$A,Quarter!$A518,CALCULATION_quarterly_data!$P:$P,Quarter!$B518,CALCULATION_quarterly_data!$C:$C,Quarter!$C518)</f>
        <v>8.48</v>
      </c>
      <c r="F518" s="70">
        <f>SUMIFS(CALCULATION_quarterly_data!F:F,CALCULATION_quarterly_data!$A:$A,Quarter!$A518,CALCULATION_quarterly_data!$P:$P,Quarter!$B518,CALCULATION_quarterly_data!$C:$C,Quarter!$C518)</f>
        <v>8.48</v>
      </c>
      <c r="G518" s="69">
        <f>SUMIFS(CALCULATION_quarterly_data!G:G,CALCULATION_quarterly_data!$A:$A,Quarter!$A518,CALCULATION_quarterly_data!$P:$P,Quarter!$B518,CALCULATION_quarterly_data!$C:$C,Quarter!$C518)</f>
        <v>0</v>
      </c>
      <c r="H518" s="69">
        <f>SUMIFS(CALCULATION_quarterly_data!H:H,CALCULATION_quarterly_data!$A:$A,Quarter!$A518,CALCULATION_quarterly_data!$P:$P,Quarter!$B518,CALCULATION_quarterly_data!$C:$C,Quarter!$C518)</f>
        <v>0</v>
      </c>
      <c r="I518" s="69">
        <f>SUMIFS(CALCULATION_quarterly_data!I:I,CALCULATION_quarterly_data!$A:$A,Quarter!$A518,CALCULATION_quarterly_data!$P:$P,Quarter!$B518,CALCULATION_quarterly_data!$C:$C,Quarter!$C518)</f>
        <v>0</v>
      </c>
      <c r="J518" s="69">
        <f>SUMIFS(CALCULATION_quarterly_data!J:J,CALCULATION_quarterly_data!$A:$A,Quarter!$A518,CALCULATION_quarterly_data!$P:$P,Quarter!$B518,CALCULATION_quarterly_data!$C:$C,Quarter!$C518)</f>
        <v>0</v>
      </c>
      <c r="K518" s="69">
        <f>SUMIFS(CALCULATION_quarterly_data!K:K,CALCULATION_quarterly_data!$A:$A,Quarter!$A518,CALCULATION_quarterly_data!$P:$P,Quarter!$B518,CALCULATION_quarterly_data!$C:$C,Quarter!$C518)</f>
        <v>0</v>
      </c>
      <c r="L518" s="69">
        <f>SUMIFS(CALCULATION_quarterly_data!L:L,CALCULATION_quarterly_data!$A:$A,Quarter!$A518,CALCULATION_quarterly_data!$P:$P,Quarter!$B518,CALCULATION_quarterly_data!$C:$C,Quarter!$C518)</f>
        <v>0</v>
      </c>
      <c r="M518" s="69">
        <f>SUMIFS(CALCULATION_quarterly_data!M:M,CALCULATION_quarterly_data!$A:$A,Quarter!$A518,CALCULATION_quarterly_data!$P:$P,Quarter!$B518,CALCULATION_quarterly_data!$C:$C,Quarter!$C518)</f>
        <v>16.43</v>
      </c>
      <c r="N518" s="70">
        <f>SUMIFS(CALCULATION_quarterly_data!N:N,CALCULATION_quarterly_data!$A:$A,Quarter!$A518,CALCULATION_quarterly_data!$P:$P,Quarter!$B518,CALCULATION_quarterly_data!$C:$C,Quarter!$C518)</f>
        <v>16.43</v>
      </c>
      <c r="O518" s="77">
        <f>SUMIFS(CALCULATION_quarterly_data!O:O,CALCULATION_quarterly_data!$A:$A,Quarter!$A518,CALCULATION_quarterly_data!$P:$P,Quarter!$B518,CALCULATION_quarterly_data!$C:$C,Quarter!$C518)</f>
        <v>24.91</v>
      </c>
    </row>
    <row r="519" spans="1:15" ht="15.5">
      <c r="A519" s="64">
        <v>2025</v>
      </c>
      <c r="B519" s="73">
        <v>1</v>
      </c>
      <c r="C519" s="59" t="s">
        <v>73</v>
      </c>
      <c r="D519" s="69">
        <f>SUMIFS(CALCULATION_quarterly_data!D:D,CALCULATION_quarterly_data!$A:$A,Quarter!$A519,CALCULATION_quarterly_data!$P:$P,Quarter!$B519,CALCULATION_quarterly_data!$C:$C,Quarter!$C519)</f>
        <v>260.48</v>
      </c>
      <c r="E519" s="69">
        <f>SUMIFS(CALCULATION_quarterly_data!E:E,CALCULATION_quarterly_data!$A:$A,Quarter!$A519,CALCULATION_quarterly_data!$P:$P,Quarter!$B519,CALCULATION_quarterly_data!$C:$C,Quarter!$C519)</f>
        <v>0</v>
      </c>
      <c r="F519" s="70">
        <f>SUMIFS(CALCULATION_quarterly_data!F:F,CALCULATION_quarterly_data!$A:$A,Quarter!$A519,CALCULATION_quarterly_data!$P:$P,Quarter!$B519,CALCULATION_quarterly_data!$C:$C,Quarter!$C519)</f>
        <v>260.48</v>
      </c>
      <c r="G519" s="69">
        <f>SUMIFS(CALCULATION_quarterly_data!G:G,CALCULATION_quarterly_data!$A:$A,Quarter!$A519,CALCULATION_quarterly_data!$P:$P,Quarter!$B519,CALCULATION_quarterly_data!$C:$C,Quarter!$C519)</f>
        <v>0</v>
      </c>
      <c r="H519" s="69">
        <f>SUMIFS(CALCULATION_quarterly_data!H:H,CALCULATION_quarterly_data!$A:$A,Quarter!$A519,CALCULATION_quarterly_data!$P:$P,Quarter!$B519,CALCULATION_quarterly_data!$C:$C,Quarter!$C519)</f>
        <v>0</v>
      </c>
      <c r="I519" s="69">
        <f>SUMIFS(CALCULATION_quarterly_data!I:I,CALCULATION_quarterly_data!$A:$A,Quarter!$A519,CALCULATION_quarterly_data!$P:$P,Quarter!$B519,CALCULATION_quarterly_data!$C:$C,Quarter!$C519)</f>
        <v>0</v>
      </c>
      <c r="J519" s="69">
        <f>SUMIFS(CALCULATION_quarterly_data!J:J,CALCULATION_quarterly_data!$A:$A,Quarter!$A519,CALCULATION_quarterly_data!$P:$P,Quarter!$B519,CALCULATION_quarterly_data!$C:$C,Quarter!$C519)</f>
        <v>0</v>
      </c>
      <c r="K519" s="69">
        <f>SUMIFS(CALCULATION_quarterly_data!K:K,CALCULATION_quarterly_data!$A:$A,Quarter!$A519,CALCULATION_quarterly_data!$P:$P,Quarter!$B519,CALCULATION_quarterly_data!$C:$C,Quarter!$C519)</f>
        <v>0</v>
      </c>
      <c r="L519" s="69">
        <f>SUMIFS(CALCULATION_quarterly_data!L:L,CALCULATION_quarterly_data!$A:$A,Quarter!$A519,CALCULATION_quarterly_data!$P:$P,Quarter!$B519,CALCULATION_quarterly_data!$C:$C,Quarter!$C519)</f>
        <v>0</v>
      </c>
      <c r="M519" s="69">
        <f>SUMIFS(CALCULATION_quarterly_data!M:M,CALCULATION_quarterly_data!$A:$A,Quarter!$A519,CALCULATION_quarterly_data!$P:$P,Quarter!$B519,CALCULATION_quarterly_data!$C:$C,Quarter!$C519)</f>
        <v>0</v>
      </c>
      <c r="N519" s="70">
        <f>SUMIFS(CALCULATION_quarterly_data!N:N,CALCULATION_quarterly_data!$A:$A,Quarter!$A519,CALCULATION_quarterly_data!$P:$P,Quarter!$B519,CALCULATION_quarterly_data!$C:$C,Quarter!$C519)</f>
        <v>0</v>
      </c>
      <c r="O519" s="77">
        <f>SUMIFS(CALCULATION_quarterly_data!O:O,CALCULATION_quarterly_data!$A:$A,Quarter!$A519,CALCULATION_quarterly_data!$P:$P,Quarter!$B519,CALCULATION_quarterly_data!$C:$C,Quarter!$C519)</f>
        <v>260.48</v>
      </c>
    </row>
    <row r="520" spans="1:15" ht="15.5">
      <c r="A520" s="64">
        <v>2025</v>
      </c>
      <c r="B520" s="73">
        <v>1</v>
      </c>
      <c r="C520" s="59" t="s">
        <v>42</v>
      </c>
      <c r="D520" s="69">
        <f>SUMIFS(CALCULATION_quarterly_data!D:D,CALCULATION_quarterly_data!$A:$A,Quarter!$A520,CALCULATION_quarterly_data!$P:$P,Quarter!$B520,CALCULATION_quarterly_data!$C:$C,Quarter!$C520)</f>
        <v>3525.7799999999997</v>
      </c>
      <c r="E520" s="69">
        <f>SUMIFS(CALCULATION_quarterly_data!E:E,CALCULATION_quarterly_data!$A:$A,Quarter!$A520,CALCULATION_quarterly_data!$P:$P,Quarter!$B520,CALCULATION_quarterly_data!$C:$C,Quarter!$C520)</f>
        <v>276.63</v>
      </c>
      <c r="F520" s="70">
        <f>SUMIFS(CALCULATION_quarterly_data!F:F,CALCULATION_quarterly_data!$A:$A,Quarter!$A520,CALCULATION_quarterly_data!$P:$P,Quarter!$B520,CALCULATION_quarterly_data!$C:$C,Quarter!$C520)</f>
        <v>3802.41</v>
      </c>
      <c r="G520" s="69">
        <f>SUMIFS(CALCULATION_quarterly_data!G:G,CALCULATION_quarterly_data!$A:$A,Quarter!$A520,CALCULATION_quarterly_data!$P:$P,Quarter!$B520,CALCULATION_quarterly_data!$C:$C,Quarter!$C520)</f>
        <v>13.3</v>
      </c>
      <c r="H520" s="69">
        <f>SUMIFS(CALCULATION_quarterly_data!H:H,CALCULATION_quarterly_data!$A:$A,Quarter!$A520,CALCULATION_quarterly_data!$P:$P,Quarter!$B520,CALCULATION_quarterly_data!$C:$C,Quarter!$C520)</f>
        <v>853.87000000000012</v>
      </c>
      <c r="I520" s="69">
        <f>SUMIFS(CALCULATION_quarterly_data!I:I,CALCULATION_quarterly_data!$A:$A,Quarter!$A520,CALCULATION_quarterly_data!$P:$P,Quarter!$B520,CALCULATION_quarterly_data!$C:$C,Quarter!$C520)</f>
        <v>0</v>
      </c>
      <c r="J520" s="69">
        <f>SUMIFS(CALCULATION_quarterly_data!J:J,CALCULATION_quarterly_data!$A:$A,Quarter!$A520,CALCULATION_quarterly_data!$P:$P,Quarter!$B520,CALCULATION_quarterly_data!$C:$C,Quarter!$C520)</f>
        <v>0</v>
      </c>
      <c r="K520" s="69">
        <f>SUMIFS(CALCULATION_quarterly_data!K:K,CALCULATION_quarterly_data!$A:$A,Quarter!$A520,CALCULATION_quarterly_data!$P:$P,Quarter!$B520,CALCULATION_quarterly_data!$C:$C,Quarter!$C520)</f>
        <v>0</v>
      </c>
      <c r="L520" s="69">
        <f>SUMIFS(CALCULATION_quarterly_data!L:L,CALCULATION_quarterly_data!$A:$A,Quarter!$A520,CALCULATION_quarterly_data!$P:$P,Quarter!$B520,CALCULATION_quarterly_data!$C:$C,Quarter!$C520)</f>
        <v>41.32</v>
      </c>
      <c r="M520" s="69">
        <f>SUMIFS(CALCULATION_quarterly_data!M:M,CALCULATION_quarterly_data!$A:$A,Quarter!$A520,CALCULATION_quarterly_data!$P:$P,Quarter!$B520,CALCULATION_quarterly_data!$C:$C,Quarter!$C520)</f>
        <v>842.94999999999993</v>
      </c>
      <c r="N520" s="70">
        <f>SUMIFS(CALCULATION_quarterly_data!N:N,CALCULATION_quarterly_data!$A:$A,Quarter!$A520,CALCULATION_quarterly_data!$P:$P,Quarter!$B520,CALCULATION_quarterly_data!$C:$C,Quarter!$C520)</f>
        <v>1751.44</v>
      </c>
      <c r="O520" s="77">
        <f>SUMIFS(CALCULATION_quarterly_data!O:O,CALCULATION_quarterly_data!$A:$A,Quarter!$A520,CALCULATION_quarterly_data!$P:$P,Quarter!$B520,CALCULATION_quarterly_data!$C:$C,Quarter!$C520)</f>
        <v>5553.85</v>
      </c>
    </row>
    <row r="521" spans="1:15" ht="15.5">
      <c r="A521" s="64">
        <v>2025</v>
      </c>
      <c r="B521" s="73">
        <v>1</v>
      </c>
      <c r="C521" s="59" t="s">
        <v>94</v>
      </c>
      <c r="D521" s="69">
        <f>SUMIFS(CALCULATION_quarterly_data!D:D,CALCULATION_quarterly_data!$A:$A,Quarter!$A521,CALCULATION_quarterly_data!$P:$P,Quarter!$B521,CALCULATION_quarterly_data!$C:$C,Quarter!$C521)</f>
        <v>0</v>
      </c>
      <c r="E521" s="69">
        <f>SUMIFS(CALCULATION_quarterly_data!E:E,CALCULATION_quarterly_data!$A:$A,Quarter!$A521,CALCULATION_quarterly_data!$P:$P,Quarter!$B521,CALCULATION_quarterly_data!$C:$C,Quarter!$C521)</f>
        <v>0</v>
      </c>
      <c r="F521" s="70">
        <f>SUMIFS(CALCULATION_quarterly_data!F:F,CALCULATION_quarterly_data!$A:$A,Quarter!$A521,CALCULATION_quarterly_data!$P:$P,Quarter!$B521,CALCULATION_quarterly_data!$C:$C,Quarter!$C521)</f>
        <v>0</v>
      </c>
      <c r="G521" s="69">
        <f>SUMIFS(CALCULATION_quarterly_data!G:G,CALCULATION_quarterly_data!$A:$A,Quarter!$A521,CALCULATION_quarterly_data!$P:$P,Quarter!$B521,CALCULATION_quarterly_data!$C:$C,Quarter!$C521)</f>
        <v>0</v>
      </c>
      <c r="H521" s="69">
        <f>SUMIFS(CALCULATION_quarterly_data!H:H,CALCULATION_quarterly_data!$A:$A,Quarter!$A521,CALCULATION_quarterly_data!$P:$P,Quarter!$B521,CALCULATION_quarterly_data!$C:$C,Quarter!$C521)</f>
        <v>114.21000000000001</v>
      </c>
      <c r="I521" s="69">
        <f>SUMIFS(CALCULATION_quarterly_data!I:I,CALCULATION_quarterly_data!$A:$A,Quarter!$A521,CALCULATION_quarterly_data!$P:$P,Quarter!$B521,CALCULATION_quarterly_data!$C:$C,Quarter!$C521)</f>
        <v>0</v>
      </c>
      <c r="J521" s="69">
        <f>SUMIFS(CALCULATION_quarterly_data!J:J,CALCULATION_quarterly_data!$A:$A,Quarter!$A521,CALCULATION_quarterly_data!$P:$P,Quarter!$B521,CALCULATION_quarterly_data!$C:$C,Quarter!$C521)</f>
        <v>0</v>
      </c>
      <c r="K521" s="69">
        <f>SUMIFS(CALCULATION_quarterly_data!K:K,CALCULATION_quarterly_data!$A:$A,Quarter!$A521,CALCULATION_quarterly_data!$P:$P,Quarter!$B521,CALCULATION_quarterly_data!$C:$C,Quarter!$C521)</f>
        <v>0</v>
      </c>
      <c r="L521" s="69">
        <f>SUMIFS(CALCULATION_quarterly_data!L:L,CALCULATION_quarterly_data!$A:$A,Quarter!$A521,CALCULATION_quarterly_data!$P:$P,Quarter!$B521,CALCULATION_quarterly_data!$C:$C,Quarter!$C521)</f>
        <v>0</v>
      </c>
      <c r="M521" s="69">
        <f>SUMIFS(CALCULATION_quarterly_data!M:M,CALCULATION_quarterly_data!$A:$A,Quarter!$A521,CALCULATION_quarterly_data!$P:$P,Quarter!$B521,CALCULATION_quarterly_data!$C:$C,Quarter!$C521)</f>
        <v>3.88</v>
      </c>
      <c r="N521" s="70">
        <f>SUMIFS(CALCULATION_quarterly_data!N:N,CALCULATION_quarterly_data!$A:$A,Quarter!$A521,CALCULATION_quarterly_data!$P:$P,Quarter!$B521,CALCULATION_quarterly_data!$C:$C,Quarter!$C521)</f>
        <v>118.08999999999999</v>
      </c>
      <c r="O521" s="77">
        <f>SUMIFS(CALCULATION_quarterly_data!O:O,CALCULATION_quarterly_data!$A:$A,Quarter!$A521,CALCULATION_quarterly_data!$P:$P,Quarter!$B521,CALCULATION_quarterly_data!$C:$C,Quarter!$C521)</f>
        <v>118.08999999999999</v>
      </c>
    </row>
    <row r="522" spans="1:15" ht="15.5">
      <c r="A522" s="64">
        <v>2025</v>
      </c>
      <c r="B522" s="73">
        <v>1</v>
      </c>
      <c r="C522" s="59" t="s">
        <v>131</v>
      </c>
      <c r="D522" s="69">
        <f>SUMIFS(CALCULATION_quarterly_data!D:D,CALCULATION_quarterly_data!$A:$A,Quarter!$A522,CALCULATION_quarterly_data!$P:$P,Quarter!$B522,CALCULATION_quarterly_data!$C:$C,Quarter!$C522)</f>
        <v>1170.4099999999999</v>
      </c>
      <c r="E522" s="69">
        <f>SUMIFS(CALCULATION_quarterly_data!E:E,CALCULATION_quarterly_data!$A:$A,Quarter!$A522,CALCULATION_quarterly_data!$P:$P,Quarter!$B522,CALCULATION_quarterly_data!$C:$C,Quarter!$C522)</f>
        <v>0</v>
      </c>
      <c r="F522" s="70">
        <f>SUMIFS(CALCULATION_quarterly_data!F:F,CALCULATION_quarterly_data!$A:$A,Quarter!$A522,CALCULATION_quarterly_data!$P:$P,Quarter!$B522,CALCULATION_quarterly_data!$C:$C,Quarter!$C522)</f>
        <v>1170.4099999999999</v>
      </c>
      <c r="G522" s="69">
        <f>SUMIFS(CALCULATION_quarterly_data!G:G,CALCULATION_quarterly_data!$A:$A,Quarter!$A522,CALCULATION_quarterly_data!$P:$P,Quarter!$B522,CALCULATION_quarterly_data!$C:$C,Quarter!$C522)</f>
        <v>4.0999999999999996</v>
      </c>
      <c r="H522" s="69">
        <f>SUMIFS(CALCULATION_quarterly_data!H:H,CALCULATION_quarterly_data!$A:$A,Quarter!$A522,CALCULATION_quarterly_data!$P:$P,Quarter!$B522,CALCULATION_quarterly_data!$C:$C,Quarter!$C522)</f>
        <v>0</v>
      </c>
      <c r="I522" s="69">
        <f>SUMIFS(CALCULATION_quarterly_data!I:I,CALCULATION_quarterly_data!$A:$A,Quarter!$A522,CALCULATION_quarterly_data!$P:$P,Quarter!$B522,CALCULATION_quarterly_data!$C:$C,Quarter!$C522)</f>
        <v>0</v>
      </c>
      <c r="J522" s="69">
        <f>SUMIFS(CALCULATION_quarterly_data!J:J,CALCULATION_quarterly_data!$A:$A,Quarter!$A522,CALCULATION_quarterly_data!$P:$P,Quarter!$B522,CALCULATION_quarterly_data!$C:$C,Quarter!$C522)</f>
        <v>0</v>
      </c>
      <c r="K522" s="69">
        <f>SUMIFS(CALCULATION_quarterly_data!K:K,CALCULATION_quarterly_data!$A:$A,Quarter!$A522,CALCULATION_quarterly_data!$P:$P,Quarter!$B522,CALCULATION_quarterly_data!$C:$C,Quarter!$C522)</f>
        <v>0.12</v>
      </c>
      <c r="L522" s="69">
        <f>SUMIFS(CALCULATION_quarterly_data!L:L,CALCULATION_quarterly_data!$A:$A,Quarter!$A522,CALCULATION_quarterly_data!$P:$P,Quarter!$B522,CALCULATION_quarterly_data!$C:$C,Quarter!$C522)</f>
        <v>0</v>
      </c>
      <c r="M522" s="69">
        <f>SUMIFS(CALCULATION_quarterly_data!M:M,CALCULATION_quarterly_data!$A:$A,Quarter!$A522,CALCULATION_quarterly_data!$P:$P,Quarter!$B522,CALCULATION_quarterly_data!$C:$C,Quarter!$C522)</f>
        <v>3.32</v>
      </c>
      <c r="N522" s="70">
        <f>SUMIFS(CALCULATION_quarterly_data!N:N,CALCULATION_quarterly_data!$A:$A,Quarter!$A522,CALCULATION_quarterly_data!$P:$P,Quarter!$B522,CALCULATION_quarterly_data!$C:$C,Quarter!$C522)</f>
        <v>7.54</v>
      </c>
      <c r="O522" s="77">
        <f>SUMIFS(CALCULATION_quarterly_data!O:O,CALCULATION_quarterly_data!$A:$A,Quarter!$A522,CALCULATION_quarterly_data!$P:$P,Quarter!$B522,CALCULATION_quarterly_data!$C:$C,Quarter!$C522)</f>
        <v>1177.95</v>
      </c>
    </row>
    <row r="523" spans="1:15" ht="15.5">
      <c r="A523" s="64">
        <v>2025</v>
      </c>
      <c r="B523" s="73">
        <v>1</v>
      </c>
      <c r="C523" s="59" t="s">
        <v>71</v>
      </c>
      <c r="D523" s="69">
        <f>SUMIFS(CALCULATION_quarterly_data!D:D,CALCULATION_quarterly_data!$A:$A,Quarter!$A523,CALCULATION_quarterly_data!$P:$P,Quarter!$B523,CALCULATION_quarterly_data!$C:$C,Quarter!$C523)</f>
        <v>1.74</v>
      </c>
      <c r="E523" s="69">
        <f>SUMIFS(CALCULATION_quarterly_data!E:E,CALCULATION_quarterly_data!$A:$A,Quarter!$A523,CALCULATION_quarterly_data!$P:$P,Quarter!$B523,CALCULATION_quarterly_data!$C:$C,Quarter!$C523)</f>
        <v>8.1300000000000008</v>
      </c>
      <c r="F523" s="70">
        <f>SUMIFS(CALCULATION_quarterly_data!F:F,CALCULATION_quarterly_data!$A:$A,Quarter!$A523,CALCULATION_quarterly_data!$P:$P,Quarter!$B523,CALCULATION_quarterly_data!$C:$C,Quarter!$C523)</f>
        <v>9.8699999999999992</v>
      </c>
      <c r="G523" s="69">
        <f>SUMIFS(CALCULATION_quarterly_data!G:G,CALCULATION_quarterly_data!$A:$A,Quarter!$A523,CALCULATION_quarterly_data!$P:$P,Quarter!$B523,CALCULATION_quarterly_data!$C:$C,Quarter!$C523)</f>
        <v>0</v>
      </c>
      <c r="H523" s="69">
        <f>SUMIFS(CALCULATION_quarterly_data!H:H,CALCULATION_quarterly_data!$A:$A,Quarter!$A523,CALCULATION_quarterly_data!$P:$P,Quarter!$B523,CALCULATION_quarterly_data!$C:$C,Quarter!$C523)</f>
        <v>0</v>
      </c>
      <c r="I523" s="69">
        <f>SUMIFS(CALCULATION_quarterly_data!I:I,CALCULATION_quarterly_data!$A:$A,Quarter!$A523,CALCULATION_quarterly_data!$P:$P,Quarter!$B523,CALCULATION_quarterly_data!$C:$C,Quarter!$C523)</f>
        <v>0</v>
      </c>
      <c r="J523" s="69">
        <f>SUMIFS(CALCULATION_quarterly_data!J:J,CALCULATION_quarterly_data!$A:$A,Quarter!$A523,CALCULATION_quarterly_data!$P:$P,Quarter!$B523,CALCULATION_quarterly_data!$C:$C,Quarter!$C523)</f>
        <v>0</v>
      </c>
      <c r="K523" s="69">
        <f>SUMIFS(CALCULATION_quarterly_data!K:K,CALCULATION_quarterly_data!$A:$A,Quarter!$A523,CALCULATION_quarterly_data!$P:$P,Quarter!$B523,CALCULATION_quarterly_data!$C:$C,Quarter!$C523)</f>
        <v>0</v>
      </c>
      <c r="L523" s="69">
        <f>SUMIFS(CALCULATION_quarterly_data!L:L,CALCULATION_quarterly_data!$A:$A,Quarter!$A523,CALCULATION_quarterly_data!$P:$P,Quarter!$B523,CALCULATION_quarterly_data!$C:$C,Quarter!$C523)</f>
        <v>125.56</v>
      </c>
      <c r="M523" s="69">
        <f>SUMIFS(CALCULATION_quarterly_data!M:M,CALCULATION_quarterly_data!$A:$A,Quarter!$A523,CALCULATION_quarterly_data!$P:$P,Quarter!$B523,CALCULATION_quarterly_data!$C:$C,Quarter!$C523)</f>
        <v>100.59</v>
      </c>
      <c r="N523" s="70">
        <f>SUMIFS(CALCULATION_quarterly_data!N:N,CALCULATION_quarterly_data!$A:$A,Quarter!$A523,CALCULATION_quarterly_data!$P:$P,Quarter!$B523,CALCULATION_quarterly_data!$C:$C,Quarter!$C523)</f>
        <v>226.15</v>
      </c>
      <c r="O523" s="77">
        <f>SUMIFS(CALCULATION_quarterly_data!O:O,CALCULATION_quarterly_data!$A:$A,Quarter!$A523,CALCULATION_quarterly_data!$P:$P,Quarter!$B523,CALCULATION_quarterly_data!$C:$C,Quarter!$C523)</f>
        <v>236.02</v>
      </c>
    </row>
    <row r="524" spans="1:15" ht="15.5">
      <c r="A524" s="64">
        <v>2025</v>
      </c>
      <c r="B524" s="73">
        <v>1</v>
      </c>
      <c r="C524" s="59" t="s">
        <v>45</v>
      </c>
      <c r="D524" s="69">
        <f>SUMIFS(CALCULATION_quarterly_data!D:D,CALCULATION_quarterly_data!$A:$A,Quarter!$A524,CALCULATION_quarterly_data!$P:$P,Quarter!$B524,CALCULATION_quarterly_data!$C:$C,Quarter!$C524)</f>
        <v>615.96</v>
      </c>
      <c r="E524" s="69">
        <f>SUMIFS(CALCULATION_quarterly_data!E:E,CALCULATION_quarterly_data!$A:$A,Quarter!$A524,CALCULATION_quarterly_data!$P:$P,Quarter!$B524,CALCULATION_quarterly_data!$C:$C,Quarter!$C524)</f>
        <v>0</v>
      </c>
      <c r="F524" s="70">
        <f>SUMIFS(CALCULATION_quarterly_data!F:F,CALCULATION_quarterly_data!$A:$A,Quarter!$A524,CALCULATION_quarterly_data!$P:$P,Quarter!$B524,CALCULATION_quarterly_data!$C:$C,Quarter!$C524)</f>
        <v>615.96</v>
      </c>
      <c r="G524" s="69">
        <f>SUMIFS(CALCULATION_quarterly_data!G:G,CALCULATION_quarterly_data!$A:$A,Quarter!$A524,CALCULATION_quarterly_data!$P:$P,Quarter!$B524,CALCULATION_quarterly_data!$C:$C,Quarter!$C524)</f>
        <v>0</v>
      </c>
      <c r="H524" s="69">
        <f>SUMIFS(CALCULATION_quarterly_data!H:H,CALCULATION_quarterly_data!$A:$A,Quarter!$A524,CALCULATION_quarterly_data!$P:$P,Quarter!$B524,CALCULATION_quarterly_data!$C:$C,Quarter!$C524)</f>
        <v>0</v>
      </c>
      <c r="I524" s="69">
        <f>SUMIFS(CALCULATION_quarterly_data!I:I,CALCULATION_quarterly_data!$A:$A,Quarter!$A524,CALCULATION_quarterly_data!$P:$P,Quarter!$B524,CALCULATION_quarterly_data!$C:$C,Quarter!$C524)</f>
        <v>0</v>
      </c>
      <c r="J524" s="69">
        <f>SUMIFS(CALCULATION_quarterly_data!J:J,CALCULATION_quarterly_data!$A:$A,Quarter!$A524,CALCULATION_quarterly_data!$P:$P,Quarter!$B524,CALCULATION_quarterly_data!$C:$C,Quarter!$C524)</f>
        <v>0</v>
      </c>
      <c r="K524" s="69">
        <f>SUMIFS(CALCULATION_quarterly_data!K:K,CALCULATION_quarterly_data!$A:$A,Quarter!$A524,CALCULATION_quarterly_data!$P:$P,Quarter!$B524,CALCULATION_quarterly_data!$C:$C,Quarter!$C524)</f>
        <v>0</v>
      </c>
      <c r="L524" s="69">
        <f>SUMIFS(CALCULATION_quarterly_data!L:L,CALCULATION_quarterly_data!$A:$A,Quarter!$A524,CALCULATION_quarterly_data!$P:$P,Quarter!$B524,CALCULATION_quarterly_data!$C:$C,Quarter!$C524)</f>
        <v>0</v>
      </c>
      <c r="M524" s="69">
        <f>SUMIFS(CALCULATION_quarterly_data!M:M,CALCULATION_quarterly_data!$A:$A,Quarter!$A524,CALCULATION_quarterly_data!$P:$P,Quarter!$B524,CALCULATION_quarterly_data!$C:$C,Quarter!$C524)</f>
        <v>0.12</v>
      </c>
      <c r="N524" s="70">
        <f>SUMIFS(CALCULATION_quarterly_data!N:N,CALCULATION_quarterly_data!$A:$A,Quarter!$A524,CALCULATION_quarterly_data!$P:$P,Quarter!$B524,CALCULATION_quarterly_data!$C:$C,Quarter!$C524)</f>
        <v>0.12</v>
      </c>
      <c r="O524" s="77">
        <f>SUMIFS(CALCULATION_quarterly_data!O:O,CALCULATION_quarterly_data!$A:$A,Quarter!$A524,CALCULATION_quarterly_data!$P:$P,Quarter!$B524,CALCULATION_quarterly_data!$C:$C,Quarter!$C524)</f>
        <v>616.08000000000004</v>
      </c>
    </row>
    <row r="525" spans="1:15" ht="15.5">
      <c r="A525" s="64">
        <v>2025</v>
      </c>
      <c r="B525" s="73">
        <v>1</v>
      </c>
      <c r="C525" s="59" t="s">
        <v>46</v>
      </c>
      <c r="D525" s="69">
        <f>SUMIFS(CALCULATION_quarterly_data!D:D,CALCULATION_quarterly_data!$A:$A,Quarter!$A525,CALCULATION_quarterly_data!$P:$P,Quarter!$B525,CALCULATION_quarterly_data!$C:$C,Quarter!$C525)</f>
        <v>0</v>
      </c>
      <c r="E525" s="69">
        <f>SUMIFS(CALCULATION_quarterly_data!E:E,CALCULATION_quarterly_data!$A:$A,Quarter!$A525,CALCULATION_quarterly_data!$P:$P,Quarter!$B525,CALCULATION_quarterly_data!$C:$C,Quarter!$C525)</f>
        <v>14.99</v>
      </c>
      <c r="F525" s="70">
        <f>SUMIFS(CALCULATION_quarterly_data!F:F,CALCULATION_quarterly_data!$A:$A,Quarter!$A525,CALCULATION_quarterly_data!$P:$P,Quarter!$B525,CALCULATION_quarterly_data!$C:$C,Quarter!$C525)</f>
        <v>14.99</v>
      </c>
      <c r="G525" s="69">
        <f>SUMIFS(CALCULATION_quarterly_data!G:G,CALCULATION_quarterly_data!$A:$A,Quarter!$A525,CALCULATION_quarterly_data!$P:$P,Quarter!$B525,CALCULATION_quarterly_data!$C:$C,Quarter!$C525)</f>
        <v>0</v>
      </c>
      <c r="H525" s="69">
        <f>SUMIFS(CALCULATION_quarterly_data!H:H,CALCULATION_quarterly_data!$A:$A,Quarter!$A525,CALCULATION_quarterly_data!$P:$P,Quarter!$B525,CALCULATION_quarterly_data!$C:$C,Quarter!$C525)</f>
        <v>526.41</v>
      </c>
      <c r="I525" s="69">
        <f>SUMIFS(CALCULATION_quarterly_data!I:I,CALCULATION_quarterly_data!$A:$A,Quarter!$A525,CALCULATION_quarterly_data!$P:$P,Quarter!$B525,CALCULATION_quarterly_data!$C:$C,Quarter!$C525)</f>
        <v>0</v>
      </c>
      <c r="J525" s="69">
        <f>SUMIFS(CALCULATION_quarterly_data!J:J,CALCULATION_quarterly_data!$A:$A,Quarter!$A525,CALCULATION_quarterly_data!$P:$P,Quarter!$B525,CALCULATION_quarterly_data!$C:$C,Quarter!$C525)</f>
        <v>0</v>
      </c>
      <c r="K525" s="69">
        <f>SUMIFS(CALCULATION_quarterly_data!K:K,CALCULATION_quarterly_data!$A:$A,Quarter!$A525,CALCULATION_quarterly_data!$P:$P,Quarter!$B525,CALCULATION_quarterly_data!$C:$C,Quarter!$C525)</f>
        <v>0.18</v>
      </c>
      <c r="L525" s="69">
        <f>SUMIFS(CALCULATION_quarterly_data!L:L,CALCULATION_quarterly_data!$A:$A,Quarter!$A525,CALCULATION_quarterly_data!$P:$P,Quarter!$B525,CALCULATION_quarterly_data!$C:$C,Quarter!$C525)</f>
        <v>0</v>
      </c>
      <c r="M525" s="69">
        <f>SUMIFS(CALCULATION_quarterly_data!M:M,CALCULATION_quarterly_data!$A:$A,Quarter!$A525,CALCULATION_quarterly_data!$P:$P,Quarter!$B525,CALCULATION_quarterly_data!$C:$C,Quarter!$C525)</f>
        <v>0.67999999999999994</v>
      </c>
      <c r="N525" s="70">
        <f>SUMIFS(CALCULATION_quarterly_data!N:N,CALCULATION_quarterly_data!$A:$A,Quarter!$A525,CALCULATION_quarterly_data!$P:$P,Quarter!$B525,CALCULATION_quarterly_data!$C:$C,Quarter!$C525)</f>
        <v>527.27</v>
      </c>
      <c r="O525" s="77">
        <f>SUMIFS(CALCULATION_quarterly_data!O:O,CALCULATION_quarterly_data!$A:$A,Quarter!$A525,CALCULATION_quarterly_data!$P:$P,Quarter!$B525,CALCULATION_quarterly_data!$C:$C,Quarter!$C525)</f>
        <v>542.26</v>
      </c>
    </row>
    <row r="526" spans="1:15" ht="15.5">
      <c r="A526" s="64">
        <v>2025</v>
      </c>
      <c r="B526" s="73">
        <v>1</v>
      </c>
      <c r="C526" s="59" t="s">
        <v>62</v>
      </c>
      <c r="D526" s="69">
        <f>SUMIFS(CALCULATION_quarterly_data!D:D,CALCULATION_quarterly_data!$A:$A,Quarter!$A526,CALCULATION_quarterly_data!$P:$P,Quarter!$B526,CALCULATION_quarterly_data!$C:$C,Quarter!$C526)</f>
        <v>400.97</v>
      </c>
      <c r="E526" s="69">
        <f>SUMIFS(CALCULATION_quarterly_data!E:E,CALCULATION_quarterly_data!$A:$A,Quarter!$A526,CALCULATION_quarterly_data!$P:$P,Quarter!$B526,CALCULATION_quarterly_data!$C:$C,Quarter!$C526)</f>
        <v>128.85999999999999</v>
      </c>
      <c r="F526" s="70">
        <f>SUMIFS(CALCULATION_quarterly_data!F:F,CALCULATION_quarterly_data!$A:$A,Quarter!$A526,CALCULATION_quarterly_data!$P:$P,Quarter!$B526,CALCULATION_quarterly_data!$C:$C,Quarter!$C526)</f>
        <v>529.82999999999993</v>
      </c>
      <c r="G526" s="69">
        <f>SUMIFS(CALCULATION_quarterly_data!G:G,CALCULATION_quarterly_data!$A:$A,Quarter!$A526,CALCULATION_quarterly_data!$P:$P,Quarter!$B526,CALCULATION_quarterly_data!$C:$C,Quarter!$C526)</f>
        <v>77.11</v>
      </c>
      <c r="H526" s="69">
        <f>SUMIFS(CALCULATION_quarterly_data!H:H,CALCULATION_quarterly_data!$A:$A,Quarter!$A526,CALCULATION_quarterly_data!$P:$P,Quarter!$B526,CALCULATION_quarterly_data!$C:$C,Quarter!$C526)</f>
        <v>802.54</v>
      </c>
      <c r="I526" s="69">
        <f>SUMIFS(CALCULATION_quarterly_data!I:I,CALCULATION_quarterly_data!$A:$A,Quarter!$A526,CALCULATION_quarterly_data!$P:$P,Quarter!$B526,CALCULATION_quarterly_data!$C:$C,Quarter!$C526)</f>
        <v>17.43</v>
      </c>
      <c r="J526" s="69">
        <f>SUMIFS(CALCULATION_quarterly_data!J:J,CALCULATION_quarterly_data!$A:$A,Quarter!$A526,CALCULATION_quarterly_data!$P:$P,Quarter!$B526,CALCULATION_quarterly_data!$C:$C,Quarter!$C526)</f>
        <v>0</v>
      </c>
      <c r="K526" s="69">
        <f>SUMIFS(CALCULATION_quarterly_data!K:K,CALCULATION_quarterly_data!$A:$A,Quarter!$A526,CALCULATION_quarterly_data!$P:$P,Quarter!$B526,CALCULATION_quarterly_data!$C:$C,Quarter!$C526)</f>
        <v>0</v>
      </c>
      <c r="L526" s="69">
        <f>SUMIFS(CALCULATION_quarterly_data!L:L,CALCULATION_quarterly_data!$A:$A,Quarter!$A526,CALCULATION_quarterly_data!$P:$P,Quarter!$B526,CALCULATION_quarterly_data!$C:$C,Quarter!$C526)</f>
        <v>491.6</v>
      </c>
      <c r="M526" s="69">
        <f>SUMIFS(CALCULATION_quarterly_data!M:M,CALCULATION_quarterly_data!$A:$A,Quarter!$A526,CALCULATION_quarterly_data!$P:$P,Quarter!$B526,CALCULATION_quarterly_data!$C:$C,Quarter!$C526)</f>
        <v>290.53999999999996</v>
      </c>
      <c r="N526" s="70">
        <f>SUMIFS(CALCULATION_quarterly_data!N:N,CALCULATION_quarterly_data!$A:$A,Quarter!$A526,CALCULATION_quarterly_data!$P:$P,Quarter!$B526,CALCULATION_quarterly_data!$C:$C,Quarter!$C526)</f>
        <v>1679.22</v>
      </c>
      <c r="O526" s="77">
        <f>SUMIFS(CALCULATION_quarterly_data!O:O,CALCULATION_quarterly_data!$A:$A,Quarter!$A526,CALCULATION_quarterly_data!$P:$P,Quarter!$B526,CALCULATION_quarterly_data!$C:$C,Quarter!$C526)</f>
        <v>2209.0500000000002</v>
      </c>
    </row>
    <row r="527" spans="1:15" ht="15.5">
      <c r="A527" s="62">
        <v>2025</v>
      </c>
      <c r="B527" s="74">
        <v>1</v>
      </c>
      <c r="C527" s="60" t="s">
        <v>93</v>
      </c>
      <c r="D527" s="72">
        <f>SUMIFS(CALCULATION_quarterly_data!D:D,CALCULATION_quarterly_data!$A:$A,Quarter!$A527,CALCULATION_quarterly_data!$P:$P,Quarter!$B527,CALCULATION_quarterly_data!$C:$C,Quarter!$C527)</f>
        <v>8632.35</v>
      </c>
      <c r="E527" s="72">
        <f>SUMIFS(CALCULATION_quarterly_data!E:E,CALCULATION_quarterly_data!$A:$A,Quarter!$A527,CALCULATION_quarterly_data!$P:$P,Quarter!$B527,CALCULATION_quarterly_data!$C:$C,Quarter!$C527)</f>
        <v>633.66999999999996</v>
      </c>
      <c r="F527" s="71">
        <f>SUMIFS(CALCULATION_quarterly_data!F:F,CALCULATION_quarterly_data!$A:$A,Quarter!$A527,CALCULATION_quarterly_data!$P:$P,Quarter!$B527,CALCULATION_quarterly_data!$C:$C,Quarter!$C527)</f>
        <v>9266.02</v>
      </c>
      <c r="G527" s="72">
        <f>SUMIFS(CALCULATION_quarterly_data!G:G,CALCULATION_quarterly_data!$A:$A,Quarter!$A527,CALCULATION_quarterly_data!$P:$P,Quarter!$B527,CALCULATION_quarterly_data!$C:$C,Quarter!$C527)</f>
        <v>132.97</v>
      </c>
      <c r="H527" s="72">
        <f>SUMIFS(CALCULATION_quarterly_data!H:H,CALCULATION_quarterly_data!$A:$A,Quarter!$A527,CALCULATION_quarterly_data!$P:$P,Quarter!$B527,CALCULATION_quarterly_data!$C:$C,Quarter!$C527)</f>
        <v>2848.08</v>
      </c>
      <c r="I527" s="72">
        <f>SUMIFS(CALCULATION_quarterly_data!I:I,CALCULATION_quarterly_data!$A:$A,Quarter!$A527,CALCULATION_quarterly_data!$P:$P,Quarter!$B527,CALCULATION_quarterly_data!$C:$C,Quarter!$C527)</f>
        <v>464.2</v>
      </c>
      <c r="J527" s="72">
        <f>SUMIFS(CALCULATION_quarterly_data!J:J,CALCULATION_quarterly_data!$A:$A,Quarter!$A527,CALCULATION_quarterly_data!$P:$P,Quarter!$B527,CALCULATION_quarterly_data!$C:$C,Quarter!$C527)</f>
        <v>0.3</v>
      </c>
      <c r="K527" s="72">
        <f>SUMIFS(CALCULATION_quarterly_data!K:K,CALCULATION_quarterly_data!$A:$A,Quarter!$A527,CALCULATION_quarterly_data!$P:$P,Quarter!$B527,CALCULATION_quarterly_data!$C:$C,Quarter!$C527)</f>
        <v>225.67</v>
      </c>
      <c r="L527" s="72">
        <f>SUMIFS(CALCULATION_quarterly_data!L:L,CALCULATION_quarterly_data!$A:$A,Quarter!$A527,CALCULATION_quarterly_data!$P:$P,Quarter!$B527,CALCULATION_quarterly_data!$C:$C,Quarter!$C527)</f>
        <v>820.8599999999999</v>
      </c>
      <c r="M527" s="72">
        <f>SUMIFS(CALCULATION_quarterly_data!M:M,CALCULATION_quarterly_data!$A:$A,Quarter!$A527,CALCULATION_quarterly_data!$P:$P,Quarter!$B527,CALCULATION_quarterly_data!$C:$C,Quarter!$C527)</f>
        <v>1563.3400000000001</v>
      </c>
      <c r="N527" s="71">
        <f>SUMIFS(CALCULATION_quarterly_data!N:N,CALCULATION_quarterly_data!$A:$A,Quarter!$A527,CALCULATION_quarterly_data!$P:$P,Quarter!$B527,CALCULATION_quarterly_data!$C:$C,Quarter!$C527)</f>
        <v>6055.42</v>
      </c>
      <c r="O527" s="72">
        <f>SUMIFS(CALCULATION_quarterly_data!O:O,CALCULATION_quarterly_data!$A:$A,Quarter!$A527,CALCULATION_quarterly_data!$P:$P,Quarter!$B527,CALCULATION_quarterly_data!$C:$C,Quarter!$C527)</f>
        <v>15321.44</v>
      </c>
    </row>
    <row r="528" spans="1:15" ht="15.5">
      <c r="A528" s="63">
        <v>2025</v>
      </c>
      <c r="B528" s="73">
        <v>2</v>
      </c>
      <c r="C528" s="58" t="s">
        <v>37</v>
      </c>
      <c r="D528" s="66">
        <f>SUMIFS(CALCULATION_quarterly_data!D:D,CALCULATION_quarterly_data!$A:$A,Quarter!$A528,CALCULATION_quarterly_data!$P:$P,Quarter!$B528,CALCULATION_quarterly_data!$C:$C,Quarter!$C528)</f>
        <v>102.21000000000001</v>
      </c>
      <c r="E528" s="66">
        <f>SUMIFS(CALCULATION_quarterly_data!E:E,CALCULATION_quarterly_data!$A:$A,Quarter!$A528,CALCULATION_quarterly_data!$P:$P,Quarter!$B528,CALCULATION_quarterly_data!$C:$C,Quarter!$C528)</f>
        <v>202.65</v>
      </c>
      <c r="F528" s="67">
        <f>SUMIFS(CALCULATION_quarterly_data!F:F,CALCULATION_quarterly_data!$A:$A,Quarter!$A528,CALCULATION_quarterly_data!$P:$P,Quarter!$B528,CALCULATION_quarterly_data!$C:$C,Quarter!$C528)</f>
        <v>304.86</v>
      </c>
      <c r="G528" s="66">
        <f>SUMIFS(CALCULATION_quarterly_data!G:G,CALCULATION_quarterly_data!$A:$A,Quarter!$A528,CALCULATION_quarterly_data!$P:$P,Quarter!$B528,CALCULATION_quarterly_data!$C:$C,Quarter!$C528)</f>
        <v>19.86</v>
      </c>
      <c r="H528" s="66">
        <f>SUMIFS(CALCULATION_quarterly_data!H:H,CALCULATION_quarterly_data!$A:$A,Quarter!$A528,CALCULATION_quarterly_data!$P:$P,Quarter!$B528,CALCULATION_quarterly_data!$C:$C,Quarter!$C528)</f>
        <v>168.56</v>
      </c>
      <c r="I528" s="66">
        <f>SUMIFS(CALCULATION_quarterly_data!I:I,CALCULATION_quarterly_data!$A:$A,Quarter!$A528,CALCULATION_quarterly_data!$P:$P,Quarter!$B528,CALCULATION_quarterly_data!$C:$C,Quarter!$C528)</f>
        <v>0</v>
      </c>
      <c r="J528" s="66">
        <f>SUMIFS(CALCULATION_quarterly_data!J:J,CALCULATION_quarterly_data!$A:$A,Quarter!$A528,CALCULATION_quarterly_data!$P:$P,Quarter!$B528,CALCULATION_quarterly_data!$C:$C,Quarter!$C528)</f>
        <v>3.44</v>
      </c>
      <c r="K528" s="66">
        <f>SUMIFS(CALCULATION_quarterly_data!K:K,CALCULATION_quarterly_data!$A:$A,Quarter!$A528,CALCULATION_quarterly_data!$P:$P,Quarter!$B528,CALCULATION_quarterly_data!$C:$C,Quarter!$C528)</f>
        <v>0</v>
      </c>
      <c r="L528" s="66">
        <f>SUMIFS(CALCULATION_quarterly_data!L:L,CALCULATION_quarterly_data!$A:$A,Quarter!$A528,CALCULATION_quarterly_data!$P:$P,Quarter!$B528,CALCULATION_quarterly_data!$C:$C,Quarter!$C528)</f>
        <v>56.51</v>
      </c>
      <c r="M528" s="66">
        <f>SUMIFS(CALCULATION_quarterly_data!M:M,CALCULATION_quarterly_data!$A:$A,Quarter!$A528,CALCULATION_quarterly_data!$P:$P,Quarter!$B528,CALCULATION_quarterly_data!$C:$C,Quarter!$C528)</f>
        <v>227.89999999999998</v>
      </c>
      <c r="N528" s="67">
        <f>SUMIFS(CALCULATION_quarterly_data!N:N,CALCULATION_quarterly_data!$A:$A,Quarter!$A528,CALCULATION_quarterly_data!$P:$P,Quarter!$B528,CALCULATION_quarterly_data!$C:$C,Quarter!$C528)</f>
        <v>476.27</v>
      </c>
      <c r="O528" s="76">
        <f>SUMIFS(CALCULATION_quarterly_data!O:O,CALCULATION_quarterly_data!$A:$A,Quarter!$A528,CALCULATION_quarterly_data!$P:$P,Quarter!$B528,CALCULATION_quarterly_data!$C:$C,Quarter!$C528)</f>
        <v>781.13000000000011</v>
      </c>
    </row>
    <row r="529" spans="1:15" ht="15.5">
      <c r="A529" s="64">
        <v>2025</v>
      </c>
      <c r="B529" s="73">
        <v>2</v>
      </c>
      <c r="C529" s="59" t="s">
        <v>38</v>
      </c>
      <c r="D529" s="69">
        <f>SUMIFS(CALCULATION_quarterly_data!D:D,CALCULATION_quarterly_data!$A:$A,Quarter!$A529,CALCULATION_quarterly_data!$P:$P,Quarter!$B529,CALCULATION_quarterly_data!$C:$C,Quarter!$C529)</f>
        <v>95.94</v>
      </c>
      <c r="E529" s="69">
        <f>SUMIFS(CALCULATION_quarterly_data!E:E,CALCULATION_quarterly_data!$A:$A,Quarter!$A529,CALCULATION_quarterly_data!$P:$P,Quarter!$B529,CALCULATION_quarterly_data!$C:$C,Quarter!$C529)</f>
        <v>0</v>
      </c>
      <c r="F529" s="70">
        <f>SUMIFS(CALCULATION_quarterly_data!F:F,CALCULATION_quarterly_data!$A:$A,Quarter!$A529,CALCULATION_quarterly_data!$P:$P,Quarter!$B529,CALCULATION_quarterly_data!$C:$C,Quarter!$C529)</f>
        <v>95.94</v>
      </c>
      <c r="G529" s="69">
        <f>SUMIFS(CALCULATION_quarterly_data!G:G,CALCULATION_quarterly_data!$A:$A,Quarter!$A529,CALCULATION_quarterly_data!$P:$P,Quarter!$B529,CALCULATION_quarterly_data!$C:$C,Quarter!$C529)</f>
        <v>0</v>
      </c>
      <c r="H529" s="69">
        <f>SUMIFS(CALCULATION_quarterly_data!H:H,CALCULATION_quarterly_data!$A:$A,Quarter!$A529,CALCULATION_quarterly_data!$P:$P,Quarter!$B529,CALCULATION_quarterly_data!$C:$C,Quarter!$C529)</f>
        <v>294.33</v>
      </c>
      <c r="I529" s="69">
        <f>SUMIFS(CALCULATION_quarterly_data!I:I,CALCULATION_quarterly_data!$A:$A,Quarter!$A529,CALCULATION_quarterly_data!$P:$P,Quarter!$B529,CALCULATION_quarterly_data!$C:$C,Quarter!$C529)</f>
        <v>0</v>
      </c>
      <c r="J529" s="69">
        <f>SUMIFS(CALCULATION_quarterly_data!J:J,CALCULATION_quarterly_data!$A:$A,Quarter!$A529,CALCULATION_quarterly_data!$P:$P,Quarter!$B529,CALCULATION_quarterly_data!$C:$C,Quarter!$C529)</f>
        <v>0</v>
      </c>
      <c r="K529" s="69">
        <f>SUMIFS(CALCULATION_quarterly_data!K:K,CALCULATION_quarterly_data!$A:$A,Quarter!$A529,CALCULATION_quarterly_data!$P:$P,Quarter!$B529,CALCULATION_quarterly_data!$C:$C,Quarter!$C529)</f>
        <v>0</v>
      </c>
      <c r="L529" s="69">
        <f>SUMIFS(CALCULATION_quarterly_data!L:L,CALCULATION_quarterly_data!$A:$A,Quarter!$A529,CALCULATION_quarterly_data!$P:$P,Quarter!$B529,CALCULATION_quarterly_data!$C:$C,Quarter!$C529)</f>
        <v>0</v>
      </c>
      <c r="M529" s="69">
        <f>SUMIFS(CALCULATION_quarterly_data!M:M,CALCULATION_quarterly_data!$A:$A,Quarter!$A529,CALCULATION_quarterly_data!$P:$P,Quarter!$B529,CALCULATION_quarterly_data!$C:$C,Quarter!$C529)</f>
        <v>0.06</v>
      </c>
      <c r="N529" s="70">
        <f>SUMIFS(CALCULATION_quarterly_data!N:N,CALCULATION_quarterly_data!$A:$A,Quarter!$A529,CALCULATION_quarterly_data!$P:$P,Quarter!$B529,CALCULATION_quarterly_data!$C:$C,Quarter!$C529)</f>
        <v>294.39</v>
      </c>
      <c r="O529" s="77">
        <f>SUMIFS(CALCULATION_quarterly_data!O:O,CALCULATION_quarterly_data!$A:$A,Quarter!$A529,CALCULATION_quarterly_data!$P:$P,Quarter!$B529,CALCULATION_quarterly_data!$C:$C,Quarter!$C529)</f>
        <v>390.33</v>
      </c>
    </row>
    <row r="530" spans="1:15" ht="15.5">
      <c r="A530" s="64">
        <v>2025</v>
      </c>
      <c r="B530" s="73">
        <v>2</v>
      </c>
      <c r="C530" s="59" t="s">
        <v>72</v>
      </c>
      <c r="D530" s="69">
        <f>SUMIFS(CALCULATION_quarterly_data!D:D,CALCULATION_quarterly_data!$A:$A,Quarter!$A530,CALCULATION_quarterly_data!$P:$P,Quarter!$B530,CALCULATION_quarterly_data!$C:$C,Quarter!$C530)</f>
        <v>543.65000000000009</v>
      </c>
      <c r="E530" s="69">
        <f>SUMIFS(CALCULATION_quarterly_data!E:E,CALCULATION_quarterly_data!$A:$A,Quarter!$A530,CALCULATION_quarterly_data!$P:$P,Quarter!$B530,CALCULATION_quarterly_data!$C:$C,Quarter!$C530)</f>
        <v>0</v>
      </c>
      <c r="F530" s="70">
        <f>SUMIFS(CALCULATION_quarterly_data!F:F,CALCULATION_quarterly_data!$A:$A,Quarter!$A530,CALCULATION_quarterly_data!$P:$P,Quarter!$B530,CALCULATION_quarterly_data!$C:$C,Quarter!$C530)</f>
        <v>543.65000000000009</v>
      </c>
      <c r="G530" s="69">
        <f>SUMIFS(CALCULATION_quarterly_data!G:G,CALCULATION_quarterly_data!$A:$A,Quarter!$A530,CALCULATION_quarterly_data!$P:$P,Quarter!$B530,CALCULATION_quarterly_data!$C:$C,Quarter!$C530)</f>
        <v>0</v>
      </c>
      <c r="H530" s="69">
        <f>SUMIFS(CALCULATION_quarterly_data!H:H,CALCULATION_quarterly_data!$A:$A,Quarter!$A530,CALCULATION_quarterly_data!$P:$P,Quarter!$B530,CALCULATION_quarterly_data!$C:$C,Quarter!$C530)</f>
        <v>0</v>
      </c>
      <c r="I530" s="69">
        <f>SUMIFS(CALCULATION_quarterly_data!I:I,CALCULATION_quarterly_data!$A:$A,Quarter!$A530,CALCULATION_quarterly_data!$P:$P,Quarter!$B530,CALCULATION_quarterly_data!$C:$C,Quarter!$C530)</f>
        <v>0</v>
      </c>
      <c r="J530" s="69">
        <f>SUMIFS(CALCULATION_quarterly_data!J:J,CALCULATION_quarterly_data!$A:$A,Quarter!$A530,CALCULATION_quarterly_data!$P:$P,Quarter!$B530,CALCULATION_quarterly_data!$C:$C,Quarter!$C530)</f>
        <v>0</v>
      </c>
      <c r="K530" s="69">
        <f>SUMIFS(CALCULATION_quarterly_data!K:K,CALCULATION_quarterly_data!$A:$A,Quarter!$A530,CALCULATION_quarterly_data!$P:$P,Quarter!$B530,CALCULATION_quarterly_data!$C:$C,Quarter!$C530)</f>
        <v>0</v>
      </c>
      <c r="L530" s="69">
        <f>SUMIFS(CALCULATION_quarterly_data!L:L,CALCULATION_quarterly_data!$A:$A,Quarter!$A530,CALCULATION_quarterly_data!$P:$P,Quarter!$B530,CALCULATION_quarterly_data!$C:$C,Quarter!$C530)</f>
        <v>0</v>
      </c>
      <c r="M530" s="69">
        <f>SUMIFS(CALCULATION_quarterly_data!M:M,CALCULATION_quarterly_data!$A:$A,Quarter!$A530,CALCULATION_quarterly_data!$P:$P,Quarter!$B530,CALCULATION_quarterly_data!$C:$C,Quarter!$C530)</f>
        <v>12.19</v>
      </c>
      <c r="N530" s="70">
        <f>SUMIFS(CALCULATION_quarterly_data!N:N,CALCULATION_quarterly_data!$A:$A,Quarter!$A530,CALCULATION_quarterly_data!$P:$P,Quarter!$B530,CALCULATION_quarterly_data!$C:$C,Quarter!$C530)</f>
        <v>12.19</v>
      </c>
      <c r="O530" s="77">
        <f>SUMIFS(CALCULATION_quarterly_data!O:O,CALCULATION_quarterly_data!$A:$A,Quarter!$A530,CALCULATION_quarterly_data!$P:$P,Quarter!$B530,CALCULATION_quarterly_data!$C:$C,Quarter!$C530)</f>
        <v>555.83999999999992</v>
      </c>
    </row>
    <row r="531" spans="1:15" ht="15.5">
      <c r="A531" s="64">
        <v>2025</v>
      </c>
      <c r="B531" s="73">
        <v>2</v>
      </c>
      <c r="C531" s="59" t="s">
        <v>39</v>
      </c>
      <c r="D531" s="69">
        <f>SUMIFS(CALCULATION_quarterly_data!D:D,CALCULATION_quarterly_data!$A:$A,Quarter!$A531,CALCULATION_quarterly_data!$P:$P,Quarter!$B531,CALCULATION_quarterly_data!$C:$C,Quarter!$C531)</f>
        <v>73.87</v>
      </c>
      <c r="E531" s="69">
        <f>SUMIFS(CALCULATION_quarterly_data!E:E,CALCULATION_quarterly_data!$A:$A,Quarter!$A531,CALCULATION_quarterly_data!$P:$P,Quarter!$B531,CALCULATION_quarterly_data!$C:$C,Quarter!$C531)</f>
        <v>159.10000000000002</v>
      </c>
      <c r="F531" s="70">
        <f>SUMIFS(CALCULATION_quarterly_data!F:F,CALCULATION_quarterly_data!$A:$A,Quarter!$A531,CALCULATION_quarterly_data!$P:$P,Quarter!$B531,CALCULATION_quarterly_data!$C:$C,Quarter!$C531)</f>
        <v>232.97000000000003</v>
      </c>
      <c r="G531" s="69">
        <f>SUMIFS(CALCULATION_quarterly_data!G:G,CALCULATION_quarterly_data!$A:$A,Quarter!$A531,CALCULATION_quarterly_data!$P:$P,Quarter!$B531,CALCULATION_quarterly_data!$C:$C,Quarter!$C531)</f>
        <v>0</v>
      </c>
      <c r="H531" s="69">
        <f>SUMIFS(CALCULATION_quarterly_data!H:H,CALCULATION_quarterly_data!$A:$A,Quarter!$A531,CALCULATION_quarterly_data!$P:$P,Quarter!$B531,CALCULATION_quarterly_data!$C:$C,Quarter!$C531)</f>
        <v>13.45</v>
      </c>
      <c r="I531" s="69">
        <f>SUMIFS(CALCULATION_quarterly_data!I:I,CALCULATION_quarterly_data!$A:$A,Quarter!$A531,CALCULATION_quarterly_data!$P:$P,Quarter!$B531,CALCULATION_quarterly_data!$C:$C,Quarter!$C531)</f>
        <v>0</v>
      </c>
      <c r="J531" s="69">
        <f>SUMIFS(CALCULATION_quarterly_data!J:J,CALCULATION_quarterly_data!$A:$A,Quarter!$A531,CALCULATION_quarterly_data!$P:$P,Quarter!$B531,CALCULATION_quarterly_data!$C:$C,Quarter!$C531)</f>
        <v>0</v>
      </c>
      <c r="K531" s="69">
        <f>SUMIFS(CALCULATION_quarterly_data!K:K,CALCULATION_quarterly_data!$A:$A,Quarter!$A531,CALCULATION_quarterly_data!$P:$P,Quarter!$B531,CALCULATION_quarterly_data!$C:$C,Quarter!$C531)</f>
        <v>0</v>
      </c>
      <c r="L531" s="69">
        <f>SUMIFS(CALCULATION_quarterly_data!L:L,CALCULATION_quarterly_data!$A:$A,Quarter!$A531,CALCULATION_quarterly_data!$P:$P,Quarter!$B531,CALCULATION_quarterly_data!$C:$C,Quarter!$C531)</f>
        <v>13.71</v>
      </c>
      <c r="M531" s="69">
        <f>SUMIFS(CALCULATION_quarterly_data!M:M,CALCULATION_quarterly_data!$A:$A,Quarter!$A531,CALCULATION_quarterly_data!$P:$P,Quarter!$B531,CALCULATION_quarterly_data!$C:$C,Quarter!$C531)</f>
        <v>0</v>
      </c>
      <c r="N531" s="70">
        <f>SUMIFS(CALCULATION_quarterly_data!N:N,CALCULATION_quarterly_data!$A:$A,Quarter!$A531,CALCULATION_quarterly_data!$P:$P,Quarter!$B531,CALCULATION_quarterly_data!$C:$C,Quarter!$C531)</f>
        <v>27.16</v>
      </c>
      <c r="O531" s="77">
        <f>SUMIFS(CALCULATION_quarterly_data!O:O,CALCULATION_quarterly_data!$A:$A,Quarter!$A531,CALCULATION_quarterly_data!$P:$P,Quarter!$B531,CALCULATION_quarterly_data!$C:$C,Quarter!$C531)</f>
        <v>260.13</v>
      </c>
    </row>
    <row r="532" spans="1:15" ht="15.5">
      <c r="A532" s="64">
        <v>2025</v>
      </c>
      <c r="B532" s="73">
        <v>2</v>
      </c>
      <c r="C532" s="59" t="s">
        <v>130</v>
      </c>
      <c r="D532" s="69">
        <f>SUMIFS(CALCULATION_quarterly_data!D:D,CALCULATION_quarterly_data!$A:$A,Quarter!$A532,CALCULATION_quarterly_data!$P:$P,Quarter!$B532,CALCULATION_quarterly_data!$C:$C,Quarter!$C532)</f>
        <v>22.53</v>
      </c>
      <c r="E532" s="69">
        <f>SUMIFS(CALCULATION_quarterly_data!E:E,CALCULATION_quarterly_data!$A:$A,Quarter!$A532,CALCULATION_quarterly_data!$P:$P,Quarter!$B532,CALCULATION_quarterly_data!$C:$C,Quarter!$C532)</f>
        <v>0</v>
      </c>
      <c r="F532" s="70">
        <f>SUMIFS(CALCULATION_quarterly_data!F:F,CALCULATION_quarterly_data!$A:$A,Quarter!$A532,CALCULATION_quarterly_data!$P:$P,Quarter!$B532,CALCULATION_quarterly_data!$C:$C,Quarter!$C532)</f>
        <v>22.53</v>
      </c>
      <c r="G532" s="69">
        <f>SUMIFS(CALCULATION_quarterly_data!G:G,CALCULATION_quarterly_data!$A:$A,Quarter!$A532,CALCULATION_quarterly_data!$P:$P,Quarter!$B532,CALCULATION_quarterly_data!$C:$C,Quarter!$C532)</f>
        <v>0</v>
      </c>
      <c r="H532" s="69">
        <f>SUMIFS(CALCULATION_quarterly_data!H:H,CALCULATION_quarterly_data!$A:$A,Quarter!$A532,CALCULATION_quarterly_data!$P:$P,Quarter!$B532,CALCULATION_quarterly_data!$C:$C,Quarter!$C532)</f>
        <v>0</v>
      </c>
      <c r="I532" s="69">
        <f>SUMIFS(CALCULATION_quarterly_data!I:I,CALCULATION_quarterly_data!$A:$A,Quarter!$A532,CALCULATION_quarterly_data!$P:$P,Quarter!$B532,CALCULATION_quarterly_data!$C:$C,Quarter!$C532)</f>
        <v>0</v>
      </c>
      <c r="J532" s="69">
        <f>SUMIFS(CALCULATION_quarterly_data!J:J,CALCULATION_quarterly_data!$A:$A,Quarter!$A532,CALCULATION_quarterly_data!$P:$P,Quarter!$B532,CALCULATION_quarterly_data!$C:$C,Quarter!$C532)</f>
        <v>0</v>
      </c>
      <c r="K532" s="69">
        <f>SUMIFS(CALCULATION_quarterly_data!K:K,CALCULATION_quarterly_data!$A:$A,Quarter!$A532,CALCULATION_quarterly_data!$P:$P,Quarter!$B532,CALCULATION_quarterly_data!$C:$C,Quarter!$C532)</f>
        <v>0</v>
      </c>
      <c r="L532" s="69">
        <f>SUMIFS(CALCULATION_quarterly_data!L:L,CALCULATION_quarterly_data!$A:$A,Quarter!$A532,CALCULATION_quarterly_data!$P:$P,Quarter!$B532,CALCULATION_quarterly_data!$C:$C,Quarter!$C532)</f>
        <v>0</v>
      </c>
      <c r="M532" s="69">
        <f>SUMIFS(CALCULATION_quarterly_data!M:M,CALCULATION_quarterly_data!$A:$A,Quarter!$A532,CALCULATION_quarterly_data!$P:$P,Quarter!$B532,CALCULATION_quarterly_data!$C:$C,Quarter!$C532)</f>
        <v>0.36</v>
      </c>
      <c r="N532" s="70">
        <f>SUMIFS(CALCULATION_quarterly_data!N:N,CALCULATION_quarterly_data!$A:$A,Quarter!$A532,CALCULATION_quarterly_data!$P:$P,Quarter!$B532,CALCULATION_quarterly_data!$C:$C,Quarter!$C532)</f>
        <v>0.36</v>
      </c>
      <c r="O532" s="77">
        <f>SUMIFS(CALCULATION_quarterly_data!O:O,CALCULATION_quarterly_data!$A:$A,Quarter!$A532,CALCULATION_quarterly_data!$P:$P,Quarter!$B532,CALCULATION_quarterly_data!$C:$C,Quarter!$C532)</f>
        <v>22.89</v>
      </c>
    </row>
    <row r="533" spans="1:15" ht="15.5">
      <c r="A533" s="64">
        <v>2025</v>
      </c>
      <c r="B533" s="73">
        <v>2</v>
      </c>
      <c r="C533" s="59" t="s">
        <v>40</v>
      </c>
      <c r="D533" s="69">
        <f>SUMIFS(CALCULATION_quarterly_data!D:D,CALCULATION_quarterly_data!$A:$A,Quarter!$A533,CALCULATION_quarterly_data!$P:$P,Quarter!$B533,CALCULATION_quarterly_data!$C:$C,Quarter!$C533)</f>
        <v>93.74</v>
      </c>
      <c r="E533" s="69">
        <f>SUMIFS(CALCULATION_quarterly_data!E:E,CALCULATION_quarterly_data!$A:$A,Quarter!$A533,CALCULATION_quarterly_data!$P:$P,Quarter!$B533,CALCULATION_quarterly_data!$C:$C,Quarter!$C533)</f>
        <v>0</v>
      </c>
      <c r="F533" s="70">
        <f>SUMIFS(CALCULATION_quarterly_data!F:F,CALCULATION_quarterly_data!$A:$A,Quarter!$A533,CALCULATION_quarterly_data!$P:$P,Quarter!$B533,CALCULATION_quarterly_data!$C:$C,Quarter!$C533)</f>
        <v>93.74</v>
      </c>
      <c r="G533" s="69">
        <f>SUMIFS(CALCULATION_quarterly_data!G:G,CALCULATION_quarterly_data!$A:$A,Quarter!$A533,CALCULATION_quarterly_data!$P:$P,Quarter!$B533,CALCULATION_quarterly_data!$C:$C,Quarter!$C533)</f>
        <v>12.28</v>
      </c>
      <c r="H533" s="69">
        <f>SUMIFS(CALCULATION_quarterly_data!H:H,CALCULATION_quarterly_data!$A:$A,Quarter!$A533,CALCULATION_quarterly_data!$P:$P,Quarter!$B533,CALCULATION_quarterly_data!$C:$C,Quarter!$C533)</f>
        <v>2.0299999999999998</v>
      </c>
      <c r="I533" s="69">
        <f>SUMIFS(CALCULATION_quarterly_data!I:I,CALCULATION_quarterly_data!$A:$A,Quarter!$A533,CALCULATION_quarterly_data!$P:$P,Quarter!$B533,CALCULATION_quarterly_data!$C:$C,Quarter!$C533)</f>
        <v>0</v>
      </c>
      <c r="J533" s="69">
        <f>SUMIFS(CALCULATION_quarterly_data!J:J,CALCULATION_quarterly_data!$A:$A,Quarter!$A533,CALCULATION_quarterly_data!$P:$P,Quarter!$B533,CALCULATION_quarterly_data!$C:$C,Quarter!$C533)</f>
        <v>0</v>
      </c>
      <c r="K533" s="69">
        <f>SUMIFS(CALCULATION_quarterly_data!K:K,CALCULATION_quarterly_data!$A:$A,Quarter!$A533,CALCULATION_quarterly_data!$P:$P,Quarter!$B533,CALCULATION_quarterly_data!$C:$C,Quarter!$C533)</f>
        <v>0</v>
      </c>
      <c r="L533" s="69">
        <f>SUMIFS(CALCULATION_quarterly_data!L:L,CALCULATION_quarterly_data!$A:$A,Quarter!$A533,CALCULATION_quarterly_data!$P:$P,Quarter!$B533,CALCULATION_quarterly_data!$C:$C,Quarter!$C533)</f>
        <v>0</v>
      </c>
      <c r="M533" s="69">
        <f>SUMIFS(CALCULATION_quarterly_data!M:M,CALCULATION_quarterly_data!$A:$A,Quarter!$A533,CALCULATION_quarterly_data!$P:$P,Quarter!$B533,CALCULATION_quarterly_data!$C:$C,Quarter!$C533)</f>
        <v>13.28</v>
      </c>
      <c r="N533" s="70">
        <f>SUMIFS(CALCULATION_quarterly_data!N:N,CALCULATION_quarterly_data!$A:$A,Quarter!$A533,CALCULATION_quarterly_data!$P:$P,Quarter!$B533,CALCULATION_quarterly_data!$C:$C,Quarter!$C533)</f>
        <v>27.590000000000003</v>
      </c>
      <c r="O533" s="77">
        <f>SUMIFS(CALCULATION_quarterly_data!O:O,CALCULATION_quarterly_data!$A:$A,Quarter!$A533,CALCULATION_quarterly_data!$P:$P,Quarter!$B533,CALCULATION_quarterly_data!$C:$C,Quarter!$C533)</f>
        <v>121.33</v>
      </c>
    </row>
    <row r="534" spans="1:15" ht="15.5">
      <c r="A534" s="64">
        <v>2025</v>
      </c>
      <c r="B534" s="73">
        <v>2</v>
      </c>
      <c r="C534" s="59" t="s">
        <v>41</v>
      </c>
      <c r="D534" s="69">
        <f>SUMIFS(CALCULATION_quarterly_data!D:D,CALCULATION_quarterly_data!$A:$A,Quarter!$A534,CALCULATION_quarterly_data!$P:$P,Quarter!$B534,CALCULATION_quarterly_data!$C:$C,Quarter!$C534)</f>
        <v>606.97</v>
      </c>
      <c r="E534" s="69">
        <f>SUMIFS(CALCULATION_quarterly_data!E:E,CALCULATION_quarterly_data!$A:$A,Quarter!$A534,CALCULATION_quarterly_data!$P:$P,Quarter!$B534,CALCULATION_quarterly_data!$C:$C,Quarter!$C534)</f>
        <v>26.04</v>
      </c>
      <c r="F534" s="70">
        <f>SUMIFS(CALCULATION_quarterly_data!F:F,CALCULATION_quarterly_data!$A:$A,Quarter!$A534,CALCULATION_quarterly_data!$P:$P,Quarter!$B534,CALCULATION_quarterly_data!$C:$C,Quarter!$C534)</f>
        <v>633.01</v>
      </c>
      <c r="G534" s="69">
        <f>SUMIFS(CALCULATION_quarterly_data!G:G,CALCULATION_quarterly_data!$A:$A,Quarter!$A534,CALCULATION_quarterly_data!$P:$P,Quarter!$B534,CALCULATION_quarterly_data!$C:$C,Quarter!$C534)</f>
        <v>0</v>
      </c>
      <c r="H534" s="69">
        <f>SUMIFS(CALCULATION_quarterly_data!H:H,CALCULATION_quarterly_data!$A:$A,Quarter!$A534,CALCULATION_quarterly_data!$P:$P,Quarter!$B534,CALCULATION_quarterly_data!$C:$C,Quarter!$C534)</f>
        <v>0</v>
      </c>
      <c r="I534" s="69">
        <f>SUMIFS(CALCULATION_quarterly_data!I:I,CALCULATION_quarterly_data!$A:$A,Quarter!$A534,CALCULATION_quarterly_data!$P:$P,Quarter!$B534,CALCULATION_quarterly_data!$C:$C,Quarter!$C534)</f>
        <v>0</v>
      </c>
      <c r="J534" s="69">
        <f>SUMIFS(CALCULATION_quarterly_data!J:J,CALCULATION_quarterly_data!$A:$A,Quarter!$A534,CALCULATION_quarterly_data!$P:$P,Quarter!$B534,CALCULATION_quarterly_data!$C:$C,Quarter!$C534)</f>
        <v>0</v>
      </c>
      <c r="K534" s="69">
        <f>SUMIFS(CALCULATION_quarterly_data!K:K,CALCULATION_quarterly_data!$A:$A,Quarter!$A534,CALCULATION_quarterly_data!$P:$P,Quarter!$B534,CALCULATION_quarterly_data!$C:$C,Quarter!$C534)</f>
        <v>0</v>
      </c>
      <c r="L534" s="69">
        <f>SUMIFS(CALCULATION_quarterly_data!L:L,CALCULATION_quarterly_data!$A:$A,Quarter!$A534,CALCULATION_quarterly_data!$P:$P,Quarter!$B534,CALCULATION_quarterly_data!$C:$C,Quarter!$C534)</f>
        <v>0</v>
      </c>
      <c r="M534" s="69">
        <f>SUMIFS(CALCULATION_quarterly_data!M:M,CALCULATION_quarterly_data!$A:$A,Quarter!$A534,CALCULATION_quarterly_data!$P:$P,Quarter!$B534,CALCULATION_quarterly_data!$C:$C,Quarter!$C534)</f>
        <v>15.93</v>
      </c>
      <c r="N534" s="70">
        <f>SUMIFS(CALCULATION_quarterly_data!N:N,CALCULATION_quarterly_data!$A:$A,Quarter!$A534,CALCULATION_quarterly_data!$P:$P,Quarter!$B534,CALCULATION_quarterly_data!$C:$C,Quarter!$C534)</f>
        <v>15.93</v>
      </c>
      <c r="O534" s="77">
        <f>SUMIFS(CALCULATION_quarterly_data!O:O,CALCULATION_quarterly_data!$A:$A,Quarter!$A534,CALCULATION_quarterly_data!$P:$P,Quarter!$B534,CALCULATION_quarterly_data!$C:$C,Quarter!$C534)</f>
        <v>648.94000000000005</v>
      </c>
    </row>
    <row r="535" spans="1:15" ht="15.5">
      <c r="A535" s="64">
        <v>2025</v>
      </c>
      <c r="B535" s="73">
        <v>2</v>
      </c>
      <c r="C535" s="59" t="s">
        <v>70</v>
      </c>
      <c r="D535" s="69">
        <f>SUMIFS(CALCULATION_quarterly_data!D:D,CALCULATION_quarterly_data!$A:$A,Quarter!$A535,CALCULATION_quarterly_data!$P:$P,Quarter!$B535,CALCULATION_quarterly_data!$C:$C,Quarter!$C535)</f>
        <v>4.5</v>
      </c>
      <c r="E535" s="69">
        <f>SUMIFS(CALCULATION_quarterly_data!E:E,CALCULATION_quarterly_data!$A:$A,Quarter!$A535,CALCULATION_quarterly_data!$P:$P,Quarter!$B535,CALCULATION_quarterly_data!$C:$C,Quarter!$C535)</f>
        <v>0</v>
      </c>
      <c r="F535" s="70">
        <f>SUMIFS(CALCULATION_quarterly_data!F:F,CALCULATION_quarterly_data!$A:$A,Quarter!$A535,CALCULATION_quarterly_data!$P:$P,Quarter!$B535,CALCULATION_quarterly_data!$C:$C,Quarter!$C535)</f>
        <v>4.5</v>
      </c>
      <c r="G535" s="69">
        <f>SUMIFS(CALCULATION_quarterly_data!G:G,CALCULATION_quarterly_data!$A:$A,Quarter!$A535,CALCULATION_quarterly_data!$P:$P,Quarter!$B535,CALCULATION_quarterly_data!$C:$C,Quarter!$C535)</f>
        <v>11.11</v>
      </c>
      <c r="H535" s="69">
        <f>SUMIFS(CALCULATION_quarterly_data!H:H,CALCULATION_quarterly_data!$A:$A,Quarter!$A535,CALCULATION_quarterly_data!$P:$P,Quarter!$B535,CALCULATION_quarterly_data!$C:$C,Quarter!$C535)</f>
        <v>68.13</v>
      </c>
      <c r="I535" s="69">
        <f>SUMIFS(CALCULATION_quarterly_data!I:I,CALCULATION_quarterly_data!$A:$A,Quarter!$A535,CALCULATION_quarterly_data!$P:$P,Quarter!$B535,CALCULATION_quarterly_data!$C:$C,Quarter!$C535)</f>
        <v>349.02</v>
      </c>
      <c r="J535" s="69">
        <f>SUMIFS(CALCULATION_quarterly_data!J:J,CALCULATION_quarterly_data!$A:$A,Quarter!$A535,CALCULATION_quarterly_data!$P:$P,Quarter!$B535,CALCULATION_quarterly_data!$C:$C,Quarter!$C535)</f>
        <v>0</v>
      </c>
      <c r="K535" s="69">
        <f>SUMIFS(CALCULATION_quarterly_data!K:K,CALCULATION_quarterly_data!$A:$A,Quarter!$A535,CALCULATION_quarterly_data!$P:$P,Quarter!$B535,CALCULATION_quarterly_data!$C:$C,Quarter!$C535)</f>
        <v>122.62</v>
      </c>
      <c r="L535" s="69">
        <f>SUMIFS(CALCULATION_quarterly_data!L:L,CALCULATION_quarterly_data!$A:$A,Quarter!$A535,CALCULATION_quarterly_data!$P:$P,Quarter!$B535,CALCULATION_quarterly_data!$C:$C,Quarter!$C535)</f>
        <v>32.769999999999996</v>
      </c>
      <c r="M535" s="69">
        <f>SUMIFS(CALCULATION_quarterly_data!M:M,CALCULATION_quarterly_data!$A:$A,Quarter!$A535,CALCULATION_quarterly_data!$P:$P,Quarter!$B535,CALCULATION_quarterly_data!$C:$C,Quarter!$C535)</f>
        <v>33.15</v>
      </c>
      <c r="N535" s="70">
        <f>SUMIFS(CALCULATION_quarterly_data!N:N,CALCULATION_quarterly_data!$A:$A,Quarter!$A535,CALCULATION_quarterly_data!$P:$P,Quarter!$B535,CALCULATION_quarterly_data!$C:$C,Quarter!$C535)</f>
        <v>616.79999999999995</v>
      </c>
      <c r="O535" s="77">
        <f>SUMIFS(CALCULATION_quarterly_data!O:O,CALCULATION_quarterly_data!$A:$A,Quarter!$A535,CALCULATION_quarterly_data!$P:$P,Quarter!$B535,CALCULATION_quarterly_data!$C:$C,Quarter!$C535)</f>
        <v>621.29999999999995</v>
      </c>
    </row>
    <row r="536" spans="1:15" ht="15.5">
      <c r="A536" s="64">
        <v>2025</v>
      </c>
      <c r="B536" s="73">
        <v>2</v>
      </c>
      <c r="C536" s="59" t="s">
        <v>74</v>
      </c>
      <c r="D536" s="69">
        <f>SUMIFS(CALCULATION_quarterly_data!D:D,CALCULATION_quarterly_data!$A:$A,Quarter!$A536,CALCULATION_quarterly_data!$P:$P,Quarter!$B536,CALCULATION_quarterly_data!$C:$C,Quarter!$C536)</f>
        <v>177.91</v>
      </c>
      <c r="E536" s="69">
        <f>SUMIFS(CALCULATION_quarterly_data!E:E,CALCULATION_quarterly_data!$A:$A,Quarter!$A536,CALCULATION_quarterly_data!$P:$P,Quarter!$B536,CALCULATION_quarterly_data!$C:$C,Quarter!$C536)</f>
        <v>0</v>
      </c>
      <c r="F536" s="70">
        <f>SUMIFS(CALCULATION_quarterly_data!F:F,CALCULATION_quarterly_data!$A:$A,Quarter!$A536,CALCULATION_quarterly_data!$P:$P,Quarter!$B536,CALCULATION_quarterly_data!$C:$C,Quarter!$C536)</f>
        <v>177.91</v>
      </c>
      <c r="G536" s="69">
        <f>SUMIFS(CALCULATION_quarterly_data!G:G,CALCULATION_quarterly_data!$A:$A,Quarter!$A536,CALCULATION_quarterly_data!$P:$P,Quarter!$B536,CALCULATION_quarterly_data!$C:$C,Quarter!$C536)</f>
        <v>0</v>
      </c>
      <c r="H536" s="69">
        <f>SUMIFS(CALCULATION_quarterly_data!H:H,CALCULATION_quarterly_data!$A:$A,Quarter!$A536,CALCULATION_quarterly_data!$P:$P,Quarter!$B536,CALCULATION_quarterly_data!$C:$C,Quarter!$C536)</f>
        <v>0</v>
      </c>
      <c r="I536" s="69">
        <f>SUMIFS(CALCULATION_quarterly_data!I:I,CALCULATION_quarterly_data!$A:$A,Quarter!$A536,CALCULATION_quarterly_data!$P:$P,Quarter!$B536,CALCULATION_quarterly_data!$C:$C,Quarter!$C536)</f>
        <v>0</v>
      </c>
      <c r="J536" s="69">
        <f>SUMIFS(CALCULATION_quarterly_data!J:J,CALCULATION_quarterly_data!$A:$A,Quarter!$A536,CALCULATION_quarterly_data!$P:$P,Quarter!$B536,CALCULATION_quarterly_data!$C:$C,Quarter!$C536)</f>
        <v>0</v>
      </c>
      <c r="K536" s="69">
        <f>SUMIFS(CALCULATION_quarterly_data!K:K,CALCULATION_quarterly_data!$A:$A,Quarter!$A536,CALCULATION_quarterly_data!$P:$P,Quarter!$B536,CALCULATION_quarterly_data!$C:$C,Quarter!$C536)</f>
        <v>0</v>
      </c>
      <c r="L536" s="69">
        <f>SUMIFS(CALCULATION_quarterly_data!L:L,CALCULATION_quarterly_data!$A:$A,Quarter!$A536,CALCULATION_quarterly_data!$P:$P,Quarter!$B536,CALCULATION_quarterly_data!$C:$C,Quarter!$C536)</f>
        <v>0</v>
      </c>
      <c r="M536" s="69">
        <f>SUMIFS(CALCULATION_quarterly_data!M:M,CALCULATION_quarterly_data!$A:$A,Quarter!$A536,CALCULATION_quarterly_data!$P:$P,Quarter!$B536,CALCULATION_quarterly_data!$C:$C,Quarter!$C536)</f>
        <v>12.02</v>
      </c>
      <c r="N536" s="70">
        <f>SUMIFS(CALCULATION_quarterly_data!N:N,CALCULATION_quarterly_data!$A:$A,Quarter!$A536,CALCULATION_quarterly_data!$P:$P,Quarter!$B536,CALCULATION_quarterly_data!$C:$C,Quarter!$C536)</f>
        <v>12.02</v>
      </c>
      <c r="O536" s="77">
        <f>SUMIFS(CALCULATION_quarterly_data!O:O,CALCULATION_quarterly_data!$A:$A,Quarter!$A536,CALCULATION_quarterly_data!$P:$P,Quarter!$B536,CALCULATION_quarterly_data!$C:$C,Quarter!$C536)</f>
        <v>189.93</v>
      </c>
    </row>
    <row r="537" spans="1:15" ht="15.5">
      <c r="A537" s="64">
        <v>2025</v>
      </c>
      <c r="B537" s="73">
        <v>2</v>
      </c>
      <c r="C537" s="59" t="s">
        <v>73</v>
      </c>
      <c r="D537" s="69">
        <f>SUMIFS(CALCULATION_quarterly_data!D:D,CALCULATION_quarterly_data!$A:$A,Quarter!$A537,CALCULATION_quarterly_data!$P:$P,Quarter!$B537,CALCULATION_quarterly_data!$C:$C,Quarter!$C537)</f>
        <v>0</v>
      </c>
      <c r="E537" s="69">
        <f>SUMIFS(CALCULATION_quarterly_data!E:E,CALCULATION_quarterly_data!$A:$A,Quarter!$A537,CALCULATION_quarterly_data!$P:$P,Quarter!$B537,CALCULATION_quarterly_data!$C:$C,Quarter!$C537)</f>
        <v>0</v>
      </c>
      <c r="F537" s="70">
        <f>SUMIFS(CALCULATION_quarterly_data!F:F,CALCULATION_quarterly_data!$A:$A,Quarter!$A537,CALCULATION_quarterly_data!$P:$P,Quarter!$B537,CALCULATION_quarterly_data!$C:$C,Quarter!$C537)</f>
        <v>0</v>
      </c>
      <c r="G537" s="69">
        <f>SUMIFS(CALCULATION_quarterly_data!G:G,CALCULATION_quarterly_data!$A:$A,Quarter!$A537,CALCULATION_quarterly_data!$P:$P,Quarter!$B537,CALCULATION_quarterly_data!$C:$C,Quarter!$C537)</f>
        <v>0</v>
      </c>
      <c r="H537" s="69">
        <f>SUMIFS(CALCULATION_quarterly_data!H:H,CALCULATION_quarterly_data!$A:$A,Quarter!$A537,CALCULATION_quarterly_data!$P:$P,Quarter!$B537,CALCULATION_quarterly_data!$C:$C,Quarter!$C537)</f>
        <v>0</v>
      </c>
      <c r="I537" s="69">
        <f>SUMIFS(CALCULATION_quarterly_data!I:I,CALCULATION_quarterly_data!$A:$A,Quarter!$A537,CALCULATION_quarterly_data!$P:$P,Quarter!$B537,CALCULATION_quarterly_data!$C:$C,Quarter!$C537)</f>
        <v>0</v>
      </c>
      <c r="J537" s="69">
        <f>SUMIFS(CALCULATION_quarterly_data!J:J,CALCULATION_quarterly_data!$A:$A,Quarter!$A537,CALCULATION_quarterly_data!$P:$P,Quarter!$B537,CALCULATION_quarterly_data!$C:$C,Quarter!$C537)</f>
        <v>0</v>
      </c>
      <c r="K537" s="69">
        <f>SUMIFS(CALCULATION_quarterly_data!K:K,CALCULATION_quarterly_data!$A:$A,Quarter!$A537,CALCULATION_quarterly_data!$P:$P,Quarter!$B537,CALCULATION_quarterly_data!$C:$C,Quarter!$C537)</f>
        <v>0</v>
      </c>
      <c r="L537" s="69">
        <f>SUMIFS(CALCULATION_quarterly_data!L:L,CALCULATION_quarterly_data!$A:$A,Quarter!$A537,CALCULATION_quarterly_data!$P:$P,Quarter!$B537,CALCULATION_quarterly_data!$C:$C,Quarter!$C537)</f>
        <v>0</v>
      </c>
      <c r="M537" s="69">
        <f>SUMIFS(CALCULATION_quarterly_data!M:M,CALCULATION_quarterly_data!$A:$A,Quarter!$A537,CALCULATION_quarterly_data!$P:$P,Quarter!$B537,CALCULATION_quarterly_data!$C:$C,Quarter!$C537)</f>
        <v>0</v>
      </c>
      <c r="N537" s="70">
        <f>SUMIFS(CALCULATION_quarterly_data!N:N,CALCULATION_quarterly_data!$A:$A,Quarter!$A537,CALCULATION_quarterly_data!$P:$P,Quarter!$B537,CALCULATION_quarterly_data!$C:$C,Quarter!$C537)</f>
        <v>0</v>
      </c>
      <c r="O537" s="77">
        <f>SUMIFS(CALCULATION_quarterly_data!O:O,CALCULATION_quarterly_data!$A:$A,Quarter!$A537,CALCULATION_quarterly_data!$P:$P,Quarter!$B537,CALCULATION_quarterly_data!$C:$C,Quarter!$C537)</f>
        <v>0</v>
      </c>
    </row>
    <row r="538" spans="1:15" ht="15.5">
      <c r="A538" s="64">
        <v>2025</v>
      </c>
      <c r="B538" s="73">
        <v>2</v>
      </c>
      <c r="C538" s="59" t="s">
        <v>42</v>
      </c>
      <c r="D538" s="69">
        <f>SUMIFS(CALCULATION_quarterly_data!D:D,CALCULATION_quarterly_data!$A:$A,Quarter!$A538,CALCULATION_quarterly_data!$P:$P,Quarter!$B538,CALCULATION_quarterly_data!$C:$C,Quarter!$C538)</f>
        <v>2552.4899999999998</v>
      </c>
      <c r="E538" s="69">
        <f>SUMIFS(CALCULATION_quarterly_data!E:E,CALCULATION_quarterly_data!$A:$A,Quarter!$A538,CALCULATION_quarterly_data!$P:$P,Quarter!$B538,CALCULATION_quarterly_data!$C:$C,Quarter!$C538)</f>
        <v>376.44</v>
      </c>
      <c r="F538" s="70">
        <f>SUMIFS(CALCULATION_quarterly_data!F:F,CALCULATION_quarterly_data!$A:$A,Quarter!$A538,CALCULATION_quarterly_data!$P:$P,Quarter!$B538,CALCULATION_quarterly_data!$C:$C,Quarter!$C538)</f>
        <v>2928.93</v>
      </c>
      <c r="G538" s="69">
        <f>SUMIFS(CALCULATION_quarterly_data!G:G,CALCULATION_quarterly_data!$A:$A,Quarter!$A538,CALCULATION_quarterly_data!$P:$P,Quarter!$B538,CALCULATION_quarterly_data!$C:$C,Quarter!$C538)</f>
        <v>35.65</v>
      </c>
      <c r="H538" s="69">
        <f>SUMIFS(CALCULATION_quarterly_data!H:H,CALCULATION_quarterly_data!$A:$A,Quarter!$A538,CALCULATION_quarterly_data!$P:$P,Quarter!$B538,CALCULATION_quarterly_data!$C:$C,Quarter!$C538)</f>
        <v>837.81999999999994</v>
      </c>
      <c r="I538" s="69">
        <f>SUMIFS(CALCULATION_quarterly_data!I:I,CALCULATION_quarterly_data!$A:$A,Quarter!$A538,CALCULATION_quarterly_data!$P:$P,Quarter!$B538,CALCULATION_quarterly_data!$C:$C,Quarter!$C538)</f>
        <v>0</v>
      </c>
      <c r="J538" s="69">
        <f>SUMIFS(CALCULATION_quarterly_data!J:J,CALCULATION_quarterly_data!$A:$A,Quarter!$A538,CALCULATION_quarterly_data!$P:$P,Quarter!$B538,CALCULATION_quarterly_data!$C:$C,Quarter!$C538)</f>
        <v>22.47</v>
      </c>
      <c r="K538" s="69">
        <f>SUMIFS(CALCULATION_quarterly_data!K:K,CALCULATION_quarterly_data!$A:$A,Quarter!$A538,CALCULATION_quarterly_data!$P:$P,Quarter!$B538,CALCULATION_quarterly_data!$C:$C,Quarter!$C538)</f>
        <v>0</v>
      </c>
      <c r="L538" s="69">
        <f>SUMIFS(CALCULATION_quarterly_data!L:L,CALCULATION_quarterly_data!$A:$A,Quarter!$A538,CALCULATION_quarterly_data!$P:$P,Quarter!$B538,CALCULATION_quarterly_data!$C:$C,Quarter!$C538)</f>
        <v>36.200000000000003</v>
      </c>
      <c r="M538" s="69">
        <f>SUMIFS(CALCULATION_quarterly_data!M:M,CALCULATION_quarterly_data!$A:$A,Quarter!$A538,CALCULATION_quarterly_data!$P:$P,Quarter!$B538,CALCULATION_quarterly_data!$C:$C,Quarter!$C538)</f>
        <v>529.71</v>
      </c>
      <c r="N538" s="70">
        <f>SUMIFS(CALCULATION_quarterly_data!N:N,CALCULATION_quarterly_data!$A:$A,Quarter!$A538,CALCULATION_quarterly_data!$P:$P,Quarter!$B538,CALCULATION_quarterly_data!$C:$C,Quarter!$C538)</f>
        <v>1461.85</v>
      </c>
      <c r="O538" s="77">
        <f>SUMIFS(CALCULATION_quarterly_data!O:O,CALCULATION_quarterly_data!$A:$A,Quarter!$A538,CALCULATION_quarterly_data!$P:$P,Quarter!$B538,CALCULATION_quarterly_data!$C:$C,Quarter!$C538)</f>
        <v>4390.7800000000007</v>
      </c>
    </row>
    <row r="539" spans="1:15" ht="15.5">
      <c r="A539" s="64">
        <v>2025</v>
      </c>
      <c r="B539" s="73">
        <v>2</v>
      </c>
      <c r="C539" s="59" t="s">
        <v>94</v>
      </c>
      <c r="D539" s="69">
        <f>SUMIFS(CALCULATION_quarterly_data!D:D,CALCULATION_quarterly_data!$A:$A,Quarter!$A539,CALCULATION_quarterly_data!$P:$P,Quarter!$B539,CALCULATION_quarterly_data!$C:$C,Quarter!$C539)</f>
        <v>0</v>
      </c>
      <c r="E539" s="69">
        <f>SUMIFS(CALCULATION_quarterly_data!E:E,CALCULATION_quarterly_data!$A:$A,Quarter!$A539,CALCULATION_quarterly_data!$P:$P,Quarter!$B539,CALCULATION_quarterly_data!$C:$C,Quarter!$C539)</f>
        <v>0</v>
      </c>
      <c r="F539" s="70">
        <f>SUMIFS(CALCULATION_quarterly_data!F:F,CALCULATION_quarterly_data!$A:$A,Quarter!$A539,CALCULATION_quarterly_data!$P:$P,Quarter!$B539,CALCULATION_quarterly_data!$C:$C,Quarter!$C539)</f>
        <v>0</v>
      </c>
      <c r="G539" s="69">
        <f>SUMIFS(CALCULATION_quarterly_data!G:G,CALCULATION_quarterly_data!$A:$A,Quarter!$A539,CALCULATION_quarterly_data!$P:$P,Quarter!$B539,CALCULATION_quarterly_data!$C:$C,Quarter!$C539)</f>
        <v>0</v>
      </c>
      <c r="H539" s="69">
        <f>SUMIFS(CALCULATION_quarterly_data!H:H,CALCULATION_quarterly_data!$A:$A,Quarter!$A539,CALCULATION_quarterly_data!$P:$P,Quarter!$B539,CALCULATION_quarterly_data!$C:$C,Quarter!$C539)</f>
        <v>92.99</v>
      </c>
      <c r="I539" s="69">
        <f>SUMIFS(CALCULATION_quarterly_data!I:I,CALCULATION_quarterly_data!$A:$A,Quarter!$A539,CALCULATION_quarterly_data!$P:$P,Quarter!$B539,CALCULATION_quarterly_data!$C:$C,Quarter!$C539)</f>
        <v>0</v>
      </c>
      <c r="J539" s="69">
        <f>SUMIFS(CALCULATION_quarterly_data!J:J,CALCULATION_quarterly_data!$A:$A,Quarter!$A539,CALCULATION_quarterly_data!$P:$P,Quarter!$B539,CALCULATION_quarterly_data!$C:$C,Quarter!$C539)</f>
        <v>0</v>
      </c>
      <c r="K539" s="69">
        <f>SUMIFS(CALCULATION_quarterly_data!K:K,CALCULATION_quarterly_data!$A:$A,Quarter!$A539,CALCULATION_quarterly_data!$P:$P,Quarter!$B539,CALCULATION_quarterly_data!$C:$C,Quarter!$C539)</f>
        <v>0</v>
      </c>
      <c r="L539" s="69">
        <f>SUMIFS(CALCULATION_quarterly_data!L:L,CALCULATION_quarterly_data!$A:$A,Quarter!$A539,CALCULATION_quarterly_data!$P:$P,Quarter!$B539,CALCULATION_quarterly_data!$C:$C,Quarter!$C539)</f>
        <v>0</v>
      </c>
      <c r="M539" s="69">
        <f>SUMIFS(CALCULATION_quarterly_data!M:M,CALCULATION_quarterly_data!$A:$A,Quarter!$A539,CALCULATION_quarterly_data!$P:$P,Quarter!$B539,CALCULATION_quarterly_data!$C:$C,Quarter!$C539)</f>
        <v>0</v>
      </c>
      <c r="N539" s="70">
        <f>SUMIFS(CALCULATION_quarterly_data!N:N,CALCULATION_quarterly_data!$A:$A,Quarter!$A539,CALCULATION_quarterly_data!$P:$P,Quarter!$B539,CALCULATION_quarterly_data!$C:$C,Quarter!$C539)</f>
        <v>92.99</v>
      </c>
      <c r="O539" s="77">
        <f>SUMIFS(CALCULATION_quarterly_data!O:O,CALCULATION_quarterly_data!$A:$A,Quarter!$A539,CALCULATION_quarterly_data!$P:$P,Quarter!$B539,CALCULATION_quarterly_data!$C:$C,Quarter!$C539)</f>
        <v>92.99</v>
      </c>
    </row>
    <row r="540" spans="1:15" ht="15.5">
      <c r="A540" s="64">
        <v>2025</v>
      </c>
      <c r="B540" s="73">
        <v>2</v>
      </c>
      <c r="C540" s="59" t="s">
        <v>131</v>
      </c>
      <c r="D540" s="69">
        <f>SUMIFS(CALCULATION_quarterly_data!D:D,CALCULATION_quarterly_data!$A:$A,Quarter!$A540,CALCULATION_quarterly_data!$P:$P,Quarter!$B540,CALCULATION_quarterly_data!$C:$C,Quarter!$C540)</f>
        <v>1173.69</v>
      </c>
      <c r="E540" s="69">
        <f>SUMIFS(CALCULATION_quarterly_data!E:E,CALCULATION_quarterly_data!$A:$A,Quarter!$A540,CALCULATION_quarterly_data!$P:$P,Quarter!$B540,CALCULATION_quarterly_data!$C:$C,Quarter!$C540)</f>
        <v>0</v>
      </c>
      <c r="F540" s="70">
        <f>SUMIFS(CALCULATION_quarterly_data!F:F,CALCULATION_quarterly_data!$A:$A,Quarter!$A540,CALCULATION_quarterly_data!$P:$P,Quarter!$B540,CALCULATION_quarterly_data!$C:$C,Quarter!$C540)</f>
        <v>1173.69</v>
      </c>
      <c r="G540" s="69">
        <f>SUMIFS(CALCULATION_quarterly_data!G:G,CALCULATION_quarterly_data!$A:$A,Quarter!$A540,CALCULATION_quarterly_data!$P:$P,Quarter!$B540,CALCULATION_quarterly_data!$C:$C,Quarter!$C540)</f>
        <v>4.0999999999999996</v>
      </c>
      <c r="H540" s="69">
        <f>SUMIFS(CALCULATION_quarterly_data!H:H,CALCULATION_quarterly_data!$A:$A,Quarter!$A540,CALCULATION_quarterly_data!$P:$P,Quarter!$B540,CALCULATION_quarterly_data!$C:$C,Quarter!$C540)</f>
        <v>0</v>
      </c>
      <c r="I540" s="69">
        <f>SUMIFS(CALCULATION_quarterly_data!I:I,CALCULATION_quarterly_data!$A:$A,Quarter!$A540,CALCULATION_quarterly_data!$P:$P,Quarter!$B540,CALCULATION_quarterly_data!$C:$C,Quarter!$C540)</f>
        <v>0</v>
      </c>
      <c r="J540" s="69">
        <f>SUMIFS(CALCULATION_quarterly_data!J:J,CALCULATION_quarterly_data!$A:$A,Quarter!$A540,CALCULATION_quarterly_data!$P:$P,Quarter!$B540,CALCULATION_quarterly_data!$C:$C,Quarter!$C540)</f>
        <v>0</v>
      </c>
      <c r="K540" s="69">
        <f>SUMIFS(CALCULATION_quarterly_data!K:K,CALCULATION_quarterly_data!$A:$A,Quarter!$A540,CALCULATION_quarterly_data!$P:$P,Quarter!$B540,CALCULATION_quarterly_data!$C:$C,Quarter!$C540)</f>
        <v>0</v>
      </c>
      <c r="L540" s="69">
        <f>SUMIFS(CALCULATION_quarterly_data!L:L,CALCULATION_quarterly_data!$A:$A,Quarter!$A540,CALCULATION_quarterly_data!$P:$P,Quarter!$B540,CALCULATION_quarterly_data!$C:$C,Quarter!$C540)</f>
        <v>0</v>
      </c>
      <c r="M540" s="69">
        <f>SUMIFS(CALCULATION_quarterly_data!M:M,CALCULATION_quarterly_data!$A:$A,Quarter!$A540,CALCULATION_quarterly_data!$P:$P,Quarter!$B540,CALCULATION_quarterly_data!$C:$C,Quarter!$C540)</f>
        <v>1.82</v>
      </c>
      <c r="N540" s="70">
        <f>SUMIFS(CALCULATION_quarterly_data!N:N,CALCULATION_quarterly_data!$A:$A,Quarter!$A540,CALCULATION_quarterly_data!$P:$P,Quarter!$B540,CALCULATION_quarterly_data!$C:$C,Quarter!$C540)</f>
        <v>5.92</v>
      </c>
      <c r="O540" s="77">
        <f>SUMIFS(CALCULATION_quarterly_data!O:O,CALCULATION_quarterly_data!$A:$A,Quarter!$A540,CALCULATION_quarterly_data!$P:$P,Quarter!$B540,CALCULATION_quarterly_data!$C:$C,Quarter!$C540)</f>
        <v>1179.6099999999999</v>
      </c>
    </row>
    <row r="541" spans="1:15" ht="15.5">
      <c r="A541" s="64">
        <v>2025</v>
      </c>
      <c r="B541" s="73">
        <v>2</v>
      </c>
      <c r="C541" s="59" t="s">
        <v>71</v>
      </c>
      <c r="D541" s="69">
        <f>SUMIFS(CALCULATION_quarterly_data!D:D,CALCULATION_quarterly_data!$A:$A,Quarter!$A541,CALCULATION_quarterly_data!$P:$P,Quarter!$B541,CALCULATION_quarterly_data!$C:$C,Quarter!$C541)</f>
        <v>0</v>
      </c>
      <c r="E541" s="69">
        <f>SUMIFS(CALCULATION_quarterly_data!E:E,CALCULATION_quarterly_data!$A:$A,Quarter!$A541,CALCULATION_quarterly_data!$P:$P,Quarter!$B541,CALCULATION_quarterly_data!$C:$C,Quarter!$C541)</f>
        <v>0</v>
      </c>
      <c r="F541" s="70">
        <f>SUMIFS(CALCULATION_quarterly_data!F:F,CALCULATION_quarterly_data!$A:$A,Quarter!$A541,CALCULATION_quarterly_data!$P:$P,Quarter!$B541,CALCULATION_quarterly_data!$C:$C,Quarter!$C541)</f>
        <v>0</v>
      </c>
      <c r="G541" s="69">
        <f>SUMIFS(CALCULATION_quarterly_data!G:G,CALCULATION_quarterly_data!$A:$A,Quarter!$A541,CALCULATION_quarterly_data!$P:$P,Quarter!$B541,CALCULATION_quarterly_data!$C:$C,Quarter!$C541)</f>
        <v>0</v>
      </c>
      <c r="H541" s="69">
        <f>SUMIFS(CALCULATION_quarterly_data!H:H,CALCULATION_quarterly_data!$A:$A,Quarter!$A541,CALCULATION_quarterly_data!$P:$P,Quarter!$B541,CALCULATION_quarterly_data!$C:$C,Quarter!$C541)</f>
        <v>0</v>
      </c>
      <c r="I541" s="69">
        <f>SUMIFS(CALCULATION_quarterly_data!I:I,CALCULATION_quarterly_data!$A:$A,Quarter!$A541,CALCULATION_quarterly_data!$P:$P,Quarter!$B541,CALCULATION_quarterly_data!$C:$C,Quarter!$C541)</f>
        <v>26.34</v>
      </c>
      <c r="J541" s="69">
        <f>SUMIFS(CALCULATION_quarterly_data!J:J,CALCULATION_quarterly_data!$A:$A,Quarter!$A541,CALCULATION_quarterly_data!$P:$P,Quarter!$B541,CALCULATION_quarterly_data!$C:$C,Quarter!$C541)</f>
        <v>0</v>
      </c>
      <c r="K541" s="69">
        <f>SUMIFS(CALCULATION_quarterly_data!K:K,CALCULATION_quarterly_data!$A:$A,Quarter!$A541,CALCULATION_quarterly_data!$P:$P,Quarter!$B541,CALCULATION_quarterly_data!$C:$C,Quarter!$C541)</f>
        <v>0</v>
      </c>
      <c r="L541" s="69">
        <f>SUMIFS(CALCULATION_quarterly_data!L:L,CALCULATION_quarterly_data!$A:$A,Quarter!$A541,CALCULATION_quarterly_data!$P:$P,Quarter!$B541,CALCULATION_quarterly_data!$C:$C,Quarter!$C541)</f>
        <v>120.71000000000001</v>
      </c>
      <c r="M541" s="69">
        <f>SUMIFS(CALCULATION_quarterly_data!M:M,CALCULATION_quarterly_data!$A:$A,Quarter!$A541,CALCULATION_quarterly_data!$P:$P,Quarter!$B541,CALCULATION_quarterly_data!$C:$C,Quarter!$C541)</f>
        <v>10.42</v>
      </c>
      <c r="N541" s="70">
        <f>SUMIFS(CALCULATION_quarterly_data!N:N,CALCULATION_quarterly_data!$A:$A,Quarter!$A541,CALCULATION_quarterly_data!$P:$P,Quarter!$B541,CALCULATION_quarterly_data!$C:$C,Quarter!$C541)</f>
        <v>157.47</v>
      </c>
      <c r="O541" s="77">
        <f>SUMIFS(CALCULATION_quarterly_data!O:O,CALCULATION_quarterly_data!$A:$A,Quarter!$A541,CALCULATION_quarterly_data!$P:$P,Quarter!$B541,CALCULATION_quarterly_data!$C:$C,Quarter!$C541)</f>
        <v>157.47</v>
      </c>
    </row>
    <row r="542" spans="1:15" ht="15.5">
      <c r="A542" s="64">
        <v>2025</v>
      </c>
      <c r="B542" s="73">
        <v>2</v>
      </c>
      <c r="C542" s="59" t="s">
        <v>45</v>
      </c>
      <c r="D542" s="69">
        <f>SUMIFS(CALCULATION_quarterly_data!D:D,CALCULATION_quarterly_data!$A:$A,Quarter!$A542,CALCULATION_quarterly_data!$P:$P,Quarter!$B542,CALCULATION_quarterly_data!$C:$C,Quarter!$C542)</f>
        <v>640.41000000000008</v>
      </c>
      <c r="E542" s="69">
        <f>SUMIFS(CALCULATION_quarterly_data!E:E,CALCULATION_quarterly_data!$A:$A,Quarter!$A542,CALCULATION_quarterly_data!$P:$P,Quarter!$B542,CALCULATION_quarterly_data!$C:$C,Quarter!$C542)</f>
        <v>0</v>
      </c>
      <c r="F542" s="70">
        <f>SUMIFS(CALCULATION_quarterly_data!F:F,CALCULATION_quarterly_data!$A:$A,Quarter!$A542,CALCULATION_quarterly_data!$P:$P,Quarter!$B542,CALCULATION_quarterly_data!$C:$C,Quarter!$C542)</f>
        <v>640.41000000000008</v>
      </c>
      <c r="G542" s="69">
        <f>SUMIFS(CALCULATION_quarterly_data!G:G,CALCULATION_quarterly_data!$A:$A,Quarter!$A542,CALCULATION_quarterly_data!$P:$P,Quarter!$B542,CALCULATION_quarterly_data!$C:$C,Quarter!$C542)</f>
        <v>0</v>
      </c>
      <c r="H542" s="69">
        <f>SUMIFS(CALCULATION_quarterly_data!H:H,CALCULATION_quarterly_data!$A:$A,Quarter!$A542,CALCULATION_quarterly_data!$P:$P,Quarter!$B542,CALCULATION_quarterly_data!$C:$C,Quarter!$C542)</f>
        <v>0</v>
      </c>
      <c r="I542" s="69">
        <f>SUMIFS(CALCULATION_quarterly_data!I:I,CALCULATION_quarterly_data!$A:$A,Quarter!$A542,CALCULATION_quarterly_data!$P:$P,Quarter!$B542,CALCULATION_quarterly_data!$C:$C,Quarter!$C542)</f>
        <v>0</v>
      </c>
      <c r="J542" s="69">
        <f>SUMIFS(CALCULATION_quarterly_data!J:J,CALCULATION_quarterly_data!$A:$A,Quarter!$A542,CALCULATION_quarterly_data!$P:$P,Quarter!$B542,CALCULATION_quarterly_data!$C:$C,Quarter!$C542)</f>
        <v>0</v>
      </c>
      <c r="K542" s="69">
        <f>SUMIFS(CALCULATION_quarterly_data!K:K,CALCULATION_quarterly_data!$A:$A,Quarter!$A542,CALCULATION_quarterly_data!$P:$P,Quarter!$B542,CALCULATION_quarterly_data!$C:$C,Quarter!$C542)</f>
        <v>0</v>
      </c>
      <c r="L542" s="69">
        <f>SUMIFS(CALCULATION_quarterly_data!L:L,CALCULATION_quarterly_data!$A:$A,Quarter!$A542,CALCULATION_quarterly_data!$P:$P,Quarter!$B542,CALCULATION_quarterly_data!$C:$C,Quarter!$C542)</f>
        <v>17.53</v>
      </c>
      <c r="M542" s="69">
        <f>SUMIFS(CALCULATION_quarterly_data!M:M,CALCULATION_quarterly_data!$A:$A,Quarter!$A542,CALCULATION_quarterly_data!$P:$P,Quarter!$B542,CALCULATION_quarterly_data!$C:$C,Quarter!$C542)</f>
        <v>6.9999999999999993E-2</v>
      </c>
      <c r="N542" s="70">
        <f>SUMIFS(CALCULATION_quarterly_data!N:N,CALCULATION_quarterly_data!$A:$A,Quarter!$A542,CALCULATION_quarterly_data!$P:$P,Quarter!$B542,CALCULATION_quarterly_data!$C:$C,Quarter!$C542)</f>
        <v>17.600000000000001</v>
      </c>
      <c r="O542" s="77">
        <f>SUMIFS(CALCULATION_quarterly_data!O:O,CALCULATION_quarterly_data!$A:$A,Quarter!$A542,CALCULATION_quarterly_data!$P:$P,Quarter!$B542,CALCULATION_quarterly_data!$C:$C,Quarter!$C542)</f>
        <v>658.01</v>
      </c>
    </row>
    <row r="543" spans="1:15" ht="15.5">
      <c r="A543" s="64">
        <v>2025</v>
      </c>
      <c r="B543" s="73">
        <v>2</v>
      </c>
      <c r="C543" s="59" t="s">
        <v>46</v>
      </c>
      <c r="D543" s="69">
        <f>SUMIFS(CALCULATION_quarterly_data!D:D,CALCULATION_quarterly_data!$A:$A,Quarter!$A543,CALCULATION_quarterly_data!$P:$P,Quarter!$B543,CALCULATION_quarterly_data!$C:$C,Quarter!$C543)</f>
        <v>101.25</v>
      </c>
      <c r="E543" s="69">
        <f>SUMIFS(CALCULATION_quarterly_data!E:E,CALCULATION_quarterly_data!$A:$A,Quarter!$A543,CALCULATION_quarterly_data!$P:$P,Quarter!$B543,CALCULATION_quarterly_data!$C:$C,Quarter!$C543)</f>
        <v>15.84</v>
      </c>
      <c r="F543" s="70">
        <f>SUMIFS(CALCULATION_quarterly_data!F:F,CALCULATION_quarterly_data!$A:$A,Quarter!$A543,CALCULATION_quarterly_data!$P:$P,Quarter!$B543,CALCULATION_quarterly_data!$C:$C,Quarter!$C543)</f>
        <v>117.09</v>
      </c>
      <c r="G543" s="69">
        <f>SUMIFS(CALCULATION_quarterly_data!G:G,CALCULATION_quarterly_data!$A:$A,Quarter!$A543,CALCULATION_quarterly_data!$P:$P,Quarter!$B543,CALCULATION_quarterly_data!$C:$C,Quarter!$C543)</f>
        <v>0</v>
      </c>
      <c r="H543" s="69">
        <f>SUMIFS(CALCULATION_quarterly_data!H:H,CALCULATION_quarterly_data!$A:$A,Quarter!$A543,CALCULATION_quarterly_data!$P:$P,Quarter!$B543,CALCULATION_quarterly_data!$C:$C,Quarter!$C543)</f>
        <v>561.44000000000005</v>
      </c>
      <c r="I543" s="69">
        <f>SUMIFS(CALCULATION_quarterly_data!I:I,CALCULATION_quarterly_data!$A:$A,Quarter!$A543,CALCULATION_quarterly_data!$P:$P,Quarter!$B543,CALCULATION_quarterly_data!$C:$C,Quarter!$C543)</f>
        <v>4.2699999999999996</v>
      </c>
      <c r="J543" s="69">
        <f>SUMIFS(CALCULATION_quarterly_data!J:J,CALCULATION_quarterly_data!$A:$A,Quarter!$A543,CALCULATION_quarterly_data!$P:$P,Quarter!$B543,CALCULATION_quarterly_data!$C:$C,Quarter!$C543)</f>
        <v>0</v>
      </c>
      <c r="K543" s="69">
        <f>SUMIFS(CALCULATION_quarterly_data!K:K,CALCULATION_quarterly_data!$A:$A,Quarter!$A543,CALCULATION_quarterly_data!$P:$P,Quarter!$B543,CALCULATION_quarterly_data!$C:$C,Quarter!$C543)</f>
        <v>0.04</v>
      </c>
      <c r="L543" s="69">
        <f>SUMIFS(CALCULATION_quarterly_data!L:L,CALCULATION_quarterly_data!$A:$A,Quarter!$A543,CALCULATION_quarterly_data!$P:$P,Quarter!$B543,CALCULATION_quarterly_data!$C:$C,Quarter!$C543)</f>
        <v>0</v>
      </c>
      <c r="M543" s="69">
        <f>SUMIFS(CALCULATION_quarterly_data!M:M,CALCULATION_quarterly_data!$A:$A,Quarter!$A543,CALCULATION_quarterly_data!$P:$P,Quarter!$B543,CALCULATION_quarterly_data!$C:$C,Quarter!$C543)</f>
        <v>6.41</v>
      </c>
      <c r="N543" s="70">
        <f>SUMIFS(CALCULATION_quarterly_data!N:N,CALCULATION_quarterly_data!$A:$A,Quarter!$A543,CALCULATION_quarterly_data!$P:$P,Quarter!$B543,CALCULATION_quarterly_data!$C:$C,Quarter!$C543)</f>
        <v>572.16000000000008</v>
      </c>
      <c r="O543" s="77">
        <f>SUMIFS(CALCULATION_quarterly_data!O:O,CALCULATION_quarterly_data!$A:$A,Quarter!$A543,CALCULATION_quarterly_data!$P:$P,Quarter!$B543,CALCULATION_quarterly_data!$C:$C,Quarter!$C543)</f>
        <v>689.25000000000011</v>
      </c>
    </row>
    <row r="544" spans="1:15" ht="15.5">
      <c r="A544" s="64">
        <v>2025</v>
      </c>
      <c r="B544" s="73">
        <v>2</v>
      </c>
      <c r="C544" s="59" t="s">
        <v>62</v>
      </c>
      <c r="D544" s="69">
        <f>SUMIFS(CALCULATION_quarterly_data!D:D,CALCULATION_quarterly_data!$A:$A,Quarter!$A544,CALCULATION_quarterly_data!$P:$P,Quarter!$B544,CALCULATION_quarterly_data!$C:$C,Quarter!$C544)</f>
        <v>270.10000000000002</v>
      </c>
      <c r="E544" s="69">
        <f>SUMIFS(CALCULATION_quarterly_data!E:E,CALCULATION_quarterly_data!$A:$A,Quarter!$A544,CALCULATION_quarterly_data!$P:$P,Quarter!$B544,CALCULATION_quarterly_data!$C:$C,Quarter!$C544)</f>
        <v>65.69</v>
      </c>
      <c r="F544" s="70">
        <f>SUMIFS(CALCULATION_quarterly_data!F:F,CALCULATION_quarterly_data!$A:$A,Quarter!$A544,CALCULATION_quarterly_data!$P:$P,Quarter!$B544,CALCULATION_quarterly_data!$C:$C,Quarter!$C544)</f>
        <v>335.78999999999996</v>
      </c>
      <c r="G544" s="69">
        <f>SUMIFS(CALCULATION_quarterly_data!G:G,CALCULATION_quarterly_data!$A:$A,Quarter!$A544,CALCULATION_quarterly_data!$P:$P,Quarter!$B544,CALCULATION_quarterly_data!$C:$C,Quarter!$C544)</f>
        <v>53.96</v>
      </c>
      <c r="H544" s="69">
        <f>SUMIFS(CALCULATION_quarterly_data!H:H,CALCULATION_quarterly_data!$A:$A,Quarter!$A544,CALCULATION_quarterly_data!$P:$P,Quarter!$B544,CALCULATION_quarterly_data!$C:$C,Quarter!$C544)</f>
        <v>462.05</v>
      </c>
      <c r="I544" s="69">
        <f>SUMIFS(CALCULATION_quarterly_data!I:I,CALCULATION_quarterly_data!$A:$A,Quarter!$A544,CALCULATION_quarterly_data!$P:$P,Quarter!$B544,CALCULATION_quarterly_data!$C:$C,Quarter!$C544)</f>
        <v>42.92</v>
      </c>
      <c r="J544" s="69">
        <f>SUMIFS(CALCULATION_quarterly_data!J:J,CALCULATION_quarterly_data!$A:$A,Quarter!$A544,CALCULATION_quarterly_data!$P:$P,Quarter!$B544,CALCULATION_quarterly_data!$C:$C,Quarter!$C544)</f>
        <v>0</v>
      </c>
      <c r="K544" s="69">
        <f>SUMIFS(CALCULATION_quarterly_data!K:K,CALCULATION_quarterly_data!$A:$A,Quarter!$A544,CALCULATION_quarterly_data!$P:$P,Quarter!$B544,CALCULATION_quarterly_data!$C:$C,Quarter!$C544)</f>
        <v>142.99</v>
      </c>
      <c r="L544" s="69">
        <f>SUMIFS(CALCULATION_quarterly_data!L:L,CALCULATION_quarterly_data!$A:$A,Quarter!$A544,CALCULATION_quarterly_data!$P:$P,Quarter!$B544,CALCULATION_quarterly_data!$C:$C,Quarter!$C544)</f>
        <v>153.53</v>
      </c>
      <c r="M544" s="69">
        <f>SUMIFS(CALCULATION_quarterly_data!M:M,CALCULATION_quarterly_data!$A:$A,Quarter!$A544,CALCULATION_quarterly_data!$P:$P,Quarter!$B544,CALCULATION_quarterly_data!$C:$C,Quarter!$C544)</f>
        <v>178.93</v>
      </c>
      <c r="N544" s="70">
        <f>SUMIFS(CALCULATION_quarterly_data!N:N,CALCULATION_quarterly_data!$A:$A,Quarter!$A544,CALCULATION_quarterly_data!$P:$P,Quarter!$B544,CALCULATION_quarterly_data!$C:$C,Quarter!$C544)</f>
        <v>1034.3800000000001</v>
      </c>
      <c r="O544" s="77">
        <f>SUMIFS(CALCULATION_quarterly_data!O:O,CALCULATION_quarterly_data!$A:$A,Quarter!$A544,CALCULATION_quarterly_data!$P:$P,Quarter!$B544,CALCULATION_quarterly_data!$C:$C,Quarter!$C544)</f>
        <v>1370.17</v>
      </c>
    </row>
    <row r="545" spans="1:15" ht="15.5">
      <c r="A545" s="62">
        <v>2025</v>
      </c>
      <c r="B545" s="74">
        <v>2</v>
      </c>
      <c r="C545" s="60" t="s">
        <v>93</v>
      </c>
      <c r="D545" s="72">
        <f>SUMIFS(CALCULATION_quarterly_data!D:D,CALCULATION_quarterly_data!$A:$A,Quarter!$A545,CALCULATION_quarterly_data!$P:$P,Quarter!$B545,CALCULATION_quarterly_data!$C:$C,Quarter!$C545)</f>
        <v>6459.26</v>
      </c>
      <c r="E545" s="72">
        <f>SUMIFS(CALCULATION_quarterly_data!E:E,CALCULATION_quarterly_data!$A:$A,Quarter!$A545,CALCULATION_quarterly_data!$P:$P,Quarter!$B545,CALCULATION_quarterly_data!$C:$C,Quarter!$C545)</f>
        <v>845.76</v>
      </c>
      <c r="F545" s="71">
        <f>SUMIFS(CALCULATION_quarterly_data!F:F,CALCULATION_quarterly_data!$A:$A,Quarter!$A545,CALCULATION_quarterly_data!$P:$P,Quarter!$B545,CALCULATION_quarterly_data!$C:$C,Quarter!$C545)</f>
        <v>7305.0199999999995</v>
      </c>
      <c r="G545" s="72">
        <f>SUMIFS(CALCULATION_quarterly_data!G:G,CALCULATION_quarterly_data!$A:$A,Quarter!$A545,CALCULATION_quarterly_data!$P:$P,Quarter!$B545,CALCULATION_quarterly_data!$C:$C,Quarter!$C545)</f>
        <v>136.95999999999998</v>
      </c>
      <c r="H545" s="72">
        <f>SUMIFS(CALCULATION_quarterly_data!H:H,CALCULATION_quarterly_data!$A:$A,Quarter!$A545,CALCULATION_quarterly_data!$P:$P,Quarter!$B545,CALCULATION_quarterly_data!$C:$C,Quarter!$C545)</f>
        <v>2500.7999999999997</v>
      </c>
      <c r="I545" s="72">
        <f>SUMIFS(CALCULATION_quarterly_data!I:I,CALCULATION_quarterly_data!$A:$A,Quarter!$A545,CALCULATION_quarterly_data!$P:$P,Quarter!$B545,CALCULATION_quarterly_data!$C:$C,Quarter!$C545)</f>
        <v>422.54999999999995</v>
      </c>
      <c r="J545" s="72">
        <f>SUMIFS(CALCULATION_quarterly_data!J:J,CALCULATION_quarterly_data!$A:$A,Quarter!$A545,CALCULATION_quarterly_data!$P:$P,Quarter!$B545,CALCULATION_quarterly_data!$C:$C,Quarter!$C545)</f>
        <v>25.91</v>
      </c>
      <c r="K545" s="72">
        <f>SUMIFS(CALCULATION_quarterly_data!K:K,CALCULATION_quarterly_data!$A:$A,Quarter!$A545,CALCULATION_quarterly_data!$P:$P,Quarter!$B545,CALCULATION_quarterly_data!$C:$C,Quarter!$C545)</f>
        <v>265.64999999999998</v>
      </c>
      <c r="L545" s="72">
        <f>SUMIFS(CALCULATION_quarterly_data!L:L,CALCULATION_quarterly_data!$A:$A,Quarter!$A545,CALCULATION_quarterly_data!$P:$P,Quarter!$B545,CALCULATION_quarterly_data!$C:$C,Quarter!$C545)</f>
        <v>430.96000000000004</v>
      </c>
      <c r="M545" s="72">
        <f>SUMIFS(CALCULATION_quarterly_data!M:M,CALCULATION_quarterly_data!$A:$A,Quarter!$A545,CALCULATION_quarterly_data!$P:$P,Quarter!$B545,CALCULATION_quarterly_data!$C:$C,Quarter!$C545)</f>
        <v>1042.25</v>
      </c>
      <c r="N545" s="71">
        <f>SUMIFS(CALCULATION_quarterly_data!N:N,CALCULATION_quarterly_data!$A:$A,Quarter!$A545,CALCULATION_quarterly_data!$P:$P,Quarter!$B545,CALCULATION_quarterly_data!$C:$C,Quarter!$C545)</f>
        <v>4825.08</v>
      </c>
      <c r="O545" s="72">
        <f>SUMIFS(CALCULATION_quarterly_data!O:O,CALCULATION_quarterly_data!$A:$A,Quarter!$A545,CALCULATION_quarterly_data!$P:$P,Quarter!$B545,CALCULATION_quarterly_data!$C:$C,Quarter!$C545)</f>
        <v>12130.1</v>
      </c>
    </row>
    <row r="546" spans="1:15" ht="15.5">
      <c r="A546" s="63">
        <v>2025</v>
      </c>
      <c r="B546" s="73">
        <v>3</v>
      </c>
      <c r="C546" s="58" t="s">
        <v>37</v>
      </c>
      <c r="D546" s="66">
        <f>SUMIFS(CALCULATION_quarterly_data!D:D,CALCULATION_quarterly_data!$A:$A,Quarter!$A546,CALCULATION_quarterly_data!$P:$P,Quarter!$B546,CALCULATION_quarterly_data!$C:$C,Quarter!$C546)</f>
        <v>48.010000000000005</v>
      </c>
      <c r="E546" s="66">
        <f>SUMIFS(CALCULATION_quarterly_data!E:E,CALCULATION_quarterly_data!$A:$A,Quarter!$A546,CALCULATION_quarterly_data!$P:$P,Quarter!$B546,CALCULATION_quarterly_data!$C:$C,Quarter!$C546)</f>
        <v>32.799999999999997</v>
      </c>
      <c r="F546" s="67">
        <f>SUMIFS(CALCULATION_quarterly_data!F:F,CALCULATION_quarterly_data!$A:$A,Quarter!$A546,CALCULATION_quarterly_data!$P:$P,Quarter!$B546,CALCULATION_quarterly_data!$C:$C,Quarter!$C546)</f>
        <v>80.81</v>
      </c>
      <c r="G546" s="66">
        <f>SUMIFS(CALCULATION_quarterly_data!G:G,CALCULATION_quarterly_data!$A:$A,Quarter!$A546,CALCULATION_quarterly_data!$P:$P,Quarter!$B546,CALCULATION_quarterly_data!$C:$C,Quarter!$C546)</f>
        <v>27.97</v>
      </c>
      <c r="H546" s="66">
        <f>SUMIFS(CALCULATION_quarterly_data!H:H,CALCULATION_quarterly_data!$A:$A,Quarter!$A546,CALCULATION_quarterly_data!$P:$P,Quarter!$B546,CALCULATION_quarterly_data!$C:$C,Quarter!$C546)</f>
        <v>216.01</v>
      </c>
      <c r="I546" s="66">
        <f>SUMIFS(CALCULATION_quarterly_data!I:I,CALCULATION_quarterly_data!$A:$A,Quarter!$A546,CALCULATION_quarterly_data!$P:$P,Quarter!$B546,CALCULATION_quarterly_data!$C:$C,Quarter!$C546)</f>
        <v>0</v>
      </c>
      <c r="J546" s="66">
        <f>SUMIFS(CALCULATION_quarterly_data!J:J,CALCULATION_quarterly_data!$A:$A,Quarter!$A546,CALCULATION_quarterly_data!$P:$P,Quarter!$B546,CALCULATION_quarterly_data!$C:$C,Quarter!$C546)</f>
        <v>5.29</v>
      </c>
      <c r="K546" s="66">
        <f>SUMIFS(CALCULATION_quarterly_data!K:K,CALCULATION_quarterly_data!$A:$A,Quarter!$A546,CALCULATION_quarterly_data!$P:$P,Quarter!$B546,CALCULATION_quarterly_data!$C:$C,Quarter!$C546)</f>
        <v>0</v>
      </c>
      <c r="L546" s="66">
        <f>SUMIFS(CALCULATION_quarterly_data!L:L,CALCULATION_quarterly_data!$A:$A,Quarter!$A546,CALCULATION_quarterly_data!$P:$P,Quarter!$B546,CALCULATION_quarterly_data!$C:$C,Quarter!$C546)</f>
        <v>98.28</v>
      </c>
      <c r="M546" s="66">
        <f>SUMIFS(CALCULATION_quarterly_data!M:M,CALCULATION_quarterly_data!$A:$A,Quarter!$A546,CALCULATION_quarterly_data!$P:$P,Quarter!$B546,CALCULATION_quarterly_data!$C:$C,Quarter!$C546)</f>
        <v>86.389999999999986</v>
      </c>
      <c r="N546" s="67">
        <f>SUMIFS(CALCULATION_quarterly_data!N:N,CALCULATION_quarterly_data!$A:$A,Quarter!$A546,CALCULATION_quarterly_data!$P:$P,Quarter!$B546,CALCULATION_quarterly_data!$C:$C,Quarter!$C546)</f>
        <v>433.93999999999994</v>
      </c>
      <c r="O546" s="76">
        <f>SUMIFS(CALCULATION_quarterly_data!O:O,CALCULATION_quarterly_data!$A:$A,Quarter!$A546,CALCULATION_quarterly_data!$P:$P,Quarter!$B546,CALCULATION_quarterly_data!$C:$C,Quarter!$C546)</f>
        <v>514.75</v>
      </c>
    </row>
    <row r="547" spans="1:15" ht="15.5">
      <c r="A547" s="64">
        <v>2025</v>
      </c>
      <c r="B547" s="73">
        <v>3</v>
      </c>
      <c r="C547" s="59" t="s">
        <v>38</v>
      </c>
      <c r="D547" s="69">
        <f>SUMIFS(CALCULATION_quarterly_data!D:D,CALCULATION_quarterly_data!$A:$A,Quarter!$A547,CALCULATION_quarterly_data!$P:$P,Quarter!$B547,CALCULATION_quarterly_data!$C:$C,Quarter!$C547)</f>
        <v>118.82000000000001</v>
      </c>
      <c r="E547" s="69">
        <f>SUMIFS(CALCULATION_quarterly_data!E:E,CALCULATION_quarterly_data!$A:$A,Quarter!$A547,CALCULATION_quarterly_data!$P:$P,Quarter!$B547,CALCULATION_quarterly_data!$C:$C,Quarter!$C547)</f>
        <v>0</v>
      </c>
      <c r="F547" s="70">
        <f>SUMIFS(CALCULATION_quarterly_data!F:F,CALCULATION_quarterly_data!$A:$A,Quarter!$A547,CALCULATION_quarterly_data!$P:$P,Quarter!$B547,CALCULATION_quarterly_data!$C:$C,Quarter!$C547)</f>
        <v>118.82000000000001</v>
      </c>
      <c r="G547" s="69">
        <f>SUMIFS(CALCULATION_quarterly_data!G:G,CALCULATION_quarterly_data!$A:$A,Quarter!$A547,CALCULATION_quarterly_data!$P:$P,Quarter!$B547,CALCULATION_quarterly_data!$C:$C,Quarter!$C547)</f>
        <v>0</v>
      </c>
      <c r="H547" s="69">
        <f>SUMIFS(CALCULATION_quarterly_data!H:H,CALCULATION_quarterly_data!$A:$A,Quarter!$A547,CALCULATION_quarterly_data!$P:$P,Quarter!$B547,CALCULATION_quarterly_data!$C:$C,Quarter!$C547)</f>
        <v>69.13</v>
      </c>
      <c r="I547" s="69">
        <f>SUMIFS(CALCULATION_quarterly_data!I:I,CALCULATION_quarterly_data!$A:$A,Quarter!$A547,CALCULATION_quarterly_data!$P:$P,Quarter!$B547,CALCULATION_quarterly_data!$C:$C,Quarter!$C547)</f>
        <v>0</v>
      </c>
      <c r="J547" s="69">
        <f>SUMIFS(CALCULATION_quarterly_data!J:J,CALCULATION_quarterly_data!$A:$A,Quarter!$A547,CALCULATION_quarterly_data!$P:$P,Quarter!$B547,CALCULATION_quarterly_data!$C:$C,Quarter!$C547)</f>
        <v>0</v>
      </c>
      <c r="K547" s="69">
        <f>SUMIFS(CALCULATION_quarterly_data!K:K,CALCULATION_quarterly_data!$A:$A,Quarter!$A547,CALCULATION_quarterly_data!$P:$P,Quarter!$B547,CALCULATION_quarterly_data!$C:$C,Quarter!$C547)</f>
        <v>0.12</v>
      </c>
      <c r="L547" s="69">
        <f>SUMIFS(CALCULATION_quarterly_data!L:L,CALCULATION_quarterly_data!$A:$A,Quarter!$A547,CALCULATION_quarterly_data!$P:$P,Quarter!$B547,CALCULATION_quarterly_data!$C:$C,Quarter!$C547)</f>
        <v>0</v>
      </c>
      <c r="M547" s="69">
        <f>SUMIFS(CALCULATION_quarterly_data!M:M,CALCULATION_quarterly_data!$A:$A,Quarter!$A547,CALCULATION_quarterly_data!$P:$P,Quarter!$B547,CALCULATION_quarterly_data!$C:$C,Quarter!$C547)</f>
        <v>0.11</v>
      </c>
      <c r="N547" s="70">
        <f>SUMIFS(CALCULATION_quarterly_data!N:N,CALCULATION_quarterly_data!$A:$A,Quarter!$A547,CALCULATION_quarterly_data!$P:$P,Quarter!$B547,CALCULATION_quarterly_data!$C:$C,Quarter!$C547)</f>
        <v>69.36</v>
      </c>
      <c r="O547" s="77">
        <f>SUMIFS(CALCULATION_quarterly_data!O:O,CALCULATION_quarterly_data!$A:$A,Quarter!$A547,CALCULATION_quarterly_data!$P:$P,Quarter!$B547,CALCULATION_quarterly_data!$C:$C,Quarter!$C547)</f>
        <v>188.18</v>
      </c>
    </row>
    <row r="548" spans="1:15" ht="15.5">
      <c r="A548" s="64">
        <v>2025</v>
      </c>
      <c r="B548" s="73">
        <v>3</v>
      </c>
      <c r="C548" s="59" t="s">
        <v>72</v>
      </c>
      <c r="D548" s="69">
        <f>SUMIFS(CALCULATION_quarterly_data!D:D,CALCULATION_quarterly_data!$A:$A,Quarter!$A548,CALCULATION_quarterly_data!$P:$P,Quarter!$B548,CALCULATION_quarterly_data!$C:$C,Quarter!$C548)</f>
        <v>264.58999999999997</v>
      </c>
      <c r="E548" s="69">
        <f>SUMIFS(CALCULATION_quarterly_data!E:E,CALCULATION_quarterly_data!$A:$A,Quarter!$A548,CALCULATION_quarterly_data!$P:$P,Quarter!$B548,CALCULATION_quarterly_data!$C:$C,Quarter!$C548)</f>
        <v>0</v>
      </c>
      <c r="F548" s="70">
        <f>SUMIFS(CALCULATION_quarterly_data!F:F,CALCULATION_quarterly_data!$A:$A,Quarter!$A548,CALCULATION_quarterly_data!$P:$P,Quarter!$B548,CALCULATION_quarterly_data!$C:$C,Quarter!$C548)</f>
        <v>264.58999999999997</v>
      </c>
      <c r="G548" s="69">
        <f>SUMIFS(CALCULATION_quarterly_data!G:G,CALCULATION_quarterly_data!$A:$A,Quarter!$A548,CALCULATION_quarterly_data!$P:$P,Quarter!$B548,CALCULATION_quarterly_data!$C:$C,Quarter!$C548)</f>
        <v>0</v>
      </c>
      <c r="H548" s="69">
        <f>SUMIFS(CALCULATION_quarterly_data!H:H,CALCULATION_quarterly_data!$A:$A,Quarter!$A548,CALCULATION_quarterly_data!$P:$P,Quarter!$B548,CALCULATION_quarterly_data!$C:$C,Quarter!$C548)</f>
        <v>0</v>
      </c>
      <c r="I548" s="69">
        <f>SUMIFS(CALCULATION_quarterly_data!I:I,CALCULATION_quarterly_data!$A:$A,Quarter!$A548,CALCULATION_quarterly_data!$P:$P,Quarter!$B548,CALCULATION_quarterly_data!$C:$C,Quarter!$C548)</f>
        <v>0</v>
      </c>
      <c r="J548" s="69">
        <f>SUMIFS(CALCULATION_quarterly_data!J:J,CALCULATION_quarterly_data!$A:$A,Quarter!$A548,CALCULATION_quarterly_data!$P:$P,Quarter!$B548,CALCULATION_quarterly_data!$C:$C,Quarter!$C548)</f>
        <v>0</v>
      </c>
      <c r="K548" s="69">
        <f>SUMIFS(CALCULATION_quarterly_data!K:K,CALCULATION_quarterly_data!$A:$A,Quarter!$A548,CALCULATION_quarterly_data!$P:$P,Quarter!$B548,CALCULATION_quarterly_data!$C:$C,Quarter!$C548)</f>
        <v>0</v>
      </c>
      <c r="L548" s="69">
        <f>SUMIFS(CALCULATION_quarterly_data!L:L,CALCULATION_quarterly_data!$A:$A,Quarter!$A548,CALCULATION_quarterly_data!$P:$P,Quarter!$B548,CALCULATION_quarterly_data!$C:$C,Quarter!$C548)</f>
        <v>0</v>
      </c>
      <c r="M548" s="69">
        <f>SUMIFS(CALCULATION_quarterly_data!M:M,CALCULATION_quarterly_data!$A:$A,Quarter!$A548,CALCULATION_quarterly_data!$P:$P,Quarter!$B548,CALCULATION_quarterly_data!$C:$C,Quarter!$C548)</f>
        <v>31.44</v>
      </c>
      <c r="N548" s="70">
        <f>SUMIFS(CALCULATION_quarterly_data!N:N,CALCULATION_quarterly_data!$A:$A,Quarter!$A548,CALCULATION_quarterly_data!$P:$P,Quarter!$B548,CALCULATION_quarterly_data!$C:$C,Quarter!$C548)</f>
        <v>31.44</v>
      </c>
      <c r="O548" s="77">
        <f>SUMIFS(CALCULATION_quarterly_data!O:O,CALCULATION_quarterly_data!$A:$A,Quarter!$A548,CALCULATION_quarterly_data!$P:$P,Quarter!$B548,CALCULATION_quarterly_data!$C:$C,Quarter!$C548)</f>
        <v>296.03000000000003</v>
      </c>
    </row>
    <row r="549" spans="1:15" ht="15.5">
      <c r="A549" s="64">
        <v>2025</v>
      </c>
      <c r="B549" s="73">
        <v>3</v>
      </c>
      <c r="C549" s="59" t="s">
        <v>39</v>
      </c>
      <c r="D549" s="69">
        <f>SUMIFS(CALCULATION_quarterly_data!D:D,CALCULATION_quarterly_data!$A:$A,Quarter!$A549,CALCULATION_quarterly_data!$P:$P,Quarter!$B549,CALCULATION_quarterly_data!$C:$C,Quarter!$C549)</f>
        <v>22.21</v>
      </c>
      <c r="E549" s="69">
        <f>SUMIFS(CALCULATION_quarterly_data!E:E,CALCULATION_quarterly_data!$A:$A,Quarter!$A549,CALCULATION_quarterly_data!$P:$P,Quarter!$B549,CALCULATION_quarterly_data!$C:$C,Quarter!$C549)</f>
        <v>81.56</v>
      </c>
      <c r="F549" s="70">
        <f>SUMIFS(CALCULATION_quarterly_data!F:F,CALCULATION_quarterly_data!$A:$A,Quarter!$A549,CALCULATION_quarterly_data!$P:$P,Quarter!$B549,CALCULATION_quarterly_data!$C:$C,Quarter!$C549)</f>
        <v>103.77</v>
      </c>
      <c r="G549" s="69">
        <f>SUMIFS(CALCULATION_quarterly_data!G:G,CALCULATION_quarterly_data!$A:$A,Quarter!$A549,CALCULATION_quarterly_data!$P:$P,Quarter!$B549,CALCULATION_quarterly_data!$C:$C,Quarter!$C549)</f>
        <v>0</v>
      </c>
      <c r="H549" s="69">
        <f>SUMIFS(CALCULATION_quarterly_data!H:H,CALCULATION_quarterly_data!$A:$A,Quarter!$A549,CALCULATION_quarterly_data!$P:$P,Quarter!$B549,CALCULATION_quarterly_data!$C:$C,Quarter!$C549)</f>
        <v>20.149999999999999</v>
      </c>
      <c r="I549" s="69">
        <f>SUMIFS(CALCULATION_quarterly_data!I:I,CALCULATION_quarterly_data!$A:$A,Quarter!$A549,CALCULATION_quarterly_data!$P:$P,Quarter!$B549,CALCULATION_quarterly_data!$C:$C,Quarter!$C549)</f>
        <v>56.66</v>
      </c>
      <c r="J549" s="69">
        <f>SUMIFS(CALCULATION_quarterly_data!J:J,CALCULATION_quarterly_data!$A:$A,Quarter!$A549,CALCULATION_quarterly_data!$P:$P,Quarter!$B549,CALCULATION_quarterly_data!$C:$C,Quarter!$C549)</f>
        <v>0</v>
      </c>
      <c r="K549" s="69">
        <f>SUMIFS(CALCULATION_quarterly_data!K:K,CALCULATION_quarterly_data!$A:$A,Quarter!$A549,CALCULATION_quarterly_data!$P:$P,Quarter!$B549,CALCULATION_quarterly_data!$C:$C,Quarter!$C549)</f>
        <v>0</v>
      </c>
      <c r="L549" s="69">
        <f>SUMIFS(CALCULATION_quarterly_data!L:L,CALCULATION_quarterly_data!$A:$A,Quarter!$A549,CALCULATION_quarterly_data!$P:$P,Quarter!$B549,CALCULATION_quarterly_data!$C:$C,Quarter!$C549)</f>
        <v>16.86</v>
      </c>
      <c r="M549" s="69">
        <f>SUMIFS(CALCULATION_quarterly_data!M:M,CALCULATION_quarterly_data!$A:$A,Quarter!$A549,CALCULATION_quarterly_data!$P:$P,Quarter!$B549,CALCULATION_quarterly_data!$C:$C,Quarter!$C549)</f>
        <v>0</v>
      </c>
      <c r="N549" s="70">
        <f>SUMIFS(CALCULATION_quarterly_data!N:N,CALCULATION_quarterly_data!$A:$A,Quarter!$A549,CALCULATION_quarterly_data!$P:$P,Quarter!$B549,CALCULATION_quarterly_data!$C:$C,Quarter!$C549)</f>
        <v>93.67</v>
      </c>
      <c r="O549" s="77">
        <f>SUMIFS(CALCULATION_quarterly_data!O:O,CALCULATION_quarterly_data!$A:$A,Quarter!$A549,CALCULATION_quarterly_data!$P:$P,Quarter!$B549,CALCULATION_quarterly_data!$C:$C,Quarter!$C549)</f>
        <v>197.44000000000003</v>
      </c>
    </row>
    <row r="550" spans="1:15" ht="15.5">
      <c r="A550" s="64">
        <v>2025</v>
      </c>
      <c r="B550" s="73">
        <v>3</v>
      </c>
      <c r="C550" s="59" t="s">
        <v>130</v>
      </c>
      <c r="D550" s="69">
        <f>SUMIFS(CALCULATION_quarterly_data!D:D,CALCULATION_quarterly_data!$A:$A,Quarter!$A550,CALCULATION_quarterly_data!$P:$P,Quarter!$B550,CALCULATION_quarterly_data!$C:$C,Quarter!$C550)</f>
        <v>51.35</v>
      </c>
      <c r="E550" s="69">
        <f>SUMIFS(CALCULATION_quarterly_data!E:E,CALCULATION_quarterly_data!$A:$A,Quarter!$A550,CALCULATION_quarterly_data!$P:$P,Quarter!$B550,CALCULATION_quarterly_data!$C:$C,Quarter!$C550)</f>
        <v>0</v>
      </c>
      <c r="F550" s="70">
        <f>SUMIFS(CALCULATION_quarterly_data!F:F,CALCULATION_quarterly_data!$A:$A,Quarter!$A550,CALCULATION_quarterly_data!$P:$P,Quarter!$B550,CALCULATION_quarterly_data!$C:$C,Quarter!$C550)</f>
        <v>51.35</v>
      </c>
      <c r="G550" s="69">
        <f>SUMIFS(CALCULATION_quarterly_data!G:G,CALCULATION_quarterly_data!$A:$A,Quarter!$A550,CALCULATION_quarterly_data!$P:$P,Quarter!$B550,CALCULATION_quarterly_data!$C:$C,Quarter!$C550)</f>
        <v>0</v>
      </c>
      <c r="H550" s="69">
        <f>SUMIFS(CALCULATION_quarterly_data!H:H,CALCULATION_quarterly_data!$A:$A,Quarter!$A550,CALCULATION_quarterly_data!$P:$P,Quarter!$B550,CALCULATION_quarterly_data!$C:$C,Quarter!$C550)</f>
        <v>0</v>
      </c>
      <c r="I550" s="69">
        <f>SUMIFS(CALCULATION_quarterly_data!I:I,CALCULATION_quarterly_data!$A:$A,Quarter!$A550,CALCULATION_quarterly_data!$P:$P,Quarter!$B550,CALCULATION_quarterly_data!$C:$C,Quarter!$C550)</f>
        <v>0</v>
      </c>
      <c r="J550" s="69">
        <f>SUMIFS(CALCULATION_quarterly_data!J:J,CALCULATION_quarterly_data!$A:$A,Quarter!$A550,CALCULATION_quarterly_data!$P:$P,Quarter!$B550,CALCULATION_quarterly_data!$C:$C,Quarter!$C550)</f>
        <v>0</v>
      </c>
      <c r="K550" s="69">
        <f>SUMIFS(CALCULATION_quarterly_data!K:K,CALCULATION_quarterly_data!$A:$A,Quarter!$A550,CALCULATION_quarterly_data!$P:$P,Quarter!$B550,CALCULATION_quarterly_data!$C:$C,Quarter!$C550)</f>
        <v>0</v>
      </c>
      <c r="L550" s="69">
        <f>SUMIFS(CALCULATION_quarterly_data!L:L,CALCULATION_quarterly_data!$A:$A,Quarter!$A550,CALCULATION_quarterly_data!$P:$P,Quarter!$B550,CALCULATION_quarterly_data!$C:$C,Quarter!$C550)</f>
        <v>0</v>
      </c>
      <c r="M550" s="69">
        <f>SUMIFS(CALCULATION_quarterly_data!M:M,CALCULATION_quarterly_data!$A:$A,Quarter!$A550,CALCULATION_quarterly_data!$P:$P,Quarter!$B550,CALCULATION_quarterly_data!$C:$C,Quarter!$C550)</f>
        <v>0.15000000000000002</v>
      </c>
      <c r="N550" s="70">
        <f>SUMIFS(CALCULATION_quarterly_data!N:N,CALCULATION_quarterly_data!$A:$A,Quarter!$A550,CALCULATION_quarterly_data!$P:$P,Quarter!$B550,CALCULATION_quarterly_data!$C:$C,Quarter!$C550)</f>
        <v>0.15000000000000002</v>
      </c>
      <c r="O550" s="77">
        <f>SUMIFS(CALCULATION_quarterly_data!O:O,CALCULATION_quarterly_data!$A:$A,Quarter!$A550,CALCULATION_quarterly_data!$P:$P,Quarter!$B550,CALCULATION_quarterly_data!$C:$C,Quarter!$C550)</f>
        <v>51.5</v>
      </c>
    </row>
    <row r="551" spans="1:15" ht="15.5">
      <c r="A551" s="64">
        <v>2025</v>
      </c>
      <c r="B551" s="73">
        <v>3</v>
      </c>
      <c r="C551" s="59" t="s">
        <v>40</v>
      </c>
      <c r="D551" s="69">
        <f>SUMIFS(CALCULATION_quarterly_data!D:D,CALCULATION_quarterly_data!$A:$A,Quarter!$A551,CALCULATION_quarterly_data!$P:$P,Quarter!$B551,CALCULATION_quarterly_data!$C:$C,Quarter!$C551)</f>
        <v>177.26</v>
      </c>
      <c r="E551" s="69">
        <f>SUMIFS(CALCULATION_quarterly_data!E:E,CALCULATION_quarterly_data!$A:$A,Quarter!$A551,CALCULATION_quarterly_data!$P:$P,Quarter!$B551,CALCULATION_quarterly_data!$C:$C,Quarter!$C551)</f>
        <v>0</v>
      </c>
      <c r="F551" s="70">
        <f>SUMIFS(CALCULATION_quarterly_data!F:F,CALCULATION_quarterly_data!$A:$A,Quarter!$A551,CALCULATION_quarterly_data!$P:$P,Quarter!$B551,CALCULATION_quarterly_data!$C:$C,Quarter!$C551)</f>
        <v>177.26</v>
      </c>
      <c r="G551" s="69">
        <f>SUMIFS(CALCULATION_quarterly_data!G:G,CALCULATION_quarterly_data!$A:$A,Quarter!$A551,CALCULATION_quarterly_data!$P:$P,Quarter!$B551,CALCULATION_quarterly_data!$C:$C,Quarter!$C551)</f>
        <v>17.579999999999998</v>
      </c>
      <c r="H551" s="69">
        <f>SUMIFS(CALCULATION_quarterly_data!H:H,CALCULATION_quarterly_data!$A:$A,Quarter!$A551,CALCULATION_quarterly_data!$P:$P,Quarter!$B551,CALCULATION_quarterly_data!$C:$C,Quarter!$C551)</f>
        <v>0</v>
      </c>
      <c r="I551" s="69">
        <f>SUMIFS(CALCULATION_quarterly_data!I:I,CALCULATION_quarterly_data!$A:$A,Quarter!$A551,CALCULATION_quarterly_data!$P:$P,Quarter!$B551,CALCULATION_quarterly_data!$C:$C,Quarter!$C551)</f>
        <v>0</v>
      </c>
      <c r="J551" s="69">
        <f>SUMIFS(CALCULATION_quarterly_data!J:J,CALCULATION_quarterly_data!$A:$A,Quarter!$A551,CALCULATION_quarterly_data!$P:$P,Quarter!$B551,CALCULATION_quarterly_data!$C:$C,Quarter!$C551)</f>
        <v>0</v>
      </c>
      <c r="K551" s="69">
        <f>SUMIFS(CALCULATION_quarterly_data!K:K,CALCULATION_quarterly_data!$A:$A,Quarter!$A551,CALCULATION_quarterly_data!$P:$P,Quarter!$B551,CALCULATION_quarterly_data!$C:$C,Quarter!$C551)</f>
        <v>0</v>
      </c>
      <c r="L551" s="69">
        <f>SUMIFS(CALCULATION_quarterly_data!L:L,CALCULATION_quarterly_data!$A:$A,Quarter!$A551,CALCULATION_quarterly_data!$P:$P,Quarter!$B551,CALCULATION_quarterly_data!$C:$C,Quarter!$C551)</f>
        <v>11.97</v>
      </c>
      <c r="M551" s="69">
        <f>SUMIFS(CALCULATION_quarterly_data!M:M,CALCULATION_quarterly_data!$A:$A,Quarter!$A551,CALCULATION_quarterly_data!$P:$P,Quarter!$B551,CALCULATION_quarterly_data!$C:$C,Quarter!$C551)</f>
        <v>6.86</v>
      </c>
      <c r="N551" s="70">
        <f>SUMIFS(CALCULATION_quarterly_data!N:N,CALCULATION_quarterly_data!$A:$A,Quarter!$A551,CALCULATION_quarterly_data!$P:$P,Quarter!$B551,CALCULATION_quarterly_data!$C:$C,Quarter!$C551)</f>
        <v>36.409999999999997</v>
      </c>
      <c r="O551" s="77">
        <f>SUMIFS(CALCULATION_quarterly_data!O:O,CALCULATION_quarterly_data!$A:$A,Quarter!$A551,CALCULATION_quarterly_data!$P:$P,Quarter!$B551,CALCULATION_quarterly_data!$C:$C,Quarter!$C551)</f>
        <v>213.67000000000002</v>
      </c>
    </row>
    <row r="552" spans="1:15" ht="15.5">
      <c r="A552" s="64">
        <v>2025</v>
      </c>
      <c r="B552" s="73">
        <v>3</v>
      </c>
      <c r="C552" s="59" t="s">
        <v>41</v>
      </c>
      <c r="D552" s="69">
        <f>SUMIFS(CALCULATION_quarterly_data!D:D,CALCULATION_quarterly_data!$A:$A,Quarter!$A552,CALCULATION_quarterly_data!$P:$P,Quarter!$B552,CALCULATION_quarterly_data!$C:$C,Quarter!$C552)</f>
        <v>1023.55</v>
      </c>
      <c r="E552" s="69">
        <f>SUMIFS(CALCULATION_quarterly_data!E:E,CALCULATION_quarterly_data!$A:$A,Quarter!$A552,CALCULATION_quarterly_data!$P:$P,Quarter!$B552,CALCULATION_quarterly_data!$C:$C,Quarter!$C552)</f>
        <v>38.54</v>
      </c>
      <c r="F552" s="70">
        <f>SUMIFS(CALCULATION_quarterly_data!F:F,CALCULATION_quarterly_data!$A:$A,Quarter!$A552,CALCULATION_quarterly_data!$P:$P,Quarter!$B552,CALCULATION_quarterly_data!$C:$C,Quarter!$C552)</f>
        <v>1062.0899999999999</v>
      </c>
      <c r="G552" s="69">
        <f>SUMIFS(CALCULATION_quarterly_data!G:G,CALCULATION_quarterly_data!$A:$A,Quarter!$A552,CALCULATION_quarterly_data!$P:$P,Quarter!$B552,CALCULATION_quarterly_data!$C:$C,Quarter!$C552)</f>
        <v>0</v>
      </c>
      <c r="H552" s="69">
        <f>SUMIFS(CALCULATION_quarterly_data!H:H,CALCULATION_quarterly_data!$A:$A,Quarter!$A552,CALCULATION_quarterly_data!$P:$P,Quarter!$B552,CALCULATION_quarterly_data!$C:$C,Quarter!$C552)</f>
        <v>0</v>
      </c>
      <c r="I552" s="69">
        <f>SUMIFS(CALCULATION_quarterly_data!I:I,CALCULATION_quarterly_data!$A:$A,Quarter!$A552,CALCULATION_quarterly_data!$P:$P,Quarter!$B552,CALCULATION_quarterly_data!$C:$C,Quarter!$C552)</f>
        <v>0</v>
      </c>
      <c r="J552" s="69">
        <f>SUMIFS(CALCULATION_quarterly_data!J:J,CALCULATION_quarterly_data!$A:$A,Quarter!$A552,CALCULATION_quarterly_data!$P:$P,Quarter!$B552,CALCULATION_quarterly_data!$C:$C,Quarter!$C552)</f>
        <v>0</v>
      </c>
      <c r="K552" s="69">
        <f>SUMIFS(CALCULATION_quarterly_data!K:K,CALCULATION_quarterly_data!$A:$A,Quarter!$A552,CALCULATION_quarterly_data!$P:$P,Quarter!$B552,CALCULATION_quarterly_data!$C:$C,Quarter!$C552)</f>
        <v>0</v>
      </c>
      <c r="L552" s="69">
        <f>SUMIFS(CALCULATION_quarterly_data!L:L,CALCULATION_quarterly_data!$A:$A,Quarter!$A552,CALCULATION_quarterly_data!$P:$P,Quarter!$B552,CALCULATION_quarterly_data!$C:$C,Quarter!$C552)</f>
        <v>0</v>
      </c>
      <c r="M552" s="69">
        <f>SUMIFS(CALCULATION_quarterly_data!M:M,CALCULATION_quarterly_data!$A:$A,Quarter!$A552,CALCULATION_quarterly_data!$P:$P,Quarter!$B552,CALCULATION_quarterly_data!$C:$C,Quarter!$C552)</f>
        <v>16.07</v>
      </c>
      <c r="N552" s="70">
        <f>SUMIFS(CALCULATION_quarterly_data!N:N,CALCULATION_quarterly_data!$A:$A,Quarter!$A552,CALCULATION_quarterly_data!$P:$P,Quarter!$B552,CALCULATION_quarterly_data!$C:$C,Quarter!$C552)</f>
        <v>16.07</v>
      </c>
      <c r="O552" s="77">
        <f>SUMIFS(CALCULATION_quarterly_data!O:O,CALCULATION_quarterly_data!$A:$A,Quarter!$A552,CALCULATION_quarterly_data!$P:$P,Quarter!$B552,CALCULATION_quarterly_data!$C:$C,Quarter!$C552)</f>
        <v>1078.1599999999999</v>
      </c>
    </row>
    <row r="553" spans="1:15" ht="15.5">
      <c r="A553" s="64">
        <v>2025</v>
      </c>
      <c r="B553" s="73">
        <v>3</v>
      </c>
      <c r="C553" s="59" t="s">
        <v>70</v>
      </c>
      <c r="D553" s="69">
        <f>SUMIFS(CALCULATION_quarterly_data!D:D,CALCULATION_quarterly_data!$A:$A,Quarter!$A553,CALCULATION_quarterly_data!$P:$P,Quarter!$B553,CALCULATION_quarterly_data!$C:$C,Quarter!$C553)</f>
        <v>11.19</v>
      </c>
      <c r="E553" s="69">
        <f>SUMIFS(CALCULATION_quarterly_data!E:E,CALCULATION_quarterly_data!$A:$A,Quarter!$A553,CALCULATION_quarterly_data!$P:$P,Quarter!$B553,CALCULATION_quarterly_data!$C:$C,Quarter!$C553)</f>
        <v>0</v>
      </c>
      <c r="F553" s="70">
        <f>SUMIFS(CALCULATION_quarterly_data!F:F,CALCULATION_quarterly_data!$A:$A,Quarter!$A553,CALCULATION_quarterly_data!$P:$P,Quarter!$B553,CALCULATION_quarterly_data!$C:$C,Quarter!$C553)</f>
        <v>11.19</v>
      </c>
      <c r="G553" s="69">
        <f>SUMIFS(CALCULATION_quarterly_data!G:G,CALCULATION_quarterly_data!$A:$A,Quarter!$A553,CALCULATION_quarterly_data!$P:$P,Quarter!$B553,CALCULATION_quarterly_data!$C:$C,Quarter!$C553)</f>
        <v>12.739999999999998</v>
      </c>
      <c r="H553" s="69">
        <f>SUMIFS(CALCULATION_quarterly_data!H:H,CALCULATION_quarterly_data!$A:$A,Quarter!$A553,CALCULATION_quarterly_data!$P:$P,Quarter!$B553,CALCULATION_quarterly_data!$C:$C,Quarter!$C553)</f>
        <v>67.430000000000007</v>
      </c>
      <c r="I553" s="69">
        <f>SUMIFS(CALCULATION_quarterly_data!I:I,CALCULATION_quarterly_data!$A:$A,Quarter!$A553,CALCULATION_quarterly_data!$P:$P,Quarter!$B553,CALCULATION_quarterly_data!$C:$C,Quarter!$C553)</f>
        <v>424.69000000000005</v>
      </c>
      <c r="J553" s="69">
        <f>SUMIFS(CALCULATION_quarterly_data!J:J,CALCULATION_quarterly_data!$A:$A,Quarter!$A553,CALCULATION_quarterly_data!$P:$P,Quarter!$B553,CALCULATION_quarterly_data!$C:$C,Quarter!$C553)</f>
        <v>0</v>
      </c>
      <c r="K553" s="69">
        <f>SUMIFS(CALCULATION_quarterly_data!K:K,CALCULATION_quarterly_data!$A:$A,Quarter!$A553,CALCULATION_quarterly_data!$P:$P,Quarter!$B553,CALCULATION_quarterly_data!$C:$C,Quarter!$C553)</f>
        <v>69.540000000000006</v>
      </c>
      <c r="L553" s="69">
        <f>SUMIFS(CALCULATION_quarterly_data!L:L,CALCULATION_quarterly_data!$A:$A,Quarter!$A553,CALCULATION_quarterly_data!$P:$P,Quarter!$B553,CALCULATION_quarterly_data!$C:$C,Quarter!$C553)</f>
        <v>25.28</v>
      </c>
      <c r="M553" s="69">
        <f>SUMIFS(CALCULATION_quarterly_data!M:M,CALCULATION_quarterly_data!$A:$A,Quarter!$A553,CALCULATION_quarterly_data!$P:$P,Quarter!$B553,CALCULATION_quarterly_data!$C:$C,Quarter!$C553)</f>
        <v>7.5799999999999992</v>
      </c>
      <c r="N553" s="70">
        <f>SUMIFS(CALCULATION_quarterly_data!N:N,CALCULATION_quarterly_data!$A:$A,Quarter!$A553,CALCULATION_quarterly_data!$P:$P,Quarter!$B553,CALCULATION_quarterly_data!$C:$C,Quarter!$C553)</f>
        <v>607.26</v>
      </c>
      <c r="O553" s="77">
        <f>SUMIFS(CALCULATION_quarterly_data!O:O,CALCULATION_quarterly_data!$A:$A,Quarter!$A553,CALCULATION_quarterly_data!$P:$P,Quarter!$B553,CALCULATION_quarterly_data!$C:$C,Quarter!$C553)</f>
        <v>618.45000000000005</v>
      </c>
    </row>
    <row r="554" spans="1:15" ht="15.5">
      <c r="A554" s="64">
        <v>2025</v>
      </c>
      <c r="B554" s="73">
        <v>3</v>
      </c>
      <c r="C554" s="59" t="s">
        <v>74</v>
      </c>
      <c r="D554" s="69">
        <f>SUMIFS(CALCULATION_quarterly_data!D:D,CALCULATION_quarterly_data!$A:$A,Quarter!$A554,CALCULATION_quarterly_data!$P:$P,Quarter!$B554,CALCULATION_quarterly_data!$C:$C,Quarter!$C554)</f>
        <v>240.09</v>
      </c>
      <c r="E554" s="69">
        <f>SUMIFS(CALCULATION_quarterly_data!E:E,CALCULATION_quarterly_data!$A:$A,Quarter!$A554,CALCULATION_quarterly_data!$P:$P,Quarter!$B554,CALCULATION_quarterly_data!$C:$C,Quarter!$C554)</f>
        <v>0</v>
      </c>
      <c r="F554" s="70">
        <f>SUMIFS(CALCULATION_quarterly_data!F:F,CALCULATION_quarterly_data!$A:$A,Quarter!$A554,CALCULATION_quarterly_data!$P:$P,Quarter!$B554,CALCULATION_quarterly_data!$C:$C,Quarter!$C554)</f>
        <v>240.09</v>
      </c>
      <c r="G554" s="69">
        <f>SUMIFS(CALCULATION_quarterly_data!G:G,CALCULATION_quarterly_data!$A:$A,Quarter!$A554,CALCULATION_quarterly_data!$P:$P,Quarter!$B554,CALCULATION_quarterly_data!$C:$C,Quarter!$C554)</f>
        <v>0</v>
      </c>
      <c r="H554" s="69">
        <f>SUMIFS(CALCULATION_quarterly_data!H:H,CALCULATION_quarterly_data!$A:$A,Quarter!$A554,CALCULATION_quarterly_data!$P:$P,Quarter!$B554,CALCULATION_quarterly_data!$C:$C,Quarter!$C554)</f>
        <v>0</v>
      </c>
      <c r="I554" s="69">
        <f>SUMIFS(CALCULATION_quarterly_data!I:I,CALCULATION_quarterly_data!$A:$A,Quarter!$A554,CALCULATION_quarterly_data!$P:$P,Quarter!$B554,CALCULATION_quarterly_data!$C:$C,Quarter!$C554)</f>
        <v>0</v>
      </c>
      <c r="J554" s="69">
        <f>SUMIFS(CALCULATION_quarterly_data!J:J,CALCULATION_quarterly_data!$A:$A,Quarter!$A554,CALCULATION_quarterly_data!$P:$P,Quarter!$B554,CALCULATION_quarterly_data!$C:$C,Quarter!$C554)</f>
        <v>0</v>
      </c>
      <c r="K554" s="69">
        <f>SUMIFS(CALCULATION_quarterly_data!K:K,CALCULATION_quarterly_data!$A:$A,Quarter!$A554,CALCULATION_quarterly_data!$P:$P,Quarter!$B554,CALCULATION_quarterly_data!$C:$C,Quarter!$C554)</f>
        <v>0</v>
      </c>
      <c r="L554" s="69">
        <f>SUMIFS(CALCULATION_quarterly_data!L:L,CALCULATION_quarterly_data!$A:$A,Quarter!$A554,CALCULATION_quarterly_data!$P:$P,Quarter!$B554,CALCULATION_quarterly_data!$C:$C,Quarter!$C554)</f>
        <v>0</v>
      </c>
      <c r="M554" s="69">
        <f>SUMIFS(CALCULATION_quarterly_data!M:M,CALCULATION_quarterly_data!$A:$A,Quarter!$A554,CALCULATION_quarterly_data!$P:$P,Quarter!$B554,CALCULATION_quarterly_data!$C:$C,Quarter!$C554)</f>
        <v>5.8100000000000005</v>
      </c>
      <c r="N554" s="70">
        <f>SUMIFS(CALCULATION_quarterly_data!N:N,CALCULATION_quarterly_data!$A:$A,Quarter!$A554,CALCULATION_quarterly_data!$P:$P,Quarter!$B554,CALCULATION_quarterly_data!$C:$C,Quarter!$C554)</f>
        <v>5.8100000000000005</v>
      </c>
      <c r="O554" s="77">
        <f>SUMIFS(CALCULATION_quarterly_data!O:O,CALCULATION_quarterly_data!$A:$A,Quarter!$A554,CALCULATION_quarterly_data!$P:$P,Quarter!$B554,CALCULATION_quarterly_data!$C:$C,Quarter!$C554)</f>
        <v>245.9</v>
      </c>
    </row>
    <row r="555" spans="1:15" ht="15.5">
      <c r="A555" s="64">
        <v>2025</v>
      </c>
      <c r="B555" s="73">
        <v>3</v>
      </c>
      <c r="C555" s="59" t="s">
        <v>73</v>
      </c>
      <c r="D555" s="69">
        <f>SUMIFS(CALCULATION_quarterly_data!D:D,CALCULATION_quarterly_data!$A:$A,Quarter!$A555,CALCULATION_quarterly_data!$P:$P,Quarter!$B555,CALCULATION_quarterly_data!$C:$C,Quarter!$C555)</f>
        <v>0</v>
      </c>
      <c r="E555" s="69">
        <f>SUMIFS(CALCULATION_quarterly_data!E:E,CALCULATION_quarterly_data!$A:$A,Quarter!$A555,CALCULATION_quarterly_data!$P:$P,Quarter!$B555,CALCULATION_quarterly_data!$C:$C,Quarter!$C555)</f>
        <v>0</v>
      </c>
      <c r="F555" s="70">
        <f>SUMIFS(CALCULATION_quarterly_data!F:F,CALCULATION_quarterly_data!$A:$A,Quarter!$A555,CALCULATION_quarterly_data!$P:$P,Quarter!$B555,CALCULATION_quarterly_data!$C:$C,Quarter!$C555)</f>
        <v>0</v>
      </c>
      <c r="G555" s="69">
        <f>SUMIFS(CALCULATION_quarterly_data!G:G,CALCULATION_quarterly_data!$A:$A,Quarter!$A555,CALCULATION_quarterly_data!$P:$P,Quarter!$B555,CALCULATION_quarterly_data!$C:$C,Quarter!$C555)</f>
        <v>0</v>
      </c>
      <c r="H555" s="69">
        <f>SUMIFS(CALCULATION_quarterly_data!H:H,CALCULATION_quarterly_data!$A:$A,Quarter!$A555,CALCULATION_quarterly_data!$P:$P,Quarter!$B555,CALCULATION_quarterly_data!$C:$C,Quarter!$C555)</f>
        <v>0</v>
      </c>
      <c r="I555" s="69">
        <f>SUMIFS(CALCULATION_quarterly_data!I:I,CALCULATION_quarterly_data!$A:$A,Quarter!$A555,CALCULATION_quarterly_data!$P:$P,Quarter!$B555,CALCULATION_quarterly_data!$C:$C,Quarter!$C555)</f>
        <v>0</v>
      </c>
      <c r="J555" s="69">
        <f>SUMIFS(CALCULATION_quarterly_data!J:J,CALCULATION_quarterly_data!$A:$A,Quarter!$A555,CALCULATION_quarterly_data!$P:$P,Quarter!$B555,CALCULATION_quarterly_data!$C:$C,Quarter!$C555)</f>
        <v>0</v>
      </c>
      <c r="K555" s="69">
        <f>SUMIFS(CALCULATION_quarterly_data!K:K,CALCULATION_quarterly_data!$A:$A,Quarter!$A555,CALCULATION_quarterly_data!$P:$P,Quarter!$B555,CALCULATION_quarterly_data!$C:$C,Quarter!$C555)</f>
        <v>0</v>
      </c>
      <c r="L555" s="69">
        <f>SUMIFS(CALCULATION_quarterly_data!L:L,CALCULATION_quarterly_data!$A:$A,Quarter!$A555,CALCULATION_quarterly_data!$P:$P,Quarter!$B555,CALCULATION_quarterly_data!$C:$C,Quarter!$C555)</f>
        <v>0</v>
      </c>
      <c r="M555" s="69">
        <f>SUMIFS(CALCULATION_quarterly_data!M:M,CALCULATION_quarterly_data!$A:$A,Quarter!$A555,CALCULATION_quarterly_data!$P:$P,Quarter!$B555,CALCULATION_quarterly_data!$C:$C,Quarter!$C555)</f>
        <v>0</v>
      </c>
      <c r="N555" s="70">
        <f>SUMIFS(CALCULATION_quarterly_data!N:N,CALCULATION_quarterly_data!$A:$A,Quarter!$A555,CALCULATION_quarterly_data!$P:$P,Quarter!$B555,CALCULATION_quarterly_data!$C:$C,Quarter!$C555)</f>
        <v>0</v>
      </c>
      <c r="O555" s="77">
        <f>SUMIFS(CALCULATION_quarterly_data!O:O,CALCULATION_quarterly_data!$A:$A,Quarter!$A555,CALCULATION_quarterly_data!$P:$P,Quarter!$B555,CALCULATION_quarterly_data!$C:$C,Quarter!$C555)</f>
        <v>0</v>
      </c>
    </row>
    <row r="556" spans="1:15" ht="15.5">
      <c r="A556" s="64">
        <v>2025</v>
      </c>
      <c r="B556" s="73">
        <v>3</v>
      </c>
      <c r="C556" s="59" t="s">
        <v>42</v>
      </c>
      <c r="D556" s="69">
        <f>SUMIFS(CALCULATION_quarterly_data!D:D,CALCULATION_quarterly_data!$A:$A,Quarter!$A556,CALCULATION_quarterly_data!$P:$P,Quarter!$B556,CALCULATION_quarterly_data!$C:$C,Quarter!$C556)</f>
        <v>2138.35</v>
      </c>
      <c r="E556" s="69">
        <f>SUMIFS(CALCULATION_quarterly_data!E:E,CALCULATION_quarterly_data!$A:$A,Quarter!$A556,CALCULATION_quarterly_data!$P:$P,Quarter!$B556,CALCULATION_quarterly_data!$C:$C,Quarter!$C556)</f>
        <v>108.91</v>
      </c>
      <c r="F556" s="70">
        <f>SUMIFS(CALCULATION_quarterly_data!F:F,CALCULATION_quarterly_data!$A:$A,Quarter!$A556,CALCULATION_quarterly_data!$P:$P,Quarter!$B556,CALCULATION_quarterly_data!$C:$C,Quarter!$C556)</f>
        <v>2247.2600000000002</v>
      </c>
      <c r="G556" s="69">
        <f>SUMIFS(CALCULATION_quarterly_data!G:G,CALCULATION_quarterly_data!$A:$A,Quarter!$A556,CALCULATION_quarterly_data!$P:$P,Quarter!$B556,CALCULATION_quarterly_data!$C:$C,Quarter!$C556)</f>
        <v>25.44</v>
      </c>
      <c r="H556" s="69">
        <f>SUMIFS(CALCULATION_quarterly_data!H:H,CALCULATION_quarterly_data!$A:$A,Quarter!$A556,CALCULATION_quarterly_data!$P:$P,Quarter!$B556,CALCULATION_quarterly_data!$C:$C,Quarter!$C556)</f>
        <v>470.54</v>
      </c>
      <c r="I556" s="69">
        <f>SUMIFS(CALCULATION_quarterly_data!I:I,CALCULATION_quarterly_data!$A:$A,Quarter!$A556,CALCULATION_quarterly_data!$P:$P,Quarter!$B556,CALCULATION_quarterly_data!$C:$C,Quarter!$C556)</f>
        <v>0</v>
      </c>
      <c r="J556" s="69">
        <f>SUMIFS(CALCULATION_quarterly_data!J:J,CALCULATION_quarterly_data!$A:$A,Quarter!$A556,CALCULATION_quarterly_data!$P:$P,Quarter!$B556,CALCULATION_quarterly_data!$C:$C,Quarter!$C556)</f>
        <v>8</v>
      </c>
      <c r="K556" s="69">
        <f>SUMIFS(CALCULATION_quarterly_data!K:K,CALCULATION_quarterly_data!$A:$A,Quarter!$A556,CALCULATION_quarterly_data!$P:$P,Quarter!$B556,CALCULATION_quarterly_data!$C:$C,Quarter!$C556)</f>
        <v>0</v>
      </c>
      <c r="L556" s="69">
        <f>SUMIFS(CALCULATION_quarterly_data!L:L,CALCULATION_quarterly_data!$A:$A,Quarter!$A556,CALCULATION_quarterly_data!$P:$P,Quarter!$B556,CALCULATION_quarterly_data!$C:$C,Quarter!$C556)</f>
        <v>72.69</v>
      </c>
      <c r="M556" s="69">
        <f>SUMIFS(CALCULATION_quarterly_data!M:M,CALCULATION_quarterly_data!$A:$A,Quarter!$A556,CALCULATION_quarterly_data!$P:$P,Quarter!$B556,CALCULATION_quarterly_data!$C:$C,Quarter!$C556)</f>
        <v>453.65000000000003</v>
      </c>
      <c r="N556" s="70">
        <f>SUMIFS(CALCULATION_quarterly_data!N:N,CALCULATION_quarterly_data!$A:$A,Quarter!$A556,CALCULATION_quarterly_data!$P:$P,Quarter!$B556,CALCULATION_quarterly_data!$C:$C,Quarter!$C556)</f>
        <v>1030.32</v>
      </c>
      <c r="O556" s="77">
        <f>SUMIFS(CALCULATION_quarterly_data!O:O,CALCULATION_quarterly_data!$A:$A,Quarter!$A556,CALCULATION_quarterly_data!$P:$P,Quarter!$B556,CALCULATION_quarterly_data!$C:$C,Quarter!$C556)</f>
        <v>3277.58</v>
      </c>
    </row>
    <row r="557" spans="1:15" ht="15.5">
      <c r="A557" s="64">
        <v>2025</v>
      </c>
      <c r="B557" s="73">
        <v>3</v>
      </c>
      <c r="C557" s="59" t="s">
        <v>94</v>
      </c>
      <c r="D557" s="69">
        <f>SUMIFS(CALCULATION_quarterly_data!D:D,CALCULATION_quarterly_data!$A:$A,Quarter!$A557,CALCULATION_quarterly_data!$P:$P,Quarter!$B557,CALCULATION_quarterly_data!$C:$C,Quarter!$C557)</f>
        <v>0</v>
      </c>
      <c r="E557" s="69">
        <f>SUMIFS(CALCULATION_quarterly_data!E:E,CALCULATION_quarterly_data!$A:$A,Quarter!$A557,CALCULATION_quarterly_data!$P:$P,Quarter!$B557,CALCULATION_quarterly_data!$C:$C,Quarter!$C557)</f>
        <v>0</v>
      </c>
      <c r="F557" s="70">
        <f>SUMIFS(CALCULATION_quarterly_data!F:F,CALCULATION_quarterly_data!$A:$A,Quarter!$A557,CALCULATION_quarterly_data!$P:$P,Quarter!$B557,CALCULATION_quarterly_data!$C:$C,Quarter!$C557)</f>
        <v>0</v>
      </c>
      <c r="G557" s="69">
        <f>SUMIFS(CALCULATION_quarterly_data!G:G,CALCULATION_quarterly_data!$A:$A,Quarter!$A557,CALCULATION_quarterly_data!$P:$P,Quarter!$B557,CALCULATION_quarterly_data!$C:$C,Quarter!$C557)</f>
        <v>0</v>
      </c>
      <c r="H557" s="69">
        <f>SUMIFS(CALCULATION_quarterly_data!H:H,CALCULATION_quarterly_data!$A:$A,Quarter!$A557,CALCULATION_quarterly_data!$P:$P,Quarter!$B557,CALCULATION_quarterly_data!$C:$C,Quarter!$C557)</f>
        <v>38.03</v>
      </c>
      <c r="I557" s="69">
        <f>SUMIFS(CALCULATION_quarterly_data!I:I,CALCULATION_quarterly_data!$A:$A,Quarter!$A557,CALCULATION_quarterly_data!$P:$P,Quarter!$B557,CALCULATION_quarterly_data!$C:$C,Quarter!$C557)</f>
        <v>0</v>
      </c>
      <c r="J557" s="69">
        <f>SUMIFS(CALCULATION_quarterly_data!J:J,CALCULATION_quarterly_data!$A:$A,Quarter!$A557,CALCULATION_quarterly_data!$P:$P,Quarter!$B557,CALCULATION_quarterly_data!$C:$C,Quarter!$C557)</f>
        <v>0</v>
      </c>
      <c r="K557" s="69">
        <f>SUMIFS(CALCULATION_quarterly_data!K:K,CALCULATION_quarterly_data!$A:$A,Quarter!$A557,CALCULATION_quarterly_data!$P:$P,Quarter!$B557,CALCULATION_quarterly_data!$C:$C,Quarter!$C557)</f>
        <v>0</v>
      </c>
      <c r="L557" s="69">
        <f>SUMIFS(CALCULATION_quarterly_data!L:L,CALCULATION_quarterly_data!$A:$A,Quarter!$A557,CALCULATION_quarterly_data!$P:$P,Quarter!$B557,CALCULATION_quarterly_data!$C:$C,Quarter!$C557)</f>
        <v>33.840000000000003</v>
      </c>
      <c r="M557" s="69">
        <f>SUMIFS(CALCULATION_quarterly_data!M:M,CALCULATION_quarterly_data!$A:$A,Quarter!$A557,CALCULATION_quarterly_data!$P:$P,Quarter!$B557,CALCULATION_quarterly_data!$C:$C,Quarter!$C557)</f>
        <v>0</v>
      </c>
      <c r="N557" s="70">
        <f>SUMIFS(CALCULATION_quarterly_data!N:N,CALCULATION_quarterly_data!$A:$A,Quarter!$A557,CALCULATION_quarterly_data!$P:$P,Quarter!$B557,CALCULATION_quarterly_data!$C:$C,Quarter!$C557)</f>
        <v>71.87</v>
      </c>
      <c r="O557" s="77">
        <f>SUMIFS(CALCULATION_quarterly_data!O:O,CALCULATION_quarterly_data!$A:$A,Quarter!$A557,CALCULATION_quarterly_data!$P:$P,Quarter!$B557,CALCULATION_quarterly_data!$C:$C,Quarter!$C557)</f>
        <v>71.87</v>
      </c>
    </row>
    <row r="558" spans="1:15" ht="15.5">
      <c r="A558" s="64">
        <v>2025</v>
      </c>
      <c r="B558" s="73">
        <v>3</v>
      </c>
      <c r="C558" s="59" t="s">
        <v>131</v>
      </c>
      <c r="D558" s="69">
        <f>SUMIFS(CALCULATION_quarterly_data!D:D,CALCULATION_quarterly_data!$A:$A,Quarter!$A558,CALCULATION_quarterly_data!$P:$P,Quarter!$B558,CALCULATION_quarterly_data!$C:$C,Quarter!$C558)</f>
        <v>1375.41</v>
      </c>
      <c r="E558" s="69">
        <f>SUMIFS(CALCULATION_quarterly_data!E:E,CALCULATION_quarterly_data!$A:$A,Quarter!$A558,CALCULATION_quarterly_data!$P:$P,Quarter!$B558,CALCULATION_quarterly_data!$C:$C,Quarter!$C558)</f>
        <v>0</v>
      </c>
      <c r="F558" s="70">
        <f>SUMIFS(CALCULATION_quarterly_data!F:F,CALCULATION_quarterly_data!$A:$A,Quarter!$A558,CALCULATION_quarterly_data!$P:$P,Quarter!$B558,CALCULATION_quarterly_data!$C:$C,Quarter!$C558)</f>
        <v>1375.41</v>
      </c>
      <c r="G558" s="69">
        <f>SUMIFS(CALCULATION_quarterly_data!G:G,CALCULATION_quarterly_data!$A:$A,Quarter!$A558,CALCULATION_quarterly_data!$P:$P,Quarter!$B558,CALCULATION_quarterly_data!$C:$C,Quarter!$C558)</f>
        <v>0</v>
      </c>
      <c r="H558" s="69">
        <f>SUMIFS(CALCULATION_quarterly_data!H:H,CALCULATION_quarterly_data!$A:$A,Quarter!$A558,CALCULATION_quarterly_data!$P:$P,Quarter!$B558,CALCULATION_quarterly_data!$C:$C,Quarter!$C558)</f>
        <v>0</v>
      </c>
      <c r="I558" s="69">
        <f>SUMIFS(CALCULATION_quarterly_data!I:I,CALCULATION_quarterly_data!$A:$A,Quarter!$A558,CALCULATION_quarterly_data!$P:$P,Quarter!$B558,CALCULATION_quarterly_data!$C:$C,Quarter!$C558)</f>
        <v>0</v>
      </c>
      <c r="J558" s="69">
        <f>SUMIFS(CALCULATION_quarterly_data!J:J,CALCULATION_quarterly_data!$A:$A,Quarter!$A558,CALCULATION_quarterly_data!$P:$P,Quarter!$B558,CALCULATION_quarterly_data!$C:$C,Quarter!$C558)</f>
        <v>0</v>
      </c>
      <c r="K558" s="69">
        <f>SUMIFS(CALCULATION_quarterly_data!K:K,CALCULATION_quarterly_data!$A:$A,Quarter!$A558,CALCULATION_quarterly_data!$P:$P,Quarter!$B558,CALCULATION_quarterly_data!$C:$C,Quarter!$C558)</f>
        <v>0</v>
      </c>
      <c r="L558" s="69">
        <f>SUMIFS(CALCULATION_quarterly_data!L:L,CALCULATION_quarterly_data!$A:$A,Quarter!$A558,CALCULATION_quarterly_data!$P:$P,Quarter!$B558,CALCULATION_quarterly_data!$C:$C,Quarter!$C558)</f>
        <v>0</v>
      </c>
      <c r="M558" s="69">
        <f>SUMIFS(CALCULATION_quarterly_data!M:M,CALCULATION_quarterly_data!$A:$A,Quarter!$A558,CALCULATION_quarterly_data!$P:$P,Quarter!$B558,CALCULATION_quarterly_data!$C:$C,Quarter!$C558)</f>
        <v>0.02</v>
      </c>
      <c r="N558" s="70">
        <f>SUMIFS(CALCULATION_quarterly_data!N:N,CALCULATION_quarterly_data!$A:$A,Quarter!$A558,CALCULATION_quarterly_data!$P:$P,Quarter!$B558,CALCULATION_quarterly_data!$C:$C,Quarter!$C558)</f>
        <v>0.02</v>
      </c>
      <c r="O558" s="77">
        <f>SUMIFS(CALCULATION_quarterly_data!O:O,CALCULATION_quarterly_data!$A:$A,Quarter!$A558,CALCULATION_quarterly_data!$P:$P,Quarter!$B558,CALCULATION_quarterly_data!$C:$C,Quarter!$C558)</f>
        <v>1375.43</v>
      </c>
    </row>
    <row r="559" spans="1:15" ht="15.5">
      <c r="A559" s="64">
        <v>2025</v>
      </c>
      <c r="B559" s="73">
        <v>3</v>
      </c>
      <c r="C559" s="59" t="s">
        <v>71</v>
      </c>
      <c r="D559" s="69">
        <f>SUMIFS(CALCULATION_quarterly_data!D:D,CALCULATION_quarterly_data!$A:$A,Quarter!$A559,CALCULATION_quarterly_data!$P:$P,Quarter!$B559,CALCULATION_quarterly_data!$C:$C,Quarter!$C559)</f>
        <v>0</v>
      </c>
      <c r="E559" s="69">
        <f>SUMIFS(CALCULATION_quarterly_data!E:E,CALCULATION_quarterly_data!$A:$A,Quarter!$A559,CALCULATION_quarterly_data!$P:$P,Quarter!$B559,CALCULATION_quarterly_data!$C:$C,Quarter!$C559)</f>
        <v>0</v>
      </c>
      <c r="F559" s="70">
        <f>SUMIFS(CALCULATION_quarterly_data!F:F,CALCULATION_quarterly_data!$A:$A,Quarter!$A559,CALCULATION_quarterly_data!$P:$P,Quarter!$B559,CALCULATION_quarterly_data!$C:$C,Quarter!$C559)</f>
        <v>0</v>
      </c>
      <c r="G559" s="69">
        <f>SUMIFS(CALCULATION_quarterly_data!G:G,CALCULATION_quarterly_data!$A:$A,Quarter!$A559,CALCULATION_quarterly_data!$P:$P,Quarter!$B559,CALCULATION_quarterly_data!$C:$C,Quarter!$C559)</f>
        <v>0</v>
      </c>
      <c r="H559" s="69">
        <f>SUMIFS(CALCULATION_quarterly_data!H:H,CALCULATION_quarterly_data!$A:$A,Quarter!$A559,CALCULATION_quarterly_data!$P:$P,Quarter!$B559,CALCULATION_quarterly_data!$C:$C,Quarter!$C559)</f>
        <v>4.78</v>
      </c>
      <c r="I559" s="69">
        <f>SUMIFS(CALCULATION_quarterly_data!I:I,CALCULATION_quarterly_data!$A:$A,Quarter!$A559,CALCULATION_quarterly_data!$P:$P,Quarter!$B559,CALCULATION_quarterly_data!$C:$C,Quarter!$C559)</f>
        <v>0</v>
      </c>
      <c r="J559" s="69">
        <f>SUMIFS(CALCULATION_quarterly_data!J:J,CALCULATION_quarterly_data!$A:$A,Quarter!$A559,CALCULATION_quarterly_data!$P:$P,Quarter!$B559,CALCULATION_quarterly_data!$C:$C,Quarter!$C559)</f>
        <v>0</v>
      </c>
      <c r="K559" s="69">
        <f>SUMIFS(CALCULATION_quarterly_data!K:K,CALCULATION_quarterly_data!$A:$A,Quarter!$A559,CALCULATION_quarterly_data!$P:$P,Quarter!$B559,CALCULATION_quarterly_data!$C:$C,Quarter!$C559)</f>
        <v>0</v>
      </c>
      <c r="L559" s="69">
        <f>SUMIFS(CALCULATION_quarterly_data!L:L,CALCULATION_quarterly_data!$A:$A,Quarter!$A559,CALCULATION_quarterly_data!$P:$P,Quarter!$B559,CALCULATION_quarterly_data!$C:$C,Quarter!$C559)</f>
        <v>201.18</v>
      </c>
      <c r="M559" s="69">
        <f>SUMIFS(CALCULATION_quarterly_data!M:M,CALCULATION_quarterly_data!$A:$A,Quarter!$A559,CALCULATION_quarterly_data!$P:$P,Quarter!$B559,CALCULATION_quarterly_data!$C:$C,Quarter!$C559)</f>
        <v>57.8</v>
      </c>
      <c r="N559" s="70">
        <f>SUMIFS(CALCULATION_quarterly_data!N:N,CALCULATION_quarterly_data!$A:$A,Quarter!$A559,CALCULATION_quarterly_data!$P:$P,Quarter!$B559,CALCULATION_quarterly_data!$C:$C,Quarter!$C559)</f>
        <v>263.76</v>
      </c>
      <c r="O559" s="77">
        <f>SUMIFS(CALCULATION_quarterly_data!O:O,CALCULATION_quarterly_data!$A:$A,Quarter!$A559,CALCULATION_quarterly_data!$P:$P,Quarter!$B559,CALCULATION_quarterly_data!$C:$C,Quarter!$C559)</f>
        <v>263.76</v>
      </c>
    </row>
    <row r="560" spans="1:15" ht="15.5">
      <c r="A560" s="64">
        <v>2025</v>
      </c>
      <c r="B560" s="73">
        <v>3</v>
      </c>
      <c r="C560" s="59" t="s">
        <v>45</v>
      </c>
      <c r="D560" s="69">
        <f>SUMIFS(CALCULATION_quarterly_data!D:D,CALCULATION_quarterly_data!$A:$A,Quarter!$A560,CALCULATION_quarterly_data!$P:$P,Quarter!$B560,CALCULATION_quarterly_data!$C:$C,Quarter!$C560)</f>
        <v>115.91</v>
      </c>
      <c r="E560" s="69">
        <f>SUMIFS(CALCULATION_quarterly_data!E:E,CALCULATION_quarterly_data!$A:$A,Quarter!$A560,CALCULATION_quarterly_data!$P:$P,Quarter!$B560,CALCULATION_quarterly_data!$C:$C,Quarter!$C560)</f>
        <v>0</v>
      </c>
      <c r="F560" s="70">
        <f>SUMIFS(CALCULATION_quarterly_data!F:F,CALCULATION_quarterly_data!$A:$A,Quarter!$A560,CALCULATION_quarterly_data!$P:$P,Quarter!$B560,CALCULATION_quarterly_data!$C:$C,Quarter!$C560)</f>
        <v>115.91</v>
      </c>
      <c r="G560" s="69">
        <f>SUMIFS(CALCULATION_quarterly_data!G:G,CALCULATION_quarterly_data!$A:$A,Quarter!$A560,CALCULATION_quarterly_data!$P:$P,Quarter!$B560,CALCULATION_quarterly_data!$C:$C,Quarter!$C560)</f>
        <v>0</v>
      </c>
      <c r="H560" s="69">
        <f>SUMIFS(CALCULATION_quarterly_data!H:H,CALCULATION_quarterly_data!$A:$A,Quarter!$A560,CALCULATION_quarterly_data!$P:$P,Quarter!$B560,CALCULATION_quarterly_data!$C:$C,Quarter!$C560)</f>
        <v>0</v>
      </c>
      <c r="I560" s="69">
        <f>SUMIFS(CALCULATION_quarterly_data!I:I,CALCULATION_quarterly_data!$A:$A,Quarter!$A560,CALCULATION_quarterly_data!$P:$P,Quarter!$B560,CALCULATION_quarterly_data!$C:$C,Quarter!$C560)</f>
        <v>0</v>
      </c>
      <c r="J560" s="69">
        <f>SUMIFS(CALCULATION_quarterly_data!J:J,CALCULATION_quarterly_data!$A:$A,Quarter!$A560,CALCULATION_quarterly_data!$P:$P,Quarter!$B560,CALCULATION_quarterly_data!$C:$C,Quarter!$C560)</f>
        <v>0</v>
      </c>
      <c r="K560" s="69">
        <f>SUMIFS(CALCULATION_quarterly_data!K:K,CALCULATION_quarterly_data!$A:$A,Quarter!$A560,CALCULATION_quarterly_data!$P:$P,Quarter!$B560,CALCULATION_quarterly_data!$C:$C,Quarter!$C560)</f>
        <v>0</v>
      </c>
      <c r="L560" s="69">
        <f>SUMIFS(CALCULATION_quarterly_data!L:L,CALCULATION_quarterly_data!$A:$A,Quarter!$A560,CALCULATION_quarterly_data!$P:$P,Quarter!$B560,CALCULATION_quarterly_data!$C:$C,Quarter!$C560)</f>
        <v>14.43</v>
      </c>
      <c r="M560" s="69">
        <f>SUMIFS(CALCULATION_quarterly_data!M:M,CALCULATION_quarterly_data!$A:$A,Quarter!$A560,CALCULATION_quarterly_data!$P:$P,Quarter!$B560,CALCULATION_quarterly_data!$C:$C,Quarter!$C560)</f>
        <v>0.03</v>
      </c>
      <c r="N560" s="70">
        <f>SUMIFS(CALCULATION_quarterly_data!N:N,CALCULATION_quarterly_data!$A:$A,Quarter!$A560,CALCULATION_quarterly_data!$P:$P,Quarter!$B560,CALCULATION_quarterly_data!$C:$C,Quarter!$C560)</f>
        <v>14.459999999999999</v>
      </c>
      <c r="O560" s="77">
        <f>SUMIFS(CALCULATION_quarterly_data!O:O,CALCULATION_quarterly_data!$A:$A,Quarter!$A560,CALCULATION_quarterly_data!$P:$P,Quarter!$B560,CALCULATION_quarterly_data!$C:$C,Quarter!$C560)</f>
        <v>130.36999999999998</v>
      </c>
    </row>
    <row r="561" spans="1:15" ht="15.5">
      <c r="A561" s="64">
        <v>2025</v>
      </c>
      <c r="B561" s="73">
        <v>3</v>
      </c>
      <c r="C561" s="59" t="s">
        <v>46</v>
      </c>
      <c r="D561" s="69">
        <f>SUMIFS(CALCULATION_quarterly_data!D:D,CALCULATION_quarterly_data!$A:$A,Quarter!$A561,CALCULATION_quarterly_data!$P:$P,Quarter!$B561,CALCULATION_quarterly_data!$C:$C,Quarter!$C561)</f>
        <v>72.67</v>
      </c>
      <c r="E561" s="69">
        <f>SUMIFS(CALCULATION_quarterly_data!E:E,CALCULATION_quarterly_data!$A:$A,Quarter!$A561,CALCULATION_quarterly_data!$P:$P,Quarter!$B561,CALCULATION_quarterly_data!$C:$C,Quarter!$C561)</f>
        <v>0</v>
      </c>
      <c r="F561" s="70">
        <f>SUMIFS(CALCULATION_quarterly_data!F:F,CALCULATION_quarterly_data!$A:$A,Quarter!$A561,CALCULATION_quarterly_data!$P:$P,Quarter!$B561,CALCULATION_quarterly_data!$C:$C,Quarter!$C561)</f>
        <v>72.67</v>
      </c>
      <c r="G561" s="69">
        <f>SUMIFS(CALCULATION_quarterly_data!G:G,CALCULATION_quarterly_data!$A:$A,Quarter!$A561,CALCULATION_quarterly_data!$P:$P,Quarter!$B561,CALCULATION_quarterly_data!$C:$C,Quarter!$C561)</f>
        <v>0</v>
      </c>
      <c r="H561" s="69">
        <f>SUMIFS(CALCULATION_quarterly_data!H:H,CALCULATION_quarterly_data!$A:$A,Quarter!$A561,CALCULATION_quarterly_data!$P:$P,Quarter!$B561,CALCULATION_quarterly_data!$C:$C,Quarter!$C561)</f>
        <v>522.47</v>
      </c>
      <c r="I561" s="69">
        <f>SUMIFS(CALCULATION_quarterly_data!I:I,CALCULATION_quarterly_data!$A:$A,Quarter!$A561,CALCULATION_quarterly_data!$P:$P,Quarter!$B561,CALCULATION_quarterly_data!$C:$C,Quarter!$C561)</f>
        <v>0</v>
      </c>
      <c r="J561" s="69">
        <f>SUMIFS(CALCULATION_quarterly_data!J:J,CALCULATION_quarterly_data!$A:$A,Quarter!$A561,CALCULATION_quarterly_data!$P:$P,Quarter!$B561,CALCULATION_quarterly_data!$C:$C,Quarter!$C561)</f>
        <v>0</v>
      </c>
      <c r="K561" s="69">
        <f>SUMIFS(CALCULATION_quarterly_data!K:K,CALCULATION_quarterly_data!$A:$A,Quarter!$A561,CALCULATION_quarterly_data!$P:$P,Quarter!$B561,CALCULATION_quarterly_data!$C:$C,Quarter!$C561)</f>
        <v>0</v>
      </c>
      <c r="L561" s="69">
        <f>SUMIFS(CALCULATION_quarterly_data!L:L,CALCULATION_quarterly_data!$A:$A,Quarter!$A561,CALCULATION_quarterly_data!$P:$P,Quarter!$B561,CALCULATION_quarterly_data!$C:$C,Quarter!$C561)</f>
        <v>0</v>
      </c>
      <c r="M561" s="69">
        <f>SUMIFS(CALCULATION_quarterly_data!M:M,CALCULATION_quarterly_data!$A:$A,Quarter!$A561,CALCULATION_quarterly_data!$P:$P,Quarter!$B561,CALCULATION_quarterly_data!$C:$C,Quarter!$C561)</f>
        <v>59.650000000000006</v>
      </c>
      <c r="N561" s="70">
        <f>SUMIFS(CALCULATION_quarterly_data!N:N,CALCULATION_quarterly_data!$A:$A,Quarter!$A561,CALCULATION_quarterly_data!$P:$P,Quarter!$B561,CALCULATION_quarterly_data!$C:$C,Quarter!$C561)</f>
        <v>582.12</v>
      </c>
      <c r="O561" s="77">
        <f>SUMIFS(CALCULATION_quarterly_data!O:O,CALCULATION_quarterly_data!$A:$A,Quarter!$A561,CALCULATION_quarterly_data!$P:$P,Quarter!$B561,CALCULATION_quarterly_data!$C:$C,Quarter!$C561)</f>
        <v>654.79</v>
      </c>
    </row>
    <row r="562" spans="1:15" ht="15.5">
      <c r="A562" s="64">
        <v>2025</v>
      </c>
      <c r="B562" s="73">
        <v>3</v>
      </c>
      <c r="C562" s="59" t="s">
        <v>62</v>
      </c>
      <c r="D562" s="69">
        <f>SUMIFS(CALCULATION_quarterly_data!D:D,CALCULATION_quarterly_data!$A:$A,Quarter!$A562,CALCULATION_quarterly_data!$P:$P,Quarter!$B562,CALCULATION_quarterly_data!$C:$C,Quarter!$C562)</f>
        <v>160.69999999999999</v>
      </c>
      <c r="E562" s="69">
        <f>SUMIFS(CALCULATION_quarterly_data!E:E,CALCULATION_quarterly_data!$A:$A,Quarter!$A562,CALCULATION_quarterly_data!$P:$P,Quarter!$B562,CALCULATION_quarterly_data!$C:$C,Quarter!$C562)</f>
        <v>360.15</v>
      </c>
      <c r="F562" s="70">
        <f>SUMIFS(CALCULATION_quarterly_data!F:F,CALCULATION_quarterly_data!$A:$A,Quarter!$A562,CALCULATION_quarterly_data!$P:$P,Quarter!$B562,CALCULATION_quarterly_data!$C:$C,Quarter!$C562)</f>
        <v>520.85</v>
      </c>
      <c r="G562" s="69">
        <f>SUMIFS(CALCULATION_quarterly_data!G:G,CALCULATION_quarterly_data!$A:$A,Quarter!$A562,CALCULATION_quarterly_data!$P:$P,Quarter!$B562,CALCULATION_quarterly_data!$C:$C,Quarter!$C562)</f>
        <v>42.1</v>
      </c>
      <c r="H562" s="69">
        <f>SUMIFS(CALCULATION_quarterly_data!H:H,CALCULATION_quarterly_data!$A:$A,Quarter!$A562,CALCULATION_quarterly_data!$P:$P,Quarter!$B562,CALCULATION_quarterly_data!$C:$C,Quarter!$C562)</f>
        <v>472.52</v>
      </c>
      <c r="I562" s="69">
        <f>SUMIFS(CALCULATION_quarterly_data!I:I,CALCULATION_quarterly_data!$A:$A,Quarter!$A562,CALCULATION_quarterly_data!$P:$P,Quarter!$B562,CALCULATION_quarterly_data!$C:$C,Quarter!$C562)</f>
        <v>0</v>
      </c>
      <c r="J562" s="69">
        <f>SUMIFS(CALCULATION_quarterly_data!J:J,CALCULATION_quarterly_data!$A:$A,Quarter!$A562,CALCULATION_quarterly_data!$P:$P,Quarter!$B562,CALCULATION_quarterly_data!$C:$C,Quarter!$C562)</f>
        <v>10.64</v>
      </c>
      <c r="K562" s="69">
        <f>SUMIFS(CALCULATION_quarterly_data!K:K,CALCULATION_quarterly_data!$A:$A,Quarter!$A562,CALCULATION_quarterly_data!$P:$P,Quarter!$B562,CALCULATION_quarterly_data!$C:$C,Quarter!$C562)</f>
        <v>115.13</v>
      </c>
      <c r="L562" s="69">
        <f>SUMIFS(CALCULATION_quarterly_data!L:L,CALCULATION_quarterly_data!$A:$A,Quarter!$A562,CALCULATION_quarterly_data!$P:$P,Quarter!$B562,CALCULATION_quarterly_data!$C:$C,Quarter!$C562)</f>
        <v>72.13</v>
      </c>
      <c r="M562" s="69">
        <f>SUMIFS(CALCULATION_quarterly_data!M:M,CALCULATION_quarterly_data!$A:$A,Quarter!$A562,CALCULATION_quarterly_data!$P:$P,Quarter!$B562,CALCULATION_quarterly_data!$C:$C,Quarter!$C562)</f>
        <v>143.54000000000002</v>
      </c>
      <c r="N562" s="70">
        <f>SUMIFS(CALCULATION_quarterly_data!N:N,CALCULATION_quarterly_data!$A:$A,Quarter!$A562,CALCULATION_quarterly_data!$P:$P,Quarter!$B562,CALCULATION_quarterly_data!$C:$C,Quarter!$C562)</f>
        <v>856.06</v>
      </c>
      <c r="O562" s="77">
        <f>SUMIFS(CALCULATION_quarterly_data!O:O,CALCULATION_quarterly_data!$A:$A,Quarter!$A562,CALCULATION_quarterly_data!$P:$P,Quarter!$B562,CALCULATION_quarterly_data!$C:$C,Quarter!$C562)</f>
        <v>1376.91</v>
      </c>
    </row>
    <row r="563" spans="1:15" ht="15.5">
      <c r="A563" s="62">
        <v>2025</v>
      </c>
      <c r="B563" s="74">
        <v>3</v>
      </c>
      <c r="C563" s="60" t="s">
        <v>93</v>
      </c>
      <c r="D563" s="72">
        <f>SUMIFS(CALCULATION_quarterly_data!D:D,CALCULATION_quarterly_data!$A:$A,Quarter!$A563,CALCULATION_quarterly_data!$P:$P,Quarter!$B563,CALCULATION_quarterly_data!$C:$C,Quarter!$C563)</f>
        <v>5820.1100000000006</v>
      </c>
      <c r="E563" s="72">
        <f>SUMIFS(CALCULATION_quarterly_data!E:E,CALCULATION_quarterly_data!$A:$A,Quarter!$A563,CALCULATION_quarterly_data!$P:$P,Quarter!$B563,CALCULATION_quarterly_data!$C:$C,Quarter!$C563)</f>
        <v>621.96</v>
      </c>
      <c r="F563" s="71">
        <f>SUMIFS(CALCULATION_quarterly_data!F:F,CALCULATION_quarterly_data!$A:$A,Quarter!$A563,CALCULATION_quarterly_data!$P:$P,Quarter!$B563,CALCULATION_quarterly_data!$C:$C,Quarter!$C563)</f>
        <v>6442.0700000000006</v>
      </c>
      <c r="G563" s="72">
        <f>SUMIFS(CALCULATION_quarterly_data!G:G,CALCULATION_quarterly_data!$A:$A,Quarter!$A563,CALCULATION_quarterly_data!$P:$P,Quarter!$B563,CALCULATION_quarterly_data!$C:$C,Quarter!$C563)</f>
        <v>125.83000000000001</v>
      </c>
      <c r="H563" s="72">
        <f>SUMIFS(CALCULATION_quarterly_data!H:H,CALCULATION_quarterly_data!$A:$A,Quarter!$A563,CALCULATION_quarterly_data!$P:$P,Quarter!$B563,CALCULATION_quarterly_data!$C:$C,Quarter!$C563)</f>
        <v>1881.06</v>
      </c>
      <c r="I563" s="72">
        <f>SUMIFS(CALCULATION_quarterly_data!I:I,CALCULATION_quarterly_data!$A:$A,Quarter!$A563,CALCULATION_quarterly_data!$P:$P,Quarter!$B563,CALCULATION_quarterly_data!$C:$C,Quarter!$C563)</f>
        <v>481.35</v>
      </c>
      <c r="J563" s="72">
        <f>SUMIFS(CALCULATION_quarterly_data!J:J,CALCULATION_quarterly_data!$A:$A,Quarter!$A563,CALCULATION_quarterly_data!$P:$P,Quarter!$B563,CALCULATION_quarterly_data!$C:$C,Quarter!$C563)</f>
        <v>23.93</v>
      </c>
      <c r="K563" s="72">
        <f>SUMIFS(CALCULATION_quarterly_data!K:K,CALCULATION_quarterly_data!$A:$A,Quarter!$A563,CALCULATION_quarterly_data!$P:$P,Quarter!$B563,CALCULATION_quarterly_data!$C:$C,Quarter!$C563)</f>
        <v>184.79000000000002</v>
      </c>
      <c r="L563" s="72">
        <f>SUMIFS(CALCULATION_quarterly_data!L:L,CALCULATION_quarterly_data!$A:$A,Quarter!$A563,CALCULATION_quarterly_data!$P:$P,Quarter!$B563,CALCULATION_quarterly_data!$C:$C,Quarter!$C563)</f>
        <v>546.66</v>
      </c>
      <c r="M563" s="72">
        <f>SUMIFS(CALCULATION_quarterly_data!M:M,CALCULATION_quarterly_data!$A:$A,Quarter!$A563,CALCULATION_quarterly_data!$P:$P,Quarter!$B563,CALCULATION_quarterly_data!$C:$C,Quarter!$C563)</f>
        <v>869.1</v>
      </c>
      <c r="N563" s="71">
        <f>SUMIFS(CALCULATION_quarterly_data!N:N,CALCULATION_quarterly_data!$A:$A,Quarter!$A563,CALCULATION_quarterly_data!$P:$P,Quarter!$B563,CALCULATION_quarterly_data!$C:$C,Quarter!$C563)</f>
        <v>4112.7199999999993</v>
      </c>
      <c r="O563" s="72">
        <f>SUMIFS(CALCULATION_quarterly_data!O:O,CALCULATION_quarterly_data!$A:$A,Quarter!$A563,CALCULATION_quarterly_data!$P:$P,Quarter!$B563,CALCULATION_quarterly_data!$C:$C,Quarter!$C563)</f>
        <v>10554.79</v>
      </c>
    </row>
    <row r="564" spans="1:15" ht="15.5">
      <c r="A564" s="63">
        <v>2025</v>
      </c>
      <c r="B564" s="73">
        <v>4</v>
      </c>
      <c r="C564" s="58" t="s">
        <v>37</v>
      </c>
      <c r="D564" s="66">
        <f>SUMIFS(CALCULATION_quarterly_data!D:D,CALCULATION_quarterly_data!$A:$A,Quarter!$A564,CALCULATION_quarterly_data!$P:$P,Quarter!$B564,CALCULATION_quarterly_data!$C:$C,Quarter!$C564)</f>
        <v>195.95</v>
      </c>
      <c r="E564" s="66">
        <f>SUMIFS(CALCULATION_quarterly_data!E:E,CALCULATION_quarterly_data!$A:$A,Quarter!$A564,CALCULATION_quarterly_data!$P:$P,Quarter!$B564,CALCULATION_quarterly_data!$C:$C,Quarter!$C564)</f>
        <v>0</v>
      </c>
      <c r="F564" s="67">
        <f>SUMIFS(CALCULATION_quarterly_data!F:F,CALCULATION_quarterly_data!$A:$A,Quarter!$A564,CALCULATION_quarterly_data!$P:$P,Quarter!$B564,CALCULATION_quarterly_data!$C:$C,Quarter!$C564)</f>
        <v>195.95</v>
      </c>
      <c r="G564" s="66">
        <f>SUMIFS(CALCULATION_quarterly_data!G:G,CALCULATION_quarterly_data!$A:$A,Quarter!$A564,CALCULATION_quarterly_data!$P:$P,Quarter!$B564,CALCULATION_quarterly_data!$C:$C,Quarter!$C564)</f>
        <v>2.29</v>
      </c>
      <c r="H564" s="66">
        <f>SUMIFS(CALCULATION_quarterly_data!H:H,CALCULATION_quarterly_data!$A:$A,Quarter!$A564,CALCULATION_quarterly_data!$P:$P,Quarter!$B564,CALCULATION_quarterly_data!$C:$C,Quarter!$C564)</f>
        <v>72.27</v>
      </c>
      <c r="I564" s="66">
        <f>SUMIFS(CALCULATION_quarterly_data!I:I,CALCULATION_quarterly_data!$A:$A,Quarter!$A564,CALCULATION_quarterly_data!$P:$P,Quarter!$B564,CALCULATION_quarterly_data!$C:$C,Quarter!$C564)</f>
        <v>0</v>
      </c>
      <c r="J564" s="66">
        <f>SUMIFS(CALCULATION_quarterly_data!J:J,CALCULATION_quarterly_data!$A:$A,Quarter!$A564,CALCULATION_quarterly_data!$P:$P,Quarter!$B564,CALCULATION_quarterly_data!$C:$C,Quarter!$C564)</f>
        <v>0</v>
      </c>
      <c r="K564" s="66">
        <f>SUMIFS(CALCULATION_quarterly_data!K:K,CALCULATION_quarterly_data!$A:$A,Quarter!$A564,CALCULATION_quarterly_data!$P:$P,Quarter!$B564,CALCULATION_quarterly_data!$C:$C,Quarter!$C564)</f>
        <v>0</v>
      </c>
      <c r="L564" s="66">
        <f>SUMIFS(CALCULATION_quarterly_data!L:L,CALCULATION_quarterly_data!$A:$A,Quarter!$A564,CALCULATION_quarterly_data!$P:$P,Quarter!$B564,CALCULATION_quarterly_data!$C:$C,Quarter!$C564)</f>
        <v>26.5</v>
      </c>
      <c r="M564" s="66">
        <f>SUMIFS(CALCULATION_quarterly_data!M:M,CALCULATION_quarterly_data!$A:$A,Quarter!$A564,CALCULATION_quarterly_data!$P:$P,Quarter!$B564,CALCULATION_quarterly_data!$C:$C,Quarter!$C564)</f>
        <v>131.38</v>
      </c>
      <c r="N564" s="67">
        <f>SUMIFS(CALCULATION_quarterly_data!N:N,CALCULATION_quarterly_data!$A:$A,Quarter!$A564,CALCULATION_quarterly_data!$P:$P,Quarter!$B564,CALCULATION_quarterly_data!$C:$C,Quarter!$C564)</f>
        <v>232.44</v>
      </c>
      <c r="O564" s="76">
        <f>SUMIFS(CALCULATION_quarterly_data!O:O,CALCULATION_quarterly_data!$A:$A,Quarter!$A564,CALCULATION_quarterly_data!$P:$P,Quarter!$B564,CALCULATION_quarterly_data!$C:$C,Quarter!$C564)</f>
        <v>428.39</v>
      </c>
    </row>
    <row r="565" spans="1:15" ht="15.5">
      <c r="A565" s="64">
        <v>2025</v>
      </c>
      <c r="B565" s="73">
        <v>4</v>
      </c>
      <c r="C565" s="59" t="s">
        <v>38</v>
      </c>
      <c r="D565" s="69">
        <f>SUMIFS(CALCULATION_quarterly_data!D:D,CALCULATION_quarterly_data!$A:$A,Quarter!$A565,CALCULATION_quarterly_data!$P:$P,Quarter!$B565,CALCULATION_quarterly_data!$C:$C,Quarter!$C565)</f>
        <v>177.53</v>
      </c>
      <c r="E565" s="69">
        <f>SUMIFS(CALCULATION_quarterly_data!E:E,CALCULATION_quarterly_data!$A:$A,Quarter!$A565,CALCULATION_quarterly_data!$P:$P,Quarter!$B565,CALCULATION_quarterly_data!$C:$C,Quarter!$C565)</f>
        <v>0</v>
      </c>
      <c r="F565" s="70">
        <f>SUMIFS(CALCULATION_quarterly_data!F:F,CALCULATION_quarterly_data!$A:$A,Quarter!$A565,CALCULATION_quarterly_data!$P:$P,Quarter!$B565,CALCULATION_quarterly_data!$C:$C,Quarter!$C565)</f>
        <v>177.53</v>
      </c>
      <c r="G565" s="69">
        <f>SUMIFS(CALCULATION_quarterly_data!G:G,CALCULATION_quarterly_data!$A:$A,Quarter!$A565,CALCULATION_quarterly_data!$P:$P,Quarter!$B565,CALCULATION_quarterly_data!$C:$C,Quarter!$C565)</f>
        <v>0</v>
      </c>
      <c r="H565" s="69">
        <f>SUMIFS(CALCULATION_quarterly_data!H:H,CALCULATION_quarterly_data!$A:$A,Quarter!$A565,CALCULATION_quarterly_data!$P:$P,Quarter!$B565,CALCULATION_quarterly_data!$C:$C,Quarter!$C565)</f>
        <v>0</v>
      </c>
      <c r="I565" s="69">
        <f>SUMIFS(CALCULATION_quarterly_data!I:I,CALCULATION_quarterly_data!$A:$A,Quarter!$A565,CALCULATION_quarterly_data!$P:$P,Quarter!$B565,CALCULATION_quarterly_data!$C:$C,Quarter!$C565)</f>
        <v>0</v>
      </c>
      <c r="J565" s="69">
        <f>SUMIFS(CALCULATION_quarterly_data!J:J,CALCULATION_quarterly_data!$A:$A,Quarter!$A565,CALCULATION_quarterly_data!$P:$P,Quarter!$B565,CALCULATION_quarterly_data!$C:$C,Quarter!$C565)</f>
        <v>0</v>
      </c>
      <c r="K565" s="69">
        <f>SUMIFS(CALCULATION_quarterly_data!K:K,CALCULATION_quarterly_data!$A:$A,Quarter!$A565,CALCULATION_quarterly_data!$P:$P,Quarter!$B565,CALCULATION_quarterly_data!$C:$C,Quarter!$C565)</f>
        <v>0</v>
      </c>
      <c r="L565" s="69">
        <f>SUMIFS(CALCULATION_quarterly_data!L:L,CALCULATION_quarterly_data!$A:$A,Quarter!$A565,CALCULATION_quarterly_data!$P:$P,Quarter!$B565,CALCULATION_quarterly_data!$C:$C,Quarter!$C565)</f>
        <v>0</v>
      </c>
      <c r="M565" s="69">
        <f>SUMIFS(CALCULATION_quarterly_data!M:M,CALCULATION_quarterly_data!$A:$A,Quarter!$A565,CALCULATION_quarterly_data!$P:$P,Quarter!$B565,CALCULATION_quarterly_data!$C:$C,Quarter!$C565)</f>
        <v>0</v>
      </c>
      <c r="N565" s="70">
        <f>SUMIFS(CALCULATION_quarterly_data!N:N,CALCULATION_quarterly_data!$A:$A,Quarter!$A565,CALCULATION_quarterly_data!$P:$P,Quarter!$B565,CALCULATION_quarterly_data!$C:$C,Quarter!$C565)</f>
        <v>0</v>
      </c>
      <c r="O565" s="77">
        <f>SUMIFS(CALCULATION_quarterly_data!O:O,CALCULATION_quarterly_data!$A:$A,Quarter!$A565,CALCULATION_quarterly_data!$P:$P,Quarter!$B565,CALCULATION_quarterly_data!$C:$C,Quarter!$C565)</f>
        <v>177.53</v>
      </c>
    </row>
    <row r="566" spans="1:15" ht="15.5">
      <c r="A566" s="64">
        <v>2025</v>
      </c>
      <c r="B566" s="73">
        <v>4</v>
      </c>
      <c r="C566" s="59" t="s">
        <v>72</v>
      </c>
      <c r="D566" s="69">
        <f>SUMIFS(CALCULATION_quarterly_data!D:D,CALCULATION_quarterly_data!$A:$A,Quarter!$A566,CALCULATION_quarterly_data!$P:$P,Quarter!$B566,CALCULATION_quarterly_data!$C:$C,Quarter!$C566)</f>
        <v>266.38</v>
      </c>
      <c r="E566" s="69">
        <f>SUMIFS(CALCULATION_quarterly_data!E:E,CALCULATION_quarterly_data!$A:$A,Quarter!$A566,CALCULATION_quarterly_data!$P:$P,Quarter!$B566,CALCULATION_quarterly_data!$C:$C,Quarter!$C566)</f>
        <v>0</v>
      </c>
      <c r="F566" s="70">
        <f>SUMIFS(CALCULATION_quarterly_data!F:F,CALCULATION_quarterly_data!$A:$A,Quarter!$A566,CALCULATION_quarterly_data!$P:$P,Quarter!$B566,CALCULATION_quarterly_data!$C:$C,Quarter!$C566)</f>
        <v>266.38</v>
      </c>
      <c r="G566" s="69">
        <f>SUMIFS(CALCULATION_quarterly_data!G:G,CALCULATION_quarterly_data!$A:$A,Quarter!$A566,CALCULATION_quarterly_data!$P:$P,Quarter!$B566,CALCULATION_quarterly_data!$C:$C,Quarter!$C566)</f>
        <v>0</v>
      </c>
      <c r="H566" s="69">
        <f>SUMIFS(CALCULATION_quarterly_data!H:H,CALCULATION_quarterly_data!$A:$A,Quarter!$A566,CALCULATION_quarterly_data!$P:$P,Quarter!$B566,CALCULATION_quarterly_data!$C:$C,Quarter!$C566)</f>
        <v>0</v>
      </c>
      <c r="I566" s="69">
        <f>SUMIFS(CALCULATION_quarterly_data!I:I,CALCULATION_quarterly_data!$A:$A,Quarter!$A566,CALCULATION_quarterly_data!$P:$P,Quarter!$B566,CALCULATION_quarterly_data!$C:$C,Quarter!$C566)</f>
        <v>0</v>
      </c>
      <c r="J566" s="69">
        <f>SUMIFS(CALCULATION_quarterly_data!J:J,CALCULATION_quarterly_data!$A:$A,Quarter!$A566,CALCULATION_quarterly_data!$P:$P,Quarter!$B566,CALCULATION_quarterly_data!$C:$C,Quarter!$C566)</f>
        <v>0</v>
      </c>
      <c r="K566" s="69">
        <f>SUMIFS(CALCULATION_quarterly_data!K:K,CALCULATION_quarterly_data!$A:$A,Quarter!$A566,CALCULATION_quarterly_data!$P:$P,Quarter!$B566,CALCULATION_quarterly_data!$C:$C,Quarter!$C566)</f>
        <v>0</v>
      </c>
      <c r="L566" s="69">
        <f>SUMIFS(CALCULATION_quarterly_data!L:L,CALCULATION_quarterly_data!$A:$A,Quarter!$A566,CALCULATION_quarterly_data!$P:$P,Quarter!$B566,CALCULATION_quarterly_data!$C:$C,Quarter!$C566)</f>
        <v>0</v>
      </c>
      <c r="M566" s="69">
        <f>SUMIFS(CALCULATION_quarterly_data!M:M,CALCULATION_quarterly_data!$A:$A,Quarter!$A566,CALCULATION_quarterly_data!$P:$P,Quarter!$B566,CALCULATION_quarterly_data!$C:$C,Quarter!$C566)</f>
        <v>21.66</v>
      </c>
      <c r="N566" s="70">
        <f>SUMIFS(CALCULATION_quarterly_data!N:N,CALCULATION_quarterly_data!$A:$A,Quarter!$A566,CALCULATION_quarterly_data!$P:$P,Quarter!$B566,CALCULATION_quarterly_data!$C:$C,Quarter!$C566)</f>
        <v>21.66</v>
      </c>
      <c r="O566" s="77">
        <f>SUMIFS(CALCULATION_quarterly_data!O:O,CALCULATION_quarterly_data!$A:$A,Quarter!$A566,CALCULATION_quarterly_data!$P:$P,Quarter!$B566,CALCULATION_quarterly_data!$C:$C,Quarter!$C566)</f>
        <v>288.03999999999996</v>
      </c>
    </row>
    <row r="567" spans="1:15" ht="15.5">
      <c r="A567" s="64">
        <v>2025</v>
      </c>
      <c r="B567" s="73">
        <v>4</v>
      </c>
      <c r="C567" s="59" t="s">
        <v>39</v>
      </c>
      <c r="D567" s="69">
        <f>SUMIFS(CALCULATION_quarterly_data!D:D,CALCULATION_quarterly_data!$A:$A,Quarter!$A567,CALCULATION_quarterly_data!$P:$P,Quarter!$B567,CALCULATION_quarterly_data!$C:$C,Quarter!$C567)</f>
        <v>1.74</v>
      </c>
      <c r="E567" s="69">
        <f>SUMIFS(CALCULATION_quarterly_data!E:E,CALCULATION_quarterly_data!$A:$A,Quarter!$A567,CALCULATION_quarterly_data!$P:$P,Quarter!$B567,CALCULATION_quarterly_data!$C:$C,Quarter!$C567)</f>
        <v>35.4</v>
      </c>
      <c r="F567" s="70">
        <f>SUMIFS(CALCULATION_quarterly_data!F:F,CALCULATION_quarterly_data!$A:$A,Quarter!$A567,CALCULATION_quarterly_data!$P:$P,Quarter!$B567,CALCULATION_quarterly_data!$C:$C,Quarter!$C567)</f>
        <v>37.14</v>
      </c>
      <c r="G567" s="69">
        <f>SUMIFS(CALCULATION_quarterly_data!G:G,CALCULATION_quarterly_data!$A:$A,Quarter!$A567,CALCULATION_quarterly_data!$P:$P,Quarter!$B567,CALCULATION_quarterly_data!$C:$C,Quarter!$C567)</f>
        <v>0</v>
      </c>
      <c r="H567" s="69">
        <f>SUMIFS(CALCULATION_quarterly_data!H:H,CALCULATION_quarterly_data!$A:$A,Quarter!$A567,CALCULATION_quarterly_data!$P:$P,Quarter!$B567,CALCULATION_quarterly_data!$C:$C,Quarter!$C567)</f>
        <v>6.75</v>
      </c>
      <c r="I567" s="69">
        <f>SUMIFS(CALCULATION_quarterly_data!I:I,CALCULATION_quarterly_data!$A:$A,Quarter!$A567,CALCULATION_quarterly_data!$P:$P,Quarter!$B567,CALCULATION_quarterly_data!$C:$C,Quarter!$C567)</f>
        <v>0</v>
      </c>
      <c r="J567" s="69">
        <f>SUMIFS(CALCULATION_quarterly_data!J:J,CALCULATION_quarterly_data!$A:$A,Quarter!$A567,CALCULATION_quarterly_data!$P:$P,Quarter!$B567,CALCULATION_quarterly_data!$C:$C,Quarter!$C567)</f>
        <v>0</v>
      </c>
      <c r="K567" s="69">
        <f>SUMIFS(CALCULATION_quarterly_data!K:K,CALCULATION_quarterly_data!$A:$A,Quarter!$A567,CALCULATION_quarterly_data!$P:$P,Quarter!$B567,CALCULATION_quarterly_data!$C:$C,Quarter!$C567)</f>
        <v>0</v>
      </c>
      <c r="L567" s="69">
        <f>SUMIFS(CALCULATION_quarterly_data!L:L,CALCULATION_quarterly_data!$A:$A,Quarter!$A567,CALCULATION_quarterly_data!$P:$P,Quarter!$B567,CALCULATION_quarterly_data!$C:$C,Quarter!$C567)</f>
        <v>10.97</v>
      </c>
      <c r="M567" s="69">
        <f>SUMIFS(CALCULATION_quarterly_data!M:M,CALCULATION_quarterly_data!$A:$A,Quarter!$A567,CALCULATION_quarterly_data!$P:$P,Quarter!$B567,CALCULATION_quarterly_data!$C:$C,Quarter!$C567)</f>
        <v>11.89</v>
      </c>
      <c r="N567" s="70">
        <f>SUMIFS(CALCULATION_quarterly_data!N:N,CALCULATION_quarterly_data!$A:$A,Quarter!$A567,CALCULATION_quarterly_data!$P:$P,Quarter!$B567,CALCULATION_quarterly_data!$C:$C,Quarter!$C567)</f>
        <v>29.61</v>
      </c>
      <c r="O567" s="77">
        <f>SUMIFS(CALCULATION_quarterly_data!O:O,CALCULATION_quarterly_data!$A:$A,Quarter!$A567,CALCULATION_quarterly_data!$P:$P,Quarter!$B567,CALCULATION_quarterly_data!$C:$C,Quarter!$C567)</f>
        <v>66.75</v>
      </c>
    </row>
    <row r="568" spans="1:15" ht="15.5">
      <c r="A568" s="64">
        <v>2025</v>
      </c>
      <c r="B568" s="73">
        <v>4</v>
      </c>
      <c r="C568" s="59" t="s">
        <v>130</v>
      </c>
      <c r="D568" s="69">
        <f>SUMIFS(CALCULATION_quarterly_data!D:D,CALCULATION_quarterly_data!$A:$A,Quarter!$A568,CALCULATION_quarterly_data!$P:$P,Quarter!$B568,CALCULATION_quarterly_data!$C:$C,Quarter!$C568)</f>
        <v>0</v>
      </c>
      <c r="E568" s="69">
        <f>SUMIFS(CALCULATION_quarterly_data!E:E,CALCULATION_quarterly_data!$A:$A,Quarter!$A568,CALCULATION_quarterly_data!$P:$P,Quarter!$B568,CALCULATION_quarterly_data!$C:$C,Quarter!$C568)</f>
        <v>0</v>
      </c>
      <c r="F568" s="70">
        <f>SUMIFS(CALCULATION_quarterly_data!F:F,CALCULATION_quarterly_data!$A:$A,Quarter!$A568,CALCULATION_quarterly_data!$P:$P,Quarter!$B568,CALCULATION_quarterly_data!$C:$C,Quarter!$C568)</f>
        <v>0</v>
      </c>
      <c r="G568" s="69">
        <f>SUMIFS(CALCULATION_quarterly_data!G:G,CALCULATION_quarterly_data!$A:$A,Quarter!$A568,CALCULATION_quarterly_data!$P:$P,Quarter!$B568,CALCULATION_quarterly_data!$C:$C,Quarter!$C568)</f>
        <v>0</v>
      </c>
      <c r="H568" s="69">
        <f>SUMIFS(CALCULATION_quarterly_data!H:H,CALCULATION_quarterly_data!$A:$A,Quarter!$A568,CALCULATION_quarterly_data!$P:$P,Quarter!$B568,CALCULATION_quarterly_data!$C:$C,Quarter!$C568)</f>
        <v>0</v>
      </c>
      <c r="I568" s="69">
        <f>SUMIFS(CALCULATION_quarterly_data!I:I,CALCULATION_quarterly_data!$A:$A,Quarter!$A568,CALCULATION_quarterly_data!$P:$P,Quarter!$B568,CALCULATION_quarterly_data!$C:$C,Quarter!$C568)</f>
        <v>0</v>
      </c>
      <c r="J568" s="69">
        <f>SUMIFS(CALCULATION_quarterly_data!J:J,CALCULATION_quarterly_data!$A:$A,Quarter!$A568,CALCULATION_quarterly_data!$P:$P,Quarter!$B568,CALCULATION_quarterly_data!$C:$C,Quarter!$C568)</f>
        <v>0</v>
      </c>
      <c r="K568" s="69">
        <f>SUMIFS(CALCULATION_quarterly_data!K:K,CALCULATION_quarterly_data!$A:$A,Quarter!$A568,CALCULATION_quarterly_data!$P:$P,Quarter!$B568,CALCULATION_quarterly_data!$C:$C,Quarter!$C568)</f>
        <v>0</v>
      </c>
      <c r="L568" s="69">
        <f>SUMIFS(CALCULATION_quarterly_data!L:L,CALCULATION_quarterly_data!$A:$A,Quarter!$A568,CALCULATION_quarterly_data!$P:$P,Quarter!$B568,CALCULATION_quarterly_data!$C:$C,Quarter!$C568)</f>
        <v>0</v>
      </c>
      <c r="M568" s="69">
        <f>SUMIFS(CALCULATION_quarterly_data!M:M,CALCULATION_quarterly_data!$A:$A,Quarter!$A568,CALCULATION_quarterly_data!$P:$P,Quarter!$B568,CALCULATION_quarterly_data!$C:$C,Quarter!$C568)</f>
        <v>0.15000000000000002</v>
      </c>
      <c r="N568" s="70">
        <f>SUMIFS(CALCULATION_quarterly_data!N:N,CALCULATION_quarterly_data!$A:$A,Quarter!$A568,CALCULATION_quarterly_data!$P:$P,Quarter!$B568,CALCULATION_quarterly_data!$C:$C,Quarter!$C568)</f>
        <v>0.15000000000000002</v>
      </c>
      <c r="O568" s="77">
        <f>SUMIFS(CALCULATION_quarterly_data!O:O,CALCULATION_quarterly_data!$A:$A,Quarter!$A568,CALCULATION_quarterly_data!$P:$P,Quarter!$B568,CALCULATION_quarterly_data!$C:$C,Quarter!$C568)</f>
        <v>0.15000000000000002</v>
      </c>
    </row>
    <row r="569" spans="1:15" ht="15.5">
      <c r="A569" s="64">
        <v>2025</v>
      </c>
      <c r="B569" s="73">
        <v>4</v>
      </c>
      <c r="C569" s="59" t="s">
        <v>40</v>
      </c>
      <c r="D569" s="69">
        <f>SUMIFS(CALCULATION_quarterly_data!D:D,CALCULATION_quarterly_data!$A:$A,Quarter!$A569,CALCULATION_quarterly_data!$P:$P,Quarter!$B569,CALCULATION_quarterly_data!$C:$C,Quarter!$C569)</f>
        <v>181.24</v>
      </c>
      <c r="E569" s="69">
        <f>SUMIFS(CALCULATION_quarterly_data!E:E,CALCULATION_quarterly_data!$A:$A,Quarter!$A569,CALCULATION_quarterly_data!$P:$P,Quarter!$B569,CALCULATION_quarterly_data!$C:$C,Quarter!$C569)</f>
        <v>0</v>
      </c>
      <c r="F569" s="70">
        <f>SUMIFS(CALCULATION_quarterly_data!F:F,CALCULATION_quarterly_data!$A:$A,Quarter!$A569,CALCULATION_quarterly_data!$P:$P,Quarter!$B569,CALCULATION_quarterly_data!$C:$C,Quarter!$C569)</f>
        <v>181.24</v>
      </c>
      <c r="G569" s="69">
        <f>SUMIFS(CALCULATION_quarterly_data!G:G,CALCULATION_quarterly_data!$A:$A,Quarter!$A569,CALCULATION_quarterly_data!$P:$P,Quarter!$B569,CALCULATION_quarterly_data!$C:$C,Quarter!$C569)</f>
        <v>13.479999999999999</v>
      </c>
      <c r="H569" s="69">
        <f>SUMIFS(CALCULATION_quarterly_data!H:H,CALCULATION_quarterly_data!$A:$A,Quarter!$A569,CALCULATION_quarterly_data!$P:$P,Quarter!$B569,CALCULATION_quarterly_data!$C:$C,Quarter!$C569)</f>
        <v>0</v>
      </c>
      <c r="I569" s="69">
        <f>SUMIFS(CALCULATION_quarterly_data!I:I,CALCULATION_quarterly_data!$A:$A,Quarter!$A569,CALCULATION_quarterly_data!$P:$P,Quarter!$B569,CALCULATION_quarterly_data!$C:$C,Quarter!$C569)</f>
        <v>0</v>
      </c>
      <c r="J569" s="69">
        <f>SUMIFS(CALCULATION_quarterly_data!J:J,CALCULATION_quarterly_data!$A:$A,Quarter!$A569,CALCULATION_quarterly_data!$P:$P,Quarter!$B569,CALCULATION_quarterly_data!$C:$C,Quarter!$C569)</f>
        <v>0</v>
      </c>
      <c r="K569" s="69">
        <f>SUMIFS(CALCULATION_quarterly_data!K:K,CALCULATION_quarterly_data!$A:$A,Quarter!$A569,CALCULATION_quarterly_data!$P:$P,Quarter!$B569,CALCULATION_quarterly_data!$C:$C,Quarter!$C569)</f>
        <v>0</v>
      </c>
      <c r="L569" s="69">
        <f>SUMIFS(CALCULATION_quarterly_data!L:L,CALCULATION_quarterly_data!$A:$A,Quarter!$A569,CALCULATION_quarterly_data!$P:$P,Quarter!$B569,CALCULATION_quarterly_data!$C:$C,Quarter!$C569)</f>
        <v>0</v>
      </c>
      <c r="M569" s="69">
        <f>SUMIFS(CALCULATION_quarterly_data!M:M,CALCULATION_quarterly_data!$A:$A,Quarter!$A569,CALCULATION_quarterly_data!$P:$P,Quarter!$B569,CALCULATION_quarterly_data!$C:$C,Quarter!$C569)</f>
        <v>9.6000000000000014</v>
      </c>
      <c r="N569" s="70">
        <f>SUMIFS(CALCULATION_quarterly_data!N:N,CALCULATION_quarterly_data!$A:$A,Quarter!$A569,CALCULATION_quarterly_data!$P:$P,Quarter!$B569,CALCULATION_quarterly_data!$C:$C,Quarter!$C569)</f>
        <v>23.08</v>
      </c>
      <c r="O569" s="77">
        <f>SUMIFS(CALCULATION_quarterly_data!O:O,CALCULATION_quarterly_data!$A:$A,Quarter!$A569,CALCULATION_quarterly_data!$P:$P,Quarter!$B569,CALCULATION_quarterly_data!$C:$C,Quarter!$C569)</f>
        <v>204.32</v>
      </c>
    </row>
    <row r="570" spans="1:15" ht="15.5">
      <c r="A570" s="64">
        <v>2025</v>
      </c>
      <c r="B570" s="73">
        <v>4</v>
      </c>
      <c r="C570" s="59" t="s">
        <v>41</v>
      </c>
      <c r="D570" s="69">
        <f>SUMIFS(CALCULATION_quarterly_data!D:D,CALCULATION_quarterly_data!$A:$A,Quarter!$A570,CALCULATION_quarterly_data!$P:$P,Quarter!$B570,CALCULATION_quarterly_data!$C:$C,Quarter!$C570)</f>
        <v>650.30999999999995</v>
      </c>
      <c r="E570" s="69">
        <f>SUMIFS(CALCULATION_quarterly_data!E:E,CALCULATION_quarterly_data!$A:$A,Quarter!$A570,CALCULATION_quarterly_data!$P:$P,Quarter!$B570,CALCULATION_quarterly_data!$C:$C,Quarter!$C570)</f>
        <v>0</v>
      </c>
      <c r="F570" s="70">
        <f>SUMIFS(CALCULATION_quarterly_data!F:F,CALCULATION_quarterly_data!$A:$A,Quarter!$A570,CALCULATION_quarterly_data!$P:$P,Quarter!$B570,CALCULATION_quarterly_data!$C:$C,Quarter!$C570)</f>
        <v>650.30999999999995</v>
      </c>
      <c r="G570" s="69">
        <f>SUMIFS(CALCULATION_quarterly_data!G:G,CALCULATION_quarterly_data!$A:$A,Quarter!$A570,CALCULATION_quarterly_data!$P:$P,Quarter!$B570,CALCULATION_quarterly_data!$C:$C,Quarter!$C570)</f>
        <v>0</v>
      </c>
      <c r="H570" s="69">
        <f>SUMIFS(CALCULATION_quarterly_data!H:H,CALCULATION_quarterly_data!$A:$A,Quarter!$A570,CALCULATION_quarterly_data!$P:$P,Quarter!$B570,CALCULATION_quarterly_data!$C:$C,Quarter!$C570)</f>
        <v>0</v>
      </c>
      <c r="I570" s="69">
        <f>SUMIFS(CALCULATION_quarterly_data!I:I,CALCULATION_quarterly_data!$A:$A,Quarter!$A570,CALCULATION_quarterly_data!$P:$P,Quarter!$B570,CALCULATION_quarterly_data!$C:$C,Quarter!$C570)</f>
        <v>14.96</v>
      </c>
      <c r="J570" s="69">
        <f>SUMIFS(CALCULATION_quarterly_data!J:J,CALCULATION_quarterly_data!$A:$A,Quarter!$A570,CALCULATION_quarterly_data!$P:$P,Quarter!$B570,CALCULATION_quarterly_data!$C:$C,Quarter!$C570)</f>
        <v>0</v>
      </c>
      <c r="K570" s="69">
        <f>SUMIFS(CALCULATION_quarterly_data!K:K,CALCULATION_quarterly_data!$A:$A,Quarter!$A570,CALCULATION_quarterly_data!$P:$P,Quarter!$B570,CALCULATION_quarterly_data!$C:$C,Quarter!$C570)</f>
        <v>0</v>
      </c>
      <c r="L570" s="69">
        <f>SUMIFS(CALCULATION_quarterly_data!L:L,CALCULATION_quarterly_data!$A:$A,Quarter!$A570,CALCULATION_quarterly_data!$P:$P,Quarter!$B570,CALCULATION_quarterly_data!$C:$C,Quarter!$C570)</f>
        <v>0</v>
      </c>
      <c r="M570" s="69">
        <f>SUMIFS(CALCULATION_quarterly_data!M:M,CALCULATION_quarterly_data!$A:$A,Quarter!$A570,CALCULATION_quarterly_data!$P:$P,Quarter!$B570,CALCULATION_quarterly_data!$C:$C,Quarter!$C570)</f>
        <v>9.06</v>
      </c>
      <c r="N570" s="70">
        <f>SUMIFS(CALCULATION_quarterly_data!N:N,CALCULATION_quarterly_data!$A:$A,Quarter!$A570,CALCULATION_quarterly_data!$P:$P,Quarter!$B570,CALCULATION_quarterly_data!$C:$C,Quarter!$C570)</f>
        <v>24.02</v>
      </c>
      <c r="O570" s="77">
        <f>SUMIFS(CALCULATION_quarterly_data!O:O,CALCULATION_quarterly_data!$A:$A,Quarter!$A570,CALCULATION_quarterly_data!$P:$P,Quarter!$B570,CALCULATION_quarterly_data!$C:$C,Quarter!$C570)</f>
        <v>674.32999999999993</v>
      </c>
    </row>
    <row r="571" spans="1:15" ht="15.5">
      <c r="A571" s="64">
        <v>2025</v>
      </c>
      <c r="B571" s="73">
        <v>4</v>
      </c>
      <c r="C571" s="59" t="s">
        <v>70</v>
      </c>
      <c r="D571" s="69">
        <f>SUMIFS(CALCULATION_quarterly_data!D:D,CALCULATION_quarterly_data!$A:$A,Quarter!$A571,CALCULATION_quarterly_data!$P:$P,Quarter!$B571,CALCULATION_quarterly_data!$C:$C,Quarter!$C571)</f>
        <v>0</v>
      </c>
      <c r="E571" s="69">
        <f>SUMIFS(CALCULATION_quarterly_data!E:E,CALCULATION_quarterly_data!$A:$A,Quarter!$A571,CALCULATION_quarterly_data!$P:$P,Quarter!$B571,CALCULATION_quarterly_data!$C:$C,Quarter!$C571)</f>
        <v>0</v>
      </c>
      <c r="F571" s="70">
        <f>SUMIFS(CALCULATION_quarterly_data!F:F,CALCULATION_quarterly_data!$A:$A,Quarter!$A571,CALCULATION_quarterly_data!$P:$P,Quarter!$B571,CALCULATION_quarterly_data!$C:$C,Quarter!$C571)</f>
        <v>0</v>
      </c>
      <c r="G571" s="69">
        <f>SUMIFS(CALCULATION_quarterly_data!G:G,CALCULATION_quarterly_data!$A:$A,Quarter!$A571,CALCULATION_quarterly_data!$P:$P,Quarter!$B571,CALCULATION_quarterly_data!$C:$C,Quarter!$C571)</f>
        <v>4.45</v>
      </c>
      <c r="H571" s="69">
        <f>SUMIFS(CALCULATION_quarterly_data!H:H,CALCULATION_quarterly_data!$A:$A,Quarter!$A571,CALCULATION_quarterly_data!$P:$P,Quarter!$B571,CALCULATION_quarterly_data!$C:$C,Quarter!$C571)</f>
        <v>48.71</v>
      </c>
      <c r="I571" s="69">
        <f>SUMIFS(CALCULATION_quarterly_data!I:I,CALCULATION_quarterly_data!$A:$A,Quarter!$A571,CALCULATION_quarterly_data!$P:$P,Quarter!$B571,CALCULATION_quarterly_data!$C:$C,Quarter!$C571)</f>
        <v>237.38</v>
      </c>
      <c r="J571" s="69">
        <f>SUMIFS(CALCULATION_quarterly_data!J:J,CALCULATION_quarterly_data!$A:$A,Quarter!$A571,CALCULATION_quarterly_data!$P:$P,Quarter!$B571,CALCULATION_quarterly_data!$C:$C,Quarter!$C571)</f>
        <v>0</v>
      </c>
      <c r="K571" s="69">
        <f>SUMIFS(CALCULATION_quarterly_data!K:K,CALCULATION_quarterly_data!$A:$A,Quarter!$A571,CALCULATION_quarterly_data!$P:$P,Quarter!$B571,CALCULATION_quarterly_data!$C:$C,Quarter!$C571)</f>
        <v>113.41</v>
      </c>
      <c r="L571" s="69">
        <f>SUMIFS(CALCULATION_quarterly_data!L:L,CALCULATION_quarterly_data!$A:$A,Quarter!$A571,CALCULATION_quarterly_data!$P:$P,Quarter!$B571,CALCULATION_quarterly_data!$C:$C,Quarter!$C571)</f>
        <v>15.420000000000002</v>
      </c>
      <c r="M571" s="69">
        <f>SUMIFS(CALCULATION_quarterly_data!M:M,CALCULATION_quarterly_data!$A:$A,Quarter!$A571,CALCULATION_quarterly_data!$P:$P,Quarter!$B571,CALCULATION_quarterly_data!$C:$C,Quarter!$C571)</f>
        <v>0.06</v>
      </c>
      <c r="N571" s="70">
        <f>SUMIFS(CALCULATION_quarterly_data!N:N,CALCULATION_quarterly_data!$A:$A,Quarter!$A571,CALCULATION_quarterly_data!$P:$P,Quarter!$B571,CALCULATION_quarterly_data!$C:$C,Quarter!$C571)</f>
        <v>419.42999999999995</v>
      </c>
      <c r="O571" s="77">
        <f>SUMIFS(CALCULATION_quarterly_data!O:O,CALCULATION_quarterly_data!$A:$A,Quarter!$A571,CALCULATION_quarterly_data!$P:$P,Quarter!$B571,CALCULATION_quarterly_data!$C:$C,Quarter!$C571)</f>
        <v>419.42999999999995</v>
      </c>
    </row>
    <row r="572" spans="1:15" ht="15.5">
      <c r="A572" s="64">
        <v>2025</v>
      </c>
      <c r="B572" s="73">
        <v>4</v>
      </c>
      <c r="C572" s="59" t="s">
        <v>74</v>
      </c>
      <c r="D572" s="69">
        <f>SUMIFS(CALCULATION_quarterly_data!D:D,CALCULATION_quarterly_data!$A:$A,Quarter!$A572,CALCULATION_quarterly_data!$P:$P,Quarter!$B572,CALCULATION_quarterly_data!$C:$C,Quarter!$C572)</f>
        <v>0</v>
      </c>
      <c r="E572" s="69">
        <f>SUMIFS(CALCULATION_quarterly_data!E:E,CALCULATION_quarterly_data!$A:$A,Quarter!$A572,CALCULATION_quarterly_data!$P:$P,Quarter!$B572,CALCULATION_quarterly_data!$C:$C,Quarter!$C572)</f>
        <v>0</v>
      </c>
      <c r="F572" s="70">
        <f>SUMIFS(CALCULATION_quarterly_data!F:F,CALCULATION_quarterly_data!$A:$A,Quarter!$A572,CALCULATION_quarterly_data!$P:$P,Quarter!$B572,CALCULATION_quarterly_data!$C:$C,Quarter!$C572)</f>
        <v>0</v>
      </c>
      <c r="G572" s="69">
        <f>SUMIFS(CALCULATION_quarterly_data!G:G,CALCULATION_quarterly_data!$A:$A,Quarter!$A572,CALCULATION_quarterly_data!$P:$P,Quarter!$B572,CALCULATION_quarterly_data!$C:$C,Quarter!$C572)</f>
        <v>0</v>
      </c>
      <c r="H572" s="69">
        <f>SUMIFS(CALCULATION_quarterly_data!H:H,CALCULATION_quarterly_data!$A:$A,Quarter!$A572,CALCULATION_quarterly_data!$P:$P,Quarter!$B572,CALCULATION_quarterly_data!$C:$C,Quarter!$C572)</f>
        <v>0</v>
      </c>
      <c r="I572" s="69">
        <f>SUMIFS(CALCULATION_quarterly_data!I:I,CALCULATION_quarterly_data!$A:$A,Quarter!$A572,CALCULATION_quarterly_data!$P:$P,Quarter!$B572,CALCULATION_quarterly_data!$C:$C,Quarter!$C572)</f>
        <v>0</v>
      </c>
      <c r="J572" s="69">
        <f>SUMIFS(CALCULATION_quarterly_data!J:J,CALCULATION_quarterly_data!$A:$A,Quarter!$A572,CALCULATION_quarterly_data!$P:$P,Quarter!$B572,CALCULATION_quarterly_data!$C:$C,Quarter!$C572)</f>
        <v>0</v>
      </c>
      <c r="K572" s="69">
        <f>SUMIFS(CALCULATION_quarterly_data!K:K,CALCULATION_quarterly_data!$A:$A,Quarter!$A572,CALCULATION_quarterly_data!$P:$P,Quarter!$B572,CALCULATION_quarterly_data!$C:$C,Quarter!$C572)</f>
        <v>0</v>
      </c>
      <c r="L572" s="69">
        <f>SUMIFS(CALCULATION_quarterly_data!L:L,CALCULATION_quarterly_data!$A:$A,Quarter!$A572,CALCULATION_quarterly_data!$P:$P,Quarter!$B572,CALCULATION_quarterly_data!$C:$C,Quarter!$C572)</f>
        <v>0</v>
      </c>
      <c r="M572" s="69">
        <f>SUMIFS(CALCULATION_quarterly_data!M:M,CALCULATION_quarterly_data!$A:$A,Quarter!$A572,CALCULATION_quarterly_data!$P:$P,Quarter!$B572,CALCULATION_quarterly_data!$C:$C,Quarter!$C572)</f>
        <v>2.67</v>
      </c>
      <c r="N572" s="70">
        <f>SUMIFS(CALCULATION_quarterly_data!N:N,CALCULATION_quarterly_data!$A:$A,Quarter!$A572,CALCULATION_quarterly_data!$P:$P,Quarter!$B572,CALCULATION_quarterly_data!$C:$C,Quarter!$C572)</f>
        <v>2.67</v>
      </c>
      <c r="O572" s="77">
        <f>SUMIFS(CALCULATION_quarterly_data!O:O,CALCULATION_quarterly_data!$A:$A,Quarter!$A572,CALCULATION_quarterly_data!$P:$P,Quarter!$B572,CALCULATION_quarterly_data!$C:$C,Quarter!$C572)</f>
        <v>2.67</v>
      </c>
    </row>
    <row r="573" spans="1:15" ht="15.5">
      <c r="A573" s="64">
        <v>2025</v>
      </c>
      <c r="B573" s="73">
        <v>4</v>
      </c>
      <c r="C573" s="59" t="s">
        <v>73</v>
      </c>
      <c r="D573" s="69">
        <f>SUMIFS(CALCULATION_quarterly_data!D:D,CALCULATION_quarterly_data!$A:$A,Quarter!$A573,CALCULATION_quarterly_data!$P:$P,Quarter!$B573,CALCULATION_quarterly_data!$C:$C,Quarter!$C573)</f>
        <v>0</v>
      </c>
      <c r="E573" s="69">
        <f>SUMIFS(CALCULATION_quarterly_data!E:E,CALCULATION_quarterly_data!$A:$A,Quarter!$A573,CALCULATION_quarterly_data!$P:$P,Quarter!$B573,CALCULATION_quarterly_data!$C:$C,Quarter!$C573)</f>
        <v>0</v>
      </c>
      <c r="F573" s="70">
        <f>SUMIFS(CALCULATION_quarterly_data!F:F,CALCULATION_quarterly_data!$A:$A,Quarter!$A573,CALCULATION_quarterly_data!$P:$P,Quarter!$B573,CALCULATION_quarterly_data!$C:$C,Quarter!$C573)</f>
        <v>0</v>
      </c>
      <c r="G573" s="69">
        <f>SUMIFS(CALCULATION_quarterly_data!G:G,CALCULATION_quarterly_data!$A:$A,Quarter!$A573,CALCULATION_quarterly_data!$P:$P,Quarter!$B573,CALCULATION_quarterly_data!$C:$C,Quarter!$C573)</f>
        <v>0</v>
      </c>
      <c r="H573" s="69">
        <f>SUMIFS(CALCULATION_quarterly_data!H:H,CALCULATION_quarterly_data!$A:$A,Quarter!$A573,CALCULATION_quarterly_data!$P:$P,Quarter!$B573,CALCULATION_quarterly_data!$C:$C,Quarter!$C573)</f>
        <v>0</v>
      </c>
      <c r="I573" s="69">
        <f>SUMIFS(CALCULATION_quarterly_data!I:I,CALCULATION_quarterly_data!$A:$A,Quarter!$A573,CALCULATION_quarterly_data!$P:$P,Quarter!$B573,CALCULATION_quarterly_data!$C:$C,Quarter!$C573)</f>
        <v>0</v>
      </c>
      <c r="J573" s="69">
        <f>SUMIFS(CALCULATION_quarterly_data!J:J,CALCULATION_quarterly_data!$A:$A,Quarter!$A573,CALCULATION_quarterly_data!$P:$P,Quarter!$B573,CALCULATION_quarterly_data!$C:$C,Quarter!$C573)</f>
        <v>0</v>
      </c>
      <c r="K573" s="69">
        <f>SUMIFS(CALCULATION_quarterly_data!K:K,CALCULATION_quarterly_data!$A:$A,Quarter!$A573,CALCULATION_quarterly_data!$P:$P,Quarter!$B573,CALCULATION_quarterly_data!$C:$C,Quarter!$C573)</f>
        <v>0</v>
      </c>
      <c r="L573" s="69">
        <f>SUMIFS(CALCULATION_quarterly_data!L:L,CALCULATION_quarterly_data!$A:$A,Quarter!$A573,CALCULATION_quarterly_data!$P:$P,Quarter!$B573,CALCULATION_quarterly_data!$C:$C,Quarter!$C573)</f>
        <v>0</v>
      </c>
      <c r="M573" s="69">
        <f>SUMIFS(CALCULATION_quarterly_data!M:M,CALCULATION_quarterly_data!$A:$A,Quarter!$A573,CALCULATION_quarterly_data!$P:$P,Quarter!$B573,CALCULATION_quarterly_data!$C:$C,Quarter!$C573)</f>
        <v>0</v>
      </c>
      <c r="N573" s="70">
        <f>SUMIFS(CALCULATION_quarterly_data!N:N,CALCULATION_quarterly_data!$A:$A,Quarter!$A573,CALCULATION_quarterly_data!$P:$P,Quarter!$B573,CALCULATION_quarterly_data!$C:$C,Quarter!$C573)</f>
        <v>0</v>
      </c>
      <c r="O573" s="77">
        <f>SUMIFS(CALCULATION_quarterly_data!O:O,CALCULATION_quarterly_data!$A:$A,Quarter!$A573,CALCULATION_quarterly_data!$P:$P,Quarter!$B573,CALCULATION_quarterly_data!$C:$C,Quarter!$C573)</f>
        <v>0</v>
      </c>
    </row>
    <row r="574" spans="1:15" ht="15.5">
      <c r="A574" s="64">
        <v>2025</v>
      </c>
      <c r="B574" s="73">
        <v>4</v>
      </c>
      <c r="C574" s="59" t="s">
        <v>42</v>
      </c>
      <c r="D574" s="69">
        <f>SUMIFS(CALCULATION_quarterly_data!D:D,CALCULATION_quarterly_data!$A:$A,Quarter!$A574,CALCULATION_quarterly_data!$P:$P,Quarter!$B574,CALCULATION_quarterly_data!$C:$C,Quarter!$C574)</f>
        <v>2174.71</v>
      </c>
      <c r="E574" s="69">
        <f>SUMIFS(CALCULATION_quarterly_data!E:E,CALCULATION_quarterly_data!$A:$A,Quarter!$A574,CALCULATION_quarterly_data!$P:$P,Quarter!$B574,CALCULATION_quarterly_data!$C:$C,Quarter!$C574)</f>
        <v>115.7</v>
      </c>
      <c r="F574" s="70">
        <f>SUMIFS(CALCULATION_quarterly_data!F:F,CALCULATION_quarterly_data!$A:$A,Quarter!$A574,CALCULATION_quarterly_data!$P:$P,Quarter!$B574,CALCULATION_quarterly_data!$C:$C,Quarter!$C574)</f>
        <v>2290.41</v>
      </c>
      <c r="G574" s="69">
        <f>SUMIFS(CALCULATION_quarterly_data!G:G,CALCULATION_quarterly_data!$A:$A,Quarter!$A574,CALCULATION_quarterly_data!$P:$P,Quarter!$B574,CALCULATION_quarterly_data!$C:$C,Quarter!$C574)</f>
        <v>5.27</v>
      </c>
      <c r="H574" s="69">
        <f>SUMIFS(CALCULATION_quarterly_data!H:H,CALCULATION_quarterly_data!$A:$A,Quarter!$A574,CALCULATION_quarterly_data!$P:$P,Quarter!$B574,CALCULATION_quarterly_data!$C:$C,Quarter!$C574)</f>
        <v>524.73</v>
      </c>
      <c r="I574" s="69">
        <f>SUMIFS(CALCULATION_quarterly_data!I:I,CALCULATION_quarterly_data!$A:$A,Quarter!$A574,CALCULATION_quarterly_data!$P:$P,Quarter!$B574,CALCULATION_quarterly_data!$C:$C,Quarter!$C574)</f>
        <v>0</v>
      </c>
      <c r="J574" s="69">
        <f>SUMIFS(CALCULATION_quarterly_data!J:J,CALCULATION_quarterly_data!$A:$A,Quarter!$A574,CALCULATION_quarterly_data!$P:$P,Quarter!$B574,CALCULATION_quarterly_data!$C:$C,Quarter!$C574)</f>
        <v>0</v>
      </c>
      <c r="K574" s="69">
        <f>SUMIFS(CALCULATION_quarterly_data!K:K,CALCULATION_quarterly_data!$A:$A,Quarter!$A574,CALCULATION_quarterly_data!$P:$P,Quarter!$B574,CALCULATION_quarterly_data!$C:$C,Quarter!$C574)</f>
        <v>0</v>
      </c>
      <c r="L574" s="69">
        <f>SUMIFS(CALCULATION_quarterly_data!L:L,CALCULATION_quarterly_data!$A:$A,Quarter!$A574,CALCULATION_quarterly_data!$P:$P,Quarter!$B574,CALCULATION_quarterly_data!$C:$C,Quarter!$C574)</f>
        <v>105.30000000000001</v>
      </c>
      <c r="M574" s="69">
        <f>SUMIFS(CALCULATION_quarterly_data!M:M,CALCULATION_quarterly_data!$A:$A,Quarter!$A574,CALCULATION_quarterly_data!$P:$P,Quarter!$B574,CALCULATION_quarterly_data!$C:$C,Quarter!$C574)</f>
        <v>236.38</v>
      </c>
      <c r="N574" s="70">
        <f>SUMIFS(CALCULATION_quarterly_data!N:N,CALCULATION_quarterly_data!$A:$A,Quarter!$A574,CALCULATION_quarterly_data!$P:$P,Quarter!$B574,CALCULATION_quarterly_data!$C:$C,Quarter!$C574)</f>
        <v>871.68000000000006</v>
      </c>
      <c r="O574" s="77">
        <f>SUMIFS(CALCULATION_quarterly_data!O:O,CALCULATION_quarterly_data!$A:$A,Quarter!$A574,CALCULATION_quarterly_data!$P:$P,Quarter!$B574,CALCULATION_quarterly_data!$C:$C,Quarter!$C574)</f>
        <v>3162.09</v>
      </c>
    </row>
    <row r="575" spans="1:15" ht="15.5">
      <c r="A575" s="64">
        <v>2025</v>
      </c>
      <c r="B575" s="73">
        <v>4</v>
      </c>
      <c r="C575" s="59" t="s">
        <v>94</v>
      </c>
      <c r="D575" s="69">
        <f>SUMIFS(CALCULATION_quarterly_data!D:D,CALCULATION_quarterly_data!$A:$A,Quarter!$A575,CALCULATION_quarterly_data!$P:$P,Quarter!$B575,CALCULATION_quarterly_data!$C:$C,Quarter!$C575)</f>
        <v>0</v>
      </c>
      <c r="E575" s="69">
        <f>SUMIFS(CALCULATION_quarterly_data!E:E,CALCULATION_quarterly_data!$A:$A,Quarter!$A575,CALCULATION_quarterly_data!$P:$P,Quarter!$B575,CALCULATION_quarterly_data!$C:$C,Quarter!$C575)</f>
        <v>0</v>
      </c>
      <c r="F575" s="70">
        <f>SUMIFS(CALCULATION_quarterly_data!F:F,CALCULATION_quarterly_data!$A:$A,Quarter!$A575,CALCULATION_quarterly_data!$P:$P,Quarter!$B575,CALCULATION_quarterly_data!$C:$C,Quarter!$C575)</f>
        <v>0</v>
      </c>
      <c r="G575" s="69">
        <f>SUMIFS(CALCULATION_quarterly_data!G:G,CALCULATION_quarterly_data!$A:$A,Quarter!$A575,CALCULATION_quarterly_data!$P:$P,Quarter!$B575,CALCULATION_quarterly_data!$C:$C,Quarter!$C575)</f>
        <v>0</v>
      </c>
      <c r="H575" s="69">
        <f>SUMIFS(CALCULATION_quarterly_data!H:H,CALCULATION_quarterly_data!$A:$A,Quarter!$A575,CALCULATION_quarterly_data!$P:$P,Quarter!$B575,CALCULATION_quarterly_data!$C:$C,Quarter!$C575)</f>
        <v>77.419999999999987</v>
      </c>
      <c r="I575" s="69">
        <f>SUMIFS(CALCULATION_quarterly_data!I:I,CALCULATION_quarterly_data!$A:$A,Quarter!$A575,CALCULATION_quarterly_data!$P:$P,Quarter!$B575,CALCULATION_quarterly_data!$C:$C,Quarter!$C575)</f>
        <v>0</v>
      </c>
      <c r="J575" s="69">
        <f>SUMIFS(CALCULATION_quarterly_data!J:J,CALCULATION_quarterly_data!$A:$A,Quarter!$A575,CALCULATION_quarterly_data!$P:$P,Quarter!$B575,CALCULATION_quarterly_data!$C:$C,Quarter!$C575)</f>
        <v>0</v>
      </c>
      <c r="K575" s="69">
        <f>SUMIFS(CALCULATION_quarterly_data!K:K,CALCULATION_quarterly_data!$A:$A,Quarter!$A575,CALCULATION_quarterly_data!$P:$P,Quarter!$B575,CALCULATION_quarterly_data!$C:$C,Quarter!$C575)</f>
        <v>0</v>
      </c>
      <c r="L575" s="69">
        <f>SUMIFS(CALCULATION_quarterly_data!L:L,CALCULATION_quarterly_data!$A:$A,Quarter!$A575,CALCULATION_quarterly_data!$P:$P,Quarter!$B575,CALCULATION_quarterly_data!$C:$C,Quarter!$C575)</f>
        <v>0</v>
      </c>
      <c r="M575" s="69">
        <f>SUMIFS(CALCULATION_quarterly_data!M:M,CALCULATION_quarterly_data!$A:$A,Quarter!$A575,CALCULATION_quarterly_data!$P:$P,Quarter!$B575,CALCULATION_quarterly_data!$C:$C,Quarter!$C575)</f>
        <v>2.61</v>
      </c>
      <c r="N575" s="70">
        <f>SUMIFS(CALCULATION_quarterly_data!N:N,CALCULATION_quarterly_data!$A:$A,Quarter!$A575,CALCULATION_quarterly_data!$P:$P,Quarter!$B575,CALCULATION_quarterly_data!$C:$C,Quarter!$C575)</f>
        <v>80.03</v>
      </c>
      <c r="O575" s="77">
        <f>SUMIFS(CALCULATION_quarterly_data!O:O,CALCULATION_quarterly_data!$A:$A,Quarter!$A575,CALCULATION_quarterly_data!$P:$P,Quarter!$B575,CALCULATION_quarterly_data!$C:$C,Quarter!$C575)</f>
        <v>80.03</v>
      </c>
    </row>
    <row r="576" spans="1:15" ht="15.5">
      <c r="A576" s="64">
        <v>2025</v>
      </c>
      <c r="B576" s="73">
        <v>4</v>
      </c>
      <c r="C576" s="59" t="s">
        <v>131</v>
      </c>
      <c r="D576" s="69">
        <f>SUMIFS(CALCULATION_quarterly_data!D:D,CALCULATION_quarterly_data!$A:$A,Quarter!$A576,CALCULATION_quarterly_data!$P:$P,Quarter!$B576,CALCULATION_quarterly_data!$C:$C,Quarter!$C576)</f>
        <v>135.75</v>
      </c>
      <c r="E576" s="69">
        <f>SUMIFS(CALCULATION_quarterly_data!E:E,CALCULATION_quarterly_data!$A:$A,Quarter!$A576,CALCULATION_quarterly_data!$P:$P,Quarter!$B576,CALCULATION_quarterly_data!$C:$C,Quarter!$C576)</f>
        <v>0</v>
      </c>
      <c r="F576" s="70">
        <f>SUMIFS(CALCULATION_quarterly_data!F:F,CALCULATION_quarterly_data!$A:$A,Quarter!$A576,CALCULATION_quarterly_data!$P:$P,Quarter!$B576,CALCULATION_quarterly_data!$C:$C,Quarter!$C576)</f>
        <v>135.75</v>
      </c>
      <c r="G576" s="69">
        <f>SUMIFS(CALCULATION_quarterly_data!G:G,CALCULATION_quarterly_data!$A:$A,Quarter!$A576,CALCULATION_quarterly_data!$P:$P,Quarter!$B576,CALCULATION_quarterly_data!$C:$C,Quarter!$C576)</f>
        <v>0</v>
      </c>
      <c r="H576" s="69">
        <f>SUMIFS(CALCULATION_quarterly_data!H:H,CALCULATION_quarterly_data!$A:$A,Quarter!$A576,CALCULATION_quarterly_data!$P:$P,Quarter!$B576,CALCULATION_quarterly_data!$C:$C,Quarter!$C576)</f>
        <v>0</v>
      </c>
      <c r="I576" s="69">
        <f>SUMIFS(CALCULATION_quarterly_data!I:I,CALCULATION_quarterly_data!$A:$A,Quarter!$A576,CALCULATION_quarterly_data!$P:$P,Quarter!$B576,CALCULATION_quarterly_data!$C:$C,Quarter!$C576)</f>
        <v>0</v>
      </c>
      <c r="J576" s="69">
        <f>SUMIFS(CALCULATION_quarterly_data!J:J,CALCULATION_quarterly_data!$A:$A,Quarter!$A576,CALCULATION_quarterly_data!$P:$P,Quarter!$B576,CALCULATION_quarterly_data!$C:$C,Quarter!$C576)</f>
        <v>0</v>
      </c>
      <c r="K576" s="69">
        <f>SUMIFS(CALCULATION_quarterly_data!K:K,CALCULATION_quarterly_data!$A:$A,Quarter!$A576,CALCULATION_quarterly_data!$P:$P,Quarter!$B576,CALCULATION_quarterly_data!$C:$C,Quarter!$C576)</f>
        <v>0</v>
      </c>
      <c r="L576" s="69">
        <f>SUMIFS(CALCULATION_quarterly_data!L:L,CALCULATION_quarterly_data!$A:$A,Quarter!$A576,CALCULATION_quarterly_data!$P:$P,Quarter!$B576,CALCULATION_quarterly_data!$C:$C,Quarter!$C576)</f>
        <v>0</v>
      </c>
      <c r="M576" s="69">
        <f>SUMIFS(CALCULATION_quarterly_data!M:M,CALCULATION_quarterly_data!$A:$A,Quarter!$A576,CALCULATION_quarterly_data!$P:$P,Quarter!$B576,CALCULATION_quarterly_data!$C:$C,Quarter!$C576)</f>
        <v>1.7</v>
      </c>
      <c r="N576" s="70">
        <f>SUMIFS(CALCULATION_quarterly_data!N:N,CALCULATION_quarterly_data!$A:$A,Quarter!$A576,CALCULATION_quarterly_data!$P:$P,Quarter!$B576,CALCULATION_quarterly_data!$C:$C,Quarter!$C576)</f>
        <v>1.7</v>
      </c>
      <c r="O576" s="77">
        <f>SUMIFS(CALCULATION_quarterly_data!O:O,CALCULATION_quarterly_data!$A:$A,Quarter!$A576,CALCULATION_quarterly_data!$P:$P,Quarter!$B576,CALCULATION_quarterly_data!$C:$C,Quarter!$C576)</f>
        <v>137.44999999999999</v>
      </c>
    </row>
    <row r="577" spans="1:15" ht="15.5">
      <c r="A577" s="64">
        <v>2025</v>
      </c>
      <c r="B577" s="73">
        <v>4</v>
      </c>
      <c r="C577" s="59" t="s">
        <v>71</v>
      </c>
      <c r="D577" s="69">
        <f>SUMIFS(CALCULATION_quarterly_data!D:D,CALCULATION_quarterly_data!$A:$A,Quarter!$A577,CALCULATION_quarterly_data!$P:$P,Quarter!$B577,CALCULATION_quarterly_data!$C:$C,Quarter!$C577)</f>
        <v>89.66</v>
      </c>
      <c r="E577" s="69">
        <f>SUMIFS(CALCULATION_quarterly_data!E:E,CALCULATION_quarterly_data!$A:$A,Quarter!$A577,CALCULATION_quarterly_data!$P:$P,Quarter!$B577,CALCULATION_quarterly_data!$C:$C,Quarter!$C577)</f>
        <v>0</v>
      </c>
      <c r="F577" s="70">
        <f>SUMIFS(CALCULATION_quarterly_data!F:F,CALCULATION_quarterly_data!$A:$A,Quarter!$A577,CALCULATION_quarterly_data!$P:$P,Quarter!$B577,CALCULATION_quarterly_data!$C:$C,Quarter!$C577)</f>
        <v>89.66</v>
      </c>
      <c r="G577" s="69">
        <f>SUMIFS(CALCULATION_quarterly_data!G:G,CALCULATION_quarterly_data!$A:$A,Quarter!$A577,CALCULATION_quarterly_data!$P:$P,Quarter!$B577,CALCULATION_quarterly_data!$C:$C,Quarter!$C577)</f>
        <v>0</v>
      </c>
      <c r="H577" s="69">
        <f>SUMIFS(CALCULATION_quarterly_data!H:H,CALCULATION_quarterly_data!$A:$A,Quarter!$A577,CALCULATION_quarterly_data!$P:$P,Quarter!$B577,CALCULATION_quarterly_data!$C:$C,Quarter!$C577)</f>
        <v>0</v>
      </c>
      <c r="I577" s="69">
        <f>SUMIFS(CALCULATION_quarterly_data!I:I,CALCULATION_quarterly_data!$A:$A,Quarter!$A577,CALCULATION_quarterly_data!$P:$P,Quarter!$B577,CALCULATION_quarterly_data!$C:$C,Quarter!$C577)</f>
        <v>0</v>
      </c>
      <c r="J577" s="69">
        <f>SUMIFS(CALCULATION_quarterly_data!J:J,CALCULATION_quarterly_data!$A:$A,Quarter!$A577,CALCULATION_quarterly_data!$P:$P,Quarter!$B577,CALCULATION_quarterly_data!$C:$C,Quarter!$C577)</f>
        <v>0</v>
      </c>
      <c r="K577" s="69">
        <f>SUMIFS(CALCULATION_quarterly_data!K:K,CALCULATION_quarterly_data!$A:$A,Quarter!$A577,CALCULATION_quarterly_data!$P:$P,Quarter!$B577,CALCULATION_quarterly_data!$C:$C,Quarter!$C577)</f>
        <v>0</v>
      </c>
      <c r="L577" s="69">
        <f>SUMIFS(CALCULATION_quarterly_data!L:L,CALCULATION_quarterly_data!$A:$A,Quarter!$A577,CALCULATION_quarterly_data!$P:$P,Quarter!$B577,CALCULATION_quarterly_data!$C:$C,Quarter!$C577)</f>
        <v>93.03</v>
      </c>
      <c r="M577" s="69">
        <f>SUMIFS(CALCULATION_quarterly_data!M:M,CALCULATION_quarterly_data!$A:$A,Quarter!$A577,CALCULATION_quarterly_data!$P:$P,Quarter!$B577,CALCULATION_quarterly_data!$C:$C,Quarter!$C577)</f>
        <v>45.36</v>
      </c>
      <c r="N577" s="70">
        <f>SUMIFS(CALCULATION_quarterly_data!N:N,CALCULATION_quarterly_data!$A:$A,Quarter!$A577,CALCULATION_quarterly_data!$P:$P,Quarter!$B577,CALCULATION_quarterly_data!$C:$C,Quarter!$C577)</f>
        <v>138.38999999999999</v>
      </c>
      <c r="O577" s="77">
        <f>SUMIFS(CALCULATION_quarterly_data!O:O,CALCULATION_quarterly_data!$A:$A,Quarter!$A577,CALCULATION_quarterly_data!$P:$P,Quarter!$B577,CALCULATION_quarterly_data!$C:$C,Quarter!$C577)</f>
        <v>228.05</v>
      </c>
    </row>
    <row r="578" spans="1:15" ht="15.5">
      <c r="A578" s="64">
        <v>2025</v>
      </c>
      <c r="B578" s="73">
        <v>4</v>
      </c>
      <c r="C578" s="59" t="s">
        <v>45</v>
      </c>
      <c r="D578" s="69">
        <f>SUMIFS(CALCULATION_quarterly_data!D:D,CALCULATION_quarterly_data!$A:$A,Quarter!$A578,CALCULATION_quarterly_data!$P:$P,Quarter!$B578,CALCULATION_quarterly_data!$C:$C,Quarter!$C578)</f>
        <v>218.47</v>
      </c>
      <c r="E578" s="69">
        <f>SUMIFS(CALCULATION_quarterly_data!E:E,CALCULATION_quarterly_data!$A:$A,Quarter!$A578,CALCULATION_quarterly_data!$P:$P,Quarter!$B578,CALCULATION_quarterly_data!$C:$C,Quarter!$C578)</f>
        <v>0</v>
      </c>
      <c r="F578" s="70">
        <f>SUMIFS(CALCULATION_quarterly_data!F:F,CALCULATION_quarterly_data!$A:$A,Quarter!$A578,CALCULATION_quarterly_data!$P:$P,Quarter!$B578,CALCULATION_quarterly_data!$C:$C,Quarter!$C578)</f>
        <v>218.47</v>
      </c>
      <c r="G578" s="69">
        <f>SUMIFS(CALCULATION_quarterly_data!G:G,CALCULATION_quarterly_data!$A:$A,Quarter!$A578,CALCULATION_quarterly_data!$P:$P,Quarter!$B578,CALCULATION_quarterly_data!$C:$C,Quarter!$C578)</f>
        <v>0</v>
      </c>
      <c r="H578" s="69">
        <f>SUMIFS(CALCULATION_quarterly_data!H:H,CALCULATION_quarterly_data!$A:$A,Quarter!$A578,CALCULATION_quarterly_data!$P:$P,Quarter!$B578,CALCULATION_quarterly_data!$C:$C,Quarter!$C578)</f>
        <v>0</v>
      </c>
      <c r="I578" s="69">
        <f>SUMIFS(CALCULATION_quarterly_data!I:I,CALCULATION_quarterly_data!$A:$A,Quarter!$A578,CALCULATION_quarterly_data!$P:$P,Quarter!$B578,CALCULATION_quarterly_data!$C:$C,Quarter!$C578)</f>
        <v>0</v>
      </c>
      <c r="J578" s="69">
        <f>SUMIFS(CALCULATION_quarterly_data!J:J,CALCULATION_quarterly_data!$A:$A,Quarter!$A578,CALCULATION_quarterly_data!$P:$P,Quarter!$B578,CALCULATION_quarterly_data!$C:$C,Quarter!$C578)</f>
        <v>0</v>
      </c>
      <c r="K578" s="69">
        <f>SUMIFS(CALCULATION_quarterly_data!K:K,CALCULATION_quarterly_data!$A:$A,Quarter!$A578,CALCULATION_quarterly_data!$P:$P,Quarter!$B578,CALCULATION_quarterly_data!$C:$C,Quarter!$C578)</f>
        <v>0</v>
      </c>
      <c r="L578" s="69">
        <f>SUMIFS(CALCULATION_quarterly_data!L:L,CALCULATION_quarterly_data!$A:$A,Quarter!$A578,CALCULATION_quarterly_data!$P:$P,Quarter!$B578,CALCULATION_quarterly_data!$C:$C,Quarter!$C578)</f>
        <v>0</v>
      </c>
      <c r="M578" s="69">
        <f>SUMIFS(CALCULATION_quarterly_data!M:M,CALCULATION_quarterly_data!$A:$A,Quarter!$A578,CALCULATION_quarterly_data!$P:$P,Quarter!$B578,CALCULATION_quarterly_data!$C:$C,Quarter!$C578)</f>
        <v>15.06</v>
      </c>
      <c r="N578" s="70">
        <f>SUMIFS(CALCULATION_quarterly_data!N:N,CALCULATION_quarterly_data!$A:$A,Quarter!$A578,CALCULATION_quarterly_data!$P:$P,Quarter!$B578,CALCULATION_quarterly_data!$C:$C,Quarter!$C578)</f>
        <v>15.06</v>
      </c>
      <c r="O578" s="77">
        <f>SUMIFS(CALCULATION_quarterly_data!O:O,CALCULATION_quarterly_data!$A:$A,Quarter!$A578,CALCULATION_quarterly_data!$P:$P,Quarter!$B578,CALCULATION_quarterly_data!$C:$C,Quarter!$C578)</f>
        <v>233.53</v>
      </c>
    </row>
    <row r="579" spans="1:15" ht="15.5">
      <c r="A579" s="64">
        <v>2025</v>
      </c>
      <c r="B579" s="73">
        <v>4</v>
      </c>
      <c r="C579" s="59" t="s">
        <v>46</v>
      </c>
      <c r="D579" s="69">
        <f>SUMIFS(CALCULATION_quarterly_data!D:D,CALCULATION_quarterly_data!$A:$A,Quarter!$A579,CALCULATION_quarterly_data!$P:$P,Quarter!$B579,CALCULATION_quarterly_data!$C:$C,Quarter!$C579)</f>
        <v>121.92</v>
      </c>
      <c r="E579" s="69">
        <f>SUMIFS(CALCULATION_quarterly_data!E:E,CALCULATION_quarterly_data!$A:$A,Quarter!$A579,CALCULATION_quarterly_data!$P:$P,Quarter!$B579,CALCULATION_quarterly_data!$C:$C,Quarter!$C579)</f>
        <v>0</v>
      </c>
      <c r="F579" s="70">
        <f>SUMIFS(CALCULATION_quarterly_data!F:F,CALCULATION_quarterly_data!$A:$A,Quarter!$A579,CALCULATION_quarterly_data!$P:$P,Quarter!$B579,CALCULATION_quarterly_data!$C:$C,Quarter!$C579)</f>
        <v>121.92</v>
      </c>
      <c r="G579" s="69">
        <f>SUMIFS(CALCULATION_quarterly_data!G:G,CALCULATION_quarterly_data!$A:$A,Quarter!$A579,CALCULATION_quarterly_data!$P:$P,Quarter!$B579,CALCULATION_quarterly_data!$C:$C,Quarter!$C579)</f>
        <v>0</v>
      </c>
      <c r="H579" s="69">
        <f>SUMIFS(CALCULATION_quarterly_data!H:H,CALCULATION_quarterly_data!$A:$A,Quarter!$A579,CALCULATION_quarterly_data!$P:$P,Quarter!$B579,CALCULATION_quarterly_data!$C:$C,Quarter!$C579)</f>
        <v>240.46</v>
      </c>
      <c r="I579" s="69">
        <f>SUMIFS(CALCULATION_quarterly_data!I:I,CALCULATION_quarterly_data!$A:$A,Quarter!$A579,CALCULATION_quarterly_data!$P:$P,Quarter!$B579,CALCULATION_quarterly_data!$C:$C,Quarter!$C579)</f>
        <v>0</v>
      </c>
      <c r="J579" s="69">
        <f>SUMIFS(CALCULATION_quarterly_data!J:J,CALCULATION_quarterly_data!$A:$A,Quarter!$A579,CALCULATION_quarterly_data!$P:$P,Quarter!$B579,CALCULATION_quarterly_data!$C:$C,Quarter!$C579)</f>
        <v>0</v>
      </c>
      <c r="K579" s="69">
        <f>SUMIFS(CALCULATION_quarterly_data!K:K,CALCULATION_quarterly_data!$A:$A,Quarter!$A579,CALCULATION_quarterly_data!$P:$P,Quarter!$B579,CALCULATION_quarterly_data!$C:$C,Quarter!$C579)</f>
        <v>0</v>
      </c>
      <c r="L579" s="69">
        <f>SUMIFS(CALCULATION_quarterly_data!L:L,CALCULATION_quarterly_data!$A:$A,Quarter!$A579,CALCULATION_quarterly_data!$P:$P,Quarter!$B579,CALCULATION_quarterly_data!$C:$C,Quarter!$C579)</f>
        <v>0</v>
      </c>
      <c r="M579" s="69">
        <f>SUMIFS(CALCULATION_quarterly_data!M:M,CALCULATION_quarterly_data!$A:$A,Quarter!$A579,CALCULATION_quarterly_data!$P:$P,Quarter!$B579,CALCULATION_quarterly_data!$C:$C,Quarter!$C579)</f>
        <v>47.08</v>
      </c>
      <c r="N579" s="70">
        <f>SUMIFS(CALCULATION_quarterly_data!N:N,CALCULATION_quarterly_data!$A:$A,Quarter!$A579,CALCULATION_quarterly_data!$P:$P,Quarter!$B579,CALCULATION_quarterly_data!$C:$C,Quarter!$C579)</f>
        <v>287.54000000000002</v>
      </c>
      <c r="O579" s="77">
        <f>SUMIFS(CALCULATION_quarterly_data!O:O,CALCULATION_quarterly_data!$A:$A,Quarter!$A579,CALCULATION_quarterly_data!$P:$P,Quarter!$B579,CALCULATION_quarterly_data!$C:$C,Quarter!$C579)</f>
        <v>409.46000000000004</v>
      </c>
    </row>
    <row r="580" spans="1:15" ht="15.5">
      <c r="A580" s="64">
        <v>2025</v>
      </c>
      <c r="B580" s="73">
        <v>4</v>
      </c>
      <c r="C580" s="59" t="s">
        <v>62</v>
      </c>
      <c r="D580" s="69">
        <f>SUMIFS(CALCULATION_quarterly_data!D:D,CALCULATION_quarterly_data!$A:$A,Quarter!$A580,CALCULATION_quarterly_data!$P:$P,Quarter!$B580,CALCULATION_quarterly_data!$C:$C,Quarter!$C580)</f>
        <v>91.64</v>
      </c>
      <c r="E580" s="69">
        <f>SUMIFS(CALCULATION_quarterly_data!E:E,CALCULATION_quarterly_data!$A:$A,Quarter!$A580,CALCULATION_quarterly_data!$P:$P,Quarter!$B580,CALCULATION_quarterly_data!$C:$C,Quarter!$C580)</f>
        <v>14.95</v>
      </c>
      <c r="F580" s="70">
        <f>SUMIFS(CALCULATION_quarterly_data!F:F,CALCULATION_quarterly_data!$A:$A,Quarter!$A580,CALCULATION_quarterly_data!$P:$P,Quarter!$B580,CALCULATION_quarterly_data!$C:$C,Quarter!$C580)</f>
        <v>106.58999999999999</v>
      </c>
      <c r="G580" s="69">
        <f>SUMIFS(CALCULATION_quarterly_data!G:G,CALCULATION_quarterly_data!$A:$A,Quarter!$A580,CALCULATION_quarterly_data!$P:$P,Quarter!$B580,CALCULATION_quarterly_data!$C:$C,Quarter!$C580)</f>
        <v>5.6</v>
      </c>
      <c r="H580" s="69">
        <f>SUMIFS(CALCULATION_quarterly_data!H:H,CALCULATION_quarterly_data!$A:$A,Quarter!$A580,CALCULATION_quarterly_data!$P:$P,Quarter!$B580,CALCULATION_quarterly_data!$C:$C,Quarter!$C580)</f>
        <v>223.70999999999998</v>
      </c>
      <c r="I580" s="69">
        <f>SUMIFS(CALCULATION_quarterly_data!I:I,CALCULATION_quarterly_data!$A:$A,Quarter!$A580,CALCULATION_quarterly_data!$P:$P,Quarter!$B580,CALCULATION_quarterly_data!$C:$C,Quarter!$C580)</f>
        <v>0</v>
      </c>
      <c r="J580" s="69">
        <f>SUMIFS(CALCULATION_quarterly_data!J:J,CALCULATION_quarterly_data!$A:$A,Quarter!$A580,CALCULATION_quarterly_data!$P:$P,Quarter!$B580,CALCULATION_quarterly_data!$C:$C,Quarter!$C580)</f>
        <v>5.92</v>
      </c>
      <c r="K580" s="69">
        <f>SUMIFS(CALCULATION_quarterly_data!K:K,CALCULATION_quarterly_data!$A:$A,Quarter!$A580,CALCULATION_quarterly_data!$P:$P,Quarter!$B580,CALCULATION_quarterly_data!$C:$C,Quarter!$C580)</f>
        <v>0</v>
      </c>
      <c r="L580" s="69">
        <f>SUMIFS(CALCULATION_quarterly_data!L:L,CALCULATION_quarterly_data!$A:$A,Quarter!$A580,CALCULATION_quarterly_data!$P:$P,Quarter!$B580,CALCULATION_quarterly_data!$C:$C,Quarter!$C580)</f>
        <v>92.08</v>
      </c>
      <c r="M580" s="69">
        <f>SUMIFS(CALCULATION_quarterly_data!M:M,CALCULATION_quarterly_data!$A:$A,Quarter!$A580,CALCULATION_quarterly_data!$P:$P,Quarter!$B580,CALCULATION_quarterly_data!$C:$C,Quarter!$C580)</f>
        <v>59.320000000000007</v>
      </c>
      <c r="N580" s="70">
        <f>SUMIFS(CALCULATION_quarterly_data!N:N,CALCULATION_quarterly_data!$A:$A,Quarter!$A580,CALCULATION_quarterly_data!$P:$P,Quarter!$B580,CALCULATION_quarterly_data!$C:$C,Quarter!$C580)</f>
        <v>386.63</v>
      </c>
      <c r="O580" s="77">
        <f>SUMIFS(CALCULATION_quarterly_data!O:O,CALCULATION_quarterly_data!$A:$A,Quarter!$A580,CALCULATION_quarterly_data!$P:$P,Quarter!$B580,CALCULATION_quarterly_data!$C:$C,Quarter!$C580)</f>
        <v>493.22</v>
      </c>
    </row>
    <row r="581" spans="1:15" ht="15.5">
      <c r="A581" s="62">
        <v>2025</v>
      </c>
      <c r="B581" s="74">
        <v>4</v>
      </c>
      <c r="C581" s="60" t="s">
        <v>93</v>
      </c>
      <c r="D581" s="72">
        <f>SUMIFS(CALCULATION_quarterly_data!D:D,CALCULATION_quarterly_data!$A:$A,Quarter!$A581,CALCULATION_quarterly_data!$P:$P,Quarter!$B581,CALCULATION_quarterly_data!$C:$C,Quarter!$C581)</f>
        <v>4305.29</v>
      </c>
      <c r="E581" s="72">
        <f>SUMIFS(CALCULATION_quarterly_data!E:E,CALCULATION_quarterly_data!$A:$A,Quarter!$A581,CALCULATION_quarterly_data!$P:$P,Quarter!$B581,CALCULATION_quarterly_data!$C:$C,Quarter!$C581)</f>
        <v>166.05</v>
      </c>
      <c r="F581" s="71">
        <f>SUMIFS(CALCULATION_quarterly_data!F:F,CALCULATION_quarterly_data!$A:$A,Quarter!$A581,CALCULATION_quarterly_data!$P:$P,Quarter!$B581,CALCULATION_quarterly_data!$C:$C,Quarter!$C581)</f>
        <v>4471.34</v>
      </c>
      <c r="G581" s="72">
        <f>SUMIFS(CALCULATION_quarterly_data!G:G,CALCULATION_quarterly_data!$A:$A,Quarter!$A581,CALCULATION_quarterly_data!$P:$P,Quarter!$B581,CALCULATION_quarterly_data!$C:$C,Quarter!$C581)</f>
        <v>31.09</v>
      </c>
      <c r="H581" s="72">
        <f>SUMIFS(CALCULATION_quarterly_data!H:H,CALCULATION_quarterly_data!$A:$A,Quarter!$A581,CALCULATION_quarterly_data!$P:$P,Quarter!$B581,CALCULATION_quarterly_data!$C:$C,Quarter!$C581)</f>
        <v>1194.05</v>
      </c>
      <c r="I581" s="72">
        <f>SUMIFS(CALCULATION_quarterly_data!I:I,CALCULATION_quarterly_data!$A:$A,Quarter!$A581,CALCULATION_quarterly_data!$P:$P,Quarter!$B581,CALCULATION_quarterly_data!$C:$C,Quarter!$C581)</f>
        <v>252.34000000000003</v>
      </c>
      <c r="J581" s="72">
        <f>SUMIFS(CALCULATION_quarterly_data!J:J,CALCULATION_quarterly_data!$A:$A,Quarter!$A581,CALCULATION_quarterly_data!$P:$P,Quarter!$B581,CALCULATION_quarterly_data!$C:$C,Quarter!$C581)</f>
        <v>5.92</v>
      </c>
      <c r="K581" s="72">
        <f>SUMIFS(CALCULATION_quarterly_data!K:K,CALCULATION_quarterly_data!$A:$A,Quarter!$A581,CALCULATION_quarterly_data!$P:$P,Quarter!$B581,CALCULATION_quarterly_data!$C:$C,Quarter!$C581)</f>
        <v>113.41</v>
      </c>
      <c r="L581" s="72">
        <f>SUMIFS(CALCULATION_quarterly_data!L:L,CALCULATION_quarterly_data!$A:$A,Quarter!$A581,CALCULATION_quarterly_data!$P:$P,Quarter!$B581,CALCULATION_quarterly_data!$C:$C,Quarter!$C581)</f>
        <v>343.29999999999995</v>
      </c>
      <c r="M581" s="72">
        <f>SUMIFS(CALCULATION_quarterly_data!M:M,CALCULATION_quarterly_data!$A:$A,Quarter!$A581,CALCULATION_quarterly_data!$P:$P,Quarter!$B581,CALCULATION_quarterly_data!$C:$C,Quarter!$C581)</f>
        <v>593.98</v>
      </c>
      <c r="N581" s="71">
        <f>SUMIFS(CALCULATION_quarterly_data!N:N,CALCULATION_quarterly_data!$A:$A,Quarter!$A581,CALCULATION_quarterly_data!$P:$P,Quarter!$B581,CALCULATION_quarterly_data!$C:$C,Quarter!$C581)</f>
        <v>2534.09</v>
      </c>
      <c r="O581" s="72">
        <f>SUMIFS(CALCULATION_quarterly_data!O:O,CALCULATION_quarterly_data!$A:$A,Quarter!$A581,CALCULATION_quarterly_data!$P:$P,Quarter!$B581,CALCULATION_quarterly_data!$C:$C,Quarter!$C581)</f>
        <v>7005.43</v>
      </c>
    </row>
    <row r="582" spans="1:15" ht="15.5">
      <c r="A582" s="63">
        <v>2026</v>
      </c>
      <c r="B582" s="73">
        <v>1</v>
      </c>
      <c r="C582" s="58" t="s">
        <v>37</v>
      </c>
      <c r="D582" s="66">
        <f>SUMIFS(CALCULATION_quarterly_data!D:D,CALCULATION_quarterly_data!$A:$A,Quarter!$A582,CALCULATION_quarterly_data!$P:$P,Quarter!$B582,CALCULATION_quarterly_data!$C:$C,Quarter!$C582)</f>
        <v>123.29</v>
      </c>
      <c r="E582" s="66">
        <f>SUMIFS(CALCULATION_quarterly_data!E:E,CALCULATION_quarterly_data!$A:$A,Quarter!$A582,CALCULATION_quarterly_data!$P:$P,Quarter!$B582,CALCULATION_quarterly_data!$C:$C,Quarter!$C582)</f>
        <v>33.68</v>
      </c>
      <c r="F582" s="67">
        <f>SUMIFS(CALCULATION_quarterly_data!F:F,CALCULATION_quarterly_data!$A:$A,Quarter!$A582,CALCULATION_quarterly_data!$P:$P,Quarter!$B582,CALCULATION_quarterly_data!$C:$C,Quarter!$C582)</f>
        <v>156.97</v>
      </c>
      <c r="G582" s="66">
        <f>SUMIFS(CALCULATION_quarterly_data!G:G,CALCULATION_quarterly_data!$A:$A,Quarter!$A582,CALCULATION_quarterly_data!$P:$P,Quarter!$B582,CALCULATION_quarterly_data!$C:$C,Quarter!$C582)</f>
        <v>3.95</v>
      </c>
      <c r="H582" s="66">
        <f>SUMIFS(CALCULATION_quarterly_data!H:H,CALCULATION_quarterly_data!$A:$A,Quarter!$A582,CALCULATION_quarterly_data!$P:$P,Quarter!$B582,CALCULATION_quarterly_data!$C:$C,Quarter!$C582)</f>
        <v>390.57</v>
      </c>
      <c r="I582" s="66">
        <f>SUMIFS(CALCULATION_quarterly_data!I:I,CALCULATION_quarterly_data!$A:$A,Quarter!$A582,CALCULATION_quarterly_data!$P:$P,Quarter!$B582,CALCULATION_quarterly_data!$C:$C,Quarter!$C582)</f>
        <v>0</v>
      </c>
      <c r="J582" s="66">
        <f>SUMIFS(CALCULATION_quarterly_data!J:J,CALCULATION_quarterly_data!$A:$A,Quarter!$A582,CALCULATION_quarterly_data!$P:$P,Quarter!$B582,CALCULATION_quarterly_data!$C:$C,Quarter!$C582)</f>
        <v>0</v>
      </c>
      <c r="K582" s="66">
        <f>SUMIFS(CALCULATION_quarterly_data!K:K,CALCULATION_quarterly_data!$A:$A,Quarter!$A582,CALCULATION_quarterly_data!$P:$P,Quarter!$B582,CALCULATION_quarterly_data!$C:$C,Quarter!$C582)</f>
        <v>0</v>
      </c>
      <c r="L582" s="66">
        <f>SUMIFS(CALCULATION_quarterly_data!L:L,CALCULATION_quarterly_data!$A:$A,Quarter!$A582,CALCULATION_quarterly_data!$P:$P,Quarter!$B582,CALCULATION_quarterly_data!$C:$C,Quarter!$C582)</f>
        <v>11.88</v>
      </c>
      <c r="M582" s="66">
        <f>SUMIFS(CALCULATION_quarterly_data!M:M,CALCULATION_quarterly_data!$A:$A,Quarter!$A582,CALCULATION_quarterly_data!$P:$P,Quarter!$B582,CALCULATION_quarterly_data!$C:$C,Quarter!$C582)</f>
        <v>162.04000000000002</v>
      </c>
      <c r="N582" s="67">
        <f>SUMIFS(CALCULATION_quarterly_data!N:N,CALCULATION_quarterly_data!$A:$A,Quarter!$A582,CALCULATION_quarterly_data!$P:$P,Quarter!$B582,CALCULATION_quarterly_data!$C:$C,Quarter!$C582)</f>
        <v>568.43999999999994</v>
      </c>
      <c r="O582" s="76">
        <f>SUMIFS(CALCULATION_quarterly_data!O:O,CALCULATION_quarterly_data!$A:$A,Quarter!$A582,CALCULATION_quarterly_data!$P:$P,Quarter!$B582,CALCULATION_quarterly_data!$C:$C,Quarter!$C582)</f>
        <v>725.41</v>
      </c>
    </row>
    <row r="583" spans="1:15" ht="15.5">
      <c r="A583" s="64">
        <v>2026</v>
      </c>
      <c r="B583" s="73">
        <v>1</v>
      </c>
      <c r="C583" s="59" t="s">
        <v>38</v>
      </c>
      <c r="D583" s="69">
        <f>SUMIFS(CALCULATION_quarterly_data!D:D,CALCULATION_quarterly_data!$A:$A,Quarter!$A583,CALCULATION_quarterly_data!$P:$P,Quarter!$B583,CALCULATION_quarterly_data!$C:$C,Quarter!$C583)</f>
        <v>46.57</v>
      </c>
      <c r="E583" s="69">
        <f>SUMIFS(CALCULATION_quarterly_data!E:E,CALCULATION_quarterly_data!$A:$A,Quarter!$A583,CALCULATION_quarterly_data!$P:$P,Quarter!$B583,CALCULATION_quarterly_data!$C:$C,Quarter!$C583)</f>
        <v>0</v>
      </c>
      <c r="F583" s="70">
        <f>SUMIFS(CALCULATION_quarterly_data!F:F,CALCULATION_quarterly_data!$A:$A,Quarter!$A583,CALCULATION_quarterly_data!$P:$P,Quarter!$B583,CALCULATION_quarterly_data!$C:$C,Quarter!$C583)</f>
        <v>46.57</v>
      </c>
      <c r="G583" s="69">
        <f>SUMIFS(CALCULATION_quarterly_data!G:G,CALCULATION_quarterly_data!$A:$A,Quarter!$A583,CALCULATION_quarterly_data!$P:$P,Quarter!$B583,CALCULATION_quarterly_data!$C:$C,Quarter!$C583)</f>
        <v>0</v>
      </c>
      <c r="H583" s="69">
        <f>SUMIFS(CALCULATION_quarterly_data!H:H,CALCULATION_quarterly_data!$A:$A,Quarter!$A583,CALCULATION_quarterly_data!$P:$P,Quarter!$B583,CALCULATION_quarterly_data!$C:$C,Quarter!$C583)</f>
        <v>0</v>
      </c>
      <c r="I583" s="69">
        <f>SUMIFS(CALCULATION_quarterly_data!I:I,CALCULATION_quarterly_data!$A:$A,Quarter!$A583,CALCULATION_quarterly_data!$P:$P,Quarter!$B583,CALCULATION_quarterly_data!$C:$C,Quarter!$C583)</f>
        <v>0</v>
      </c>
      <c r="J583" s="69">
        <f>SUMIFS(CALCULATION_quarterly_data!J:J,CALCULATION_quarterly_data!$A:$A,Quarter!$A583,CALCULATION_quarterly_data!$P:$P,Quarter!$B583,CALCULATION_quarterly_data!$C:$C,Quarter!$C583)</f>
        <v>0</v>
      </c>
      <c r="K583" s="69">
        <f>SUMIFS(CALCULATION_quarterly_data!K:K,CALCULATION_quarterly_data!$A:$A,Quarter!$A583,CALCULATION_quarterly_data!$P:$P,Quarter!$B583,CALCULATION_quarterly_data!$C:$C,Quarter!$C583)</f>
        <v>0</v>
      </c>
      <c r="L583" s="69">
        <f>SUMIFS(CALCULATION_quarterly_data!L:L,CALCULATION_quarterly_data!$A:$A,Quarter!$A583,CALCULATION_quarterly_data!$P:$P,Quarter!$B583,CALCULATION_quarterly_data!$C:$C,Quarter!$C583)</f>
        <v>0</v>
      </c>
      <c r="M583" s="69">
        <f>SUMIFS(CALCULATION_quarterly_data!M:M,CALCULATION_quarterly_data!$A:$A,Quarter!$A583,CALCULATION_quarterly_data!$P:$P,Quarter!$B583,CALCULATION_quarterly_data!$C:$C,Quarter!$C583)</f>
        <v>0</v>
      </c>
      <c r="N583" s="70">
        <f>SUMIFS(CALCULATION_quarterly_data!N:N,CALCULATION_quarterly_data!$A:$A,Quarter!$A583,CALCULATION_quarterly_data!$P:$P,Quarter!$B583,CALCULATION_quarterly_data!$C:$C,Quarter!$C583)</f>
        <v>0</v>
      </c>
      <c r="O583" s="77">
        <f>SUMIFS(CALCULATION_quarterly_data!O:O,CALCULATION_quarterly_data!$A:$A,Quarter!$A583,CALCULATION_quarterly_data!$P:$P,Quarter!$B583,CALCULATION_quarterly_data!$C:$C,Quarter!$C583)</f>
        <v>46.57</v>
      </c>
    </row>
    <row r="584" spans="1:15" ht="15.5">
      <c r="A584" s="64">
        <v>2026</v>
      </c>
      <c r="B584" s="73">
        <v>1</v>
      </c>
      <c r="C584" s="59" t="s">
        <v>72</v>
      </c>
      <c r="D584" s="69">
        <f>SUMIFS(CALCULATION_quarterly_data!D:D,CALCULATION_quarterly_data!$A:$A,Quarter!$A584,CALCULATION_quarterly_data!$P:$P,Quarter!$B584,CALCULATION_quarterly_data!$C:$C,Quarter!$C584)</f>
        <v>0</v>
      </c>
      <c r="E584" s="69">
        <f>SUMIFS(CALCULATION_quarterly_data!E:E,CALCULATION_quarterly_data!$A:$A,Quarter!$A584,CALCULATION_quarterly_data!$P:$P,Quarter!$B584,CALCULATION_quarterly_data!$C:$C,Quarter!$C584)</f>
        <v>0</v>
      </c>
      <c r="F584" s="70">
        <f>SUMIFS(CALCULATION_quarterly_data!F:F,CALCULATION_quarterly_data!$A:$A,Quarter!$A584,CALCULATION_quarterly_data!$P:$P,Quarter!$B584,CALCULATION_quarterly_data!$C:$C,Quarter!$C584)</f>
        <v>0</v>
      </c>
      <c r="G584" s="69">
        <f>SUMIFS(CALCULATION_quarterly_data!G:G,CALCULATION_quarterly_data!$A:$A,Quarter!$A584,CALCULATION_quarterly_data!$P:$P,Quarter!$B584,CALCULATION_quarterly_data!$C:$C,Quarter!$C584)</f>
        <v>0</v>
      </c>
      <c r="H584" s="69">
        <f>SUMIFS(CALCULATION_quarterly_data!H:H,CALCULATION_quarterly_data!$A:$A,Quarter!$A584,CALCULATION_quarterly_data!$P:$P,Quarter!$B584,CALCULATION_quarterly_data!$C:$C,Quarter!$C584)</f>
        <v>0</v>
      </c>
      <c r="I584" s="69">
        <f>SUMIFS(CALCULATION_quarterly_data!I:I,CALCULATION_quarterly_data!$A:$A,Quarter!$A584,CALCULATION_quarterly_data!$P:$P,Quarter!$B584,CALCULATION_quarterly_data!$C:$C,Quarter!$C584)</f>
        <v>0</v>
      </c>
      <c r="J584" s="69">
        <f>SUMIFS(CALCULATION_quarterly_data!J:J,CALCULATION_quarterly_data!$A:$A,Quarter!$A584,CALCULATION_quarterly_data!$P:$P,Quarter!$B584,CALCULATION_quarterly_data!$C:$C,Quarter!$C584)</f>
        <v>0</v>
      </c>
      <c r="K584" s="69">
        <f>SUMIFS(CALCULATION_quarterly_data!K:K,CALCULATION_quarterly_data!$A:$A,Quarter!$A584,CALCULATION_quarterly_data!$P:$P,Quarter!$B584,CALCULATION_quarterly_data!$C:$C,Quarter!$C584)</f>
        <v>0</v>
      </c>
      <c r="L584" s="69">
        <f>SUMIFS(CALCULATION_quarterly_data!L:L,CALCULATION_quarterly_data!$A:$A,Quarter!$A584,CALCULATION_quarterly_data!$P:$P,Quarter!$B584,CALCULATION_quarterly_data!$C:$C,Quarter!$C584)</f>
        <v>0</v>
      </c>
      <c r="M584" s="69">
        <f>SUMIFS(CALCULATION_quarterly_data!M:M,CALCULATION_quarterly_data!$A:$A,Quarter!$A584,CALCULATION_quarterly_data!$P:$P,Quarter!$B584,CALCULATION_quarterly_data!$C:$C,Quarter!$C584)</f>
        <v>36.379999999999995</v>
      </c>
      <c r="N584" s="70">
        <f>SUMIFS(CALCULATION_quarterly_data!N:N,CALCULATION_quarterly_data!$A:$A,Quarter!$A584,CALCULATION_quarterly_data!$P:$P,Quarter!$B584,CALCULATION_quarterly_data!$C:$C,Quarter!$C584)</f>
        <v>36.379999999999995</v>
      </c>
      <c r="O584" s="77">
        <f>SUMIFS(CALCULATION_quarterly_data!O:O,CALCULATION_quarterly_data!$A:$A,Quarter!$A584,CALCULATION_quarterly_data!$P:$P,Quarter!$B584,CALCULATION_quarterly_data!$C:$C,Quarter!$C584)</f>
        <v>36.379999999999995</v>
      </c>
    </row>
    <row r="585" spans="1:15" ht="15.5">
      <c r="A585" s="64">
        <v>2026</v>
      </c>
      <c r="B585" s="73">
        <v>1</v>
      </c>
      <c r="C585" s="59" t="s">
        <v>39</v>
      </c>
      <c r="D585" s="69">
        <f>SUMIFS(CALCULATION_quarterly_data!D:D,CALCULATION_quarterly_data!$A:$A,Quarter!$A585,CALCULATION_quarterly_data!$P:$P,Quarter!$B585,CALCULATION_quarterly_data!$C:$C,Quarter!$C585)</f>
        <v>34.729999999999997</v>
      </c>
      <c r="E585" s="69">
        <f>SUMIFS(CALCULATION_quarterly_data!E:E,CALCULATION_quarterly_data!$A:$A,Quarter!$A585,CALCULATION_quarterly_data!$P:$P,Quarter!$B585,CALCULATION_quarterly_data!$C:$C,Quarter!$C585)</f>
        <v>0</v>
      </c>
      <c r="F585" s="70">
        <f>SUMIFS(CALCULATION_quarterly_data!F:F,CALCULATION_quarterly_data!$A:$A,Quarter!$A585,CALCULATION_quarterly_data!$P:$P,Quarter!$B585,CALCULATION_quarterly_data!$C:$C,Quarter!$C585)</f>
        <v>34.729999999999997</v>
      </c>
      <c r="G585" s="69">
        <f>SUMIFS(CALCULATION_quarterly_data!G:G,CALCULATION_quarterly_data!$A:$A,Quarter!$A585,CALCULATION_quarterly_data!$P:$P,Quarter!$B585,CALCULATION_quarterly_data!$C:$C,Quarter!$C585)</f>
        <v>0</v>
      </c>
      <c r="H585" s="69">
        <f>SUMIFS(CALCULATION_quarterly_data!H:H,CALCULATION_quarterly_data!$A:$A,Quarter!$A585,CALCULATION_quarterly_data!$P:$P,Quarter!$B585,CALCULATION_quarterly_data!$C:$C,Quarter!$C585)</f>
        <v>6.75</v>
      </c>
      <c r="I585" s="69">
        <f>SUMIFS(CALCULATION_quarterly_data!I:I,CALCULATION_quarterly_data!$A:$A,Quarter!$A585,CALCULATION_quarterly_data!$P:$P,Quarter!$B585,CALCULATION_quarterly_data!$C:$C,Quarter!$C585)</f>
        <v>0</v>
      </c>
      <c r="J585" s="69">
        <f>SUMIFS(CALCULATION_quarterly_data!J:J,CALCULATION_quarterly_data!$A:$A,Quarter!$A585,CALCULATION_quarterly_data!$P:$P,Quarter!$B585,CALCULATION_quarterly_data!$C:$C,Quarter!$C585)</f>
        <v>10.07</v>
      </c>
      <c r="K585" s="69">
        <f>SUMIFS(CALCULATION_quarterly_data!K:K,CALCULATION_quarterly_data!$A:$A,Quarter!$A585,CALCULATION_quarterly_data!$P:$P,Quarter!$B585,CALCULATION_quarterly_data!$C:$C,Quarter!$C585)</f>
        <v>0</v>
      </c>
      <c r="L585" s="69">
        <f>SUMIFS(CALCULATION_quarterly_data!L:L,CALCULATION_quarterly_data!$A:$A,Quarter!$A585,CALCULATION_quarterly_data!$P:$P,Quarter!$B585,CALCULATION_quarterly_data!$C:$C,Quarter!$C585)</f>
        <v>0</v>
      </c>
      <c r="M585" s="69">
        <f>SUMIFS(CALCULATION_quarterly_data!M:M,CALCULATION_quarterly_data!$A:$A,Quarter!$A585,CALCULATION_quarterly_data!$P:$P,Quarter!$B585,CALCULATION_quarterly_data!$C:$C,Quarter!$C585)</f>
        <v>0</v>
      </c>
      <c r="N585" s="70">
        <f>SUMIFS(CALCULATION_quarterly_data!N:N,CALCULATION_quarterly_data!$A:$A,Quarter!$A585,CALCULATION_quarterly_data!$P:$P,Quarter!$B585,CALCULATION_quarterly_data!$C:$C,Quarter!$C585)</f>
        <v>16.82</v>
      </c>
      <c r="O585" s="77">
        <f>SUMIFS(CALCULATION_quarterly_data!O:O,CALCULATION_quarterly_data!$A:$A,Quarter!$A585,CALCULATION_quarterly_data!$P:$P,Quarter!$B585,CALCULATION_quarterly_data!$C:$C,Quarter!$C585)</f>
        <v>51.55</v>
      </c>
    </row>
    <row r="586" spans="1:15" ht="15.5">
      <c r="A586" s="64">
        <v>2026</v>
      </c>
      <c r="B586" s="73">
        <v>1</v>
      </c>
      <c r="C586" s="59" t="s">
        <v>130</v>
      </c>
      <c r="D586" s="69">
        <f>SUMIFS(CALCULATION_quarterly_data!D:D,CALCULATION_quarterly_data!$A:$A,Quarter!$A586,CALCULATION_quarterly_data!$P:$P,Quarter!$B586,CALCULATION_quarterly_data!$C:$C,Quarter!$C586)</f>
        <v>0</v>
      </c>
      <c r="E586" s="69">
        <f>SUMIFS(CALCULATION_quarterly_data!E:E,CALCULATION_quarterly_data!$A:$A,Quarter!$A586,CALCULATION_quarterly_data!$P:$P,Quarter!$B586,CALCULATION_quarterly_data!$C:$C,Quarter!$C586)</f>
        <v>0</v>
      </c>
      <c r="F586" s="70">
        <f>SUMIFS(CALCULATION_quarterly_data!F:F,CALCULATION_quarterly_data!$A:$A,Quarter!$A586,CALCULATION_quarterly_data!$P:$P,Quarter!$B586,CALCULATION_quarterly_data!$C:$C,Quarter!$C586)</f>
        <v>0</v>
      </c>
      <c r="G586" s="69">
        <f>SUMIFS(CALCULATION_quarterly_data!G:G,CALCULATION_quarterly_data!$A:$A,Quarter!$A586,CALCULATION_quarterly_data!$P:$P,Quarter!$B586,CALCULATION_quarterly_data!$C:$C,Quarter!$C586)</f>
        <v>0</v>
      </c>
      <c r="H586" s="69">
        <f>SUMIFS(CALCULATION_quarterly_data!H:H,CALCULATION_quarterly_data!$A:$A,Quarter!$A586,CALCULATION_quarterly_data!$P:$P,Quarter!$B586,CALCULATION_quarterly_data!$C:$C,Quarter!$C586)</f>
        <v>0</v>
      </c>
      <c r="I586" s="69">
        <f>SUMIFS(CALCULATION_quarterly_data!I:I,CALCULATION_quarterly_data!$A:$A,Quarter!$A586,CALCULATION_quarterly_data!$P:$P,Quarter!$B586,CALCULATION_quarterly_data!$C:$C,Quarter!$C586)</f>
        <v>0</v>
      </c>
      <c r="J586" s="69">
        <f>SUMIFS(CALCULATION_quarterly_data!J:J,CALCULATION_quarterly_data!$A:$A,Quarter!$A586,CALCULATION_quarterly_data!$P:$P,Quarter!$B586,CALCULATION_quarterly_data!$C:$C,Quarter!$C586)</f>
        <v>0</v>
      </c>
      <c r="K586" s="69">
        <f>SUMIFS(CALCULATION_quarterly_data!K:K,CALCULATION_quarterly_data!$A:$A,Quarter!$A586,CALCULATION_quarterly_data!$P:$P,Quarter!$B586,CALCULATION_quarterly_data!$C:$C,Quarter!$C586)</f>
        <v>0</v>
      </c>
      <c r="L586" s="69">
        <f>SUMIFS(CALCULATION_quarterly_data!L:L,CALCULATION_quarterly_data!$A:$A,Quarter!$A586,CALCULATION_quarterly_data!$P:$P,Quarter!$B586,CALCULATION_quarterly_data!$C:$C,Quarter!$C586)</f>
        <v>0</v>
      </c>
      <c r="M586" s="69">
        <f>SUMIFS(CALCULATION_quarterly_data!M:M,CALCULATION_quarterly_data!$A:$A,Quarter!$A586,CALCULATION_quarterly_data!$P:$P,Quarter!$B586,CALCULATION_quarterly_data!$C:$C,Quarter!$C586)</f>
        <v>0</v>
      </c>
      <c r="N586" s="70">
        <f>SUMIFS(CALCULATION_quarterly_data!N:N,CALCULATION_quarterly_data!$A:$A,Quarter!$A586,CALCULATION_quarterly_data!$P:$P,Quarter!$B586,CALCULATION_quarterly_data!$C:$C,Quarter!$C586)</f>
        <v>0</v>
      </c>
      <c r="O586" s="77">
        <f>SUMIFS(CALCULATION_quarterly_data!O:O,CALCULATION_quarterly_data!$A:$A,Quarter!$A586,CALCULATION_quarterly_data!$P:$P,Quarter!$B586,CALCULATION_quarterly_data!$C:$C,Quarter!$C586)</f>
        <v>0</v>
      </c>
    </row>
    <row r="587" spans="1:15" ht="15.5">
      <c r="A587" s="64">
        <v>2026</v>
      </c>
      <c r="B587" s="73">
        <v>1</v>
      </c>
      <c r="C587" s="59" t="s">
        <v>40</v>
      </c>
      <c r="D587" s="69">
        <f>SUMIFS(CALCULATION_quarterly_data!D:D,CALCULATION_quarterly_data!$A:$A,Quarter!$A587,CALCULATION_quarterly_data!$P:$P,Quarter!$B587,CALCULATION_quarterly_data!$C:$C,Quarter!$C587)</f>
        <v>119.07</v>
      </c>
      <c r="E587" s="69">
        <f>SUMIFS(CALCULATION_quarterly_data!E:E,CALCULATION_quarterly_data!$A:$A,Quarter!$A587,CALCULATION_quarterly_data!$P:$P,Quarter!$B587,CALCULATION_quarterly_data!$C:$C,Quarter!$C587)</f>
        <v>0</v>
      </c>
      <c r="F587" s="70">
        <f>SUMIFS(CALCULATION_quarterly_data!F:F,CALCULATION_quarterly_data!$A:$A,Quarter!$A587,CALCULATION_quarterly_data!$P:$P,Quarter!$B587,CALCULATION_quarterly_data!$C:$C,Quarter!$C587)</f>
        <v>119.07</v>
      </c>
      <c r="G587" s="69">
        <f>SUMIFS(CALCULATION_quarterly_data!G:G,CALCULATION_quarterly_data!$A:$A,Quarter!$A587,CALCULATION_quarterly_data!$P:$P,Quarter!$B587,CALCULATION_quarterly_data!$C:$C,Quarter!$C587)</f>
        <v>29.25</v>
      </c>
      <c r="H587" s="69">
        <f>SUMIFS(CALCULATION_quarterly_data!H:H,CALCULATION_quarterly_data!$A:$A,Quarter!$A587,CALCULATION_quarterly_data!$P:$P,Quarter!$B587,CALCULATION_quarterly_data!$C:$C,Quarter!$C587)</f>
        <v>0</v>
      </c>
      <c r="I587" s="69">
        <f>SUMIFS(CALCULATION_quarterly_data!I:I,CALCULATION_quarterly_data!$A:$A,Quarter!$A587,CALCULATION_quarterly_data!$P:$P,Quarter!$B587,CALCULATION_quarterly_data!$C:$C,Quarter!$C587)</f>
        <v>0</v>
      </c>
      <c r="J587" s="69">
        <f>SUMIFS(CALCULATION_quarterly_data!J:J,CALCULATION_quarterly_data!$A:$A,Quarter!$A587,CALCULATION_quarterly_data!$P:$P,Quarter!$B587,CALCULATION_quarterly_data!$C:$C,Quarter!$C587)</f>
        <v>0</v>
      </c>
      <c r="K587" s="69">
        <f>SUMIFS(CALCULATION_quarterly_data!K:K,CALCULATION_quarterly_data!$A:$A,Quarter!$A587,CALCULATION_quarterly_data!$P:$P,Quarter!$B587,CALCULATION_quarterly_data!$C:$C,Quarter!$C587)</f>
        <v>0</v>
      </c>
      <c r="L587" s="69">
        <f>SUMIFS(CALCULATION_quarterly_data!L:L,CALCULATION_quarterly_data!$A:$A,Quarter!$A587,CALCULATION_quarterly_data!$P:$P,Quarter!$B587,CALCULATION_quarterly_data!$C:$C,Quarter!$C587)</f>
        <v>23.42</v>
      </c>
      <c r="M587" s="69">
        <f>SUMIFS(CALCULATION_quarterly_data!M:M,CALCULATION_quarterly_data!$A:$A,Quarter!$A587,CALCULATION_quarterly_data!$P:$P,Quarter!$B587,CALCULATION_quarterly_data!$C:$C,Quarter!$C587)</f>
        <v>6.7799999999999994</v>
      </c>
      <c r="N587" s="70">
        <f>SUMIFS(CALCULATION_quarterly_data!N:N,CALCULATION_quarterly_data!$A:$A,Quarter!$A587,CALCULATION_quarterly_data!$P:$P,Quarter!$B587,CALCULATION_quarterly_data!$C:$C,Quarter!$C587)</f>
        <v>59.449999999999996</v>
      </c>
      <c r="O587" s="77">
        <f>SUMIFS(CALCULATION_quarterly_data!O:O,CALCULATION_quarterly_data!$A:$A,Quarter!$A587,CALCULATION_quarterly_data!$P:$P,Quarter!$B587,CALCULATION_quarterly_data!$C:$C,Quarter!$C587)</f>
        <v>178.51999999999998</v>
      </c>
    </row>
    <row r="588" spans="1:15" ht="15.5">
      <c r="A588" s="64">
        <v>2026</v>
      </c>
      <c r="B588" s="73">
        <v>1</v>
      </c>
      <c r="C588" s="59" t="s">
        <v>41</v>
      </c>
      <c r="D588" s="69">
        <f>SUMIFS(CALCULATION_quarterly_data!D:D,CALCULATION_quarterly_data!$A:$A,Quarter!$A588,CALCULATION_quarterly_data!$P:$P,Quarter!$B588,CALCULATION_quarterly_data!$C:$C,Quarter!$C588)</f>
        <v>758.12</v>
      </c>
      <c r="E588" s="69">
        <f>SUMIFS(CALCULATION_quarterly_data!E:E,CALCULATION_quarterly_data!$A:$A,Quarter!$A588,CALCULATION_quarterly_data!$P:$P,Quarter!$B588,CALCULATION_quarterly_data!$C:$C,Quarter!$C588)</f>
        <v>0</v>
      </c>
      <c r="F588" s="70">
        <f>SUMIFS(CALCULATION_quarterly_data!F:F,CALCULATION_quarterly_data!$A:$A,Quarter!$A588,CALCULATION_quarterly_data!$P:$P,Quarter!$B588,CALCULATION_quarterly_data!$C:$C,Quarter!$C588)</f>
        <v>758.12</v>
      </c>
      <c r="G588" s="69">
        <f>SUMIFS(CALCULATION_quarterly_data!G:G,CALCULATION_quarterly_data!$A:$A,Quarter!$A588,CALCULATION_quarterly_data!$P:$P,Quarter!$B588,CALCULATION_quarterly_data!$C:$C,Quarter!$C588)</f>
        <v>0</v>
      </c>
      <c r="H588" s="69">
        <f>SUMIFS(CALCULATION_quarterly_data!H:H,CALCULATION_quarterly_data!$A:$A,Quarter!$A588,CALCULATION_quarterly_data!$P:$P,Quarter!$B588,CALCULATION_quarterly_data!$C:$C,Quarter!$C588)</f>
        <v>0</v>
      </c>
      <c r="I588" s="69">
        <f>SUMIFS(CALCULATION_quarterly_data!I:I,CALCULATION_quarterly_data!$A:$A,Quarter!$A588,CALCULATION_quarterly_data!$P:$P,Quarter!$B588,CALCULATION_quarterly_data!$C:$C,Quarter!$C588)</f>
        <v>0</v>
      </c>
      <c r="J588" s="69">
        <f>SUMIFS(CALCULATION_quarterly_data!J:J,CALCULATION_quarterly_data!$A:$A,Quarter!$A588,CALCULATION_quarterly_data!$P:$P,Quarter!$B588,CALCULATION_quarterly_data!$C:$C,Quarter!$C588)</f>
        <v>0</v>
      </c>
      <c r="K588" s="69">
        <f>SUMIFS(CALCULATION_quarterly_data!K:K,CALCULATION_quarterly_data!$A:$A,Quarter!$A588,CALCULATION_quarterly_data!$P:$P,Quarter!$B588,CALCULATION_quarterly_data!$C:$C,Quarter!$C588)</f>
        <v>0</v>
      </c>
      <c r="L588" s="69">
        <f>SUMIFS(CALCULATION_quarterly_data!L:L,CALCULATION_quarterly_data!$A:$A,Quarter!$A588,CALCULATION_quarterly_data!$P:$P,Quarter!$B588,CALCULATION_quarterly_data!$C:$C,Quarter!$C588)</f>
        <v>0</v>
      </c>
      <c r="M588" s="69">
        <f>SUMIFS(CALCULATION_quarterly_data!M:M,CALCULATION_quarterly_data!$A:$A,Quarter!$A588,CALCULATION_quarterly_data!$P:$P,Quarter!$B588,CALCULATION_quarterly_data!$C:$C,Quarter!$C588)</f>
        <v>5.41</v>
      </c>
      <c r="N588" s="70">
        <f>SUMIFS(CALCULATION_quarterly_data!N:N,CALCULATION_quarterly_data!$A:$A,Quarter!$A588,CALCULATION_quarterly_data!$P:$P,Quarter!$B588,CALCULATION_quarterly_data!$C:$C,Quarter!$C588)</f>
        <v>5.41</v>
      </c>
      <c r="O588" s="77">
        <f>SUMIFS(CALCULATION_quarterly_data!O:O,CALCULATION_quarterly_data!$A:$A,Quarter!$A588,CALCULATION_quarterly_data!$P:$P,Quarter!$B588,CALCULATION_quarterly_data!$C:$C,Quarter!$C588)</f>
        <v>763.53</v>
      </c>
    </row>
    <row r="589" spans="1:15" ht="15.5">
      <c r="A589" s="64">
        <v>2026</v>
      </c>
      <c r="B589" s="73">
        <v>1</v>
      </c>
      <c r="C589" s="59" t="s">
        <v>70</v>
      </c>
      <c r="D589" s="69">
        <f>SUMIFS(CALCULATION_quarterly_data!D:D,CALCULATION_quarterly_data!$A:$A,Quarter!$A589,CALCULATION_quarterly_data!$P:$P,Quarter!$B589,CALCULATION_quarterly_data!$C:$C,Quarter!$C589)</f>
        <v>0</v>
      </c>
      <c r="E589" s="69">
        <f>SUMIFS(CALCULATION_quarterly_data!E:E,CALCULATION_quarterly_data!$A:$A,Quarter!$A589,CALCULATION_quarterly_data!$P:$P,Quarter!$B589,CALCULATION_quarterly_data!$C:$C,Quarter!$C589)</f>
        <v>0</v>
      </c>
      <c r="F589" s="70">
        <f>SUMIFS(CALCULATION_quarterly_data!F:F,CALCULATION_quarterly_data!$A:$A,Quarter!$A589,CALCULATION_quarterly_data!$P:$P,Quarter!$B589,CALCULATION_quarterly_data!$C:$C,Quarter!$C589)</f>
        <v>0</v>
      </c>
      <c r="G589" s="69">
        <f>SUMIFS(CALCULATION_quarterly_data!G:G,CALCULATION_quarterly_data!$A:$A,Quarter!$A589,CALCULATION_quarterly_data!$P:$P,Quarter!$B589,CALCULATION_quarterly_data!$C:$C,Quarter!$C589)</f>
        <v>0</v>
      </c>
      <c r="H589" s="69">
        <f>SUMIFS(CALCULATION_quarterly_data!H:H,CALCULATION_quarterly_data!$A:$A,Quarter!$A589,CALCULATION_quarterly_data!$P:$P,Quarter!$B589,CALCULATION_quarterly_data!$C:$C,Quarter!$C589)</f>
        <v>63.650000000000006</v>
      </c>
      <c r="I589" s="69">
        <f>SUMIFS(CALCULATION_quarterly_data!I:I,CALCULATION_quarterly_data!$A:$A,Quarter!$A589,CALCULATION_quarterly_data!$P:$P,Quarter!$B589,CALCULATION_quarterly_data!$C:$C,Quarter!$C589)</f>
        <v>325.94</v>
      </c>
      <c r="J589" s="69">
        <f>SUMIFS(CALCULATION_quarterly_data!J:J,CALCULATION_quarterly_data!$A:$A,Quarter!$A589,CALCULATION_quarterly_data!$P:$P,Quarter!$B589,CALCULATION_quarterly_data!$C:$C,Quarter!$C589)</f>
        <v>6.39</v>
      </c>
      <c r="K589" s="69">
        <f>SUMIFS(CALCULATION_quarterly_data!K:K,CALCULATION_quarterly_data!$A:$A,Quarter!$A589,CALCULATION_quarterly_data!$P:$P,Quarter!$B589,CALCULATION_quarterly_data!$C:$C,Quarter!$C589)</f>
        <v>168.70999999999998</v>
      </c>
      <c r="L589" s="69">
        <f>SUMIFS(CALCULATION_quarterly_data!L:L,CALCULATION_quarterly_data!$A:$A,Quarter!$A589,CALCULATION_quarterly_data!$P:$P,Quarter!$B589,CALCULATION_quarterly_data!$C:$C,Quarter!$C589)</f>
        <v>36.31</v>
      </c>
      <c r="M589" s="69">
        <f>SUMIFS(CALCULATION_quarterly_data!M:M,CALCULATION_quarterly_data!$A:$A,Quarter!$A589,CALCULATION_quarterly_data!$P:$P,Quarter!$B589,CALCULATION_quarterly_data!$C:$C,Quarter!$C589)</f>
        <v>0.08</v>
      </c>
      <c r="N589" s="70">
        <f>SUMIFS(CALCULATION_quarterly_data!N:N,CALCULATION_quarterly_data!$A:$A,Quarter!$A589,CALCULATION_quarterly_data!$P:$P,Quarter!$B589,CALCULATION_quarterly_data!$C:$C,Quarter!$C589)</f>
        <v>601.08000000000004</v>
      </c>
      <c r="O589" s="77">
        <f>SUMIFS(CALCULATION_quarterly_data!O:O,CALCULATION_quarterly_data!$A:$A,Quarter!$A589,CALCULATION_quarterly_data!$P:$P,Quarter!$B589,CALCULATION_quarterly_data!$C:$C,Quarter!$C589)</f>
        <v>601.08000000000004</v>
      </c>
    </row>
    <row r="590" spans="1:15" ht="15.5">
      <c r="A590" s="64">
        <v>2026</v>
      </c>
      <c r="B590" s="73">
        <v>1</v>
      </c>
      <c r="C590" s="59" t="s">
        <v>74</v>
      </c>
      <c r="D590" s="69">
        <f>SUMIFS(CALCULATION_quarterly_data!D:D,CALCULATION_quarterly_data!$A:$A,Quarter!$A590,CALCULATION_quarterly_data!$P:$P,Quarter!$B590,CALCULATION_quarterly_data!$C:$C,Quarter!$C590)</f>
        <v>461.26</v>
      </c>
      <c r="E590" s="69">
        <f>SUMIFS(CALCULATION_quarterly_data!E:E,CALCULATION_quarterly_data!$A:$A,Quarter!$A590,CALCULATION_quarterly_data!$P:$P,Quarter!$B590,CALCULATION_quarterly_data!$C:$C,Quarter!$C590)</f>
        <v>12.03</v>
      </c>
      <c r="F590" s="70">
        <f>SUMIFS(CALCULATION_quarterly_data!F:F,CALCULATION_quarterly_data!$A:$A,Quarter!$A590,CALCULATION_quarterly_data!$P:$P,Quarter!$B590,CALCULATION_quarterly_data!$C:$C,Quarter!$C590)</f>
        <v>473.29</v>
      </c>
      <c r="G590" s="69">
        <f>SUMIFS(CALCULATION_quarterly_data!G:G,CALCULATION_quarterly_data!$A:$A,Quarter!$A590,CALCULATION_quarterly_data!$P:$P,Quarter!$B590,CALCULATION_quarterly_data!$C:$C,Quarter!$C590)</f>
        <v>0</v>
      </c>
      <c r="H590" s="69">
        <f>SUMIFS(CALCULATION_quarterly_data!H:H,CALCULATION_quarterly_data!$A:$A,Quarter!$A590,CALCULATION_quarterly_data!$P:$P,Quarter!$B590,CALCULATION_quarterly_data!$C:$C,Quarter!$C590)</f>
        <v>0</v>
      </c>
      <c r="I590" s="69">
        <f>SUMIFS(CALCULATION_quarterly_data!I:I,CALCULATION_quarterly_data!$A:$A,Quarter!$A590,CALCULATION_quarterly_data!$P:$P,Quarter!$B590,CALCULATION_quarterly_data!$C:$C,Quarter!$C590)</f>
        <v>0</v>
      </c>
      <c r="J590" s="69">
        <f>SUMIFS(CALCULATION_quarterly_data!J:J,CALCULATION_quarterly_data!$A:$A,Quarter!$A590,CALCULATION_quarterly_data!$P:$P,Quarter!$B590,CALCULATION_quarterly_data!$C:$C,Quarter!$C590)</f>
        <v>0</v>
      </c>
      <c r="K590" s="69">
        <f>SUMIFS(CALCULATION_quarterly_data!K:K,CALCULATION_quarterly_data!$A:$A,Quarter!$A590,CALCULATION_quarterly_data!$P:$P,Quarter!$B590,CALCULATION_quarterly_data!$C:$C,Quarter!$C590)</f>
        <v>0</v>
      </c>
      <c r="L590" s="69">
        <f>SUMIFS(CALCULATION_quarterly_data!L:L,CALCULATION_quarterly_data!$A:$A,Quarter!$A590,CALCULATION_quarterly_data!$P:$P,Quarter!$B590,CALCULATION_quarterly_data!$C:$C,Quarter!$C590)</f>
        <v>0</v>
      </c>
      <c r="M590" s="69">
        <f>SUMIFS(CALCULATION_quarterly_data!M:M,CALCULATION_quarterly_data!$A:$A,Quarter!$A590,CALCULATION_quarterly_data!$P:$P,Quarter!$B590,CALCULATION_quarterly_data!$C:$C,Quarter!$C590)</f>
        <v>4</v>
      </c>
      <c r="N590" s="70">
        <f>SUMIFS(CALCULATION_quarterly_data!N:N,CALCULATION_quarterly_data!$A:$A,Quarter!$A590,CALCULATION_quarterly_data!$P:$P,Quarter!$B590,CALCULATION_quarterly_data!$C:$C,Quarter!$C590)</f>
        <v>4</v>
      </c>
      <c r="O590" s="77">
        <f>SUMIFS(CALCULATION_quarterly_data!O:O,CALCULATION_quarterly_data!$A:$A,Quarter!$A590,CALCULATION_quarterly_data!$P:$P,Quarter!$B590,CALCULATION_quarterly_data!$C:$C,Quarter!$C590)</f>
        <v>477.29000000000008</v>
      </c>
    </row>
    <row r="591" spans="1:15" ht="15.5">
      <c r="A591" s="64">
        <v>2026</v>
      </c>
      <c r="B591" s="73">
        <v>1</v>
      </c>
      <c r="C591" s="59" t="s">
        <v>73</v>
      </c>
      <c r="D591" s="69">
        <f>SUMIFS(CALCULATION_quarterly_data!D:D,CALCULATION_quarterly_data!$A:$A,Quarter!$A591,CALCULATION_quarterly_data!$P:$P,Quarter!$B591,CALCULATION_quarterly_data!$C:$C,Quarter!$C591)</f>
        <v>0</v>
      </c>
      <c r="E591" s="69">
        <f>SUMIFS(CALCULATION_quarterly_data!E:E,CALCULATION_quarterly_data!$A:$A,Quarter!$A591,CALCULATION_quarterly_data!$P:$P,Quarter!$B591,CALCULATION_quarterly_data!$C:$C,Quarter!$C591)</f>
        <v>0</v>
      </c>
      <c r="F591" s="70">
        <f>SUMIFS(CALCULATION_quarterly_data!F:F,CALCULATION_quarterly_data!$A:$A,Quarter!$A591,CALCULATION_quarterly_data!$P:$P,Quarter!$B591,CALCULATION_quarterly_data!$C:$C,Quarter!$C591)</f>
        <v>0</v>
      </c>
      <c r="G591" s="69">
        <f>SUMIFS(CALCULATION_quarterly_data!G:G,CALCULATION_quarterly_data!$A:$A,Quarter!$A591,CALCULATION_quarterly_data!$P:$P,Quarter!$B591,CALCULATION_quarterly_data!$C:$C,Quarter!$C591)</f>
        <v>0</v>
      </c>
      <c r="H591" s="69">
        <f>SUMIFS(CALCULATION_quarterly_data!H:H,CALCULATION_quarterly_data!$A:$A,Quarter!$A591,CALCULATION_quarterly_data!$P:$P,Quarter!$B591,CALCULATION_quarterly_data!$C:$C,Quarter!$C591)</f>
        <v>0</v>
      </c>
      <c r="I591" s="69">
        <f>SUMIFS(CALCULATION_quarterly_data!I:I,CALCULATION_quarterly_data!$A:$A,Quarter!$A591,CALCULATION_quarterly_data!$P:$P,Quarter!$B591,CALCULATION_quarterly_data!$C:$C,Quarter!$C591)</f>
        <v>0</v>
      </c>
      <c r="J591" s="69">
        <f>SUMIFS(CALCULATION_quarterly_data!J:J,CALCULATION_quarterly_data!$A:$A,Quarter!$A591,CALCULATION_quarterly_data!$P:$P,Quarter!$B591,CALCULATION_quarterly_data!$C:$C,Quarter!$C591)</f>
        <v>0</v>
      </c>
      <c r="K591" s="69">
        <f>SUMIFS(CALCULATION_quarterly_data!K:K,CALCULATION_quarterly_data!$A:$A,Quarter!$A591,CALCULATION_quarterly_data!$P:$P,Quarter!$B591,CALCULATION_quarterly_data!$C:$C,Quarter!$C591)</f>
        <v>0</v>
      </c>
      <c r="L591" s="69">
        <f>SUMIFS(CALCULATION_quarterly_data!L:L,CALCULATION_quarterly_data!$A:$A,Quarter!$A591,CALCULATION_quarterly_data!$P:$P,Quarter!$B591,CALCULATION_quarterly_data!$C:$C,Quarter!$C591)</f>
        <v>0</v>
      </c>
      <c r="M591" s="69">
        <f>SUMIFS(CALCULATION_quarterly_data!M:M,CALCULATION_quarterly_data!$A:$A,Quarter!$A591,CALCULATION_quarterly_data!$P:$P,Quarter!$B591,CALCULATION_quarterly_data!$C:$C,Quarter!$C591)</f>
        <v>0</v>
      </c>
      <c r="N591" s="70">
        <f>SUMIFS(CALCULATION_quarterly_data!N:N,CALCULATION_quarterly_data!$A:$A,Quarter!$A591,CALCULATION_quarterly_data!$P:$P,Quarter!$B591,CALCULATION_quarterly_data!$C:$C,Quarter!$C591)</f>
        <v>0</v>
      </c>
      <c r="O591" s="77">
        <f>SUMIFS(CALCULATION_quarterly_data!O:O,CALCULATION_quarterly_data!$A:$A,Quarter!$A591,CALCULATION_quarterly_data!$P:$P,Quarter!$B591,CALCULATION_quarterly_data!$C:$C,Quarter!$C591)</f>
        <v>0</v>
      </c>
    </row>
    <row r="592" spans="1:15" ht="15.5">
      <c r="A592" s="64">
        <v>2026</v>
      </c>
      <c r="B592" s="73">
        <v>1</v>
      </c>
      <c r="C592" s="59" t="s">
        <v>42</v>
      </c>
      <c r="D592" s="69">
        <f>SUMIFS(CALCULATION_quarterly_data!D:D,CALCULATION_quarterly_data!$A:$A,Quarter!$A592,CALCULATION_quarterly_data!$P:$P,Quarter!$B592,CALCULATION_quarterly_data!$C:$C,Quarter!$C592)</f>
        <v>2738.58</v>
      </c>
      <c r="E592" s="69">
        <f>SUMIFS(CALCULATION_quarterly_data!E:E,CALCULATION_quarterly_data!$A:$A,Quarter!$A592,CALCULATION_quarterly_data!$P:$P,Quarter!$B592,CALCULATION_quarterly_data!$C:$C,Quarter!$C592)</f>
        <v>121.97</v>
      </c>
      <c r="F592" s="70">
        <f>SUMIFS(CALCULATION_quarterly_data!F:F,CALCULATION_quarterly_data!$A:$A,Quarter!$A592,CALCULATION_quarterly_data!$P:$P,Quarter!$B592,CALCULATION_quarterly_data!$C:$C,Quarter!$C592)</f>
        <v>2860.55</v>
      </c>
      <c r="G592" s="69">
        <f>SUMIFS(CALCULATION_quarterly_data!G:G,CALCULATION_quarterly_data!$A:$A,Quarter!$A592,CALCULATION_quarterly_data!$P:$P,Quarter!$B592,CALCULATION_quarterly_data!$C:$C,Quarter!$C592)</f>
        <v>17.52</v>
      </c>
      <c r="H592" s="69">
        <f>SUMIFS(CALCULATION_quarterly_data!H:H,CALCULATION_quarterly_data!$A:$A,Quarter!$A592,CALCULATION_quarterly_data!$P:$P,Quarter!$B592,CALCULATION_quarterly_data!$C:$C,Quarter!$C592)</f>
        <v>724.61</v>
      </c>
      <c r="I592" s="69">
        <f>SUMIFS(CALCULATION_quarterly_data!I:I,CALCULATION_quarterly_data!$A:$A,Quarter!$A592,CALCULATION_quarterly_data!$P:$P,Quarter!$B592,CALCULATION_quarterly_data!$C:$C,Quarter!$C592)</f>
        <v>0</v>
      </c>
      <c r="J592" s="69">
        <f>SUMIFS(CALCULATION_quarterly_data!J:J,CALCULATION_quarterly_data!$A:$A,Quarter!$A592,CALCULATION_quarterly_data!$P:$P,Quarter!$B592,CALCULATION_quarterly_data!$C:$C,Quarter!$C592)</f>
        <v>0</v>
      </c>
      <c r="K592" s="69">
        <f>SUMIFS(CALCULATION_quarterly_data!K:K,CALCULATION_quarterly_data!$A:$A,Quarter!$A592,CALCULATION_quarterly_data!$P:$P,Quarter!$B592,CALCULATION_quarterly_data!$C:$C,Quarter!$C592)</f>
        <v>0</v>
      </c>
      <c r="L592" s="69">
        <f>SUMIFS(CALCULATION_quarterly_data!L:L,CALCULATION_quarterly_data!$A:$A,Quarter!$A592,CALCULATION_quarterly_data!$P:$P,Quarter!$B592,CALCULATION_quarterly_data!$C:$C,Quarter!$C592)</f>
        <v>110.91</v>
      </c>
      <c r="M592" s="69">
        <f>SUMIFS(CALCULATION_quarterly_data!M:M,CALCULATION_quarterly_data!$A:$A,Quarter!$A592,CALCULATION_quarterly_data!$P:$P,Quarter!$B592,CALCULATION_quarterly_data!$C:$C,Quarter!$C592)</f>
        <v>394.81000000000006</v>
      </c>
      <c r="N592" s="70">
        <f>SUMIFS(CALCULATION_quarterly_data!N:N,CALCULATION_quarterly_data!$A:$A,Quarter!$A592,CALCULATION_quarterly_data!$P:$P,Quarter!$B592,CALCULATION_quarterly_data!$C:$C,Quarter!$C592)</f>
        <v>1247.8500000000001</v>
      </c>
      <c r="O592" s="77">
        <f>SUMIFS(CALCULATION_quarterly_data!O:O,CALCULATION_quarterly_data!$A:$A,Quarter!$A592,CALCULATION_quarterly_data!$P:$P,Quarter!$B592,CALCULATION_quarterly_data!$C:$C,Quarter!$C592)</f>
        <v>4108.3999999999996</v>
      </c>
    </row>
    <row r="593" spans="1:15" ht="15.5">
      <c r="A593" s="64">
        <v>2026</v>
      </c>
      <c r="B593" s="73">
        <v>1</v>
      </c>
      <c r="C593" s="59" t="s">
        <v>94</v>
      </c>
      <c r="D593" s="69">
        <f>SUMIFS(CALCULATION_quarterly_data!D:D,CALCULATION_quarterly_data!$A:$A,Quarter!$A593,CALCULATION_quarterly_data!$P:$P,Quarter!$B593,CALCULATION_quarterly_data!$C:$C,Quarter!$C593)</f>
        <v>0</v>
      </c>
      <c r="E593" s="69">
        <f>SUMIFS(CALCULATION_quarterly_data!E:E,CALCULATION_quarterly_data!$A:$A,Quarter!$A593,CALCULATION_quarterly_data!$P:$P,Quarter!$B593,CALCULATION_quarterly_data!$C:$C,Quarter!$C593)</f>
        <v>0</v>
      </c>
      <c r="F593" s="70">
        <f>SUMIFS(CALCULATION_quarterly_data!F:F,CALCULATION_quarterly_data!$A:$A,Quarter!$A593,CALCULATION_quarterly_data!$P:$P,Quarter!$B593,CALCULATION_quarterly_data!$C:$C,Quarter!$C593)</f>
        <v>0</v>
      </c>
      <c r="G593" s="69">
        <f>SUMIFS(CALCULATION_quarterly_data!G:G,CALCULATION_quarterly_data!$A:$A,Quarter!$A593,CALCULATION_quarterly_data!$P:$P,Quarter!$B593,CALCULATION_quarterly_data!$C:$C,Quarter!$C593)</f>
        <v>6.5</v>
      </c>
      <c r="H593" s="69">
        <f>SUMIFS(CALCULATION_quarterly_data!H:H,CALCULATION_quarterly_data!$A:$A,Quarter!$A593,CALCULATION_quarterly_data!$P:$P,Quarter!$B593,CALCULATION_quarterly_data!$C:$C,Quarter!$C593)</f>
        <v>0</v>
      </c>
      <c r="I593" s="69">
        <f>SUMIFS(CALCULATION_quarterly_data!I:I,CALCULATION_quarterly_data!$A:$A,Quarter!$A593,CALCULATION_quarterly_data!$P:$P,Quarter!$B593,CALCULATION_quarterly_data!$C:$C,Quarter!$C593)</f>
        <v>0</v>
      </c>
      <c r="J593" s="69">
        <f>SUMIFS(CALCULATION_quarterly_data!J:J,CALCULATION_quarterly_data!$A:$A,Quarter!$A593,CALCULATION_quarterly_data!$P:$P,Quarter!$B593,CALCULATION_quarterly_data!$C:$C,Quarter!$C593)</f>
        <v>0</v>
      </c>
      <c r="K593" s="69">
        <f>SUMIFS(CALCULATION_quarterly_data!K:K,CALCULATION_quarterly_data!$A:$A,Quarter!$A593,CALCULATION_quarterly_data!$P:$P,Quarter!$B593,CALCULATION_quarterly_data!$C:$C,Quarter!$C593)</f>
        <v>0</v>
      </c>
      <c r="L593" s="69">
        <f>SUMIFS(CALCULATION_quarterly_data!L:L,CALCULATION_quarterly_data!$A:$A,Quarter!$A593,CALCULATION_quarterly_data!$P:$P,Quarter!$B593,CALCULATION_quarterly_data!$C:$C,Quarter!$C593)</f>
        <v>0</v>
      </c>
      <c r="M593" s="69">
        <f>SUMIFS(CALCULATION_quarterly_data!M:M,CALCULATION_quarterly_data!$A:$A,Quarter!$A593,CALCULATION_quarterly_data!$P:$P,Quarter!$B593,CALCULATION_quarterly_data!$C:$C,Quarter!$C593)</f>
        <v>2.27</v>
      </c>
      <c r="N593" s="70">
        <f>SUMIFS(CALCULATION_quarterly_data!N:N,CALCULATION_quarterly_data!$A:$A,Quarter!$A593,CALCULATION_quarterly_data!$P:$P,Quarter!$B593,CALCULATION_quarterly_data!$C:$C,Quarter!$C593)</f>
        <v>8.77</v>
      </c>
      <c r="O593" s="77">
        <f>SUMIFS(CALCULATION_quarterly_data!O:O,CALCULATION_quarterly_data!$A:$A,Quarter!$A593,CALCULATION_quarterly_data!$P:$P,Quarter!$B593,CALCULATION_quarterly_data!$C:$C,Quarter!$C593)</f>
        <v>8.77</v>
      </c>
    </row>
    <row r="594" spans="1:15" ht="15.5">
      <c r="A594" s="64">
        <v>2026</v>
      </c>
      <c r="B594" s="73">
        <v>1</v>
      </c>
      <c r="C594" s="59" t="s">
        <v>131</v>
      </c>
      <c r="D594" s="69">
        <f>SUMIFS(CALCULATION_quarterly_data!D:D,CALCULATION_quarterly_data!$A:$A,Quarter!$A594,CALCULATION_quarterly_data!$P:$P,Quarter!$B594,CALCULATION_quarterly_data!$C:$C,Quarter!$C594)</f>
        <v>1589.1299999999999</v>
      </c>
      <c r="E594" s="69">
        <f>SUMIFS(CALCULATION_quarterly_data!E:E,CALCULATION_quarterly_data!$A:$A,Quarter!$A594,CALCULATION_quarterly_data!$P:$P,Quarter!$B594,CALCULATION_quarterly_data!$C:$C,Quarter!$C594)</f>
        <v>0</v>
      </c>
      <c r="F594" s="70">
        <f>SUMIFS(CALCULATION_quarterly_data!F:F,CALCULATION_quarterly_data!$A:$A,Quarter!$A594,CALCULATION_quarterly_data!$P:$P,Quarter!$B594,CALCULATION_quarterly_data!$C:$C,Quarter!$C594)</f>
        <v>1589.1299999999999</v>
      </c>
      <c r="G594" s="69">
        <f>SUMIFS(CALCULATION_quarterly_data!G:G,CALCULATION_quarterly_data!$A:$A,Quarter!$A594,CALCULATION_quarterly_data!$P:$P,Quarter!$B594,CALCULATION_quarterly_data!$C:$C,Quarter!$C594)</f>
        <v>2.5099999999999998</v>
      </c>
      <c r="H594" s="69">
        <f>SUMIFS(CALCULATION_quarterly_data!H:H,CALCULATION_quarterly_data!$A:$A,Quarter!$A594,CALCULATION_quarterly_data!$P:$P,Quarter!$B594,CALCULATION_quarterly_data!$C:$C,Quarter!$C594)</f>
        <v>0</v>
      </c>
      <c r="I594" s="69">
        <f>SUMIFS(CALCULATION_quarterly_data!I:I,CALCULATION_quarterly_data!$A:$A,Quarter!$A594,CALCULATION_quarterly_data!$P:$P,Quarter!$B594,CALCULATION_quarterly_data!$C:$C,Quarter!$C594)</f>
        <v>0</v>
      </c>
      <c r="J594" s="69">
        <f>SUMIFS(CALCULATION_quarterly_data!J:J,CALCULATION_quarterly_data!$A:$A,Quarter!$A594,CALCULATION_quarterly_data!$P:$P,Quarter!$B594,CALCULATION_quarterly_data!$C:$C,Quarter!$C594)</f>
        <v>0</v>
      </c>
      <c r="K594" s="69">
        <f>SUMIFS(CALCULATION_quarterly_data!K:K,CALCULATION_quarterly_data!$A:$A,Quarter!$A594,CALCULATION_quarterly_data!$P:$P,Quarter!$B594,CALCULATION_quarterly_data!$C:$C,Quarter!$C594)</f>
        <v>0</v>
      </c>
      <c r="L594" s="69">
        <f>SUMIFS(CALCULATION_quarterly_data!L:L,CALCULATION_quarterly_data!$A:$A,Quarter!$A594,CALCULATION_quarterly_data!$P:$P,Quarter!$B594,CALCULATION_quarterly_data!$C:$C,Quarter!$C594)</f>
        <v>0</v>
      </c>
      <c r="M594" s="69">
        <f>SUMIFS(CALCULATION_quarterly_data!M:M,CALCULATION_quarterly_data!$A:$A,Quarter!$A594,CALCULATION_quarterly_data!$P:$P,Quarter!$B594,CALCULATION_quarterly_data!$C:$C,Quarter!$C594)</f>
        <v>0.88</v>
      </c>
      <c r="N594" s="70">
        <f>SUMIFS(CALCULATION_quarterly_data!N:N,CALCULATION_quarterly_data!$A:$A,Quarter!$A594,CALCULATION_quarterly_data!$P:$P,Quarter!$B594,CALCULATION_quarterly_data!$C:$C,Quarter!$C594)</f>
        <v>3.39</v>
      </c>
      <c r="O594" s="77">
        <f>SUMIFS(CALCULATION_quarterly_data!O:O,CALCULATION_quarterly_data!$A:$A,Quarter!$A594,CALCULATION_quarterly_data!$P:$P,Quarter!$B594,CALCULATION_quarterly_data!$C:$C,Quarter!$C594)</f>
        <v>1592.5200000000002</v>
      </c>
    </row>
    <row r="595" spans="1:15" ht="15.5">
      <c r="A595" s="64">
        <v>2026</v>
      </c>
      <c r="B595" s="73">
        <v>1</v>
      </c>
      <c r="C595" s="59" t="s">
        <v>71</v>
      </c>
      <c r="D595" s="69">
        <f>SUMIFS(CALCULATION_quarterly_data!D:D,CALCULATION_quarterly_data!$A:$A,Quarter!$A595,CALCULATION_quarterly_data!$P:$P,Quarter!$B595,CALCULATION_quarterly_data!$C:$C,Quarter!$C595)</f>
        <v>3.85</v>
      </c>
      <c r="E595" s="69">
        <f>SUMIFS(CALCULATION_quarterly_data!E:E,CALCULATION_quarterly_data!$A:$A,Quarter!$A595,CALCULATION_quarterly_data!$P:$P,Quarter!$B595,CALCULATION_quarterly_data!$C:$C,Quarter!$C595)</f>
        <v>0</v>
      </c>
      <c r="F595" s="70">
        <f>SUMIFS(CALCULATION_quarterly_data!F:F,CALCULATION_quarterly_data!$A:$A,Quarter!$A595,CALCULATION_quarterly_data!$P:$P,Quarter!$B595,CALCULATION_quarterly_data!$C:$C,Quarter!$C595)</f>
        <v>3.85</v>
      </c>
      <c r="G595" s="69">
        <f>SUMIFS(CALCULATION_quarterly_data!G:G,CALCULATION_quarterly_data!$A:$A,Quarter!$A595,CALCULATION_quarterly_data!$P:$P,Quarter!$B595,CALCULATION_quarterly_data!$C:$C,Quarter!$C595)</f>
        <v>0</v>
      </c>
      <c r="H595" s="69">
        <f>SUMIFS(CALCULATION_quarterly_data!H:H,CALCULATION_quarterly_data!$A:$A,Quarter!$A595,CALCULATION_quarterly_data!$P:$P,Quarter!$B595,CALCULATION_quarterly_data!$C:$C,Quarter!$C595)</f>
        <v>0</v>
      </c>
      <c r="I595" s="69">
        <f>SUMIFS(CALCULATION_quarterly_data!I:I,CALCULATION_quarterly_data!$A:$A,Quarter!$A595,CALCULATION_quarterly_data!$P:$P,Quarter!$B595,CALCULATION_quarterly_data!$C:$C,Quarter!$C595)</f>
        <v>0</v>
      </c>
      <c r="J595" s="69">
        <f>SUMIFS(CALCULATION_quarterly_data!J:J,CALCULATION_quarterly_data!$A:$A,Quarter!$A595,CALCULATION_quarterly_data!$P:$P,Quarter!$B595,CALCULATION_quarterly_data!$C:$C,Quarter!$C595)</f>
        <v>0</v>
      </c>
      <c r="K595" s="69">
        <f>SUMIFS(CALCULATION_quarterly_data!K:K,CALCULATION_quarterly_data!$A:$A,Quarter!$A595,CALCULATION_quarterly_data!$P:$P,Quarter!$B595,CALCULATION_quarterly_data!$C:$C,Quarter!$C595)</f>
        <v>0</v>
      </c>
      <c r="L595" s="69">
        <f>SUMIFS(CALCULATION_quarterly_data!L:L,CALCULATION_quarterly_data!$A:$A,Quarter!$A595,CALCULATION_quarterly_data!$P:$P,Quarter!$B595,CALCULATION_quarterly_data!$C:$C,Quarter!$C595)</f>
        <v>261.34000000000003</v>
      </c>
      <c r="M595" s="69">
        <f>SUMIFS(CALCULATION_quarterly_data!M:M,CALCULATION_quarterly_data!$A:$A,Quarter!$A595,CALCULATION_quarterly_data!$P:$P,Quarter!$B595,CALCULATION_quarterly_data!$C:$C,Quarter!$C595)</f>
        <v>39.650000000000006</v>
      </c>
      <c r="N595" s="70">
        <f>SUMIFS(CALCULATION_quarterly_data!N:N,CALCULATION_quarterly_data!$A:$A,Quarter!$A595,CALCULATION_quarterly_data!$P:$P,Quarter!$B595,CALCULATION_quarterly_data!$C:$C,Quarter!$C595)</f>
        <v>300.99</v>
      </c>
      <c r="O595" s="77">
        <f>SUMIFS(CALCULATION_quarterly_data!O:O,CALCULATION_quarterly_data!$A:$A,Quarter!$A595,CALCULATION_quarterly_data!$P:$P,Quarter!$B595,CALCULATION_quarterly_data!$C:$C,Quarter!$C595)</f>
        <v>304.84000000000003</v>
      </c>
    </row>
    <row r="596" spans="1:15" ht="15.5">
      <c r="A596" s="64">
        <v>2026</v>
      </c>
      <c r="B596" s="73">
        <v>1</v>
      </c>
      <c r="C596" s="59" t="s">
        <v>45</v>
      </c>
      <c r="D596" s="69">
        <f>SUMIFS(CALCULATION_quarterly_data!D:D,CALCULATION_quarterly_data!$A:$A,Quarter!$A596,CALCULATION_quarterly_data!$P:$P,Quarter!$B596,CALCULATION_quarterly_data!$C:$C,Quarter!$C596)</f>
        <v>350.13</v>
      </c>
      <c r="E596" s="69">
        <f>SUMIFS(CALCULATION_quarterly_data!E:E,CALCULATION_quarterly_data!$A:$A,Quarter!$A596,CALCULATION_quarterly_data!$P:$P,Quarter!$B596,CALCULATION_quarterly_data!$C:$C,Quarter!$C596)</f>
        <v>0</v>
      </c>
      <c r="F596" s="70">
        <f>SUMIFS(CALCULATION_quarterly_data!F:F,CALCULATION_quarterly_data!$A:$A,Quarter!$A596,CALCULATION_quarterly_data!$P:$P,Quarter!$B596,CALCULATION_quarterly_data!$C:$C,Quarter!$C596)</f>
        <v>350.13</v>
      </c>
      <c r="G596" s="69">
        <f>SUMIFS(CALCULATION_quarterly_data!G:G,CALCULATION_quarterly_data!$A:$A,Quarter!$A596,CALCULATION_quarterly_data!$P:$P,Quarter!$B596,CALCULATION_quarterly_data!$C:$C,Quarter!$C596)</f>
        <v>0</v>
      </c>
      <c r="H596" s="69">
        <f>SUMIFS(CALCULATION_quarterly_data!H:H,CALCULATION_quarterly_data!$A:$A,Quarter!$A596,CALCULATION_quarterly_data!$P:$P,Quarter!$B596,CALCULATION_quarterly_data!$C:$C,Quarter!$C596)</f>
        <v>0</v>
      </c>
      <c r="I596" s="69">
        <f>SUMIFS(CALCULATION_quarterly_data!I:I,CALCULATION_quarterly_data!$A:$A,Quarter!$A596,CALCULATION_quarterly_data!$P:$P,Quarter!$B596,CALCULATION_quarterly_data!$C:$C,Quarter!$C596)</f>
        <v>0</v>
      </c>
      <c r="J596" s="69">
        <f>SUMIFS(CALCULATION_quarterly_data!J:J,CALCULATION_quarterly_data!$A:$A,Quarter!$A596,CALCULATION_quarterly_data!$P:$P,Quarter!$B596,CALCULATION_quarterly_data!$C:$C,Quarter!$C596)</f>
        <v>0</v>
      </c>
      <c r="K596" s="69">
        <f>SUMIFS(CALCULATION_quarterly_data!K:K,CALCULATION_quarterly_data!$A:$A,Quarter!$A596,CALCULATION_quarterly_data!$P:$P,Quarter!$B596,CALCULATION_quarterly_data!$C:$C,Quarter!$C596)</f>
        <v>0</v>
      </c>
      <c r="L596" s="69">
        <f>SUMIFS(CALCULATION_quarterly_data!L:L,CALCULATION_quarterly_data!$A:$A,Quarter!$A596,CALCULATION_quarterly_data!$P:$P,Quarter!$B596,CALCULATION_quarterly_data!$C:$C,Quarter!$C596)</f>
        <v>0</v>
      </c>
      <c r="M596" s="69">
        <f>SUMIFS(CALCULATION_quarterly_data!M:M,CALCULATION_quarterly_data!$A:$A,Quarter!$A596,CALCULATION_quarterly_data!$P:$P,Quarter!$B596,CALCULATION_quarterly_data!$C:$C,Quarter!$C596)</f>
        <v>0.03</v>
      </c>
      <c r="N596" s="70">
        <f>SUMIFS(CALCULATION_quarterly_data!N:N,CALCULATION_quarterly_data!$A:$A,Quarter!$A596,CALCULATION_quarterly_data!$P:$P,Quarter!$B596,CALCULATION_quarterly_data!$C:$C,Quarter!$C596)</f>
        <v>0.03</v>
      </c>
      <c r="O596" s="77">
        <f>SUMIFS(CALCULATION_quarterly_data!O:O,CALCULATION_quarterly_data!$A:$A,Quarter!$A596,CALCULATION_quarterly_data!$P:$P,Quarter!$B596,CALCULATION_quarterly_data!$C:$C,Quarter!$C596)</f>
        <v>350.16</v>
      </c>
    </row>
    <row r="597" spans="1:15" ht="15.5">
      <c r="A597" s="64">
        <v>2026</v>
      </c>
      <c r="B597" s="73">
        <v>1</v>
      </c>
      <c r="C597" s="59" t="s">
        <v>46</v>
      </c>
      <c r="D597" s="69">
        <f>SUMIFS(CALCULATION_quarterly_data!D:D,CALCULATION_quarterly_data!$A:$A,Quarter!$A597,CALCULATION_quarterly_data!$P:$P,Quarter!$B597,CALCULATION_quarterly_data!$C:$C,Quarter!$C597)</f>
        <v>0</v>
      </c>
      <c r="E597" s="69">
        <f>SUMIFS(CALCULATION_quarterly_data!E:E,CALCULATION_quarterly_data!$A:$A,Quarter!$A597,CALCULATION_quarterly_data!$P:$P,Quarter!$B597,CALCULATION_quarterly_data!$C:$C,Quarter!$C597)</f>
        <v>0</v>
      </c>
      <c r="F597" s="70">
        <f>SUMIFS(CALCULATION_quarterly_data!F:F,CALCULATION_quarterly_data!$A:$A,Quarter!$A597,CALCULATION_quarterly_data!$P:$P,Quarter!$B597,CALCULATION_quarterly_data!$C:$C,Quarter!$C597)</f>
        <v>0</v>
      </c>
      <c r="G597" s="69">
        <f>SUMIFS(CALCULATION_quarterly_data!G:G,CALCULATION_quarterly_data!$A:$A,Quarter!$A597,CALCULATION_quarterly_data!$P:$P,Quarter!$B597,CALCULATION_quarterly_data!$C:$C,Quarter!$C597)</f>
        <v>0</v>
      </c>
      <c r="H597" s="69">
        <f>SUMIFS(CALCULATION_quarterly_data!H:H,CALCULATION_quarterly_data!$A:$A,Quarter!$A597,CALCULATION_quarterly_data!$P:$P,Quarter!$B597,CALCULATION_quarterly_data!$C:$C,Quarter!$C597)</f>
        <v>503.17</v>
      </c>
      <c r="I597" s="69">
        <f>SUMIFS(CALCULATION_quarterly_data!I:I,CALCULATION_quarterly_data!$A:$A,Quarter!$A597,CALCULATION_quarterly_data!$P:$P,Quarter!$B597,CALCULATION_quarterly_data!$C:$C,Quarter!$C597)</f>
        <v>0</v>
      </c>
      <c r="J597" s="69">
        <f>SUMIFS(CALCULATION_quarterly_data!J:J,CALCULATION_quarterly_data!$A:$A,Quarter!$A597,CALCULATION_quarterly_data!$P:$P,Quarter!$B597,CALCULATION_quarterly_data!$C:$C,Quarter!$C597)</f>
        <v>0</v>
      </c>
      <c r="K597" s="69">
        <f>SUMIFS(CALCULATION_quarterly_data!K:K,CALCULATION_quarterly_data!$A:$A,Quarter!$A597,CALCULATION_quarterly_data!$P:$P,Quarter!$B597,CALCULATION_quarterly_data!$C:$C,Quarter!$C597)</f>
        <v>0</v>
      </c>
      <c r="L597" s="69">
        <f>SUMIFS(CALCULATION_quarterly_data!L:L,CALCULATION_quarterly_data!$A:$A,Quarter!$A597,CALCULATION_quarterly_data!$P:$P,Quarter!$B597,CALCULATION_quarterly_data!$C:$C,Quarter!$C597)</f>
        <v>0</v>
      </c>
      <c r="M597" s="69">
        <f>SUMIFS(CALCULATION_quarterly_data!M:M,CALCULATION_quarterly_data!$A:$A,Quarter!$A597,CALCULATION_quarterly_data!$P:$P,Quarter!$B597,CALCULATION_quarterly_data!$C:$C,Quarter!$C597)</f>
        <v>90.199999999999989</v>
      </c>
      <c r="N597" s="70">
        <f>SUMIFS(CALCULATION_quarterly_data!N:N,CALCULATION_quarterly_data!$A:$A,Quarter!$A597,CALCULATION_quarterly_data!$P:$P,Quarter!$B597,CALCULATION_quarterly_data!$C:$C,Quarter!$C597)</f>
        <v>593.37</v>
      </c>
      <c r="O597" s="77">
        <f>SUMIFS(CALCULATION_quarterly_data!O:O,CALCULATION_quarterly_data!$A:$A,Quarter!$A597,CALCULATION_quarterly_data!$P:$P,Quarter!$B597,CALCULATION_quarterly_data!$C:$C,Quarter!$C597)</f>
        <v>593.37</v>
      </c>
    </row>
    <row r="598" spans="1:15" ht="15.5">
      <c r="A598" s="64">
        <v>2026</v>
      </c>
      <c r="B598" s="73">
        <v>1</v>
      </c>
      <c r="C598" s="59" t="s">
        <v>62</v>
      </c>
      <c r="D598" s="69">
        <f>SUMIFS(CALCULATION_quarterly_data!D:D,CALCULATION_quarterly_data!$A:$A,Quarter!$A598,CALCULATION_quarterly_data!$P:$P,Quarter!$B598,CALCULATION_quarterly_data!$C:$C,Quarter!$C598)</f>
        <v>140.61000000000001</v>
      </c>
      <c r="E598" s="69">
        <f>SUMIFS(CALCULATION_quarterly_data!E:E,CALCULATION_quarterly_data!$A:$A,Quarter!$A598,CALCULATION_quarterly_data!$P:$P,Quarter!$B598,CALCULATION_quarterly_data!$C:$C,Quarter!$C598)</f>
        <v>15.14</v>
      </c>
      <c r="F598" s="70">
        <f>SUMIFS(CALCULATION_quarterly_data!F:F,CALCULATION_quarterly_data!$A:$A,Quarter!$A598,CALCULATION_quarterly_data!$P:$P,Quarter!$B598,CALCULATION_quarterly_data!$C:$C,Quarter!$C598)</f>
        <v>155.75</v>
      </c>
      <c r="G598" s="69">
        <f>SUMIFS(CALCULATION_quarterly_data!G:G,CALCULATION_quarterly_data!$A:$A,Quarter!$A598,CALCULATION_quarterly_data!$P:$P,Quarter!$B598,CALCULATION_quarterly_data!$C:$C,Quarter!$C598)</f>
        <v>13.84</v>
      </c>
      <c r="H598" s="69">
        <f>SUMIFS(CALCULATION_quarterly_data!H:H,CALCULATION_quarterly_data!$A:$A,Quarter!$A598,CALCULATION_quarterly_data!$P:$P,Quarter!$B598,CALCULATION_quarterly_data!$C:$C,Quarter!$C598)</f>
        <v>389.23</v>
      </c>
      <c r="I598" s="69">
        <f>SUMIFS(CALCULATION_quarterly_data!I:I,CALCULATION_quarterly_data!$A:$A,Quarter!$A598,CALCULATION_quarterly_data!$P:$P,Quarter!$B598,CALCULATION_quarterly_data!$C:$C,Quarter!$C598)</f>
        <v>0</v>
      </c>
      <c r="J598" s="69">
        <f>SUMIFS(CALCULATION_quarterly_data!J:J,CALCULATION_quarterly_data!$A:$A,Quarter!$A598,CALCULATION_quarterly_data!$P:$P,Quarter!$B598,CALCULATION_quarterly_data!$C:$C,Quarter!$C598)</f>
        <v>0</v>
      </c>
      <c r="K598" s="69">
        <f>SUMIFS(CALCULATION_quarterly_data!K:K,CALCULATION_quarterly_data!$A:$A,Quarter!$A598,CALCULATION_quarterly_data!$P:$P,Quarter!$B598,CALCULATION_quarterly_data!$C:$C,Quarter!$C598)</f>
        <v>0</v>
      </c>
      <c r="L598" s="69">
        <f>SUMIFS(CALCULATION_quarterly_data!L:L,CALCULATION_quarterly_data!$A:$A,Quarter!$A598,CALCULATION_quarterly_data!$P:$P,Quarter!$B598,CALCULATION_quarterly_data!$C:$C,Quarter!$C598)</f>
        <v>17.34</v>
      </c>
      <c r="M598" s="69">
        <f>SUMIFS(CALCULATION_quarterly_data!M:M,CALCULATION_quarterly_data!$A:$A,Quarter!$A598,CALCULATION_quarterly_data!$P:$P,Quarter!$B598,CALCULATION_quarterly_data!$C:$C,Quarter!$C598)</f>
        <v>92.2</v>
      </c>
      <c r="N598" s="70">
        <f>SUMIFS(CALCULATION_quarterly_data!N:N,CALCULATION_quarterly_data!$A:$A,Quarter!$A598,CALCULATION_quarterly_data!$P:$P,Quarter!$B598,CALCULATION_quarterly_data!$C:$C,Quarter!$C598)</f>
        <v>512.61</v>
      </c>
      <c r="O598" s="77">
        <f>SUMIFS(CALCULATION_quarterly_data!O:O,CALCULATION_quarterly_data!$A:$A,Quarter!$A598,CALCULATION_quarterly_data!$P:$P,Quarter!$B598,CALCULATION_quarterly_data!$C:$C,Quarter!$C598)</f>
        <v>668.36</v>
      </c>
    </row>
    <row r="599" spans="1:15" ht="15.5">
      <c r="A599" s="62">
        <v>2026</v>
      </c>
      <c r="B599" s="74">
        <v>1</v>
      </c>
      <c r="C599" s="60" t="s">
        <v>93</v>
      </c>
      <c r="D599" s="72">
        <f>SUMIFS(CALCULATION_quarterly_data!D:D,CALCULATION_quarterly_data!$A:$A,Quarter!$A599,CALCULATION_quarterly_data!$P:$P,Quarter!$B599,CALCULATION_quarterly_data!$C:$C,Quarter!$C599)</f>
        <v>6365.34</v>
      </c>
      <c r="E599" s="72">
        <f>SUMIFS(CALCULATION_quarterly_data!E:E,CALCULATION_quarterly_data!$A:$A,Quarter!$A599,CALCULATION_quarterly_data!$P:$P,Quarter!$B599,CALCULATION_quarterly_data!$C:$C,Quarter!$C599)</f>
        <v>182.82</v>
      </c>
      <c r="F599" s="71">
        <f>SUMIFS(CALCULATION_quarterly_data!F:F,CALCULATION_quarterly_data!$A:$A,Quarter!$A599,CALCULATION_quarterly_data!$P:$P,Quarter!$B599,CALCULATION_quarterly_data!$C:$C,Quarter!$C599)</f>
        <v>6548.16</v>
      </c>
      <c r="G599" s="72">
        <f>SUMIFS(CALCULATION_quarterly_data!G:G,CALCULATION_quarterly_data!$A:$A,Quarter!$A599,CALCULATION_quarterly_data!$P:$P,Quarter!$B599,CALCULATION_quarterly_data!$C:$C,Quarter!$C599)</f>
        <v>73.569999999999993</v>
      </c>
      <c r="H599" s="72">
        <f>SUMIFS(CALCULATION_quarterly_data!H:H,CALCULATION_quarterly_data!$A:$A,Quarter!$A599,CALCULATION_quarterly_data!$P:$P,Quarter!$B599,CALCULATION_quarterly_data!$C:$C,Quarter!$C599)</f>
        <v>2077.98</v>
      </c>
      <c r="I599" s="72">
        <f>SUMIFS(CALCULATION_quarterly_data!I:I,CALCULATION_quarterly_data!$A:$A,Quarter!$A599,CALCULATION_quarterly_data!$P:$P,Quarter!$B599,CALCULATION_quarterly_data!$C:$C,Quarter!$C599)</f>
        <v>325.94</v>
      </c>
      <c r="J599" s="72">
        <f>SUMIFS(CALCULATION_quarterly_data!J:J,CALCULATION_quarterly_data!$A:$A,Quarter!$A599,CALCULATION_quarterly_data!$P:$P,Quarter!$B599,CALCULATION_quarterly_data!$C:$C,Quarter!$C599)</f>
        <v>16.46</v>
      </c>
      <c r="K599" s="72">
        <f>SUMIFS(CALCULATION_quarterly_data!K:K,CALCULATION_quarterly_data!$A:$A,Quarter!$A599,CALCULATION_quarterly_data!$P:$P,Quarter!$B599,CALCULATION_quarterly_data!$C:$C,Quarter!$C599)</f>
        <v>168.70999999999998</v>
      </c>
      <c r="L599" s="72">
        <f>SUMIFS(CALCULATION_quarterly_data!L:L,CALCULATION_quarterly_data!$A:$A,Quarter!$A599,CALCULATION_quarterly_data!$P:$P,Quarter!$B599,CALCULATION_quarterly_data!$C:$C,Quarter!$C599)</f>
        <v>461.20000000000005</v>
      </c>
      <c r="M599" s="72">
        <f>SUMIFS(CALCULATION_quarterly_data!M:M,CALCULATION_quarterly_data!$A:$A,Quarter!$A599,CALCULATION_quarterly_data!$P:$P,Quarter!$B599,CALCULATION_quarterly_data!$C:$C,Quarter!$C599)</f>
        <v>834.73</v>
      </c>
      <c r="N599" s="71">
        <f>SUMIFS(CALCULATION_quarterly_data!N:N,CALCULATION_quarterly_data!$A:$A,Quarter!$A599,CALCULATION_quarterly_data!$P:$P,Quarter!$B599,CALCULATION_quarterly_data!$C:$C,Quarter!$C599)</f>
        <v>3958.5899999999997</v>
      </c>
      <c r="O599" s="72">
        <f>SUMIFS(CALCULATION_quarterly_data!O:O,CALCULATION_quarterly_data!$A:$A,Quarter!$A599,CALCULATION_quarterly_data!$P:$P,Quarter!$B599,CALCULATION_quarterly_data!$C:$C,Quarter!$C599)</f>
        <v>10506.75</v>
      </c>
    </row>
  </sheetData>
  <phoneticPr fontId="13" type="noConversion"/>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B4E4-EB25-4AB4-BBA7-A4E2706C0E0A}">
  <dimension ref="A1:O1809"/>
  <sheetViews>
    <sheetView showGridLines="0" zoomScaleNormal="100" workbookViewId="0">
      <pane ySplit="5" topLeftCell="A6" activePane="bottomLeft" state="frozen"/>
      <selection pane="bottomLeft" activeCell="A6" sqref="A6"/>
    </sheetView>
  </sheetViews>
  <sheetFormatPr defaultRowHeight="14.5"/>
  <cols>
    <col min="1" max="1" width="8.54296875" style="19" customWidth="1"/>
    <col min="2" max="2" width="11.1796875" customWidth="1"/>
    <col min="3" max="3" width="27.1796875" customWidth="1"/>
    <col min="4" max="10" width="13.81640625" customWidth="1"/>
    <col min="11" max="11" width="12.1796875" customWidth="1"/>
    <col min="12" max="12" width="11.81640625" customWidth="1"/>
    <col min="13" max="13" width="14.1796875" customWidth="1"/>
    <col min="14" max="14" width="13.81640625" customWidth="1"/>
    <col min="15" max="15" width="9.81640625" customWidth="1"/>
  </cols>
  <sheetData>
    <row r="1" spans="1:15" ht="23.5">
      <c r="A1" s="85" t="s">
        <v>77</v>
      </c>
      <c r="C1" s="46"/>
    </row>
    <row r="2" spans="1:15" s="2" customFormat="1" ht="15.5">
      <c r="A2" s="89" t="s">
        <v>18</v>
      </c>
    </row>
    <row r="3" spans="1:15" s="2" customFormat="1" ht="15.5">
      <c r="A3" s="89" t="s">
        <v>33</v>
      </c>
    </row>
    <row r="4" spans="1:15" s="2" customFormat="1" ht="15.5">
      <c r="A4" s="89" t="s">
        <v>36</v>
      </c>
    </row>
    <row r="5" spans="1:15" s="1" customFormat="1" ht="46.5">
      <c r="A5" s="47" t="s">
        <v>26</v>
      </c>
      <c r="B5" s="48" t="s">
        <v>63</v>
      </c>
      <c r="C5" s="57" t="s">
        <v>120</v>
      </c>
      <c r="D5" s="49" t="s">
        <v>61</v>
      </c>
      <c r="E5" s="49" t="s">
        <v>85</v>
      </c>
      <c r="F5" s="50" t="s">
        <v>114</v>
      </c>
      <c r="G5" s="49" t="s">
        <v>69</v>
      </c>
      <c r="H5" s="49" t="s">
        <v>60</v>
      </c>
      <c r="I5" s="49" t="s">
        <v>25</v>
      </c>
      <c r="J5" s="49" t="s">
        <v>64</v>
      </c>
      <c r="K5" s="49" t="s">
        <v>123</v>
      </c>
      <c r="L5" s="49" t="s">
        <v>124</v>
      </c>
      <c r="M5" s="49" t="s">
        <v>86</v>
      </c>
      <c r="N5" s="50" t="s">
        <v>115</v>
      </c>
      <c r="O5" s="49" t="s">
        <v>116</v>
      </c>
    </row>
    <row r="6" spans="1:15" s="14" customFormat="1" ht="15.5">
      <c r="A6" s="63">
        <v>2018</v>
      </c>
      <c r="B6" s="58" t="s">
        <v>47</v>
      </c>
      <c r="C6" s="58" t="s">
        <v>37</v>
      </c>
      <c r="D6" s="66">
        <v>55.59</v>
      </c>
      <c r="E6" s="66">
        <v>42.92</v>
      </c>
      <c r="F6" s="67">
        <v>98.5</v>
      </c>
      <c r="G6" s="66">
        <v>0</v>
      </c>
      <c r="H6" s="66">
        <v>77.86</v>
      </c>
      <c r="I6" s="66">
        <v>0</v>
      </c>
      <c r="J6" s="66">
        <v>0</v>
      </c>
      <c r="K6" s="66">
        <v>0</v>
      </c>
      <c r="L6" s="66">
        <v>94.15</v>
      </c>
      <c r="M6" s="66">
        <v>109.91</v>
      </c>
      <c r="N6" s="67">
        <v>281.92</v>
      </c>
      <c r="O6" s="76">
        <v>380.43</v>
      </c>
    </row>
    <row r="7" spans="1:15" s="14" customFormat="1" ht="15.5">
      <c r="A7" s="64">
        <v>2018</v>
      </c>
      <c r="B7" s="59" t="s">
        <v>47</v>
      </c>
      <c r="C7" s="59" t="s">
        <v>38</v>
      </c>
      <c r="D7" s="69">
        <v>0</v>
      </c>
      <c r="E7" s="69">
        <v>0</v>
      </c>
      <c r="F7" s="70">
        <v>0</v>
      </c>
      <c r="G7" s="69">
        <v>0</v>
      </c>
      <c r="H7" s="69">
        <v>0.05</v>
      </c>
      <c r="I7" s="69">
        <v>0</v>
      </c>
      <c r="J7" s="69">
        <v>0</v>
      </c>
      <c r="K7" s="69">
        <v>0</v>
      </c>
      <c r="L7" s="69">
        <v>0</v>
      </c>
      <c r="M7" s="69">
        <v>0</v>
      </c>
      <c r="N7" s="70">
        <v>0.05</v>
      </c>
      <c r="O7" s="77">
        <v>0.05</v>
      </c>
    </row>
    <row r="8" spans="1:15" s="14" customFormat="1" ht="15.5">
      <c r="A8" s="64">
        <v>2018</v>
      </c>
      <c r="B8" s="59" t="s">
        <v>47</v>
      </c>
      <c r="C8" s="59" t="s">
        <v>72</v>
      </c>
      <c r="D8" s="69">
        <v>356.24</v>
      </c>
      <c r="E8" s="69">
        <v>0</v>
      </c>
      <c r="F8" s="70">
        <v>356.24</v>
      </c>
      <c r="G8" s="69">
        <v>0</v>
      </c>
      <c r="H8" s="69">
        <v>0</v>
      </c>
      <c r="I8" s="69">
        <v>0</v>
      </c>
      <c r="J8" s="69">
        <v>0</v>
      </c>
      <c r="K8" s="69">
        <v>0</v>
      </c>
      <c r="L8" s="69">
        <v>0</v>
      </c>
      <c r="M8" s="69">
        <v>0.03</v>
      </c>
      <c r="N8" s="70">
        <v>0.03</v>
      </c>
      <c r="O8" s="77">
        <v>356.26</v>
      </c>
    </row>
    <row r="9" spans="1:15" s="14" customFormat="1" ht="15.5">
      <c r="A9" s="64">
        <v>2018</v>
      </c>
      <c r="B9" s="59" t="s">
        <v>47</v>
      </c>
      <c r="C9" s="59" t="s">
        <v>39</v>
      </c>
      <c r="D9" s="69">
        <v>0</v>
      </c>
      <c r="E9" s="69">
        <v>0</v>
      </c>
      <c r="F9" s="70">
        <v>0</v>
      </c>
      <c r="G9" s="69">
        <v>0</v>
      </c>
      <c r="H9" s="69">
        <v>0</v>
      </c>
      <c r="I9" s="69">
        <v>15.96</v>
      </c>
      <c r="J9" s="69">
        <v>0</v>
      </c>
      <c r="K9" s="69">
        <v>0</v>
      </c>
      <c r="L9" s="69">
        <v>0</v>
      </c>
      <c r="M9" s="69">
        <v>0.27</v>
      </c>
      <c r="N9" s="70">
        <v>16.22</v>
      </c>
      <c r="O9" s="77">
        <v>16.22</v>
      </c>
    </row>
    <row r="10" spans="1:15" s="14" customFormat="1" ht="15.5">
      <c r="A10" s="64">
        <v>2018</v>
      </c>
      <c r="B10" s="59" t="s">
        <v>47</v>
      </c>
      <c r="C10" s="59" t="s">
        <v>40</v>
      </c>
      <c r="D10" s="69">
        <v>23.68</v>
      </c>
      <c r="E10" s="69">
        <v>1.57</v>
      </c>
      <c r="F10" s="70">
        <v>25.25</v>
      </c>
      <c r="G10" s="69">
        <v>9.68</v>
      </c>
      <c r="H10" s="69">
        <v>0</v>
      </c>
      <c r="I10" s="69">
        <v>0</v>
      </c>
      <c r="J10" s="69">
        <v>0</v>
      </c>
      <c r="K10" s="69">
        <v>121.87</v>
      </c>
      <c r="L10" s="69">
        <v>23.19</v>
      </c>
      <c r="M10" s="69">
        <v>32.299999999999997</v>
      </c>
      <c r="N10" s="70">
        <v>187.04</v>
      </c>
      <c r="O10" s="77">
        <v>212.3</v>
      </c>
    </row>
    <row r="11" spans="1:15" s="14" customFormat="1" ht="15.5">
      <c r="A11" s="64">
        <v>2018</v>
      </c>
      <c r="B11" s="59" t="s">
        <v>47</v>
      </c>
      <c r="C11" s="59" t="s">
        <v>41</v>
      </c>
      <c r="D11" s="69">
        <v>323.51</v>
      </c>
      <c r="E11" s="69">
        <v>0</v>
      </c>
      <c r="F11" s="70">
        <v>323.51</v>
      </c>
      <c r="G11" s="69">
        <v>0</v>
      </c>
      <c r="H11" s="69">
        <v>0</v>
      </c>
      <c r="I11" s="69">
        <v>0</v>
      </c>
      <c r="J11" s="69">
        <v>0</v>
      </c>
      <c r="K11" s="69">
        <v>0</v>
      </c>
      <c r="L11" s="69">
        <v>31.39</v>
      </c>
      <c r="M11" s="69">
        <v>12.26</v>
      </c>
      <c r="N11" s="70">
        <v>43.65</v>
      </c>
      <c r="O11" s="77">
        <v>367.16</v>
      </c>
    </row>
    <row r="12" spans="1:15" s="14" customFormat="1" ht="15.5">
      <c r="A12" s="64">
        <v>2018</v>
      </c>
      <c r="B12" s="59" t="s">
        <v>47</v>
      </c>
      <c r="C12" s="59" t="s">
        <v>70</v>
      </c>
      <c r="D12" s="69">
        <v>88.81</v>
      </c>
      <c r="E12" s="69">
        <v>0</v>
      </c>
      <c r="F12" s="70">
        <v>88.81</v>
      </c>
      <c r="G12" s="69">
        <v>2.58</v>
      </c>
      <c r="H12" s="69">
        <v>23.34</v>
      </c>
      <c r="I12" s="69">
        <v>110.68</v>
      </c>
      <c r="J12" s="69">
        <v>14.34</v>
      </c>
      <c r="K12" s="69">
        <v>127.86</v>
      </c>
      <c r="L12" s="69">
        <v>15.04</v>
      </c>
      <c r="M12" s="69">
        <v>6</v>
      </c>
      <c r="N12" s="70">
        <v>299.83</v>
      </c>
      <c r="O12" s="77">
        <v>388.64</v>
      </c>
    </row>
    <row r="13" spans="1:15" s="14" customFormat="1" ht="15.5">
      <c r="A13" s="64">
        <v>2018</v>
      </c>
      <c r="B13" s="59" t="s">
        <v>47</v>
      </c>
      <c r="C13" s="59" t="s">
        <v>74</v>
      </c>
      <c r="D13" s="69">
        <v>187.75</v>
      </c>
      <c r="E13" s="69">
        <v>0</v>
      </c>
      <c r="F13" s="70">
        <v>187.75</v>
      </c>
      <c r="G13" s="69">
        <v>0</v>
      </c>
      <c r="H13" s="69">
        <v>0</v>
      </c>
      <c r="I13" s="69">
        <v>0</v>
      </c>
      <c r="J13" s="69">
        <v>0</v>
      </c>
      <c r="K13" s="69">
        <v>0</v>
      </c>
      <c r="L13" s="69">
        <v>0</v>
      </c>
      <c r="M13" s="69">
        <v>6.02</v>
      </c>
      <c r="N13" s="70">
        <v>6.02</v>
      </c>
      <c r="O13" s="77">
        <v>193.78</v>
      </c>
    </row>
    <row r="14" spans="1:15" s="14" customFormat="1" ht="15.5">
      <c r="A14" s="64">
        <v>2018</v>
      </c>
      <c r="B14" s="59" t="s">
        <v>47</v>
      </c>
      <c r="C14" s="59" t="s">
        <v>73</v>
      </c>
      <c r="D14" s="69">
        <v>290.93</v>
      </c>
      <c r="E14" s="69">
        <v>0</v>
      </c>
      <c r="F14" s="70">
        <v>290.93</v>
      </c>
      <c r="G14" s="69">
        <v>0</v>
      </c>
      <c r="H14" s="69">
        <v>0</v>
      </c>
      <c r="I14" s="69">
        <v>0</v>
      </c>
      <c r="J14" s="69">
        <v>0</v>
      </c>
      <c r="K14" s="69">
        <v>0</v>
      </c>
      <c r="L14" s="69">
        <v>0</v>
      </c>
      <c r="M14" s="69">
        <v>0</v>
      </c>
      <c r="N14" s="70">
        <v>0</v>
      </c>
      <c r="O14" s="77">
        <v>290.94</v>
      </c>
    </row>
    <row r="15" spans="1:15" s="14" customFormat="1" ht="15.5">
      <c r="A15" s="64">
        <v>2018</v>
      </c>
      <c r="B15" s="59" t="s">
        <v>47</v>
      </c>
      <c r="C15" s="59" t="s">
        <v>42</v>
      </c>
      <c r="D15" s="69">
        <v>1874.48</v>
      </c>
      <c r="E15" s="69">
        <v>36.700000000000003</v>
      </c>
      <c r="F15" s="70">
        <v>1911.18</v>
      </c>
      <c r="G15" s="69">
        <v>25.58</v>
      </c>
      <c r="H15" s="69">
        <v>354.92</v>
      </c>
      <c r="I15" s="69">
        <v>0</v>
      </c>
      <c r="J15" s="69">
        <v>0</v>
      </c>
      <c r="K15" s="69">
        <v>0</v>
      </c>
      <c r="L15" s="69">
        <v>24.03</v>
      </c>
      <c r="M15" s="69">
        <v>147.75</v>
      </c>
      <c r="N15" s="70">
        <v>552.28</v>
      </c>
      <c r="O15" s="77">
        <v>2463.4699999999998</v>
      </c>
    </row>
    <row r="16" spans="1:15" s="14" customFormat="1" ht="15.5">
      <c r="A16" s="64">
        <v>2018</v>
      </c>
      <c r="B16" s="59" t="s">
        <v>47</v>
      </c>
      <c r="C16" s="59" t="s">
        <v>43</v>
      </c>
      <c r="D16" s="69">
        <v>82.34</v>
      </c>
      <c r="E16" s="69">
        <v>0</v>
      </c>
      <c r="F16" s="70">
        <v>82.34</v>
      </c>
      <c r="G16" s="69">
        <v>0</v>
      </c>
      <c r="H16" s="69">
        <v>0</v>
      </c>
      <c r="I16" s="69">
        <v>0</v>
      </c>
      <c r="J16" s="69">
        <v>0</v>
      </c>
      <c r="K16" s="69">
        <v>0</v>
      </c>
      <c r="L16" s="69">
        <v>0</v>
      </c>
      <c r="M16" s="69">
        <v>6.84</v>
      </c>
      <c r="N16" s="70">
        <v>6.84</v>
      </c>
      <c r="O16" s="77">
        <v>89.19</v>
      </c>
    </row>
    <row r="17" spans="1:15" s="14" customFormat="1" ht="15.5">
      <c r="A17" s="64">
        <v>2018</v>
      </c>
      <c r="B17" s="59" t="s">
        <v>47</v>
      </c>
      <c r="C17" s="59" t="s">
        <v>94</v>
      </c>
      <c r="D17" s="69">
        <v>0</v>
      </c>
      <c r="E17" s="69">
        <v>0</v>
      </c>
      <c r="F17" s="70">
        <v>0</v>
      </c>
      <c r="G17" s="69">
        <v>0</v>
      </c>
      <c r="H17" s="69">
        <v>61.79</v>
      </c>
      <c r="I17" s="69">
        <v>0</v>
      </c>
      <c r="J17" s="69">
        <v>0</v>
      </c>
      <c r="K17" s="69">
        <v>0</v>
      </c>
      <c r="L17" s="69">
        <v>0</v>
      </c>
      <c r="M17" s="69">
        <v>6.79</v>
      </c>
      <c r="N17" s="70">
        <v>68.59</v>
      </c>
      <c r="O17" s="77">
        <v>68.59</v>
      </c>
    </row>
    <row r="18" spans="1:15" s="14" customFormat="1" ht="15.5">
      <c r="A18" s="64">
        <v>2018</v>
      </c>
      <c r="B18" s="59" t="s">
        <v>47</v>
      </c>
      <c r="C18" s="59" t="s">
        <v>71</v>
      </c>
      <c r="D18" s="69">
        <v>0</v>
      </c>
      <c r="E18" s="69">
        <v>0</v>
      </c>
      <c r="F18" s="70">
        <v>0</v>
      </c>
      <c r="G18" s="69">
        <v>0</v>
      </c>
      <c r="H18" s="69">
        <v>0</v>
      </c>
      <c r="I18" s="69">
        <v>0</v>
      </c>
      <c r="J18" s="69">
        <v>0</v>
      </c>
      <c r="K18" s="69">
        <v>0</v>
      </c>
      <c r="L18" s="69">
        <v>31.49</v>
      </c>
      <c r="M18" s="69">
        <v>33.979999999999997</v>
      </c>
      <c r="N18" s="70">
        <v>65.47</v>
      </c>
      <c r="O18" s="77">
        <v>65.47</v>
      </c>
    </row>
    <row r="19" spans="1:15" s="14" customFormat="1" ht="15.5">
      <c r="A19" s="64">
        <v>2018</v>
      </c>
      <c r="B19" s="59" t="s">
        <v>47</v>
      </c>
      <c r="C19" s="59" t="s">
        <v>45</v>
      </c>
      <c r="D19" s="69">
        <v>88.97</v>
      </c>
      <c r="E19" s="69">
        <v>0</v>
      </c>
      <c r="F19" s="70">
        <v>88.97</v>
      </c>
      <c r="G19" s="69">
        <v>0</v>
      </c>
      <c r="H19" s="69">
        <v>0</v>
      </c>
      <c r="I19" s="69">
        <v>0</v>
      </c>
      <c r="J19" s="69">
        <v>0</v>
      </c>
      <c r="K19" s="69">
        <v>0</v>
      </c>
      <c r="L19" s="69">
        <v>3.7</v>
      </c>
      <c r="M19" s="69">
        <v>2.0299999999999998</v>
      </c>
      <c r="N19" s="70">
        <v>5.74</v>
      </c>
      <c r="O19" s="77">
        <v>94.71</v>
      </c>
    </row>
    <row r="20" spans="1:15" s="14" customFormat="1" ht="15.5">
      <c r="A20" s="64">
        <v>2018</v>
      </c>
      <c r="B20" s="59" t="s">
        <v>47</v>
      </c>
      <c r="C20" s="59" t="s">
        <v>46</v>
      </c>
      <c r="D20" s="69">
        <v>186.34</v>
      </c>
      <c r="E20" s="69">
        <v>0</v>
      </c>
      <c r="F20" s="70">
        <v>186.34</v>
      </c>
      <c r="G20" s="69">
        <v>0</v>
      </c>
      <c r="H20" s="69">
        <v>217.96</v>
      </c>
      <c r="I20" s="69">
        <v>0</v>
      </c>
      <c r="J20" s="69">
        <v>0</v>
      </c>
      <c r="K20" s="69">
        <v>0</v>
      </c>
      <c r="L20" s="69">
        <v>0</v>
      </c>
      <c r="M20" s="69">
        <v>2.0299999999999998</v>
      </c>
      <c r="N20" s="70">
        <v>219.98</v>
      </c>
      <c r="O20" s="77">
        <v>406.32</v>
      </c>
    </row>
    <row r="21" spans="1:15" s="14" customFormat="1" ht="15.5">
      <c r="A21" s="64">
        <v>2018</v>
      </c>
      <c r="B21" s="59" t="s">
        <v>47</v>
      </c>
      <c r="C21" s="59" t="s">
        <v>44</v>
      </c>
      <c r="D21" s="69">
        <v>0</v>
      </c>
      <c r="E21" s="69">
        <v>0</v>
      </c>
      <c r="F21" s="70">
        <v>0</v>
      </c>
      <c r="G21" s="69">
        <v>0</v>
      </c>
      <c r="H21" s="69">
        <v>0</v>
      </c>
      <c r="I21" s="69">
        <v>0</v>
      </c>
      <c r="J21" s="69">
        <v>0</v>
      </c>
      <c r="K21" s="69">
        <v>0</v>
      </c>
      <c r="L21" s="69">
        <v>0</v>
      </c>
      <c r="M21" s="69">
        <v>0</v>
      </c>
      <c r="N21" s="70">
        <v>0</v>
      </c>
      <c r="O21" s="77">
        <v>0</v>
      </c>
    </row>
    <row r="22" spans="1:15" s="14" customFormat="1" ht="15.5">
      <c r="A22" s="64">
        <v>2018</v>
      </c>
      <c r="B22" s="59" t="s">
        <v>47</v>
      </c>
      <c r="C22" s="59" t="s">
        <v>62</v>
      </c>
      <c r="D22" s="69">
        <v>165.52</v>
      </c>
      <c r="E22" s="69">
        <v>0</v>
      </c>
      <c r="F22" s="70">
        <v>165.52</v>
      </c>
      <c r="G22" s="69">
        <v>9.2799999999999994</v>
      </c>
      <c r="H22" s="69">
        <v>143.29</v>
      </c>
      <c r="I22" s="69">
        <v>0</v>
      </c>
      <c r="J22" s="69">
        <v>0</v>
      </c>
      <c r="K22" s="69">
        <v>105.22</v>
      </c>
      <c r="L22" s="69">
        <v>0</v>
      </c>
      <c r="M22" s="69">
        <v>64.72</v>
      </c>
      <c r="N22" s="70">
        <v>322.51</v>
      </c>
      <c r="O22" s="77">
        <v>488.04</v>
      </c>
    </row>
    <row r="23" spans="1:15" s="14" customFormat="1" ht="15.5">
      <c r="A23" s="62">
        <v>2018</v>
      </c>
      <c r="B23" s="62" t="s">
        <v>47</v>
      </c>
      <c r="C23" s="60" t="s">
        <v>93</v>
      </c>
      <c r="D23" s="72">
        <v>3724.17</v>
      </c>
      <c r="E23" s="72">
        <v>81.19</v>
      </c>
      <c r="F23" s="71">
        <v>3805.36</v>
      </c>
      <c r="G23" s="72">
        <v>47.13</v>
      </c>
      <c r="H23" s="72">
        <v>879.2</v>
      </c>
      <c r="I23" s="72">
        <v>126.63</v>
      </c>
      <c r="J23" s="72">
        <v>14.34</v>
      </c>
      <c r="K23" s="72">
        <v>354.95</v>
      </c>
      <c r="L23" s="72">
        <v>223.01</v>
      </c>
      <c r="M23" s="72">
        <v>430.93</v>
      </c>
      <c r="N23" s="71">
        <v>2076.1999999999998</v>
      </c>
      <c r="O23" s="72">
        <v>5881.56</v>
      </c>
    </row>
    <row r="24" spans="1:15" s="14" customFormat="1" ht="15.5">
      <c r="A24" s="63">
        <v>2018</v>
      </c>
      <c r="B24" s="59" t="s">
        <v>58</v>
      </c>
      <c r="C24" s="58" t="s">
        <v>37</v>
      </c>
      <c r="D24" s="66">
        <v>0</v>
      </c>
      <c r="E24" s="66">
        <v>16.98</v>
      </c>
      <c r="F24" s="67">
        <v>16.98</v>
      </c>
      <c r="G24" s="66">
        <v>1.05</v>
      </c>
      <c r="H24" s="66">
        <v>52.3</v>
      </c>
      <c r="I24" s="66">
        <v>0</v>
      </c>
      <c r="J24" s="66">
        <v>0</v>
      </c>
      <c r="K24" s="66">
        <v>0</v>
      </c>
      <c r="L24" s="66">
        <v>12.07</v>
      </c>
      <c r="M24" s="66">
        <v>49.27</v>
      </c>
      <c r="N24" s="67">
        <v>114.69</v>
      </c>
      <c r="O24" s="76">
        <v>131.66999999999999</v>
      </c>
    </row>
    <row r="25" spans="1:15" s="14" customFormat="1" ht="15.5">
      <c r="A25" s="64">
        <v>2018</v>
      </c>
      <c r="B25" s="59" t="s">
        <v>58</v>
      </c>
      <c r="C25" s="59" t="s">
        <v>38</v>
      </c>
      <c r="D25" s="69">
        <v>0</v>
      </c>
      <c r="E25" s="69">
        <v>0</v>
      </c>
      <c r="F25" s="70">
        <v>0</v>
      </c>
      <c r="G25" s="69">
        <v>0</v>
      </c>
      <c r="H25" s="69">
        <v>0</v>
      </c>
      <c r="I25" s="69">
        <v>0</v>
      </c>
      <c r="J25" s="69">
        <v>0</v>
      </c>
      <c r="K25" s="69">
        <v>0</v>
      </c>
      <c r="L25" s="69">
        <v>0</v>
      </c>
      <c r="M25" s="69">
        <v>0</v>
      </c>
      <c r="N25" s="70">
        <v>0</v>
      </c>
      <c r="O25" s="77">
        <v>0</v>
      </c>
    </row>
    <row r="26" spans="1:15" s="14" customFormat="1" ht="15.5">
      <c r="A26" s="64">
        <v>2018</v>
      </c>
      <c r="B26" s="59" t="s">
        <v>58</v>
      </c>
      <c r="C26" s="59" t="s">
        <v>72</v>
      </c>
      <c r="D26" s="69">
        <v>616.24</v>
      </c>
      <c r="E26" s="69">
        <v>0</v>
      </c>
      <c r="F26" s="70">
        <v>616.24</v>
      </c>
      <c r="G26" s="69">
        <v>0</v>
      </c>
      <c r="H26" s="69">
        <v>0</v>
      </c>
      <c r="I26" s="69">
        <v>0</v>
      </c>
      <c r="J26" s="69">
        <v>0</v>
      </c>
      <c r="K26" s="69">
        <v>0</v>
      </c>
      <c r="L26" s="69">
        <v>0</v>
      </c>
      <c r="M26" s="69">
        <v>5.5</v>
      </c>
      <c r="N26" s="70">
        <v>5.5</v>
      </c>
      <c r="O26" s="77">
        <v>621.74</v>
      </c>
    </row>
    <row r="27" spans="1:15" s="14" customFormat="1" ht="15.5">
      <c r="A27" s="64">
        <v>2018</v>
      </c>
      <c r="B27" s="59" t="s">
        <v>58</v>
      </c>
      <c r="C27" s="59" t="s">
        <v>39</v>
      </c>
      <c r="D27" s="69">
        <v>0</v>
      </c>
      <c r="E27" s="69">
        <v>0</v>
      </c>
      <c r="F27" s="70">
        <v>0</v>
      </c>
      <c r="G27" s="69">
        <v>0</v>
      </c>
      <c r="H27" s="69">
        <v>0</v>
      </c>
      <c r="I27" s="69">
        <v>0</v>
      </c>
      <c r="J27" s="69">
        <v>0</v>
      </c>
      <c r="K27" s="69">
        <v>0</v>
      </c>
      <c r="L27" s="69">
        <v>0</v>
      </c>
      <c r="M27" s="69">
        <v>0.16</v>
      </c>
      <c r="N27" s="70">
        <v>0.16</v>
      </c>
      <c r="O27" s="77">
        <v>0.16</v>
      </c>
    </row>
    <row r="28" spans="1:15" s="14" customFormat="1" ht="15.5">
      <c r="A28" s="64">
        <v>2018</v>
      </c>
      <c r="B28" s="59" t="s">
        <v>58</v>
      </c>
      <c r="C28" s="59" t="s">
        <v>40</v>
      </c>
      <c r="D28" s="69">
        <v>41.65</v>
      </c>
      <c r="E28" s="69">
        <v>2.82</v>
      </c>
      <c r="F28" s="70">
        <v>44.46</v>
      </c>
      <c r="G28" s="69">
        <v>7.92</v>
      </c>
      <c r="H28" s="69">
        <v>0</v>
      </c>
      <c r="I28" s="69">
        <v>0</v>
      </c>
      <c r="J28" s="69">
        <v>0</v>
      </c>
      <c r="K28" s="69">
        <v>14.79</v>
      </c>
      <c r="L28" s="69">
        <v>11.52</v>
      </c>
      <c r="M28" s="69">
        <v>26.18</v>
      </c>
      <c r="N28" s="70">
        <v>60.41</v>
      </c>
      <c r="O28" s="77">
        <v>104.87</v>
      </c>
    </row>
    <row r="29" spans="1:15" s="14" customFormat="1" ht="15.5">
      <c r="A29" s="64">
        <v>2018</v>
      </c>
      <c r="B29" s="59" t="s">
        <v>58</v>
      </c>
      <c r="C29" s="59" t="s">
        <v>41</v>
      </c>
      <c r="D29" s="69">
        <v>317.38</v>
      </c>
      <c r="E29" s="69">
        <v>0</v>
      </c>
      <c r="F29" s="70">
        <v>317.38</v>
      </c>
      <c r="G29" s="69">
        <v>0</v>
      </c>
      <c r="H29" s="69">
        <v>0</v>
      </c>
      <c r="I29" s="69">
        <v>0</v>
      </c>
      <c r="J29" s="69">
        <v>0</v>
      </c>
      <c r="K29" s="69">
        <v>0</v>
      </c>
      <c r="L29" s="69">
        <v>0</v>
      </c>
      <c r="M29" s="69">
        <v>9.6999999999999993</v>
      </c>
      <c r="N29" s="70">
        <v>9.6999999999999993</v>
      </c>
      <c r="O29" s="77">
        <v>327.07</v>
      </c>
    </row>
    <row r="30" spans="1:15" s="14" customFormat="1" ht="15.5">
      <c r="A30" s="64">
        <v>2018</v>
      </c>
      <c r="B30" s="59" t="s">
        <v>58</v>
      </c>
      <c r="C30" s="59" t="s">
        <v>70</v>
      </c>
      <c r="D30" s="69">
        <v>95.75</v>
      </c>
      <c r="E30" s="69">
        <v>0</v>
      </c>
      <c r="F30" s="70">
        <v>95.75</v>
      </c>
      <c r="G30" s="69">
        <v>8.16</v>
      </c>
      <c r="H30" s="69">
        <v>16.23</v>
      </c>
      <c r="I30" s="69">
        <v>103.41</v>
      </c>
      <c r="J30" s="69">
        <v>23.5</v>
      </c>
      <c r="K30" s="69">
        <v>116.75</v>
      </c>
      <c r="L30" s="69">
        <v>15.8</v>
      </c>
      <c r="M30" s="69">
        <v>11.46</v>
      </c>
      <c r="N30" s="70">
        <v>295.31</v>
      </c>
      <c r="O30" s="77">
        <v>391.05</v>
      </c>
    </row>
    <row r="31" spans="1:15" s="14" customFormat="1" ht="15.5">
      <c r="A31" s="64">
        <v>2018</v>
      </c>
      <c r="B31" s="59" t="s">
        <v>58</v>
      </c>
      <c r="C31" s="59" t="s">
        <v>74</v>
      </c>
      <c r="D31" s="69">
        <v>0</v>
      </c>
      <c r="E31" s="69">
        <v>0</v>
      </c>
      <c r="F31" s="70">
        <v>0</v>
      </c>
      <c r="G31" s="69">
        <v>0</v>
      </c>
      <c r="H31" s="69">
        <v>0</v>
      </c>
      <c r="I31" s="69">
        <v>0</v>
      </c>
      <c r="J31" s="69">
        <v>0</v>
      </c>
      <c r="K31" s="69">
        <v>0</v>
      </c>
      <c r="L31" s="69">
        <v>0</v>
      </c>
      <c r="M31" s="69">
        <v>6.42</v>
      </c>
      <c r="N31" s="70">
        <v>6.42</v>
      </c>
      <c r="O31" s="77">
        <v>6.42</v>
      </c>
    </row>
    <row r="32" spans="1:15" s="14" customFormat="1" ht="15.5">
      <c r="A32" s="64">
        <v>2018</v>
      </c>
      <c r="B32" s="59" t="s">
        <v>58</v>
      </c>
      <c r="C32" s="59" t="s">
        <v>73</v>
      </c>
      <c r="D32" s="69">
        <v>155.01</v>
      </c>
      <c r="E32" s="69">
        <v>0</v>
      </c>
      <c r="F32" s="70">
        <v>155.01</v>
      </c>
      <c r="G32" s="69">
        <v>0</v>
      </c>
      <c r="H32" s="69">
        <v>0</v>
      </c>
      <c r="I32" s="69">
        <v>0</v>
      </c>
      <c r="J32" s="69">
        <v>0</v>
      </c>
      <c r="K32" s="69">
        <v>0</v>
      </c>
      <c r="L32" s="69">
        <v>0</v>
      </c>
      <c r="M32" s="69">
        <v>0</v>
      </c>
      <c r="N32" s="70">
        <v>0</v>
      </c>
      <c r="O32" s="77">
        <v>155.01</v>
      </c>
    </row>
    <row r="33" spans="1:15" s="14" customFormat="1" ht="15.5">
      <c r="A33" s="64">
        <v>2018</v>
      </c>
      <c r="B33" s="59" t="s">
        <v>58</v>
      </c>
      <c r="C33" s="59" t="s">
        <v>42</v>
      </c>
      <c r="D33" s="69">
        <v>1872.56</v>
      </c>
      <c r="E33" s="69">
        <v>57.42</v>
      </c>
      <c r="F33" s="70">
        <v>1929.97</v>
      </c>
      <c r="G33" s="69">
        <v>35.03</v>
      </c>
      <c r="H33" s="69">
        <v>200.52</v>
      </c>
      <c r="I33" s="69">
        <v>0</v>
      </c>
      <c r="J33" s="69">
        <v>0</v>
      </c>
      <c r="K33" s="69">
        <v>0</v>
      </c>
      <c r="L33" s="69">
        <v>85.61</v>
      </c>
      <c r="M33" s="69">
        <v>170.89</v>
      </c>
      <c r="N33" s="70">
        <v>492.05</v>
      </c>
      <c r="O33" s="77">
        <v>2422.0300000000002</v>
      </c>
    </row>
    <row r="34" spans="1:15" s="14" customFormat="1" ht="15.5">
      <c r="A34" s="64">
        <v>2018</v>
      </c>
      <c r="B34" s="59" t="s">
        <v>58</v>
      </c>
      <c r="C34" s="59" t="s">
        <v>43</v>
      </c>
      <c r="D34" s="69">
        <v>135.96</v>
      </c>
      <c r="E34" s="69">
        <v>0</v>
      </c>
      <c r="F34" s="70">
        <v>135.96</v>
      </c>
      <c r="G34" s="69">
        <v>0</v>
      </c>
      <c r="H34" s="69">
        <v>0</v>
      </c>
      <c r="I34" s="69">
        <v>0</v>
      </c>
      <c r="J34" s="69">
        <v>0</v>
      </c>
      <c r="K34" s="69">
        <v>0</v>
      </c>
      <c r="L34" s="69">
        <v>0</v>
      </c>
      <c r="M34" s="69">
        <v>6.59</v>
      </c>
      <c r="N34" s="70">
        <v>6.59</v>
      </c>
      <c r="O34" s="77">
        <v>142.55000000000001</v>
      </c>
    </row>
    <row r="35" spans="1:15" s="14" customFormat="1" ht="15.5">
      <c r="A35" s="64">
        <v>2018</v>
      </c>
      <c r="B35" s="59" t="s">
        <v>58</v>
      </c>
      <c r="C35" s="59" t="s">
        <v>94</v>
      </c>
      <c r="D35" s="69">
        <v>0</v>
      </c>
      <c r="E35" s="69">
        <v>0</v>
      </c>
      <c r="F35" s="70">
        <v>0</v>
      </c>
      <c r="G35" s="69">
        <v>0</v>
      </c>
      <c r="H35" s="69">
        <v>159.16999999999999</v>
      </c>
      <c r="I35" s="69">
        <v>0</v>
      </c>
      <c r="J35" s="69">
        <v>0</v>
      </c>
      <c r="K35" s="69">
        <v>0</v>
      </c>
      <c r="L35" s="69">
        <v>31.39</v>
      </c>
      <c r="M35" s="69">
        <v>0</v>
      </c>
      <c r="N35" s="70">
        <v>190.56</v>
      </c>
      <c r="O35" s="77">
        <v>190.56</v>
      </c>
    </row>
    <row r="36" spans="1:15" s="14" customFormat="1" ht="15.5">
      <c r="A36" s="64">
        <v>2018</v>
      </c>
      <c r="B36" s="59" t="s">
        <v>58</v>
      </c>
      <c r="C36" s="59" t="s">
        <v>71</v>
      </c>
      <c r="D36" s="69">
        <v>1.68</v>
      </c>
      <c r="E36" s="69">
        <v>0</v>
      </c>
      <c r="F36" s="70">
        <v>1.68</v>
      </c>
      <c r="G36" s="69">
        <v>0</v>
      </c>
      <c r="H36" s="69">
        <v>0</v>
      </c>
      <c r="I36" s="69">
        <v>0</v>
      </c>
      <c r="J36" s="69">
        <v>0</v>
      </c>
      <c r="K36" s="69">
        <v>0</v>
      </c>
      <c r="L36" s="69">
        <v>19.5</v>
      </c>
      <c r="M36" s="69">
        <v>0.31</v>
      </c>
      <c r="N36" s="70">
        <v>19.809999999999999</v>
      </c>
      <c r="O36" s="77">
        <v>21.49</v>
      </c>
    </row>
    <row r="37" spans="1:15" s="14" customFormat="1" ht="15.5">
      <c r="A37" s="64">
        <v>2018</v>
      </c>
      <c r="B37" s="59" t="s">
        <v>58</v>
      </c>
      <c r="C37" s="59" t="s">
        <v>45</v>
      </c>
      <c r="D37" s="69">
        <v>0</v>
      </c>
      <c r="E37" s="69">
        <v>0</v>
      </c>
      <c r="F37" s="70">
        <v>0</v>
      </c>
      <c r="G37" s="69">
        <v>0</v>
      </c>
      <c r="H37" s="69">
        <v>0</v>
      </c>
      <c r="I37" s="69">
        <v>0</v>
      </c>
      <c r="J37" s="69">
        <v>0</v>
      </c>
      <c r="K37" s="69">
        <v>0</v>
      </c>
      <c r="L37" s="69">
        <v>0</v>
      </c>
      <c r="M37" s="69">
        <v>1.26</v>
      </c>
      <c r="N37" s="70">
        <v>1.26</v>
      </c>
      <c r="O37" s="77">
        <v>1.26</v>
      </c>
    </row>
    <row r="38" spans="1:15" s="14" customFormat="1" ht="15.5">
      <c r="A38" s="64">
        <v>2018</v>
      </c>
      <c r="B38" s="59" t="s">
        <v>58</v>
      </c>
      <c r="C38" s="59" t="s">
        <v>46</v>
      </c>
      <c r="D38" s="69">
        <v>112.91</v>
      </c>
      <c r="E38" s="69">
        <v>0</v>
      </c>
      <c r="F38" s="70">
        <v>112.91</v>
      </c>
      <c r="G38" s="69">
        <v>0</v>
      </c>
      <c r="H38" s="69">
        <v>141.31</v>
      </c>
      <c r="I38" s="69">
        <v>0</v>
      </c>
      <c r="J38" s="69">
        <v>0</v>
      </c>
      <c r="K38" s="69">
        <v>0</v>
      </c>
      <c r="L38" s="69">
        <v>0</v>
      </c>
      <c r="M38" s="69">
        <v>1.6</v>
      </c>
      <c r="N38" s="70">
        <v>142.91</v>
      </c>
      <c r="O38" s="77">
        <v>255.82</v>
      </c>
    </row>
    <row r="39" spans="1:15" s="14" customFormat="1" ht="15.5">
      <c r="A39" s="64">
        <v>2018</v>
      </c>
      <c r="B39" s="59" t="s">
        <v>58</v>
      </c>
      <c r="C39" s="59" t="s">
        <v>44</v>
      </c>
      <c r="D39" s="69">
        <v>0</v>
      </c>
      <c r="E39" s="69">
        <v>0</v>
      </c>
      <c r="F39" s="70">
        <v>0</v>
      </c>
      <c r="G39" s="69">
        <v>0</v>
      </c>
      <c r="H39" s="69">
        <v>0</v>
      </c>
      <c r="I39" s="69">
        <v>0</v>
      </c>
      <c r="J39" s="69">
        <v>0</v>
      </c>
      <c r="K39" s="69">
        <v>0</v>
      </c>
      <c r="L39" s="69">
        <v>0</v>
      </c>
      <c r="M39" s="69">
        <v>1.45</v>
      </c>
      <c r="N39" s="70">
        <v>1.45</v>
      </c>
      <c r="O39" s="77">
        <v>1.45</v>
      </c>
    </row>
    <row r="40" spans="1:15" s="14" customFormat="1" ht="15.5">
      <c r="A40" s="64">
        <v>2018</v>
      </c>
      <c r="B40" s="59" t="s">
        <v>58</v>
      </c>
      <c r="C40" s="59" t="s">
        <v>62</v>
      </c>
      <c r="D40" s="69">
        <v>49.28</v>
      </c>
      <c r="E40" s="69">
        <v>0</v>
      </c>
      <c r="F40" s="70">
        <v>49.28</v>
      </c>
      <c r="G40" s="69">
        <v>6.09</v>
      </c>
      <c r="H40" s="69">
        <v>34.94</v>
      </c>
      <c r="I40" s="69">
        <v>0</v>
      </c>
      <c r="J40" s="69">
        <v>0</v>
      </c>
      <c r="K40" s="69">
        <v>0</v>
      </c>
      <c r="L40" s="69">
        <v>10.45</v>
      </c>
      <c r="M40" s="69">
        <v>14.55</v>
      </c>
      <c r="N40" s="70">
        <v>66.02</v>
      </c>
      <c r="O40" s="77">
        <v>115.3</v>
      </c>
    </row>
    <row r="41" spans="1:15" s="14" customFormat="1" ht="15.5">
      <c r="A41" s="62">
        <v>2018</v>
      </c>
      <c r="B41" s="62" t="s">
        <v>58</v>
      </c>
      <c r="C41" s="60" t="s">
        <v>93</v>
      </c>
      <c r="D41" s="72">
        <v>3398.42</v>
      </c>
      <c r="E41" s="72">
        <v>77.22</v>
      </c>
      <c r="F41" s="71">
        <v>3475.63</v>
      </c>
      <c r="G41" s="72">
        <v>58.25</v>
      </c>
      <c r="H41" s="72">
        <v>604.47</v>
      </c>
      <c r="I41" s="72">
        <v>103.41</v>
      </c>
      <c r="J41" s="72">
        <v>23.5</v>
      </c>
      <c r="K41" s="72">
        <v>131.54</v>
      </c>
      <c r="L41" s="72">
        <v>186.33</v>
      </c>
      <c r="M41" s="72">
        <v>305.33</v>
      </c>
      <c r="N41" s="71">
        <v>1412.83</v>
      </c>
      <c r="O41" s="72">
        <v>4888.46</v>
      </c>
    </row>
    <row r="42" spans="1:15" s="14" customFormat="1" ht="15.5">
      <c r="A42" s="63">
        <v>2018</v>
      </c>
      <c r="B42" s="59" t="s">
        <v>57</v>
      </c>
      <c r="C42" s="58" t="s">
        <v>37</v>
      </c>
      <c r="D42" s="66">
        <v>42.54</v>
      </c>
      <c r="E42" s="66">
        <v>29.82</v>
      </c>
      <c r="F42" s="67">
        <v>72.36</v>
      </c>
      <c r="G42" s="66">
        <v>1.05</v>
      </c>
      <c r="H42" s="66">
        <v>62.86</v>
      </c>
      <c r="I42" s="66">
        <v>0</v>
      </c>
      <c r="J42" s="66">
        <v>0</v>
      </c>
      <c r="K42" s="66">
        <v>0</v>
      </c>
      <c r="L42" s="66">
        <v>48.13</v>
      </c>
      <c r="M42" s="66">
        <v>82.99</v>
      </c>
      <c r="N42" s="67">
        <v>195.04</v>
      </c>
      <c r="O42" s="76">
        <v>267.39999999999998</v>
      </c>
    </row>
    <row r="43" spans="1:15" s="14" customFormat="1" ht="15.5">
      <c r="A43" s="64">
        <v>2018</v>
      </c>
      <c r="B43" s="59" t="s">
        <v>57</v>
      </c>
      <c r="C43" s="59" t="s">
        <v>38</v>
      </c>
      <c r="D43" s="69">
        <v>101.95</v>
      </c>
      <c r="E43" s="69">
        <v>0</v>
      </c>
      <c r="F43" s="70">
        <v>101.95</v>
      </c>
      <c r="G43" s="69">
        <v>0</v>
      </c>
      <c r="H43" s="69">
        <v>51.65</v>
      </c>
      <c r="I43" s="69">
        <v>0</v>
      </c>
      <c r="J43" s="69">
        <v>0</v>
      </c>
      <c r="K43" s="69">
        <v>0</v>
      </c>
      <c r="L43" s="69">
        <v>0</v>
      </c>
      <c r="M43" s="69">
        <v>0</v>
      </c>
      <c r="N43" s="70">
        <v>51.65</v>
      </c>
      <c r="O43" s="77">
        <v>153.6</v>
      </c>
    </row>
    <row r="44" spans="1:15" s="14" customFormat="1" ht="15.5">
      <c r="A44" s="64">
        <v>2018</v>
      </c>
      <c r="B44" s="59" t="s">
        <v>57</v>
      </c>
      <c r="C44" s="59" t="s">
        <v>72</v>
      </c>
      <c r="D44" s="69">
        <v>283.94</v>
      </c>
      <c r="E44" s="69">
        <v>0</v>
      </c>
      <c r="F44" s="70">
        <v>283.94</v>
      </c>
      <c r="G44" s="69">
        <v>0</v>
      </c>
      <c r="H44" s="69">
        <v>0</v>
      </c>
      <c r="I44" s="69">
        <v>0</v>
      </c>
      <c r="J44" s="69">
        <v>0</v>
      </c>
      <c r="K44" s="69">
        <v>0</v>
      </c>
      <c r="L44" s="69">
        <v>0</v>
      </c>
      <c r="M44" s="69">
        <v>7.33</v>
      </c>
      <c r="N44" s="70">
        <v>7.33</v>
      </c>
      <c r="O44" s="77">
        <v>291.27</v>
      </c>
    </row>
    <row r="45" spans="1:15" s="14" customFormat="1" ht="15.5">
      <c r="A45" s="64">
        <v>2018</v>
      </c>
      <c r="B45" s="59" t="s">
        <v>57</v>
      </c>
      <c r="C45" s="59" t="s">
        <v>39</v>
      </c>
      <c r="D45" s="69">
        <v>0</v>
      </c>
      <c r="E45" s="69">
        <v>0</v>
      </c>
      <c r="F45" s="70">
        <v>0</v>
      </c>
      <c r="G45" s="69">
        <v>0</v>
      </c>
      <c r="H45" s="69">
        <v>0</v>
      </c>
      <c r="I45" s="69">
        <v>0</v>
      </c>
      <c r="J45" s="69">
        <v>0</v>
      </c>
      <c r="K45" s="69">
        <v>0</v>
      </c>
      <c r="L45" s="69">
        <v>0</v>
      </c>
      <c r="M45" s="69">
        <v>0.22</v>
      </c>
      <c r="N45" s="70">
        <v>0.22</v>
      </c>
      <c r="O45" s="77">
        <v>0.22</v>
      </c>
    </row>
    <row r="46" spans="1:15" s="14" customFormat="1" ht="15.5">
      <c r="A46" s="64">
        <v>2018</v>
      </c>
      <c r="B46" s="59" t="s">
        <v>57</v>
      </c>
      <c r="C46" s="59" t="s">
        <v>40</v>
      </c>
      <c r="D46" s="69">
        <v>127.23</v>
      </c>
      <c r="E46" s="69">
        <v>0</v>
      </c>
      <c r="F46" s="70">
        <v>127.23</v>
      </c>
      <c r="G46" s="69">
        <v>7.44</v>
      </c>
      <c r="H46" s="69">
        <v>0</v>
      </c>
      <c r="I46" s="69">
        <v>0</v>
      </c>
      <c r="J46" s="69">
        <v>0</v>
      </c>
      <c r="K46" s="69">
        <v>0</v>
      </c>
      <c r="L46" s="69">
        <v>16.27</v>
      </c>
      <c r="M46" s="69">
        <v>25.25</v>
      </c>
      <c r="N46" s="70">
        <v>48.97</v>
      </c>
      <c r="O46" s="77">
        <v>176.2</v>
      </c>
    </row>
    <row r="47" spans="1:15" s="14" customFormat="1" ht="15.5">
      <c r="A47" s="64">
        <v>2018</v>
      </c>
      <c r="B47" s="59" t="s">
        <v>57</v>
      </c>
      <c r="C47" s="59" t="s">
        <v>41</v>
      </c>
      <c r="D47" s="69">
        <v>478.05</v>
      </c>
      <c r="E47" s="69">
        <v>0</v>
      </c>
      <c r="F47" s="70">
        <v>478.05</v>
      </c>
      <c r="G47" s="69">
        <v>0</v>
      </c>
      <c r="H47" s="69">
        <v>0</v>
      </c>
      <c r="I47" s="69">
        <v>0</v>
      </c>
      <c r="J47" s="69">
        <v>0</v>
      </c>
      <c r="K47" s="69">
        <v>0</v>
      </c>
      <c r="L47" s="69">
        <v>0</v>
      </c>
      <c r="M47" s="69">
        <v>9.09</v>
      </c>
      <c r="N47" s="70">
        <v>9.09</v>
      </c>
      <c r="O47" s="77">
        <v>487.15</v>
      </c>
    </row>
    <row r="48" spans="1:15" s="14" customFormat="1" ht="15.5">
      <c r="A48" s="64">
        <v>2018</v>
      </c>
      <c r="B48" s="59" t="s">
        <v>57</v>
      </c>
      <c r="C48" s="59" t="s">
        <v>70</v>
      </c>
      <c r="D48" s="69">
        <v>91.53</v>
      </c>
      <c r="E48" s="69">
        <v>0</v>
      </c>
      <c r="F48" s="70">
        <v>91.53</v>
      </c>
      <c r="G48" s="69">
        <v>7.26</v>
      </c>
      <c r="H48" s="69">
        <v>20.8</v>
      </c>
      <c r="I48" s="69">
        <v>117.11</v>
      </c>
      <c r="J48" s="69">
        <v>5.19</v>
      </c>
      <c r="K48" s="69">
        <v>84.33</v>
      </c>
      <c r="L48" s="69">
        <v>17.53</v>
      </c>
      <c r="M48" s="69">
        <v>20.81</v>
      </c>
      <c r="N48" s="70">
        <v>273.01</v>
      </c>
      <c r="O48" s="77">
        <v>364.54</v>
      </c>
    </row>
    <row r="49" spans="1:15" s="14" customFormat="1" ht="15.5">
      <c r="A49" s="64">
        <v>2018</v>
      </c>
      <c r="B49" s="59" t="s">
        <v>57</v>
      </c>
      <c r="C49" s="59" t="s">
        <v>74</v>
      </c>
      <c r="D49" s="69">
        <v>0</v>
      </c>
      <c r="E49" s="69">
        <v>0</v>
      </c>
      <c r="F49" s="70">
        <v>0</v>
      </c>
      <c r="G49" s="69">
        <v>0</v>
      </c>
      <c r="H49" s="69">
        <v>0</v>
      </c>
      <c r="I49" s="69">
        <v>0</v>
      </c>
      <c r="J49" s="69">
        <v>0</v>
      </c>
      <c r="K49" s="69">
        <v>0</v>
      </c>
      <c r="L49" s="69">
        <v>0</v>
      </c>
      <c r="M49" s="69">
        <v>0</v>
      </c>
      <c r="N49" s="70">
        <v>0</v>
      </c>
      <c r="O49" s="77">
        <v>0</v>
      </c>
    </row>
    <row r="50" spans="1:15" s="14" customFormat="1" ht="15.5">
      <c r="A50" s="64">
        <v>2018</v>
      </c>
      <c r="B50" s="59" t="s">
        <v>57</v>
      </c>
      <c r="C50" s="59" t="s">
        <v>73</v>
      </c>
      <c r="D50" s="69">
        <v>879.35</v>
      </c>
      <c r="E50" s="69">
        <v>0</v>
      </c>
      <c r="F50" s="70">
        <v>879.35</v>
      </c>
      <c r="G50" s="69">
        <v>0</v>
      </c>
      <c r="H50" s="69">
        <v>0</v>
      </c>
      <c r="I50" s="69">
        <v>0</v>
      </c>
      <c r="J50" s="69">
        <v>0</v>
      </c>
      <c r="K50" s="69">
        <v>0</v>
      </c>
      <c r="L50" s="69">
        <v>0</v>
      </c>
      <c r="M50" s="69">
        <v>0.02</v>
      </c>
      <c r="N50" s="70">
        <v>0.02</v>
      </c>
      <c r="O50" s="77">
        <v>879.37</v>
      </c>
    </row>
    <row r="51" spans="1:15" s="14" customFormat="1" ht="15.5">
      <c r="A51" s="64">
        <v>2018</v>
      </c>
      <c r="B51" s="59" t="s">
        <v>57</v>
      </c>
      <c r="C51" s="59" t="s">
        <v>42</v>
      </c>
      <c r="D51" s="69">
        <v>1268.71</v>
      </c>
      <c r="E51" s="69">
        <v>42.69</v>
      </c>
      <c r="F51" s="70">
        <v>1311.4</v>
      </c>
      <c r="G51" s="69">
        <v>20.85</v>
      </c>
      <c r="H51" s="69">
        <v>181.24</v>
      </c>
      <c r="I51" s="69">
        <v>0</v>
      </c>
      <c r="J51" s="69">
        <v>0</v>
      </c>
      <c r="K51" s="69">
        <v>0</v>
      </c>
      <c r="L51" s="69">
        <v>137.02000000000001</v>
      </c>
      <c r="M51" s="69">
        <v>175.11</v>
      </c>
      <c r="N51" s="70">
        <v>514.22</v>
      </c>
      <c r="O51" s="77">
        <v>1825.62</v>
      </c>
    </row>
    <row r="52" spans="1:15" s="14" customFormat="1" ht="15.5">
      <c r="A52" s="64">
        <v>2018</v>
      </c>
      <c r="B52" s="59" t="s">
        <v>57</v>
      </c>
      <c r="C52" s="59" t="s">
        <v>43</v>
      </c>
      <c r="D52" s="69">
        <v>0.53</v>
      </c>
      <c r="E52" s="69">
        <v>11.18</v>
      </c>
      <c r="F52" s="70">
        <v>11.7</v>
      </c>
      <c r="G52" s="69">
        <v>0</v>
      </c>
      <c r="H52" s="69">
        <v>0</v>
      </c>
      <c r="I52" s="69">
        <v>0</v>
      </c>
      <c r="J52" s="69">
        <v>0</v>
      </c>
      <c r="K52" s="69">
        <v>0</v>
      </c>
      <c r="L52" s="69">
        <v>0</v>
      </c>
      <c r="M52" s="69">
        <v>6.75</v>
      </c>
      <c r="N52" s="70">
        <v>6.75</v>
      </c>
      <c r="O52" s="77">
        <v>18.45</v>
      </c>
    </row>
    <row r="53" spans="1:15" s="14" customFormat="1" ht="15.5">
      <c r="A53" s="64">
        <v>2018</v>
      </c>
      <c r="B53" s="59" t="s">
        <v>57</v>
      </c>
      <c r="C53" s="59" t="s">
        <v>94</v>
      </c>
      <c r="D53" s="69">
        <v>0</v>
      </c>
      <c r="E53" s="69">
        <v>0</v>
      </c>
      <c r="F53" s="70">
        <v>0</v>
      </c>
      <c r="G53" s="69">
        <v>3.93</v>
      </c>
      <c r="H53" s="69">
        <v>133.34</v>
      </c>
      <c r="I53" s="69">
        <v>0</v>
      </c>
      <c r="J53" s="69">
        <v>0</v>
      </c>
      <c r="K53" s="69">
        <v>0</v>
      </c>
      <c r="L53" s="69">
        <v>31.54</v>
      </c>
      <c r="M53" s="69">
        <v>3.67</v>
      </c>
      <c r="N53" s="70">
        <v>172.48</v>
      </c>
      <c r="O53" s="77">
        <v>172.48</v>
      </c>
    </row>
    <row r="54" spans="1:15" s="14" customFormat="1" ht="15.5">
      <c r="A54" s="64">
        <v>2018</v>
      </c>
      <c r="B54" s="59" t="s">
        <v>57</v>
      </c>
      <c r="C54" s="59" t="s">
        <v>71</v>
      </c>
      <c r="D54" s="69">
        <v>89.04</v>
      </c>
      <c r="E54" s="69">
        <v>0</v>
      </c>
      <c r="F54" s="70">
        <v>89.04</v>
      </c>
      <c r="G54" s="69">
        <v>0</v>
      </c>
      <c r="H54" s="69">
        <v>0</v>
      </c>
      <c r="I54" s="69">
        <v>0</v>
      </c>
      <c r="J54" s="69">
        <v>0</v>
      </c>
      <c r="K54" s="69">
        <v>0</v>
      </c>
      <c r="L54" s="69">
        <v>34.54</v>
      </c>
      <c r="M54" s="69">
        <v>0.41</v>
      </c>
      <c r="N54" s="70">
        <v>34.96</v>
      </c>
      <c r="O54" s="77">
        <v>124</v>
      </c>
    </row>
    <row r="55" spans="1:15" s="14" customFormat="1" ht="15.5">
      <c r="A55" s="64">
        <v>2018</v>
      </c>
      <c r="B55" s="59" t="s">
        <v>57</v>
      </c>
      <c r="C55" s="59" t="s">
        <v>45</v>
      </c>
      <c r="D55" s="69">
        <v>0</v>
      </c>
      <c r="E55" s="69">
        <v>0</v>
      </c>
      <c r="F55" s="70">
        <v>0</v>
      </c>
      <c r="G55" s="69">
        <v>0</v>
      </c>
      <c r="H55" s="69">
        <v>0</v>
      </c>
      <c r="I55" s="69">
        <v>0</v>
      </c>
      <c r="J55" s="69">
        <v>0</v>
      </c>
      <c r="K55" s="69">
        <v>0</v>
      </c>
      <c r="L55" s="69">
        <v>0</v>
      </c>
      <c r="M55" s="69">
        <v>0.03</v>
      </c>
      <c r="N55" s="70">
        <v>0.03</v>
      </c>
      <c r="O55" s="77">
        <v>0.03</v>
      </c>
    </row>
    <row r="56" spans="1:15" s="14" customFormat="1" ht="15.5">
      <c r="A56" s="64">
        <v>2018</v>
      </c>
      <c r="B56" s="59" t="s">
        <v>57</v>
      </c>
      <c r="C56" s="59" t="s">
        <v>46</v>
      </c>
      <c r="D56" s="69">
        <v>0</v>
      </c>
      <c r="E56" s="69">
        <v>0</v>
      </c>
      <c r="F56" s="70">
        <v>0</v>
      </c>
      <c r="G56" s="69">
        <v>0</v>
      </c>
      <c r="H56" s="69">
        <v>327.66000000000003</v>
      </c>
      <c r="I56" s="69">
        <v>0</v>
      </c>
      <c r="J56" s="69">
        <v>0</v>
      </c>
      <c r="K56" s="69">
        <v>0</v>
      </c>
      <c r="L56" s="69">
        <v>0</v>
      </c>
      <c r="M56" s="69">
        <v>1.47</v>
      </c>
      <c r="N56" s="70">
        <v>329.13</v>
      </c>
      <c r="O56" s="77">
        <v>329.13</v>
      </c>
    </row>
    <row r="57" spans="1:15" s="14" customFormat="1" ht="15.5">
      <c r="A57" s="64">
        <v>2018</v>
      </c>
      <c r="B57" s="59" t="s">
        <v>57</v>
      </c>
      <c r="C57" s="59" t="s">
        <v>44</v>
      </c>
      <c r="D57" s="69">
        <v>0</v>
      </c>
      <c r="E57" s="69">
        <v>0</v>
      </c>
      <c r="F57" s="70">
        <v>0</v>
      </c>
      <c r="G57" s="69">
        <v>0</v>
      </c>
      <c r="H57" s="69">
        <v>0</v>
      </c>
      <c r="I57" s="69">
        <v>0</v>
      </c>
      <c r="J57" s="69">
        <v>0</v>
      </c>
      <c r="K57" s="69">
        <v>0</v>
      </c>
      <c r="L57" s="69">
        <v>0</v>
      </c>
      <c r="M57" s="69">
        <v>0</v>
      </c>
      <c r="N57" s="70">
        <v>0</v>
      </c>
      <c r="O57" s="77">
        <v>0</v>
      </c>
    </row>
    <row r="58" spans="1:15" s="14" customFormat="1" ht="15.5">
      <c r="A58" s="64">
        <v>2018</v>
      </c>
      <c r="B58" s="59" t="s">
        <v>57</v>
      </c>
      <c r="C58" s="59" t="s">
        <v>62</v>
      </c>
      <c r="D58" s="69">
        <v>140.56</v>
      </c>
      <c r="E58" s="69">
        <v>0</v>
      </c>
      <c r="F58" s="70">
        <v>140.56</v>
      </c>
      <c r="G58" s="69">
        <v>35.049999999999997</v>
      </c>
      <c r="H58" s="69">
        <v>0</v>
      </c>
      <c r="I58" s="69">
        <v>0</v>
      </c>
      <c r="J58" s="69">
        <v>0</v>
      </c>
      <c r="K58" s="69">
        <v>0</v>
      </c>
      <c r="L58" s="69">
        <v>0</v>
      </c>
      <c r="M58" s="69">
        <v>47.34</v>
      </c>
      <c r="N58" s="70">
        <v>82.39</v>
      </c>
      <c r="O58" s="77">
        <v>222.95</v>
      </c>
    </row>
    <row r="59" spans="1:15" s="14" customFormat="1" ht="15.5">
      <c r="A59" s="62">
        <v>2018</v>
      </c>
      <c r="B59" s="62" t="s">
        <v>57</v>
      </c>
      <c r="C59" s="60" t="s">
        <v>93</v>
      </c>
      <c r="D59" s="72">
        <v>3503.43</v>
      </c>
      <c r="E59" s="72">
        <v>83.69</v>
      </c>
      <c r="F59" s="71">
        <v>3587.11</v>
      </c>
      <c r="G59" s="72">
        <v>75.59</v>
      </c>
      <c r="H59" s="72">
        <v>777.54</v>
      </c>
      <c r="I59" s="72">
        <v>117.11</v>
      </c>
      <c r="J59" s="72">
        <v>5.19</v>
      </c>
      <c r="K59" s="72">
        <v>84.33</v>
      </c>
      <c r="L59" s="72">
        <v>285.04000000000002</v>
      </c>
      <c r="M59" s="72">
        <v>380.47</v>
      </c>
      <c r="N59" s="71">
        <v>1725.26</v>
      </c>
      <c r="O59" s="72">
        <v>5312.37</v>
      </c>
    </row>
    <row r="60" spans="1:15" s="14" customFormat="1" ht="15.5">
      <c r="A60" s="63">
        <v>2018</v>
      </c>
      <c r="B60" s="59" t="s">
        <v>56</v>
      </c>
      <c r="C60" s="58" t="s">
        <v>37</v>
      </c>
      <c r="D60" s="66">
        <v>39.549999999999997</v>
      </c>
      <c r="E60" s="66">
        <v>52.41</v>
      </c>
      <c r="F60" s="67">
        <v>91.96</v>
      </c>
      <c r="G60" s="66">
        <v>5.3</v>
      </c>
      <c r="H60" s="66">
        <v>91.44</v>
      </c>
      <c r="I60" s="66">
        <v>0</v>
      </c>
      <c r="J60" s="66">
        <v>0</v>
      </c>
      <c r="K60" s="66">
        <v>0</v>
      </c>
      <c r="L60" s="66">
        <v>119.98</v>
      </c>
      <c r="M60" s="66">
        <v>81.96</v>
      </c>
      <c r="N60" s="67">
        <v>298.67</v>
      </c>
      <c r="O60" s="76">
        <v>390.63</v>
      </c>
    </row>
    <row r="61" spans="1:15" s="14" customFormat="1" ht="15.5">
      <c r="A61" s="64">
        <v>2018</v>
      </c>
      <c r="B61" s="59" t="s">
        <v>56</v>
      </c>
      <c r="C61" s="59" t="s">
        <v>38</v>
      </c>
      <c r="D61" s="69">
        <v>0</v>
      </c>
      <c r="E61" s="69">
        <v>0</v>
      </c>
      <c r="F61" s="70">
        <v>0</v>
      </c>
      <c r="G61" s="69">
        <v>0</v>
      </c>
      <c r="H61" s="69">
        <v>166.97</v>
      </c>
      <c r="I61" s="69">
        <v>0</v>
      </c>
      <c r="J61" s="69">
        <v>0</v>
      </c>
      <c r="K61" s="69">
        <v>0</v>
      </c>
      <c r="L61" s="69">
        <v>0</v>
      </c>
      <c r="M61" s="69">
        <v>0</v>
      </c>
      <c r="N61" s="70">
        <v>166.97</v>
      </c>
      <c r="O61" s="77">
        <v>166.97</v>
      </c>
    </row>
    <row r="62" spans="1:15" s="14" customFormat="1" ht="15.5">
      <c r="A62" s="64">
        <v>2018</v>
      </c>
      <c r="B62" s="59" t="s">
        <v>56</v>
      </c>
      <c r="C62" s="59" t="s">
        <v>72</v>
      </c>
      <c r="D62" s="69">
        <v>328.85</v>
      </c>
      <c r="E62" s="69">
        <v>0</v>
      </c>
      <c r="F62" s="70">
        <v>328.85</v>
      </c>
      <c r="G62" s="69">
        <v>0</v>
      </c>
      <c r="H62" s="69">
        <v>0</v>
      </c>
      <c r="I62" s="69">
        <v>0</v>
      </c>
      <c r="J62" s="69">
        <v>0</v>
      </c>
      <c r="K62" s="69">
        <v>0</v>
      </c>
      <c r="L62" s="69">
        <v>0</v>
      </c>
      <c r="M62" s="69">
        <v>9.26</v>
      </c>
      <c r="N62" s="70">
        <v>9.26</v>
      </c>
      <c r="O62" s="77">
        <v>338.11</v>
      </c>
    </row>
    <row r="63" spans="1:15" s="14" customFormat="1" ht="15.5">
      <c r="A63" s="64">
        <v>2018</v>
      </c>
      <c r="B63" s="59" t="s">
        <v>56</v>
      </c>
      <c r="C63" s="59" t="s">
        <v>39</v>
      </c>
      <c r="D63" s="69">
        <v>0</v>
      </c>
      <c r="E63" s="69">
        <v>0</v>
      </c>
      <c r="F63" s="70">
        <v>0</v>
      </c>
      <c r="G63" s="69">
        <v>0</v>
      </c>
      <c r="H63" s="69">
        <v>2.81</v>
      </c>
      <c r="I63" s="69">
        <v>0</v>
      </c>
      <c r="J63" s="69">
        <v>0</v>
      </c>
      <c r="K63" s="69">
        <v>0</v>
      </c>
      <c r="L63" s="69">
        <v>3.32</v>
      </c>
      <c r="M63" s="69">
        <v>0.12</v>
      </c>
      <c r="N63" s="70">
        <v>6.26</v>
      </c>
      <c r="O63" s="77">
        <v>6.26</v>
      </c>
    </row>
    <row r="64" spans="1:15" s="14" customFormat="1" ht="15.5">
      <c r="A64" s="64">
        <v>2018</v>
      </c>
      <c r="B64" s="59" t="s">
        <v>56</v>
      </c>
      <c r="C64" s="59" t="s">
        <v>40</v>
      </c>
      <c r="D64" s="69">
        <v>57.34</v>
      </c>
      <c r="E64" s="69">
        <v>15.93</v>
      </c>
      <c r="F64" s="70">
        <v>73.27</v>
      </c>
      <c r="G64" s="69">
        <v>9.35</v>
      </c>
      <c r="H64" s="69">
        <v>8.7799999999999994</v>
      </c>
      <c r="I64" s="69">
        <v>0</v>
      </c>
      <c r="J64" s="69">
        <v>0</v>
      </c>
      <c r="K64" s="69">
        <v>0</v>
      </c>
      <c r="L64" s="69">
        <v>0</v>
      </c>
      <c r="M64" s="69">
        <v>34.36</v>
      </c>
      <c r="N64" s="70">
        <v>52.49</v>
      </c>
      <c r="O64" s="77">
        <v>125.76</v>
      </c>
    </row>
    <row r="65" spans="1:15" s="14" customFormat="1" ht="15.5">
      <c r="A65" s="64">
        <v>2018</v>
      </c>
      <c r="B65" s="59" t="s">
        <v>56</v>
      </c>
      <c r="C65" s="59" t="s">
        <v>41</v>
      </c>
      <c r="D65" s="69">
        <v>297.95999999999998</v>
      </c>
      <c r="E65" s="69">
        <v>0</v>
      </c>
      <c r="F65" s="70">
        <v>297.95999999999998</v>
      </c>
      <c r="G65" s="69">
        <v>0</v>
      </c>
      <c r="H65" s="69">
        <v>0</v>
      </c>
      <c r="I65" s="69">
        <v>0</v>
      </c>
      <c r="J65" s="69">
        <v>0</v>
      </c>
      <c r="K65" s="69">
        <v>0</v>
      </c>
      <c r="L65" s="69">
        <v>0</v>
      </c>
      <c r="M65" s="69">
        <v>7.5</v>
      </c>
      <c r="N65" s="70">
        <v>7.5</v>
      </c>
      <c r="O65" s="77">
        <v>305.45999999999998</v>
      </c>
    </row>
    <row r="66" spans="1:15" s="14" customFormat="1" ht="15.5">
      <c r="A66" s="64">
        <v>2018</v>
      </c>
      <c r="B66" s="59" t="s">
        <v>56</v>
      </c>
      <c r="C66" s="59" t="s">
        <v>70</v>
      </c>
      <c r="D66" s="69">
        <v>0.69</v>
      </c>
      <c r="E66" s="69">
        <v>0</v>
      </c>
      <c r="F66" s="70">
        <v>0.69</v>
      </c>
      <c r="G66" s="69">
        <v>10.83</v>
      </c>
      <c r="H66" s="69">
        <v>32.71</v>
      </c>
      <c r="I66" s="69">
        <v>120.8</v>
      </c>
      <c r="J66" s="69">
        <v>0.1</v>
      </c>
      <c r="K66" s="69">
        <v>62.84</v>
      </c>
      <c r="L66" s="69">
        <v>27.53</v>
      </c>
      <c r="M66" s="69">
        <v>10.79</v>
      </c>
      <c r="N66" s="70">
        <v>265.60000000000002</v>
      </c>
      <c r="O66" s="77">
        <v>266.3</v>
      </c>
    </row>
    <row r="67" spans="1:15" s="14" customFormat="1" ht="15.5">
      <c r="A67" s="64">
        <v>2018</v>
      </c>
      <c r="B67" s="59" t="s">
        <v>56</v>
      </c>
      <c r="C67" s="59" t="s">
        <v>74</v>
      </c>
      <c r="D67" s="69">
        <v>0</v>
      </c>
      <c r="E67" s="69">
        <v>0</v>
      </c>
      <c r="F67" s="70">
        <v>0</v>
      </c>
      <c r="G67" s="69">
        <v>0</v>
      </c>
      <c r="H67" s="69">
        <v>0</v>
      </c>
      <c r="I67" s="69">
        <v>0</v>
      </c>
      <c r="J67" s="69">
        <v>0</v>
      </c>
      <c r="K67" s="69">
        <v>0</v>
      </c>
      <c r="L67" s="69">
        <v>0</v>
      </c>
      <c r="M67" s="69">
        <v>0.05</v>
      </c>
      <c r="N67" s="70">
        <v>0.05</v>
      </c>
      <c r="O67" s="77">
        <v>0.05</v>
      </c>
    </row>
    <row r="68" spans="1:15" s="14" customFormat="1" ht="15.5">
      <c r="A68" s="64">
        <v>2018</v>
      </c>
      <c r="B68" s="59" t="s">
        <v>56</v>
      </c>
      <c r="C68" s="59" t="s">
        <v>73</v>
      </c>
      <c r="D68" s="69">
        <v>494.88</v>
      </c>
      <c r="E68" s="69">
        <v>0</v>
      </c>
      <c r="F68" s="70">
        <v>494.88</v>
      </c>
      <c r="G68" s="69">
        <v>0</v>
      </c>
      <c r="H68" s="69">
        <v>0</v>
      </c>
      <c r="I68" s="69">
        <v>0</v>
      </c>
      <c r="J68" s="69">
        <v>0</v>
      </c>
      <c r="K68" s="69">
        <v>0</v>
      </c>
      <c r="L68" s="69">
        <v>0</v>
      </c>
      <c r="M68" s="69">
        <v>0</v>
      </c>
      <c r="N68" s="70">
        <v>0</v>
      </c>
      <c r="O68" s="77">
        <v>494.88</v>
      </c>
    </row>
    <row r="69" spans="1:15" s="14" customFormat="1" ht="15.5">
      <c r="A69" s="64">
        <v>2018</v>
      </c>
      <c r="B69" s="59" t="s">
        <v>56</v>
      </c>
      <c r="C69" s="59" t="s">
        <v>42</v>
      </c>
      <c r="D69" s="69">
        <v>1946.53</v>
      </c>
      <c r="E69" s="69">
        <v>78.459999999999994</v>
      </c>
      <c r="F69" s="70">
        <v>2024.99</v>
      </c>
      <c r="G69" s="69">
        <v>7.97</v>
      </c>
      <c r="H69" s="69">
        <v>153.55000000000001</v>
      </c>
      <c r="I69" s="69">
        <v>0</v>
      </c>
      <c r="J69" s="69">
        <v>0</v>
      </c>
      <c r="K69" s="69">
        <v>0.12</v>
      </c>
      <c r="L69" s="69">
        <v>122.99</v>
      </c>
      <c r="M69" s="69">
        <v>139.88</v>
      </c>
      <c r="N69" s="70">
        <v>424.5</v>
      </c>
      <c r="O69" s="77">
        <v>2449.4899999999998</v>
      </c>
    </row>
    <row r="70" spans="1:15" s="14" customFormat="1" ht="15.5">
      <c r="A70" s="64">
        <v>2018</v>
      </c>
      <c r="B70" s="59" t="s">
        <v>56</v>
      </c>
      <c r="C70" s="59" t="s">
        <v>43</v>
      </c>
      <c r="D70" s="69">
        <v>0.69</v>
      </c>
      <c r="E70" s="69">
        <v>0</v>
      </c>
      <c r="F70" s="70">
        <v>0.69</v>
      </c>
      <c r="G70" s="69">
        <v>0</v>
      </c>
      <c r="H70" s="69">
        <v>0</v>
      </c>
      <c r="I70" s="69">
        <v>0</v>
      </c>
      <c r="J70" s="69">
        <v>0</v>
      </c>
      <c r="K70" s="69">
        <v>0</v>
      </c>
      <c r="L70" s="69">
        <v>0</v>
      </c>
      <c r="M70" s="69">
        <v>9.8800000000000008</v>
      </c>
      <c r="N70" s="70">
        <v>9.8800000000000008</v>
      </c>
      <c r="O70" s="77">
        <v>10.57</v>
      </c>
    </row>
    <row r="71" spans="1:15" s="14" customFormat="1" ht="15.5">
      <c r="A71" s="64">
        <v>2018</v>
      </c>
      <c r="B71" s="59" t="s">
        <v>56</v>
      </c>
      <c r="C71" s="59" t="s">
        <v>94</v>
      </c>
      <c r="D71" s="69">
        <v>0</v>
      </c>
      <c r="E71" s="69">
        <v>0</v>
      </c>
      <c r="F71" s="70">
        <v>0</v>
      </c>
      <c r="G71" s="69">
        <v>3.37</v>
      </c>
      <c r="H71" s="69">
        <v>45.38</v>
      </c>
      <c r="I71" s="69">
        <v>0</v>
      </c>
      <c r="J71" s="69">
        <v>0</v>
      </c>
      <c r="K71" s="69">
        <v>0</v>
      </c>
      <c r="L71" s="69">
        <v>29.95</v>
      </c>
      <c r="M71" s="69">
        <v>3.24</v>
      </c>
      <c r="N71" s="70">
        <v>81.94</v>
      </c>
      <c r="O71" s="77">
        <v>81.94</v>
      </c>
    </row>
    <row r="72" spans="1:15" s="14" customFormat="1" ht="15.5">
      <c r="A72" s="64">
        <v>2018</v>
      </c>
      <c r="B72" s="59" t="s">
        <v>56</v>
      </c>
      <c r="C72" s="59" t="s">
        <v>71</v>
      </c>
      <c r="D72" s="69">
        <v>0</v>
      </c>
      <c r="E72" s="69">
        <v>0</v>
      </c>
      <c r="F72" s="70">
        <v>0</v>
      </c>
      <c r="G72" s="69">
        <v>5.14</v>
      </c>
      <c r="H72" s="69">
        <v>0</v>
      </c>
      <c r="I72" s="69">
        <v>0</v>
      </c>
      <c r="J72" s="69">
        <v>0</v>
      </c>
      <c r="K72" s="69">
        <v>0</v>
      </c>
      <c r="L72" s="69">
        <v>0</v>
      </c>
      <c r="M72" s="69">
        <v>90.75</v>
      </c>
      <c r="N72" s="70">
        <v>95.89</v>
      </c>
      <c r="O72" s="77">
        <v>95.89</v>
      </c>
    </row>
    <row r="73" spans="1:15" s="14" customFormat="1" ht="15.5">
      <c r="A73" s="64">
        <v>2018</v>
      </c>
      <c r="B73" s="59" t="s">
        <v>56</v>
      </c>
      <c r="C73" s="59" t="s">
        <v>45</v>
      </c>
      <c r="D73" s="69">
        <v>0</v>
      </c>
      <c r="E73" s="69">
        <v>0</v>
      </c>
      <c r="F73" s="70">
        <v>0</v>
      </c>
      <c r="G73" s="69">
        <v>0</v>
      </c>
      <c r="H73" s="69">
        <v>0</v>
      </c>
      <c r="I73" s="69">
        <v>0</v>
      </c>
      <c r="J73" s="69">
        <v>0</v>
      </c>
      <c r="K73" s="69">
        <v>0</v>
      </c>
      <c r="L73" s="69">
        <v>0</v>
      </c>
      <c r="M73" s="69">
        <v>1.99</v>
      </c>
      <c r="N73" s="70">
        <v>1.99</v>
      </c>
      <c r="O73" s="77">
        <v>1.99</v>
      </c>
    </row>
    <row r="74" spans="1:15" s="14" customFormat="1" ht="15.5">
      <c r="A74" s="64">
        <v>2018</v>
      </c>
      <c r="B74" s="59" t="s">
        <v>56</v>
      </c>
      <c r="C74" s="59" t="s">
        <v>46</v>
      </c>
      <c r="D74" s="69">
        <v>313.13</v>
      </c>
      <c r="E74" s="69">
        <v>0</v>
      </c>
      <c r="F74" s="70">
        <v>313.13</v>
      </c>
      <c r="G74" s="69">
        <v>0</v>
      </c>
      <c r="H74" s="69">
        <v>442.79</v>
      </c>
      <c r="I74" s="69">
        <v>0</v>
      </c>
      <c r="J74" s="69">
        <v>0</v>
      </c>
      <c r="K74" s="69">
        <v>0</v>
      </c>
      <c r="L74" s="69">
        <v>0</v>
      </c>
      <c r="M74" s="69">
        <v>2.09</v>
      </c>
      <c r="N74" s="70">
        <v>444.88</v>
      </c>
      <c r="O74" s="77">
        <v>758.01</v>
      </c>
    </row>
    <row r="75" spans="1:15" s="14" customFormat="1" ht="15.5">
      <c r="A75" s="64">
        <v>2018</v>
      </c>
      <c r="B75" s="59" t="s">
        <v>56</v>
      </c>
      <c r="C75" s="59" t="s">
        <v>44</v>
      </c>
      <c r="D75" s="69">
        <v>0</v>
      </c>
      <c r="E75" s="69">
        <v>0</v>
      </c>
      <c r="F75" s="70">
        <v>0</v>
      </c>
      <c r="G75" s="69">
        <v>0</v>
      </c>
      <c r="H75" s="69">
        <v>0</v>
      </c>
      <c r="I75" s="69">
        <v>0</v>
      </c>
      <c r="J75" s="69">
        <v>0</v>
      </c>
      <c r="K75" s="69">
        <v>0</v>
      </c>
      <c r="L75" s="69">
        <v>0</v>
      </c>
      <c r="M75" s="69">
        <v>0</v>
      </c>
      <c r="N75" s="70">
        <v>0</v>
      </c>
      <c r="O75" s="77">
        <v>0</v>
      </c>
    </row>
    <row r="76" spans="1:15" s="14" customFormat="1" ht="15.5">
      <c r="A76" s="64">
        <v>2018</v>
      </c>
      <c r="B76" s="59" t="s">
        <v>56</v>
      </c>
      <c r="C76" s="59" t="s">
        <v>62</v>
      </c>
      <c r="D76" s="69">
        <v>25.09</v>
      </c>
      <c r="E76" s="69">
        <v>0</v>
      </c>
      <c r="F76" s="70">
        <v>25.09</v>
      </c>
      <c r="G76" s="69">
        <v>36.409999999999997</v>
      </c>
      <c r="H76" s="69">
        <v>124.95</v>
      </c>
      <c r="I76" s="69">
        <v>0</v>
      </c>
      <c r="J76" s="69">
        <v>0</v>
      </c>
      <c r="K76" s="69">
        <v>0</v>
      </c>
      <c r="L76" s="69">
        <v>0</v>
      </c>
      <c r="M76" s="69">
        <v>12.97</v>
      </c>
      <c r="N76" s="70">
        <v>174.34</v>
      </c>
      <c r="O76" s="77">
        <v>199.43</v>
      </c>
    </row>
    <row r="77" spans="1:15" s="14" customFormat="1" ht="15.5">
      <c r="A77" s="62">
        <v>2018</v>
      </c>
      <c r="B77" s="62" t="s">
        <v>56</v>
      </c>
      <c r="C77" s="60" t="s">
        <v>93</v>
      </c>
      <c r="D77" s="72">
        <v>3504.72</v>
      </c>
      <c r="E77" s="72">
        <v>146.80000000000001</v>
      </c>
      <c r="F77" s="71">
        <v>3651.52</v>
      </c>
      <c r="G77" s="72">
        <v>78.37</v>
      </c>
      <c r="H77" s="72">
        <v>1069.3800000000001</v>
      </c>
      <c r="I77" s="72">
        <v>120.8</v>
      </c>
      <c r="J77" s="72">
        <v>0.1</v>
      </c>
      <c r="K77" s="72">
        <v>62.96</v>
      </c>
      <c r="L77" s="72">
        <v>303.77</v>
      </c>
      <c r="M77" s="72">
        <v>404.85</v>
      </c>
      <c r="N77" s="71">
        <v>2040.23</v>
      </c>
      <c r="O77" s="72">
        <v>5691.74</v>
      </c>
    </row>
    <row r="78" spans="1:15" s="14" customFormat="1" ht="15.5">
      <c r="A78" s="63">
        <v>2018</v>
      </c>
      <c r="B78" s="59" t="s">
        <v>55</v>
      </c>
      <c r="C78" s="58" t="s">
        <v>37</v>
      </c>
      <c r="D78" s="66">
        <v>29.58</v>
      </c>
      <c r="E78" s="66">
        <v>69.86</v>
      </c>
      <c r="F78" s="67">
        <v>99.44</v>
      </c>
      <c r="G78" s="66">
        <v>3.99</v>
      </c>
      <c r="H78" s="66">
        <v>73.39</v>
      </c>
      <c r="I78" s="66">
        <v>0</v>
      </c>
      <c r="J78" s="66">
        <v>0</v>
      </c>
      <c r="K78" s="66">
        <v>0</v>
      </c>
      <c r="L78" s="66">
        <v>102.39</v>
      </c>
      <c r="M78" s="66">
        <v>50.66</v>
      </c>
      <c r="N78" s="67">
        <v>230.42</v>
      </c>
      <c r="O78" s="76">
        <v>329.86</v>
      </c>
    </row>
    <row r="79" spans="1:15" s="14" customFormat="1" ht="15.5">
      <c r="A79" s="64">
        <v>2018</v>
      </c>
      <c r="B79" s="59" t="s">
        <v>55</v>
      </c>
      <c r="C79" s="59" t="s">
        <v>38</v>
      </c>
      <c r="D79" s="69">
        <v>109.27</v>
      </c>
      <c r="E79" s="69">
        <v>0</v>
      </c>
      <c r="F79" s="70">
        <v>109.27</v>
      </c>
      <c r="G79" s="69">
        <v>0</v>
      </c>
      <c r="H79" s="69">
        <v>150.93</v>
      </c>
      <c r="I79" s="69">
        <v>0</v>
      </c>
      <c r="J79" s="69">
        <v>0</v>
      </c>
      <c r="K79" s="69">
        <v>0</v>
      </c>
      <c r="L79" s="69">
        <v>0</v>
      </c>
      <c r="M79" s="69">
        <v>0</v>
      </c>
      <c r="N79" s="70">
        <v>150.93</v>
      </c>
      <c r="O79" s="77">
        <v>260.2</v>
      </c>
    </row>
    <row r="80" spans="1:15" s="14" customFormat="1" ht="15.5">
      <c r="A80" s="64">
        <v>2018</v>
      </c>
      <c r="B80" s="59" t="s">
        <v>55</v>
      </c>
      <c r="C80" s="59" t="s">
        <v>72</v>
      </c>
      <c r="D80" s="69">
        <v>1280.1600000000001</v>
      </c>
      <c r="E80" s="69">
        <v>0</v>
      </c>
      <c r="F80" s="70">
        <v>1280.1600000000001</v>
      </c>
      <c r="G80" s="69">
        <v>0</v>
      </c>
      <c r="H80" s="69">
        <v>0</v>
      </c>
      <c r="I80" s="69">
        <v>0</v>
      </c>
      <c r="J80" s="69">
        <v>0</v>
      </c>
      <c r="K80" s="69">
        <v>0</v>
      </c>
      <c r="L80" s="69">
        <v>0</v>
      </c>
      <c r="M80" s="69">
        <v>8.1300000000000008</v>
      </c>
      <c r="N80" s="70">
        <v>8.1300000000000008</v>
      </c>
      <c r="O80" s="77">
        <v>1288.29</v>
      </c>
    </row>
    <row r="81" spans="1:15" s="14" customFormat="1" ht="15.5">
      <c r="A81" s="64">
        <v>2018</v>
      </c>
      <c r="B81" s="59" t="s">
        <v>55</v>
      </c>
      <c r="C81" s="59" t="s">
        <v>39</v>
      </c>
      <c r="D81" s="69">
        <v>0</v>
      </c>
      <c r="E81" s="69">
        <v>0</v>
      </c>
      <c r="F81" s="70">
        <v>0</v>
      </c>
      <c r="G81" s="69">
        <v>0</v>
      </c>
      <c r="H81" s="69">
        <v>0</v>
      </c>
      <c r="I81" s="69">
        <v>0</v>
      </c>
      <c r="J81" s="69">
        <v>0</v>
      </c>
      <c r="K81" s="69">
        <v>0</v>
      </c>
      <c r="L81" s="69">
        <v>3</v>
      </c>
      <c r="M81" s="69">
        <v>9.8800000000000008</v>
      </c>
      <c r="N81" s="70">
        <v>12.88</v>
      </c>
      <c r="O81" s="77">
        <v>12.88</v>
      </c>
    </row>
    <row r="82" spans="1:15" s="14" customFormat="1" ht="15.5">
      <c r="A82" s="64">
        <v>2018</v>
      </c>
      <c r="B82" s="59" t="s">
        <v>55</v>
      </c>
      <c r="C82" s="59" t="s">
        <v>40</v>
      </c>
      <c r="D82" s="69">
        <v>115.53</v>
      </c>
      <c r="E82" s="69">
        <v>0</v>
      </c>
      <c r="F82" s="70">
        <v>115.53</v>
      </c>
      <c r="G82" s="69">
        <v>8.09</v>
      </c>
      <c r="H82" s="69">
        <v>2.84</v>
      </c>
      <c r="I82" s="69">
        <v>0</v>
      </c>
      <c r="J82" s="69">
        <v>0</v>
      </c>
      <c r="K82" s="69">
        <v>0</v>
      </c>
      <c r="L82" s="69">
        <v>0</v>
      </c>
      <c r="M82" s="69">
        <v>45.93</v>
      </c>
      <c r="N82" s="70">
        <v>56.86</v>
      </c>
      <c r="O82" s="77">
        <v>172.39</v>
      </c>
    </row>
    <row r="83" spans="1:15" s="14" customFormat="1" ht="15.5">
      <c r="A83" s="64">
        <v>2018</v>
      </c>
      <c r="B83" s="59" t="s">
        <v>55</v>
      </c>
      <c r="C83" s="59" t="s">
        <v>41</v>
      </c>
      <c r="D83" s="69">
        <v>391.13</v>
      </c>
      <c r="E83" s="69">
        <v>0</v>
      </c>
      <c r="F83" s="70">
        <v>391.13</v>
      </c>
      <c r="G83" s="69">
        <v>4.82</v>
      </c>
      <c r="H83" s="69">
        <v>0</v>
      </c>
      <c r="I83" s="69">
        <v>0</v>
      </c>
      <c r="J83" s="69">
        <v>0</v>
      </c>
      <c r="K83" s="69">
        <v>0</v>
      </c>
      <c r="L83" s="69">
        <v>0</v>
      </c>
      <c r="M83" s="69">
        <v>5.27</v>
      </c>
      <c r="N83" s="70">
        <v>10.09</v>
      </c>
      <c r="O83" s="77">
        <v>401.21</v>
      </c>
    </row>
    <row r="84" spans="1:15" s="14" customFormat="1" ht="15.5">
      <c r="A84" s="64">
        <v>2018</v>
      </c>
      <c r="B84" s="59" t="s">
        <v>55</v>
      </c>
      <c r="C84" s="59" t="s">
        <v>70</v>
      </c>
      <c r="D84" s="69">
        <v>108.57</v>
      </c>
      <c r="E84" s="69">
        <v>0</v>
      </c>
      <c r="F84" s="70">
        <v>108.57</v>
      </c>
      <c r="G84" s="69">
        <v>2.92</v>
      </c>
      <c r="H84" s="69">
        <v>22.63</v>
      </c>
      <c r="I84" s="69">
        <v>113.13</v>
      </c>
      <c r="J84" s="69">
        <v>0.12</v>
      </c>
      <c r="K84" s="69">
        <v>79.25</v>
      </c>
      <c r="L84" s="69">
        <v>21.04</v>
      </c>
      <c r="M84" s="69">
        <v>20.99</v>
      </c>
      <c r="N84" s="70">
        <v>260.08</v>
      </c>
      <c r="O84" s="77">
        <v>368.65</v>
      </c>
    </row>
    <row r="85" spans="1:15" s="14" customFormat="1" ht="15.5">
      <c r="A85" s="64">
        <v>2018</v>
      </c>
      <c r="B85" s="59" t="s">
        <v>55</v>
      </c>
      <c r="C85" s="59" t="s">
        <v>74</v>
      </c>
      <c r="D85" s="69">
        <v>0</v>
      </c>
      <c r="E85" s="69">
        <v>0</v>
      </c>
      <c r="F85" s="70">
        <v>0</v>
      </c>
      <c r="G85" s="69">
        <v>0</v>
      </c>
      <c r="H85" s="69">
        <v>0</v>
      </c>
      <c r="I85" s="69">
        <v>0</v>
      </c>
      <c r="J85" s="69">
        <v>0</v>
      </c>
      <c r="K85" s="69">
        <v>0</v>
      </c>
      <c r="L85" s="69">
        <v>0</v>
      </c>
      <c r="M85" s="69">
        <v>12.6</v>
      </c>
      <c r="N85" s="70">
        <v>12.6</v>
      </c>
      <c r="O85" s="77">
        <v>12.6</v>
      </c>
    </row>
    <row r="86" spans="1:15" s="14" customFormat="1" ht="15.5">
      <c r="A86" s="64">
        <v>2018</v>
      </c>
      <c r="B86" s="59" t="s">
        <v>55</v>
      </c>
      <c r="C86" s="59" t="s">
        <v>73</v>
      </c>
      <c r="D86" s="69">
        <v>317.39</v>
      </c>
      <c r="E86" s="69">
        <v>0</v>
      </c>
      <c r="F86" s="70">
        <v>317.39</v>
      </c>
      <c r="G86" s="69">
        <v>0</v>
      </c>
      <c r="H86" s="69">
        <v>0</v>
      </c>
      <c r="I86" s="69">
        <v>0</v>
      </c>
      <c r="J86" s="69">
        <v>0</v>
      </c>
      <c r="K86" s="69">
        <v>0</v>
      </c>
      <c r="L86" s="69">
        <v>0</v>
      </c>
      <c r="M86" s="69">
        <v>0</v>
      </c>
      <c r="N86" s="70">
        <v>0</v>
      </c>
      <c r="O86" s="77">
        <v>317.39</v>
      </c>
    </row>
    <row r="87" spans="1:15" s="14" customFormat="1" ht="15.5">
      <c r="A87" s="64">
        <v>2018</v>
      </c>
      <c r="B87" s="59" t="s">
        <v>55</v>
      </c>
      <c r="C87" s="59" t="s">
        <v>42</v>
      </c>
      <c r="D87" s="69">
        <v>751.21</v>
      </c>
      <c r="E87" s="69">
        <v>42.22</v>
      </c>
      <c r="F87" s="70">
        <v>793.43</v>
      </c>
      <c r="G87" s="69">
        <v>14.73</v>
      </c>
      <c r="H87" s="69">
        <v>275.94</v>
      </c>
      <c r="I87" s="69">
        <v>0</v>
      </c>
      <c r="J87" s="69">
        <v>0</v>
      </c>
      <c r="K87" s="69">
        <v>0</v>
      </c>
      <c r="L87" s="69">
        <v>46.55</v>
      </c>
      <c r="M87" s="69">
        <v>210.8</v>
      </c>
      <c r="N87" s="70">
        <v>548.03</v>
      </c>
      <c r="O87" s="77">
        <v>1341.46</v>
      </c>
    </row>
    <row r="88" spans="1:15" s="14" customFormat="1" ht="15.5">
      <c r="A88" s="64">
        <v>2018</v>
      </c>
      <c r="B88" s="59" t="s">
        <v>55</v>
      </c>
      <c r="C88" s="59" t="s">
        <v>43</v>
      </c>
      <c r="D88" s="69">
        <v>328.64</v>
      </c>
      <c r="E88" s="69">
        <v>0</v>
      </c>
      <c r="F88" s="70">
        <v>328.64</v>
      </c>
      <c r="G88" s="69">
        <v>0</v>
      </c>
      <c r="H88" s="69">
        <v>0</v>
      </c>
      <c r="I88" s="69">
        <v>0</v>
      </c>
      <c r="J88" s="69">
        <v>0</v>
      </c>
      <c r="K88" s="69">
        <v>0</v>
      </c>
      <c r="L88" s="69">
        <v>0</v>
      </c>
      <c r="M88" s="69">
        <v>3.24</v>
      </c>
      <c r="N88" s="70">
        <v>3.24</v>
      </c>
      <c r="O88" s="77">
        <v>331.88</v>
      </c>
    </row>
    <row r="89" spans="1:15" s="14" customFormat="1" ht="15.5">
      <c r="A89" s="64">
        <v>2018</v>
      </c>
      <c r="B89" s="59" t="s">
        <v>55</v>
      </c>
      <c r="C89" s="59" t="s">
        <v>94</v>
      </c>
      <c r="D89" s="69">
        <v>0</v>
      </c>
      <c r="E89" s="69">
        <v>0</v>
      </c>
      <c r="F89" s="70">
        <v>0</v>
      </c>
      <c r="G89" s="69">
        <v>0</v>
      </c>
      <c r="H89" s="69">
        <v>76.739999999999995</v>
      </c>
      <c r="I89" s="69">
        <v>0</v>
      </c>
      <c r="J89" s="69">
        <v>0</v>
      </c>
      <c r="K89" s="69">
        <v>0</v>
      </c>
      <c r="L89" s="69">
        <v>0</v>
      </c>
      <c r="M89" s="69">
        <v>3.53</v>
      </c>
      <c r="N89" s="70">
        <v>80.27</v>
      </c>
      <c r="O89" s="77">
        <v>80.27</v>
      </c>
    </row>
    <row r="90" spans="1:15" s="14" customFormat="1" ht="15.5">
      <c r="A90" s="64">
        <v>2018</v>
      </c>
      <c r="B90" s="59" t="s">
        <v>55</v>
      </c>
      <c r="C90" s="59" t="s">
        <v>71</v>
      </c>
      <c r="D90" s="69">
        <v>105.16</v>
      </c>
      <c r="E90" s="69">
        <v>16.02</v>
      </c>
      <c r="F90" s="70">
        <v>121.18</v>
      </c>
      <c r="G90" s="69">
        <v>11.46</v>
      </c>
      <c r="H90" s="69">
        <v>0</v>
      </c>
      <c r="I90" s="69">
        <v>0</v>
      </c>
      <c r="J90" s="69">
        <v>0</v>
      </c>
      <c r="K90" s="69">
        <v>0</v>
      </c>
      <c r="L90" s="69">
        <v>0</v>
      </c>
      <c r="M90" s="69">
        <v>53.46</v>
      </c>
      <c r="N90" s="70">
        <v>64.92</v>
      </c>
      <c r="O90" s="77">
        <v>186.1</v>
      </c>
    </row>
    <row r="91" spans="1:15" s="14" customFormat="1" ht="15.5">
      <c r="A91" s="64">
        <v>2018</v>
      </c>
      <c r="B91" s="59" t="s">
        <v>55</v>
      </c>
      <c r="C91" s="59" t="s">
        <v>45</v>
      </c>
      <c r="D91" s="69">
        <v>0</v>
      </c>
      <c r="E91" s="69">
        <v>0</v>
      </c>
      <c r="F91" s="70">
        <v>0</v>
      </c>
      <c r="G91" s="69">
        <v>0</v>
      </c>
      <c r="H91" s="69">
        <v>0</v>
      </c>
      <c r="I91" s="69">
        <v>0</v>
      </c>
      <c r="J91" s="69">
        <v>0</v>
      </c>
      <c r="K91" s="69">
        <v>0</v>
      </c>
      <c r="L91" s="69">
        <v>0</v>
      </c>
      <c r="M91" s="69">
        <v>0.1</v>
      </c>
      <c r="N91" s="70">
        <v>0.1</v>
      </c>
      <c r="O91" s="77">
        <v>0.1</v>
      </c>
    </row>
    <row r="92" spans="1:15" s="14" customFormat="1" ht="15.5">
      <c r="A92" s="64">
        <v>2018</v>
      </c>
      <c r="B92" s="59" t="s">
        <v>55</v>
      </c>
      <c r="C92" s="59" t="s">
        <v>46</v>
      </c>
      <c r="D92" s="69">
        <v>8.93</v>
      </c>
      <c r="E92" s="69">
        <v>0</v>
      </c>
      <c r="F92" s="70">
        <v>8.93</v>
      </c>
      <c r="G92" s="69">
        <v>0</v>
      </c>
      <c r="H92" s="69">
        <v>290.12</v>
      </c>
      <c r="I92" s="69">
        <v>0</v>
      </c>
      <c r="J92" s="69">
        <v>0</v>
      </c>
      <c r="K92" s="69">
        <v>0</v>
      </c>
      <c r="L92" s="69">
        <v>0</v>
      </c>
      <c r="M92" s="69">
        <v>6.59</v>
      </c>
      <c r="N92" s="70">
        <v>296.70999999999998</v>
      </c>
      <c r="O92" s="77">
        <v>305.64</v>
      </c>
    </row>
    <row r="93" spans="1:15" s="14" customFormat="1" ht="15.5">
      <c r="A93" s="64">
        <v>2018</v>
      </c>
      <c r="B93" s="59" t="s">
        <v>55</v>
      </c>
      <c r="C93" s="59" t="s">
        <v>44</v>
      </c>
      <c r="D93" s="69">
        <v>0</v>
      </c>
      <c r="E93" s="69">
        <v>0</v>
      </c>
      <c r="F93" s="70">
        <v>0</v>
      </c>
      <c r="G93" s="69">
        <v>0</v>
      </c>
      <c r="H93" s="69">
        <v>0</v>
      </c>
      <c r="I93" s="69">
        <v>0</v>
      </c>
      <c r="J93" s="69">
        <v>0</v>
      </c>
      <c r="K93" s="69">
        <v>0</v>
      </c>
      <c r="L93" s="69">
        <v>0</v>
      </c>
      <c r="M93" s="69">
        <v>0.01</v>
      </c>
      <c r="N93" s="70">
        <v>0.01</v>
      </c>
      <c r="O93" s="77">
        <v>0.01</v>
      </c>
    </row>
    <row r="94" spans="1:15" s="14" customFormat="1" ht="15.5">
      <c r="A94" s="64">
        <v>2018</v>
      </c>
      <c r="B94" s="59" t="s">
        <v>55</v>
      </c>
      <c r="C94" s="59" t="s">
        <v>62</v>
      </c>
      <c r="D94" s="69">
        <v>61.03</v>
      </c>
      <c r="E94" s="69">
        <v>0</v>
      </c>
      <c r="F94" s="70">
        <v>61.03</v>
      </c>
      <c r="G94" s="69">
        <v>41.72</v>
      </c>
      <c r="H94" s="69">
        <v>9.56</v>
      </c>
      <c r="I94" s="69">
        <v>0</v>
      </c>
      <c r="J94" s="69">
        <v>0</v>
      </c>
      <c r="K94" s="69">
        <v>0</v>
      </c>
      <c r="L94" s="69">
        <v>0</v>
      </c>
      <c r="M94" s="69">
        <v>53.47</v>
      </c>
      <c r="N94" s="70">
        <v>104.76</v>
      </c>
      <c r="O94" s="77">
        <v>165.78</v>
      </c>
    </row>
    <row r="95" spans="1:15" s="14" customFormat="1" ht="15.5">
      <c r="A95" s="62">
        <v>2018</v>
      </c>
      <c r="B95" s="62" t="s">
        <v>55</v>
      </c>
      <c r="C95" s="60" t="s">
        <v>93</v>
      </c>
      <c r="D95" s="72">
        <v>3606.59</v>
      </c>
      <c r="E95" s="72">
        <v>128.1</v>
      </c>
      <c r="F95" s="71">
        <v>3734.69</v>
      </c>
      <c r="G95" s="72">
        <v>87.74</v>
      </c>
      <c r="H95" s="72">
        <v>902.15</v>
      </c>
      <c r="I95" s="72">
        <v>113.13</v>
      </c>
      <c r="J95" s="72">
        <v>0.12</v>
      </c>
      <c r="K95" s="72">
        <v>79.25</v>
      </c>
      <c r="L95" s="72">
        <v>172.98</v>
      </c>
      <c r="M95" s="72">
        <v>484.66</v>
      </c>
      <c r="N95" s="71">
        <v>1840.03</v>
      </c>
      <c r="O95" s="72">
        <v>5574.71</v>
      </c>
    </row>
    <row r="96" spans="1:15" s="14" customFormat="1" ht="15.5">
      <c r="A96" s="63">
        <v>2018</v>
      </c>
      <c r="B96" s="59" t="s">
        <v>54</v>
      </c>
      <c r="C96" s="58" t="s">
        <v>37</v>
      </c>
      <c r="D96" s="66">
        <v>29.16</v>
      </c>
      <c r="E96" s="66">
        <v>28.73</v>
      </c>
      <c r="F96" s="67">
        <v>57.88</v>
      </c>
      <c r="G96" s="66">
        <v>1.29</v>
      </c>
      <c r="H96" s="66">
        <v>0</v>
      </c>
      <c r="I96" s="66">
        <v>0</v>
      </c>
      <c r="J96" s="66">
        <v>0</v>
      </c>
      <c r="K96" s="66">
        <v>0</v>
      </c>
      <c r="L96" s="66">
        <v>41.34</v>
      </c>
      <c r="M96" s="66">
        <v>84.59</v>
      </c>
      <c r="N96" s="67">
        <v>127.22</v>
      </c>
      <c r="O96" s="76">
        <v>185.1</v>
      </c>
    </row>
    <row r="97" spans="1:15" s="14" customFormat="1" ht="15.5">
      <c r="A97" s="64">
        <v>2018</v>
      </c>
      <c r="B97" s="59" t="s">
        <v>54</v>
      </c>
      <c r="C97" s="59" t="s">
        <v>38</v>
      </c>
      <c r="D97" s="69">
        <v>355.37</v>
      </c>
      <c r="E97" s="69">
        <v>0</v>
      </c>
      <c r="F97" s="70">
        <v>355.37</v>
      </c>
      <c r="G97" s="69">
        <v>0</v>
      </c>
      <c r="H97" s="69">
        <v>11.72</v>
      </c>
      <c r="I97" s="69">
        <v>0</v>
      </c>
      <c r="J97" s="69">
        <v>0</v>
      </c>
      <c r="K97" s="69">
        <v>0</v>
      </c>
      <c r="L97" s="69">
        <v>0</v>
      </c>
      <c r="M97" s="69">
        <v>0</v>
      </c>
      <c r="N97" s="70">
        <v>11.72</v>
      </c>
      <c r="O97" s="77">
        <v>367.09</v>
      </c>
    </row>
    <row r="98" spans="1:15" s="14" customFormat="1" ht="15.5">
      <c r="A98" s="64">
        <v>2018</v>
      </c>
      <c r="B98" s="59" t="s">
        <v>54</v>
      </c>
      <c r="C98" s="59" t="s">
        <v>72</v>
      </c>
      <c r="D98" s="69">
        <v>0</v>
      </c>
      <c r="E98" s="69">
        <v>0</v>
      </c>
      <c r="F98" s="70">
        <v>0</v>
      </c>
      <c r="G98" s="69">
        <v>0</v>
      </c>
      <c r="H98" s="69">
        <v>0</v>
      </c>
      <c r="I98" s="69">
        <v>0</v>
      </c>
      <c r="J98" s="69">
        <v>0</v>
      </c>
      <c r="K98" s="69">
        <v>0</v>
      </c>
      <c r="L98" s="69">
        <v>0</v>
      </c>
      <c r="M98" s="69">
        <v>10.63</v>
      </c>
      <c r="N98" s="70">
        <v>10.63</v>
      </c>
      <c r="O98" s="77">
        <v>10.63</v>
      </c>
    </row>
    <row r="99" spans="1:15" s="14" customFormat="1" ht="15.5">
      <c r="A99" s="64">
        <v>2018</v>
      </c>
      <c r="B99" s="59" t="s">
        <v>54</v>
      </c>
      <c r="C99" s="59" t="s">
        <v>39</v>
      </c>
      <c r="D99" s="69">
        <v>1.54</v>
      </c>
      <c r="E99" s="69">
        <v>0</v>
      </c>
      <c r="F99" s="70">
        <v>1.54</v>
      </c>
      <c r="G99" s="69">
        <v>0</v>
      </c>
      <c r="H99" s="69">
        <v>17.809999999999999</v>
      </c>
      <c r="I99" s="69">
        <v>14.91</v>
      </c>
      <c r="J99" s="69">
        <v>0</v>
      </c>
      <c r="K99" s="69">
        <v>0</v>
      </c>
      <c r="L99" s="69">
        <v>0</v>
      </c>
      <c r="M99" s="69">
        <v>0.13</v>
      </c>
      <c r="N99" s="70">
        <v>32.85</v>
      </c>
      <c r="O99" s="77">
        <v>34.39</v>
      </c>
    </row>
    <row r="100" spans="1:15" s="14" customFormat="1" ht="15.5">
      <c r="A100" s="64">
        <v>2018</v>
      </c>
      <c r="B100" s="59" t="s">
        <v>54</v>
      </c>
      <c r="C100" s="59" t="s">
        <v>40</v>
      </c>
      <c r="D100" s="69">
        <v>153.18</v>
      </c>
      <c r="E100" s="69">
        <v>0</v>
      </c>
      <c r="F100" s="70">
        <v>153.18</v>
      </c>
      <c r="G100" s="69">
        <v>12.22</v>
      </c>
      <c r="H100" s="69">
        <v>0</v>
      </c>
      <c r="I100" s="69">
        <v>0</v>
      </c>
      <c r="J100" s="69">
        <v>0</v>
      </c>
      <c r="K100" s="69">
        <v>0</v>
      </c>
      <c r="L100" s="69">
        <v>0</v>
      </c>
      <c r="M100" s="69">
        <v>9.7100000000000009</v>
      </c>
      <c r="N100" s="70">
        <v>21.93</v>
      </c>
      <c r="O100" s="77">
        <v>175.11</v>
      </c>
    </row>
    <row r="101" spans="1:15" s="14" customFormat="1" ht="15.5">
      <c r="A101" s="64">
        <v>2018</v>
      </c>
      <c r="B101" s="59" t="s">
        <v>54</v>
      </c>
      <c r="C101" s="59" t="s">
        <v>41</v>
      </c>
      <c r="D101" s="69">
        <v>45.88</v>
      </c>
      <c r="E101" s="69">
        <v>0</v>
      </c>
      <c r="F101" s="70">
        <v>45.88</v>
      </c>
      <c r="G101" s="69">
        <v>0</v>
      </c>
      <c r="H101" s="69">
        <v>0</v>
      </c>
      <c r="I101" s="69">
        <v>0</v>
      </c>
      <c r="J101" s="69">
        <v>0</v>
      </c>
      <c r="K101" s="69">
        <v>0</v>
      </c>
      <c r="L101" s="69">
        <v>31.39</v>
      </c>
      <c r="M101" s="69">
        <v>14.1</v>
      </c>
      <c r="N101" s="70">
        <v>45.49</v>
      </c>
      <c r="O101" s="77">
        <v>91.37</v>
      </c>
    </row>
    <row r="102" spans="1:15" s="14" customFormat="1" ht="15.5">
      <c r="A102" s="64">
        <v>2018</v>
      </c>
      <c r="B102" s="59" t="s">
        <v>54</v>
      </c>
      <c r="C102" s="59" t="s">
        <v>70</v>
      </c>
      <c r="D102" s="69">
        <v>120.95</v>
      </c>
      <c r="E102" s="69">
        <v>0</v>
      </c>
      <c r="F102" s="70">
        <v>120.95</v>
      </c>
      <c r="G102" s="69">
        <v>8.33</v>
      </c>
      <c r="H102" s="69">
        <v>25.3</v>
      </c>
      <c r="I102" s="69">
        <v>104.76</v>
      </c>
      <c r="J102" s="69">
        <v>0.2</v>
      </c>
      <c r="K102" s="69">
        <v>67.42</v>
      </c>
      <c r="L102" s="69">
        <v>21.53</v>
      </c>
      <c r="M102" s="69">
        <v>19.59</v>
      </c>
      <c r="N102" s="70">
        <v>247.13</v>
      </c>
      <c r="O102" s="77">
        <v>368.08</v>
      </c>
    </row>
    <row r="103" spans="1:15" s="14" customFormat="1" ht="15.5">
      <c r="A103" s="64">
        <v>2018</v>
      </c>
      <c r="B103" s="59" t="s">
        <v>54</v>
      </c>
      <c r="C103" s="59" t="s">
        <v>74</v>
      </c>
      <c r="D103" s="69">
        <v>0</v>
      </c>
      <c r="E103" s="69">
        <v>0</v>
      </c>
      <c r="F103" s="70">
        <v>0</v>
      </c>
      <c r="G103" s="69">
        <v>0</v>
      </c>
      <c r="H103" s="69">
        <v>0</v>
      </c>
      <c r="I103" s="69">
        <v>0</v>
      </c>
      <c r="J103" s="69">
        <v>0</v>
      </c>
      <c r="K103" s="69">
        <v>0</v>
      </c>
      <c r="L103" s="69">
        <v>0</v>
      </c>
      <c r="M103" s="69">
        <v>43.84</v>
      </c>
      <c r="N103" s="70">
        <v>43.84</v>
      </c>
      <c r="O103" s="77">
        <v>43.84</v>
      </c>
    </row>
    <row r="104" spans="1:15" s="14" customFormat="1" ht="15.5">
      <c r="A104" s="64">
        <v>2018</v>
      </c>
      <c r="B104" s="59" t="s">
        <v>54</v>
      </c>
      <c r="C104" s="59" t="s">
        <v>73</v>
      </c>
      <c r="D104" s="69">
        <v>400.46</v>
      </c>
      <c r="E104" s="69">
        <v>0</v>
      </c>
      <c r="F104" s="70">
        <v>400.46</v>
      </c>
      <c r="G104" s="69">
        <v>0</v>
      </c>
      <c r="H104" s="69">
        <v>0</v>
      </c>
      <c r="I104" s="69">
        <v>0</v>
      </c>
      <c r="J104" s="69">
        <v>0</v>
      </c>
      <c r="K104" s="69">
        <v>0</v>
      </c>
      <c r="L104" s="69">
        <v>0</v>
      </c>
      <c r="M104" s="69">
        <v>0.02</v>
      </c>
      <c r="N104" s="70">
        <v>0.02</v>
      </c>
      <c r="O104" s="77">
        <v>400.48</v>
      </c>
    </row>
    <row r="105" spans="1:15" s="14" customFormat="1" ht="15.5">
      <c r="A105" s="64">
        <v>2018</v>
      </c>
      <c r="B105" s="59" t="s">
        <v>54</v>
      </c>
      <c r="C105" s="59" t="s">
        <v>42</v>
      </c>
      <c r="D105" s="69">
        <v>2252.84</v>
      </c>
      <c r="E105" s="69">
        <v>139.72999999999999</v>
      </c>
      <c r="F105" s="70">
        <v>2392.5700000000002</v>
      </c>
      <c r="G105" s="69">
        <v>23</v>
      </c>
      <c r="H105" s="69">
        <v>300.94</v>
      </c>
      <c r="I105" s="69">
        <v>0</v>
      </c>
      <c r="J105" s="69">
        <v>7.95</v>
      </c>
      <c r="K105" s="69">
        <v>0.88</v>
      </c>
      <c r="L105" s="69">
        <v>34.700000000000003</v>
      </c>
      <c r="M105" s="69">
        <v>150.94</v>
      </c>
      <c r="N105" s="70">
        <v>518.41</v>
      </c>
      <c r="O105" s="77">
        <v>2910.98</v>
      </c>
    </row>
    <row r="106" spans="1:15" s="14" customFormat="1" ht="15.5">
      <c r="A106" s="64">
        <v>2018</v>
      </c>
      <c r="B106" s="59" t="s">
        <v>54</v>
      </c>
      <c r="C106" s="59" t="s">
        <v>43</v>
      </c>
      <c r="D106" s="69">
        <v>139.28</v>
      </c>
      <c r="E106" s="69">
        <v>0</v>
      </c>
      <c r="F106" s="70">
        <v>139.28</v>
      </c>
      <c r="G106" s="69">
        <v>0</v>
      </c>
      <c r="H106" s="69">
        <v>0</v>
      </c>
      <c r="I106" s="69">
        <v>0</v>
      </c>
      <c r="J106" s="69">
        <v>0</v>
      </c>
      <c r="K106" s="69">
        <v>0</v>
      </c>
      <c r="L106" s="69">
        <v>0</v>
      </c>
      <c r="M106" s="69">
        <v>26.13</v>
      </c>
      <c r="N106" s="70">
        <v>26.13</v>
      </c>
      <c r="O106" s="77">
        <v>165.41</v>
      </c>
    </row>
    <row r="107" spans="1:15" s="14" customFormat="1" ht="15.5">
      <c r="A107" s="64">
        <v>2018</v>
      </c>
      <c r="B107" s="59" t="s">
        <v>54</v>
      </c>
      <c r="C107" s="59" t="s">
        <v>94</v>
      </c>
      <c r="D107" s="69">
        <v>0</v>
      </c>
      <c r="E107" s="69">
        <v>13.89</v>
      </c>
      <c r="F107" s="70">
        <v>13.89</v>
      </c>
      <c r="G107" s="69">
        <v>0</v>
      </c>
      <c r="H107" s="69">
        <v>0</v>
      </c>
      <c r="I107" s="69">
        <v>0</v>
      </c>
      <c r="J107" s="69">
        <v>0</v>
      </c>
      <c r="K107" s="69">
        <v>0</v>
      </c>
      <c r="L107" s="69">
        <v>81.39</v>
      </c>
      <c r="M107" s="69">
        <v>0</v>
      </c>
      <c r="N107" s="70">
        <v>81.39</v>
      </c>
      <c r="O107" s="77">
        <v>95.28</v>
      </c>
    </row>
    <row r="108" spans="1:15" s="14" customFormat="1" ht="15.5">
      <c r="A108" s="64">
        <v>2018</v>
      </c>
      <c r="B108" s="59" t="s">
        <v>54</v>
      </c>
      <c r="C108" s="59" t="s">
        <v>71</v>
      </c>
      <c r="D108" s="69">
        <v>138.13999999999999</v>
      </c>
      <c r="E108" s="69">
        <v>0</v>
      </c>
      <c r="F108" s="70">
        <v>138.13999999999999</v>
      </c>
      <c r="G108" s="69">
        <v>5.18</v>
      </c>
      <c r="H108" s="69">
        <v>0</v>
      </c>
      <c r="I108" s="69">
        <v>0</v>
      </c>
      <c r="J108" s="69">
        <v>0</v>
      </c>
      <c r="K108" s="69">
        <v>0</v>
      </c>
      <c r="L108" s="69">
        <v>0</v>
      </c>
      <c r="M108" s="69">
        <v>66.98</v>
      </c>
      <c r="N108" s="70">
        <v>72.16</v>
      </c>
      <c r="O108" s="77">
        <v>210.3</v>
      </c>
    </row>
    <row r="109" spans="1:15" s="14" customFormat="1" ht="15.5">
      <c r="A109" s="64">
        <v>2018</v>
      </c>
      <c r="B109" s="59" t="s">
        <v>54</v>
      </c>
      <c r="C109" s="59" t="s">
        <v>45</v>
      </c>
      <c r="D109" s="69">
        <v>125.42</v>
      </c>
      <c r="E109" s="69">
        <v>18.350000000000001</v>
      </c>
      <c r="F109" s="70">
        <v>143.78</v>
      </c>
      <c r="G109" s="69">
        <v>0</v>
      </c>
      <c r="H109" s="69">
        <v>0</v>
      </c>
      <c r="I109" s="69">
        <v>13.95</v>
      </c>
      <c r="J109" s="69">
        <v>0</v>
      </c>
      <c r="K109" s="69">
        <v>0</v>
      </c>
      <c r="L109" s="69">
        <v>0</v>
      </c>
      <c r="M109" s="69">
        <v>3.13</v>
      </c>
      <c r="N109" s="70">
        <v>17.079999999999998</v>
      </c>
      <c r="O109" s="77">
        <v>160.86000000000001</v>
      </c>
    </row>
    <row r="110" spans="1:15" s="14" customFormat="1" ht="15.5">
      <c r="A110" s="64">
        <v>2018</v>
      </c>
      <c r="B110" s="59" t="s">
        <v>54</v>
      </c>
      <c r="C110" s="59" t="s">
        <v>46</v>
      </c>
      <c r="D110" s="69">
        <v>9.2100000000000009</v>
      </c>
      <c r="E110" s="69">
        <v>0</v>
      </c>
      <c r="F110" s="70">
        <v>9.2100000000000009</v>
      </c>
      <c r="G110" s="69">
        <v>0</v>
      </c>
      <c r="H110" s="69">
        <v>355.69</v>
      </c>
      <c r="I110" s="69">
        <v>0</v>
      </c>
      <c r="J110" s="69">
        <v>0</v>
      </c>
      <c r="K110" s="69">
        <v>0</v>
      </c>
      <c r="L110" s="69">
        <v>0</v>
      </c>
      <c r="M110" s="69">
        <v>4.2</v>
      </c>
      <c r="N110" s="70">
        <v>359.89</v>
      </c>
      <c r="O110" s="77">
        <v>369.1</v>
      </c>
    </row>
    <row r="111" spans="1:15" s="14" customFormat="1" ht="15.5">
      <c r="A111" s="64">
        <v>2018</v>
      </c>
      <c r="B111" s="59" t="s">
        <v>54</v>
      </c>
      <c r="C111" s="59" t="s">
        <v>44</v>
      </c>
      <c r="D111" s="69">
        <v>0</v>
      </c>
      <c r="E111" s="69">
        <v>0</v>
      </c>
      <c r="F111" s="70">
        <v>0</v>
      </c>
      <c r="G111" s="69">
        <v>0</v>
      </c>
      <c r="H111" s="69">
        <v>0</v>
      </c>
      <c r="I111" s="69">
        <v>0</v>
      </c>
      <c r="J111" s="69">
        <v>0</v>
      </c>
      <c r="K111" s="69">
        <v>0</v>
      </c>
      <c r="L111" s="69">
        <v>0</v>
      </c>
      <c r="M111" s="69">
        <v>1.6</v>
      </c>
      <c r="N111" s="70">
        <v>1.6</v>
      </c>
      <c r="O111" s="77">
        <v>1.6</v>
      </c>
    </row>
    <row r="112" spans="1:15" s="14" customFormat="1" ht="15.5">
      <c r="A112" s="64">
        <v>2018</v>
      </c>
      <c r="B112" s="59" t="s">
        <v>54</v>
      </c>
      <c r="C112" s="59" t="s">
        <v>62</v>
      </c>
      <c r="D112" s="69">
        <v>18.22</v>
      </c>
      <c r="E112" s="69">
        <v>0</v>
      </c>
      <c r="F112" s="70">
        <v>18.22</v>
      </c>
      <c r="G112" s="69">
        <v>39.22</v>
      </c>
      <c r="H112" s="69">
        <v>23.93</v>
      </c>
      <c r="I112" s="69">
        <v>0</v>
      </c>
      <c r="J112" s="69">
        <v>0</v>
      </c>
      <c r="K112" s="69">
        <v>0</v>
      </c>
      <c r="L112" s="69">
        <v>0</v>
      </c>
      <c r="M112" s="69">
        <v>28.83</v>
      </c>
      <c r="N112" s="70">
        <v>91.99</v>
      </c>
      <c r="O112" s="77">
        <v>110.2</v>
      </c>
    </row>
    <row r="113" spans="1:15" s="14" customFormat="1" ht="15.5">
      <c r="A113" s="62">
        <v>2018</v>
      </c>
      <c r="B113" s="62" t="s">
        <v>54</v>
      </c>
      <c r="C113" s="60" t="s">
        <v>93</v>
      </c>
      <c r="D113" s="72">
        <v>3789.62</v>
      </c>
      <c r="E113" s="72">
        <v>200.7</v>
      </c>
      <c r="F113" s="71">
        <v>3990.33</v>
      </c>
      <c r="G113" s="72">
        <v>89.25</v>
      </c>
      <c r="H113" s="72">
        <v>735.4</v>
      </c>
      <c r="I113" s="72">
        <v>133.62</v>
      </c>
      <c r="J113" s="72">
        <v>8.15</v>
      </c>
      <c r="K113" s="72">
        <v>68.3</v>
      </c>
      <c r="L113" s="72">
        <v>210.35</v>
      </c>
      <c r="M113" s="72">
        <v>464.43</v>
      </c>
      <c r="N113" s="71">
        <v>1709.49</v>
      </c>
      <c r="O113" s="72">
        <v>5699.82</v>
      </c>
    </row>
    <row r="114" spans="1:15" s="14" customFormat="1" ht="15.5">
      <c r="A114" s="63">
        <v>2018</v>
      </c>
      <c r="B114" s="59" t="s">
        <v>53</v>
      </c>
      <c r="C114" s="58" t="s">
        <v>37</v>
      </c>
      <c r="D114" s="66">
        <v>47.71</v>
      </c>
      <c r="E114" s="66">
        <v>31.46</v>
      </c>
      <c r="F114" s="67">
        <v>79.17</v>
      </c>
      <c r="G114" s="66">
        <v>2.4300000000000002</v>
      </c>
      <c r="H114" s="66">
        <v>62.97</v>
      </c>
      <c r="I114" s="66">
        <v>0</v>
      </c>
      <c r="J114" s="66">
        <v>0</v>
      </c>
      <c r="K114" s="66">
        <v>11.6</v>
      </c>
      <c r="L114" s="66">
        <v>146.19999999999999</v>
      </c>
      <c r="M114" s="66">
        <v>35.92</v>
      </c>
      <c r="N114" s="67">
        <v>259.12</v>
      </c>
      <c r="O114" s="76">
        <v>338.29</v>
      </c>
    </row>
    <row r="115" spans="1:15" s="14" customFormat="1" ht="15.5">
      <c r="A115" s="64">
        <v>2018</v>
      </c>
      <c r="B115" s="59" t="s">
        <v>53</v>
      </c>
      <c r="C115" s="59" t="s">
        <v>38</v>
      </c>
      <c r="D115" s="69">
        <v>73.09</v>
      </c>
      <c r="E115" s="69">
        <v>0</v>
      </c>
      <c r="F115" s="70">
        <v>73.09</v>
      </c>
      <c r="G115" s="69">
        <v>0</v>
      </c>
      <c r="H115" s="69">
        <v>0</v>
      </c>
      <c r="I115" s="69">
        <v>0</v>
      </c>
      <c r="J115" s="69">
        <v>0</v>
      </c>
      <c r="K115" s="69">
        <v>0</v>
      </c>
      <c r="L115" s="69">
        <v>0</v>
      </c>
      <c r="M115" s="69">
        <v>0</v>
      </c>
      <c r="N115" s="70">
        <v>0</v>
      </c>
      <c r="O115" s="77">
        <v>73.09</v>
      </c>
    </row>
    <row r="116" spans="1:15" s="14" customFormat="1" ht="15.5">
      <c r="A116" s="64">
        <v>2018</v>
      </c>
      <c r="B116" s="59" t="s">
        <v>53</v>
      </c>
      <c r="C116" s="59" t="s">
        <v>72</v>
      </c>
      <c r="D116" s="69">
        <v>0</v>
      </c>
      <c r="E116" s="69">
        <v>0</v>
      </c>
      <c r="F116" s="70">
        <v>0</v>
      </c>
      <c r="G116" s="69">
        <v>0</v>
      </c>
      <c r="H116" s="69">
        <v>0</v>
      </c>
      <c r="I116" s="69">
        <v>0</v>
      </c>
      <c r="J116" s="69">
        <v>0</v>
      </c>
      <c r="K116" s="69">
        <v>0</v>
      </c>
      <c r="L116" s="69">
        <v>0</v>
      </c>
      <c r="M116" s="69">
        <v>19.3</v>
      </c>
      <c r="N116" s="70">
        <v>19.3</v>
      </c>
      <c r="O116" s="77">
        <v>19.3</v>
      </c>
    </row>
    <row r="117" spans="1:15" s="14" customFormat="1" ht="15.5">
      <c r="A117" s="64">
        <v>2018</v>
      </c>
      <c r="B117" s="59" t="s">
        <v>53</v>
      </c>
      <c r="C117" s="59" t="s">
        <v>39</v>
      </c>
      <c r="D117" s="69">
        <v>1.67</v>
      </c>
      <c r="E117" s="69">
        <v>0</v>
      </c>
      <c r="F117" s="70">
        <v>1.67</v>
      </c>
      <c r="G117" s="69">
        <v>0</v>
      </c>
      <c r="H117" s="69">
        <v>0</v>
      </c>
      <c r="I117" s="69">
        <v>0</v>
      </c>
      <c r="J117" s="69">
        <v>0</v>
      </c>
      <c r="K117" s="69">
        <v>0</v>
      </c>
      <c r="L117" s="69">
        <v>0</v>
      </c>
      <c r="M117" s="69">
        <v>2.62</v>
      </c>
      <c r="N117" s="70">
        <v>2.62</v>
      </c>
      <c r="O117" s="77">
        <v>4.29</v>
      </c>
    </row>
    <row r="118" spans="1:15" s="14" customFormat="1" ht="15.5">
      <c r="A118" s="64">
        <v>2018</v>
      </c>
      <c r="B118" s="59" t="s">
        <v>53</v>
      </c>
      <c r="C118" s="59" t="s">
        <v>40</v>
      </c>
      <c r="D118" s="69">
        <v>149.84</v>
      </c>
      <c r="E118" s="69">
        <v>0</v>
      </c>
      <c r="F118" s="70">
        <v>149.84</v>
      </c>
      <c r="G118" s="69">
        <v>3.55</v>
      </c>
      <c r="H118" s="69">
        <v>6.33</v>
      </c>
      <c r="I118" s="69">
        <v>0</v>
      </c>
      <c r="J118" s="69">
        <v>0</v>
      </c>
      <c r="K118" s="69">
        <v>0</v>
      </c>
      <c r="L118" s="69">
        <v>0</v>
      </c>
      <c r="M118" s="69">
        <v>18.059999999999999</v>
      </c>
      <c r="N118" s="70">
        <v>27.94</v>
      </c>
      <c r="O118" s="77">
        <v>177.78</v>
      </c>
    </row>
    <row r="119" spans="1:15" s="14" customFormat="1" ht="15.5">
      <c r="A119" s="64">
        <v>2018</v>
      </c>
      <c r="B119" s="59" t="s">
        <v>53</v>
      </c>
      <c r="C119" s="59" t="s">
        <v>41</v>
      </c>
      <c r="D119" s="69">
        <v>333.66</v>
      </c>
      <c r="E119" s="69">
        <v>0</v>
      </c>
      <c r="F119" s="70">
        <v>333.66</v>
      </c>
      <c r="G119" s="69">
        <v>0</v>
      </c>
      <c r="H119" s="69">
        <v>0</v>
      </c>
      <c r="I119" s="69">
        <v>0</v>
      </c>
      <c r="J119" s="69">
        <v>0</v>
      </c>
      <c r="K119" s="69">
        <v>21.97</v>
      </c>
      <c r="L119" s="69">
        <v>0</v>
      </c>
      <c r="M119" s="69">
        <v>4.5199999999999996</v>
      </c>
      <c r="N119" s="70">
        <v>26.49</v>
      </c>
      <c r="O119" s="77">
        <v>360.15</v>
      </c>
    </row>
    <row r="120" spans="1:15" s="14" customFormat="1" ht="15.5">
      <c r="A120" s="64">
        <v>2018</v>
      </c>
      <c r="B120" s="59" t="s">
        <v>53</v>
      </c>
      <c r="C120" s="59" t="s">
        <v>70</v>
      </c>
      <c r="D120" s="69">
        <v>75.61</v>
      </c>
      <c r="E120" s="69">
        <v>0</v>
      </c>
      <c r="F120" s="70">
        <v>75.61</v>
      </c>
      <c r="G120" s="69">
        <v>6.01</v>
      </c>
      <c r="H120" s="69">
        <v>22.4</v>
      </c>
      <c r="I120" s="69">
        <v>102.6</v>
      </c>
      <c r="J120" s="69">
        <v>0.22</v>
      </c>
      <c r="K120" s="69">
        <v>74.55</v>
      </c>
      <c r="L120" s="69">
        <v>17.68</v>
      </c>
      <c r="M120" s="69">
        <v>15.6</v>
      </c>
      <c r="N120" s="70">
        <v>239.05</v>
      </c>
      <c r="O120" s="77">
        <v>314.64999999999998</v>
      </c>
    </row>
    <row r="121" spans="1:15" s="14" customFormat="1" ht="15.5">
      <c r="A121" s="64">
        <v>2018</v>
      </c>
      <c r="B121" s="59" t="s">
        <v>53</v>
      </c>
      <c r="C121" s="59" t="s">
        <v>74</v>
      </c>
      <c r="D121" s="69">
        <v>26.46</v>
      </c>
      <c r="E121" s="69">
        <v>0</v>
      </c>
      <c r="F121" s="70">
        <v>26.46</v>
      </c>
      <c r="G121" s="69">
        <v>0</v>
      </c>
      <c r="H121" s="69">
        <v>0</v>
      </c>
      <c r="I121" s="69">
        <v>0</v>
      </c>
      <c r="J121" s="69">
        <v>0</v>
      </c>
      <c r="K121" s="69">
        <v>0</v>
      </c>
      <c r="L121" s="69">
        <v>0</v>
      </c>
      <c r="M121" s="69">
        <v>0.19</v>
      </c>
      <c r="N121" s="70">
        <v>0.19</v>
      </c>
      <c r="O121" s="77">
        <v>26.65</v>
      </c>
    </row>
    <row r="122" spans="1:15" s="14" customFormat="1" ht="15.5">
      <c r="A122" s="64">
        <v>2018</v>
      </c>
      <c r="B122" s="59" t="s">
        <v>53</v>
      </c>
      <c r="C122" s="59" t="s">
        <v>73</v>
      </c>
      <c r="D122" s="69">
        <v>726.7</v>
      </c>
      <c r="E122" s="69">
        <v>0</v>
      </c>
      <c r="F122" s="70">
        <v>726.7</v>
      </c>
      <c r="G122" s="69">
        <v>0</v>
      </c>
      <c r="H122" s="69">
        <v>0</v>
      </c>
      <c r="I122" s="69">
        <v>0</v>
      </c>
      <c r="J122" s="69">
        <v>0</v>
      </c>
      <c r="K122" s="69">
        <v>0</v>
      </c>
      <c r="L122" s="69">
        <v>0</v>
      </c>
      <c r="M122" s="69">
        <v>0</v>
      </c>
      <c r="N122" s="70">
        <v>0</v>
      </c>
      <c r="O122" s="77">
        <v>726.7</v>
      </c>
    </row>
    <row r="123" spans="1:15" s="14" customFormat="1" ht="15.5">
      <c r="A123" s="64">
        <v>2018</v>
      </c>
      <c r="B123" s="59" t="s">
        <v>53</v>
      </c>
      <c r="C123" s="59" t="s">
        <v>42</v>
      </c>
      <c r="D123" s="69">
        <v>1325.32</v>
      </c>
      <c r="E123" s="69">
        <v>144.47999999999999</v>
      </c>
      <c r="F123" s="70">
        <v>1469.8</v>
      </c>
      <c r="G123" s="69">
        <v>11.51</v>
      </c>
      <c r="H123" s="69">
        <v>201.37</v>
      </c>
      <c r="I123" s="69">
        <v>0</v>
      </c>
      <c r="J123" s="69">
        <v>8.9600000000000009</v>
      </c>
      <c r="K123" s="69">
        <v>0</v>
      </c>
      <c r="L123" s="69">
        <v>77.14</v>
      </c>
      <c r="M123" s="69">
        <v>224.05</v>
      </c>
      <c r="N123" s="70">
        <v>523.04</v>
      </c>
      <c r="O123" s="77">
        <v>1992.84</v>
      </c>
    </row>
    <row r="124" spans="1:15" s="14" customFormat="1" ht="15.5">
      <c r="A124" s="64">
        <v>2018</v>
      </c>
      <c r="B124" s="59" t="s">
        <v>53</v>
      </c>
      <c r="C124" s="59" t="s">
        <v>43</v>
      </c>
      <c r="D124" s="69">
        <v>120.02</v>
      </c>
      <c r="E124" s="69">
        <v>0</v>
      </c>
      <c r="F124" s="70">
        <v>120.02</v>
      </c>
      <c r="G124" s="69">
        <v>0</v>
      </c>
      <c r="H124" s="69">
        <v>0</v>
      </c>
      <c r="I124" s="69">
        <v>0</v>
      </c>
      <c r="J124" s="69">
        <v>0</v>
      </c>
      <c r="K124" s="69">
        <v>0</v>
      </c>
      <c r="L124" s="69">
        <v>0</v>
      </c>
      <c r="M124" s="69">
        <v>6.69</v>
      </c>
      <c r="N124" s="70">
        <v>6.69</v>
      </c>
      <c r="O124" s="77">
        <v>126.71</v>
      </c>
    </row>
    <row r="125" spans="1:15" s="14" customFormat="1" ht="15.5">
      <c r="A125" s="64">
        <v>2018</v>
      </c>
      <c r="B125" s="59" t="s">
        <v>53</v>
      </c>
      <c r="C125" s="59" t="s">
        <v>94</v>
      </c>
      <c r="D125" s="69">
        <v>0</v>
      </c>
      <c r="E125" s="69">
        <v>0</v>
      </c>
      <c r="F125" s="70">
        <v>0</v>
      </c>
      <c r="G125" s="69">
        <v>0</v>
      </c>
      <c r="H125" s="69">
        <v>120.31</v>
      </c>
      <c r="I125" s="69">
        <v>0</v>
      </c>
      <c r="J125" s="69">
        <v>0</v>
      </c>
      <c r="K125" s="69">
        <v>0</v>
      </c>
      <c r="L125" s="69">
        <v>41.68</v>
      </c>
      <c r="M125" s="69">
        <v>11.06</v>
      </c>
      <c r="N125" s="70">
        <v>173.05</v>
      </c>
      <c r="O125" s="77">
        <v>173.05</v>
      </c>
    </row>
    <row r="126" spans="1:15" s="14" customFormat="1" ht="15.5">
      <c r="A126" s="64">
        <v>2018</v>
      </c>
      <c r="B126" s="59" t="s">
        <v>53</v>
      </c>
      <c r="C126" s="59" t="s">
        <v>71</v>
      </c>
      <c r="D126" s="69">
        <v>0</v>
      </c>
      <c r="E126" s="69">
        <v>14.91</v>
      </c>
      <c r="F126" s="70">
        <v>14.91</v>
      </c>
      <c r="G126" s="69">
        <v>1.69</v>
      </c>
      <c r="H126" s="69">
        <v>0</v>
      </c>
      <c r="I126" s="69">
        <v>0</v>
      </c>
      <c r="J126" s="69">
        <v>0</v>
      </c>
      <c r="K126" s="69">
        <v>0</v>
      </c>
      <c r="L126" s="69">
        <v>0</v>
      </c>
      <c r="M126" s="69">
        <v>33.58</v>
      </c>
      <c r="N126" s="70">
        <v>35.270000000000003</v>
      </c>
      <c r="O126" s="77">
        <v>50.18</v>
      </c>
    </row>
    <row r="127" spans="1:15" s="14" customFormat="1" ht="15.5">
      <c r="A127" s="64">
        <v>2018</v>
      </c>
      <c r="B127" s="59" t="s">
        <v>53</v>
      </c>
      <c r="C127" s="59" t="s">
        <v>45</v>
      </c>
      <c r="D127" s="69">
        <v>0</v>
      </c>
      <c r="E127" s="69">
        <v>0</v>
      </c>
      <c r="F127" s="70">
        <v>0</v>
      </c>
      <c r="G127" s="69">
        <v>0</v>
      </c>
      <c r="H127" s="69">
        <v>10.89</v>
      </c>
      <c r="I127" s="69">
        <v>15.75</v>
      </c>
      <c r="J127" s="69">
        <v>0</v>
      </c>
      <c r="K127" s="69">
        <v>0</v>
      </c>
      <c r="L127" s="69">
        <v>0</v>
      </c>
      <c r="M127" s="69">
        <v>0.05</v>
      </c>
      <c r="N127" s="70">
        <v>26.69</v>
      </c>
      <c r="O127" s="77">
        <v>26.69</v>
      </c>
    </row>
    <row r="128" spans="1:15" s="14" customFormat="1" ht="15.5">
      <c r="A128" s="64">
        <v>2018</v>
      </c>
      <c r="B128" s="59" t="s">
        <v>53</v>
      </c>
      <c r="C128" s="59" t="s">
        <v>46</v>
      </c>
      <c r="D128" s="69">
        <v>24.43</v>
      </c>
      <c r="E128" s="69">
        <v>0</v>
      </c>
      <c r="F128" s="70">
        <v>24.43</v>
      </c>
      <c r="G128" s="69">
        <v>0</v>
      </c>
      <c r="H128" s="69">
        <v>363.75</v>
      </c>
      <c r="I128" s="69">
        <v>0</v>
      </c>
      <c r="J128" s="69">
        <v>0</v>
      </c>
      <c r="K128" s="69">
        <v>0</v>
      </c>
      <c r="L128" s="69">
        <v>0.21</v>
      </c>
      <c r="M128" s="69">
        <v>10.8</v>
      </c>
      <c r="N128" s="70">
        <v>374.76</v>
      </c>
      <c r="O128" s="77">
        <v>399.19</v>
      </c>
    </row>
    <row r="129" spans="1:15" s="14" customFormat="1" ht="15.5">
      <c r="A129" s="64">
        <v>2018</v>
      </c>
      <c r="B129" s="59" t="s">
        <v>53</v>
      </c>
      <c r="C129" s="59" t="s">
        <v>44</v>
      </c>
      <c r="D129" s="69">
        <v>0</v>
      </c>
      <c r="E129" s="69">
        <v>0</v>
      </c>
      <c r="F129" s="70">
        <v>0</v>
      </c>
      <c r="G129" s="69">
        <v>0</v>
      </c>
      <c r="H129" s="69">
        <v>0</v>
      </c>
      <c r="I129" s="69">
        <v>0</v>
      </c>
      <c r="J129" s="69">
        <v>0</v>
      </c>
      <c r="K129" s="69">
        <v>0</v>
      </c>
      <c r="L129" s="69">
        <v>0</v>
      </c>
      <c r="M129" s="69">
        <v>0.02</v>
      </c>
      <c r="N129" s="70">
        <v>0.02</v>
      </c>
      <c r="O129" s="77">
        <v>0.02</v>
      </c>
    </row>
    <row r="130" spans="1:15" s="14" customFormat="1" ht="15.5">
      <c r="A130" s="64">
        <v>2018</v>
      </c>
      <c r="B130" s="59" t="s">
        <v>53</v>
      </c>
      <c r="C130" s="59" t="s">
        <v>62</v>
      </c>
      <c r="D130" s="69">
        <v>34.26</v>
      </c>
      <c r="E130" s="69">
        <v>15.57</v>
      </c>
      <c r="F130" s="70">
        <v>49.83</v>
      </c>
      <c r="G130" s="69">
        <v>42.16</v>
      </c>
      <c r="H130" s="69">
        <v>62.01</v>
      </c>
      <c r="I130" s="69">
        <v>0</v>
      </c>
      <c r="J130" s="69">
        <v>0</v>
      </c>
      <c r="K130" s="69">
        <v>0</v>
      </c>
      <c r="L130" s="69">
        <v>0</v>
      </c>
      <c r="M130" s="69">
        <v>49.7</v>
      </c>
      <c r="N130" s="70">
        <v>153.87</v>
      </c>
      <c r="O130" s="77">
        <v>203.7</v>
      </c>
    </row>
    <row r="131" spans="1:15" s="14" customFormat="1" ht="15.5">
      <c r="A131" s="62">
        <v>2018</v>
      </c>
      <c r="B131" s="62" t="s">
        <v>53</v>
      </c>
      <c r="C131" s="60" t="s">
        <v>93</v>
      </c>
      <c r="D131" s="72">
        <v>2938.76</v>
      </c>
      <c r="E131" s="72">
        <v>206.43</v>
      </c>
      <c r="F131" s="71">
        <v>3145.18</v>
      </c>
      <c r="G131" s="72">
        <v>67.349999999999994</v>
      </c>
      <c r="H131" s="72">
        <v>850.02</v>
      </c>
      <c r="I131" s="72">
        <v>118.35</v>
      </c>
      <c r="J131" s="72">
        <v>9.18</v>
      </c>
      <c r="K131" s="72">
        <v>108.13</v>
      </c>
      <c r="L131" s="72">
        <v>282.92</v>
      </c>
      <c r="M131" s="72">
        <v>432.15</v>
      </c>
      <c r="N131" s="71">
        <v>1868.1</v>
      </c>
      <c r="O131" s="72">
        <v>5013.28</v>
      </c>
    </row>
    <row r="132" spans="1:15" s="14" customFormat="1" ht="15.5">
      <c r="A132" s="63">
        <v>2018</v>
      </c>
      <c r="B132" s="59" t="s">
        <v>52</v>
      </c>
      <c r="C132" s="58" t="s">
        <v>37</v>
      </c>
      <c r="D132" s="66">
        <v>73.55</v>
      </c>
      <c r="E132" s="66">
        <v>30.71</v>
      </c>
      <c r="F132" s="67">
        <v>104.26</v>
      </c>
      <c r="G132" s="66">
        <v>2.04</v>
      </c>
      <c r="H132" s="66">
        <v>88.92</v>
      </c>
      <c r="I132" s="66">
        <v>0</v>
      </c>
      <c r="J132" s="66">
        <v>0</v>
      </c>
      <c r="K132" s="66">
        <v>0</v>
      </c>
      <c r="L132" s="66">
        <v>91.24</v>
      </c>
      <c r="M132" s="66">
        <v>123.53</v>
      </c>
      <c r="N132" s="67">
        <v>305.72000000000003</v>
      </c>
      <c r="O132" s="76">
        <v>409.98</v>
      </c>
    </row>
    <row r="133" spans="1:15" s="14" customFormat="1" ht="15.5">
      <c r="A133" s="64">
        <v>2018</v>
      </c>
      <c r="B133" s="59" t="s">
        <v>52</v>
      </c>
      <c r="C133" s="59" t="s">
        <v>38</v>
      </c>
      <c r="D133" s="69">
        <v>0</v>
      </c>
      <c r="E133" s="69">
        <v>0</v>
      </c>
      <c r="F133" s="70">
        <v>0</v>
      </c>
      <c r="G133" s="69">
        <v>0</v>
      </c>
      <c r="H133" s="69">
        <v>13.7</v>
      </c>
      <c r="I133" s="69">
        <v>0</v>
      </c>
      <c r="J133" s="69">
        <v>0</v>
      </c>
      <c r="K133" s="69">
        <v>0</v>
      </c>
      <c r="L133" s="69">
        <v>0.18</v>
      </c>
      <c r="M133" s="69">
        <v>0</v>
      </c>
      <c r="N133" s="70">
        <v>13.88</v>
      </c>
      <c r="O133" s="77">
        <v>13.88</v>
      </c>
    </row>
    <row r="134" spans="1:15" s="14" customFormat="1" ht="15.5">
      <c r="A134" s="64">
        <v>2018</v>
      </c>
      <c r="B134" s="59" t="s">
        <v>52</v>
      </c>
      <c r="C134" s="59" t="s">
        <v>72</v>
      </c>
      <c r="D134" s="69">
        <v>871.27</v>
      </c>
      <c r="E134" s="69">
        <v>0</v>
      </c>
      <c r="F134" s="70">
        <v>871.27</v>
      </c>
      <c r="G134" s="69">
        <v>0</v>
      </c>
      <c r="H134" s="69">
        <v>0</v>
      </c>
      <c r="I134" s="69">
        <v>0</v>
      </c>
      <c r="J134" s="69">
        <v>0</v>
      </c>
      <c r="K134" s="69">
        <v>0</v>
      </c>
      <c r="L134" s="69">
        <v>0</v>
      </c>
      <c r="M134" s="69">
        <v>10.96</v>
      </c>
      <c r="N134" s="70">
        <v>10.96</v>
      </c>
      <c r="O134" s="77">
        <v>882.23</v>
      </c>
    </row>
    <row r="135" spans="1:15" s="14" customFormat="1" ht="15.5">
      <c r="A135" s="64">
        <v>2018</v>
      </c>
      <c r="B135" s="59" t="s">
        <v>52</v>
      </c>
      <c r="C135" s="59" t="s">
        <v>39</v>
      </c>
      <c r="D135" s="69">
        <v>56.8</v>
      </c>
      <c r="E135" s="69">
        <v>0</v>
      </c>
      <c r="F135" s="70">
        <v>56.8</v>
      </c>
      <c r="G135" s="69">
        <v>0</v>
      </c>
      <c r="H135" s="69">
        <v>3.71</v>
      </c>
      <c r="I135" s="69">
        <v>32.97</v>
      </c>
      <c r="J135" s="69">
        <v>0</v>
      </c>
      <c r="K135" s="69">
        <v>0</v>
      </c>
      <c r="L135" s="69">
        <v>3.62</v>
      </c>
      <c r="M135" s="69">
        <v>0.1</v>
      </c>
      <c r="N135" s="70">
        <v>40.39</v>
      </c>
      <c r="O135" s="77">
        <v>97.19</v>
      </c>
    </row>
    <row r="136" spans="1:15" s="14" customFormat="1" ht="15.5">
      <c r="A136" s="64">
        <v>2018</v>
      </c>
      <c r="B136" s="59" t="s">
        <v>52</v>
      </c>
      <c r="C136" s="59" t="s">
        <v>40</v>
      </c>
      <c r="D136" s="69">
        <v>130.63999999999999</v>
      </c>
      <c r="E136" s="69">
        <v>7.93</v>
      </c>
      <c r="F136" s="70">
        <v>138.57</v>
      </c>
      <c r="G136" s="69">
        <v>7.76</v>
      </c>
      <c r="H136" s="69">
        <v>18.04</v>
      </c>
      <c r="I136" s="69">
        <v>0</v>
      </c>
      <c r="J136" s="69">
        <v>0</v>
      </c>
      <c r="K136" s="69">
        <v>21.96</v>
      </c>
      <c r="L136" s="69">
        <v>0</v>
      </c>
      <c r="M136" s="69">
        <v>39.19</v>
      </c>
      <c r="N136" s="70">
        <v>86.95</v>
      </c>
      <c r="O136" s="77">
        <v>225.52</v>
      </c>
    </row>
    <row r="137" spans="1:15" s="14" customFormat="1" ht="15.5">
      <c r="A137" s="64">
        <v>2018</v>
      </c>
      <c r="B137" s="59" t="s">
        <v>52</v>
      </c>
      <c r="C137" s="59" t="s">
        <v>41</v>
      </c>
      <c r="D137" s="69">
        <v>472.4</v>
      </c>
      <c r="E137" s="69">
        <v>0</v>
      </c>
      <c r="F137" s="70">
        <v>472.4</v>
      </c>
      <c r="G137" s="69">
        <v>0</v>
      </c>
      <c r="H137" s="69">
        <v>0</v>
      </c>
      <c r="I137" s="69">
        <v>0</v>
      </c>
      <c r="J137" s="69">
        <v>0</v>
      </c>
      <c r="K137" s="69">
        <v>0</v>
      </c>
      <c r="L137" s="69">
        <v>0</v>
      </c>
      <c r="M137" s="69">
        <v>3.73</v>
      </c>
      <c r="N137" s="70">
        <v>3.73</v>
      </c>
      <c r="O137" s="77">
        <v>476.13</v>
      </c>
    </row>
    <row r="138" spans="1:15" s="14" customFormat="1" ht="15.5">
      <c r="A138" s="64">
        <v>2018</v>
      </c>
      <c r="B138" s="59" t="s">
        <v>52</v>
      </c>
      <c r="C138" s="59" t="s">
        <v>70</v>
      </c>
      <c r="D138" s="69">
        <v>0.82</v>
      </c>
      <c r="E138" s="69">
        <v>0</v>
      </c>
      <c r="F138" s="70">
        <v>0.82</v>
      </c>
      <c r="G138" s="69">
        <v>5.95</v>
      </c>
      <c r="H138" s="69">
        <v>16.649999999999999</v>
      </c>
      <c r="I138" s="69">
        <v>129.44999999999999</v>
      </c>
      <c r="J138" s="69">
        <v>0.56999999999999995</v>
      </c>
      <c r="K138" s="69">
        <v>130.66</v>
      </c>
      <c r="L138" s="69">
        <v>16.97</v>
      </c>
      <c r="M138" s="69">
        <v>14.4</v>
      </c>
      <c r="N138" s="70">
        <v>314.64999999999998</v>
      </c>
      <c r="O138" s="77">
        <v>315.47000000000003</v>
      </c>
    </row>
    <row r="139" spans="1:15" s="14" customFormat="1" ht="15.5">
      <c r="A139" s="64">
        <v>2018</v>
      </c>
      <c r="B139" s="59" t="s">
        <v>52</v>
      </c>
      <c r="C139" s="59" t="s">
        <v>74</v>
      </c>
      <c r="D139" s="69">
        <v>0</v>
      </c>
      <c r="E139" s="69">
        <v>0</v>
      </c>
      <c r="F139" s="70">
        <v>0</v>
      </c>
      <c r="G139" s="69">
        <v>0</v>
      </c>
      <c r="H139" s="69">
        <v>0</v>
      </c>
      <c r="I139" s="69">
        <v>0</v>
      </c>
      <c r="J139" s="69">
        <v>0</v>
      </c>
      <c r="K139" s="69">
        <v>0</v>
      </c>
      <c r="L139" s="69">
        <v>0</v>
      </c>
      <c r="M139" s="69">
        <v>5.83</v>
      </c>
      <c r="N139" s="70">
        <v>5.83</v>
      </c>
      <c r="O139" s="77">
        <v>5.83</v>
      </c>
    </row>
    <row r="140" spans="1:15" s="14" customFormat="1" ht="15.5">
      <c r="A140" s="64">
        <v>2018</v>
      </c>
      <c r="B140" s="59" t="s">
        <v>52</v>
      </c>
      <c r="C140" s="59" t="s">
        <v>73</v>
      </c>
      <c r="D140" s="69">
        <v>304.79000000000002</v>
      </c>
      <c r="E140" s="69">
        <v>0</v>
      </c>
      <c r="F140" s="70">
        <v>304.79000000000002</v>
      </c>
      <c r="G140" s="69">
        <v>0</v>
      </c>
      <c r="H140" s="69">
        <v>0</v>
      </c>
      <c r="I140" s="69">
        <v>0</v>
      </c>
      <c r="J140" s="69">
        <v>0</v>
      </c>
      <c r="K140" s="69">
        <v>0</v>
      </c>
      <c r="L140" s="69">
        <v>0</v>
      </c>
      <c r="M140" s="69">
        <v>0</v>
      </c>
      <c r="N140" s="70">
        <v>0</v>
      </c>
      <c r="O140" s="77">
        <v>304.79000000000002</v>
      </c>
    </row>
    <row r="141" spans="1:15" s="14" customFormat="1" ht="15.5">
      <c r="A141" s="64">
        <v>2018</v>
      </c>
      <c r="B141" s="59" t="s">
        <v>52</v>
      </c>
      <c r="C141" s="59" t="s">
        <v>42</v>
      </c>
      <c r="D141" s="69">
        <v>1046.3599999999999</v>
      </c>
      <c r="E141" s="69">
        <v>70.319999999999993</v>
      </c>
      <c r="F141" s="70">
        <v>1116.68</v>
      </c>
      <c r="G141" s="69">
        <v>21.84</v>
      </c>
      <c r="H141" s="69">
        <v>267.07</v>
      </c>
      <c r="I141" s="69">
        <v>0</v>
      </c>
      <c r="J141" s="69">
        <v>0</v>
      </c>
      <c r="K141" s="69">
        <v>0</v>
      </c>
      <c r="L141" s="69">
        <v>91.84</v>
      </c>
      <c r="M141" s="69">
        <v>120.01</v>
      </c>
      <c r="N141" s="70">
        <v>500.77</v>
      </c>
      <c r="O141" s="77">
        <v>1617.44</v>
      </c>
    </row>
    <row r="142" spans="1:15" s="14" customFormat="1" ht="15.5">
      <c r="A142" s="64">
        <v>2018</v>
      </c>
      <c r="B142" s="59" t="s">
        <v>52</v>
      </c>
      <c r="C142" s="59" t="s">
        <v>43</v>
      </c>
      <c r="D142" s="69">
        <v>150.62</v>
      </c>
      <c r="E142" s="69">
        <v>0</v>
      </c>
      <c r="F142" s="70">
        <v>150.62</v>
      </c>
      <c r="G142" s="69">
        <v>0</v>
      </c>
      <c r="H142" s="69">
        <v>0</v>
      </c>
      <c r="I142" s="69">
        <v>0</v>
      </c>
      <c r="J142" s="69">
        <v>0</v>
      </c>
      <c r="K142" s="69">
        <v>0</v>
      </c>
      <c r="L142" s="69">
        <v>0</v>
      </c>
      <c r="M142" s="69">
        <v>6.91</v>
      </c>
      <c r="N142" s="70">
        <v>6.91</v>
      </c>
      <c r="O142" s="77">
        <v>157.53</v>
      </c>
    </row>
    <row r="143" spans="1:15" s="14" customFormat="1" ht="15.5">
      <c r="A143" s="64">
        <v>2018</v>
      </c>
      <c r="B143" s="59" t="s">
        <v>52</v>
      </c>
      <c r="C143" s="59" t="s">
        <v>94</v>
      </c>
      <c r="D143" s="69">
        <v>0</v>
      </c>
      <c r="E143" s="69">
        <v>0</v>
      </c>
      <c r="F143" s="70">
        <v>0</v>
      </c>
      <c r="G143" s="69">
        <v>4.24</v>
      </c>
      <c r="H143" s="69">
        <v>57.27</v>
      </c>
      <c r="I143" s="69">
        <v>0</v>
      </c>
      <c r="J143" s="69">
        <v>0</v>
      </c>
      <c r="K143" s="69">
        <v>0</v>
      </c>
      <c r="L143" s="69">
        <v>31.49</v>
      </c>
      <c r="M143" s="69">
        <v>0</v>
      </c>
      <c r="N143" s="70">
        <v>92.99</v>
      </c>
      <c r="O143" s="77">
        <v>92.99</v>
      </c>
    </row>
    <row r="144" spans="1:15" s="14" customFormat="1" ht="15.5">
      <c r="A144" s="64">
        <v>2018</v>
      </c>
      <c r="B144" s="59" t="s">
        <v>52</v>
      </c>
      <c r="C144" s="59" t="s">
        <v>71</v>
      </c>
      <c r="D144" s="69">
        <v>95.73</v>
      </c>
      <c r="E144" s="69">
        <v>22.9</v>
      </c>
      <c r="F144" s="70">
        <v>118.63</v>
      </c>
      <c r="G144" s="69">
        <v>1.84</v>
      </c>
      <c r="H144" s="69">
        <v>0</v>
      </c>
      <c r="I144" s="69">
        <v>0</v>
      </c>
      <c r="J144" s="69">
        <v>0</v>
      </c>
      <c r="K144" s="69">
        <v>0</v>
      </c>
      <c r="L144" s="69">
        <v>0</v>
      </c>
      <c r="M144" s="69">
        <v>89.06</v>
      </c>
      <c r="N144" s="70">
        <v>90.9</v>
      </c>
      <c r="O144" s="77">
        <v>209.53</v>
      </c>
    </row>
    <row r="145" spans="1:15" s="14" customFormat="1" ht="15.5">
      <c r="A145" s="64">
        <v>2018</v>
      </c>
      <c r="B145" s="59" t="s">
        <v>52</v>
      </c>
      <c r="C145" s="59" t="s">
        <v>45</v>
      </c>
      <c r="D145" s="69">
        <v>101.77</v>
      </c>
      <c r="E145" s="69">
        <v>0</v>
      </c>
      <c r="F145" s="70">
        <v>101.77</v>
      </c>
      <c r="G145" s="69">
        <v>0</v>
      </c>
      <c r="H145" s="69">
        <v>0</v>
      </c>
      <c r="I145" s="69">
        <v>15.12</v>
      </c>
      <c r="J145" s="69">
        <v>0</v>
      </c>
      <c r="K145" s="69">
        <v>0</v>
      </c>
      <c r="L145" s="69">
        <v>0</v>
      </c>
      <c r="M145" s="69">
        <v>4.1500000000000004</v>
      </c>
      <c r="N145" s="70">
        <v>19.27</v>
      </c>
      <c r="O145" s="77">
        <v>121.04</v>
      </c>
    </row>
    <row r="146" spans="1:15" s="14" customFormat="1" ht="15.5">
      <c r="A146" s="64">
        <v>2018</v>
      </c>
      <c r="B146" s="59" t="s">
        <v>52</v>
      </c>
      <c r="C146" s="59" t="s">
        <v>46</v>
      </c>
      <c r="D146" s="69">
        <v>110.01</v>
      </c>
      <c r="E146" s="69">
        <v>0</v>
      </c>
      <c r="F146" s="70">
        <v>110.01</v>
      </c>
      <c r="G146" s="69">
        <v>0</v>
      </c>
      <c r="H146" s="69">
        <v>512.38</v>
      </c>
      <c r="I146" s="69">
        <v>0</v>
      </c>
      <c r="J146" s="69">
        <v>0</v>
      </c>
      <c r="K146" s="69">
        <v>0</v>
      </c>
      <c r="L146" s="69">
        <v>0.05</v>
      </c>
      <c r="M146" s="69">
        <v>18.52</v>
      </c>
      <c r="N146" s="70">
        <v>530.95000000000005</v>
      </c>
      <c r="O146" s="77">
        <v>640.96</v>
      </c>
    </row>
    <row r="147" spans="1:15" s="14" customFormat="1" ht="15.5">
      <c r="A147" s="64">
        <v>2018</v>
      </c>
      <c r="B147" s="59" t="s">
        <v>52</v>
      </c>
      <c r="C147" s="59" t="s">
        <v>44</v>
      </c>
      <c r="D147" s="69">
        <v>0</v>
      </c>
      <c r="E147" s="69">
        <v>0</v>
      </c>
      <c r="F147" s="70">
        <v>0</v>
      </c>
      <c r="G147" s="69">
        <v>0</v>
      </c>
      <c r="H147" s="69">
        <v>0</v>
      </c>
      <c r="I147" s="69">
        <v>0</v>
      </c>
      <c r="J147" s="69">
        <v>0</v>
      </c>
      <c r="K147" s="69">
        <v>0</v>
      </c>
      <c r="L147" s="69">
        <v>0</v>
      </c>
      <c r="M147" s="69">
        <v>0</v>
      </c>
      <c r="N147" s="70">
        <v>0</v>
      </c>
      <c r="O147" s="77">
        <v>0</v>
      </c>
    </row>
    <row r="148" spans="1:15" s="14" customFormat="1" ht="15.5">
      <c r="A148" s="64">
        <v>2018</v>
      </c>
      <c r="B148" s="59" t="s">
        <v>52</v>
      </c>
      <c r="C148" s="59" t="s">
        <v>62</v>
      </c>
      <c r="D148" s="69">
        <v>9.8800000000000008</v>
      </c>
      <c r="E148" s="69">
        <v>0</v>
      </c>
      <c r="F148" s="70">
        <v>9.8800000000000008</v>
      </c>
      <c r="G148" s="69">
        <v>54.43</v>
      </c>
      <c r="H148" s="69">
        <v>25.99</v>
      </c>
      <c r="I148" s="69">
        <v>0</v>
      </c>
      <c r="J148" s="69">
        <v>0</v>
      </c>
      <c r="K148" s="69">
        <v>0.77</v>
      </c>
      <c r="L148" s="69">
        <v>6.42</v>
      </c>
      <c r="M148" s="69">
        <v>17.02</v>
      </c>
      <c r="N148" s="70">
        <v>104.62</v>
      </c>
      <c r="O148" s="77">
        <v>114.49</v>
      </c>
    </row>
    <row r="149" spans="1:15" s="14" customFormat="1" ht="15.5">
      <c r="A149" s="62">
        <v>2018</v>
      </c>
      <c r="B149" s="62" t="s">
        <v>52</v>
      </c>
      <c r="C149" s="60" t="s">
        <v>93</v>
      </c>
      <c r="D149" s="72">
        <v>3424.63</v>
      </c>
      <c r="E149" s="72">
        <v>131.85</v>
      </c>
      <c r="F149" s="71">
        <v>3556.49</v>
      </c>
      <c r="G149" s="72">
        <v>98.1</v>
      </c>
      <c r="H149" s="72">
        <v>1003.73</v>
      </c>
      <c r="I149" s="72">
        <v>177.54</v>
      </c>
      <c r="J149" s="72">
        <v>0.56999999999999995</v>
      </c>
      <c r="K149" s="72">
        <v>153.38999999999999</v>
      </c>
      <c r="L149" s="72">
        <v>241.8</v>
      </c>
      <c r="M149" s="72">
        <v>453.4</v>
      </c>
      <c r="N149" s="71">
        <v>2128.5300000000002</v>
      </c>
      <c r="O149" s="72">
        <v>5685.02</v>
      </c>
    </row>
    <row r="150" spans="1:15" s="14" customFormat="1" ht="15.5">
      <c r="A150" s="63">
        <v>2018</v>
      </c>
      <c r="B150" s="59" t="s">
        <v>51</v>
      </c>
      <c r="C150" s="58" t="s">
        <v>37</v>
      </c>
      <c r="D150" s="66">
        <v>21.16</v>
      </c>
      <c r="E150" s="66">
        <v>5.45</v>
      </c>
      <c r="F150" s="67">
        <v>26.61</v>
      </c>
      <c r="G150" s="66">
        <v>3.36</v>
      </c>
      <c r="H150" s="66">
        <v>81.38</v>
      </c>
      <c r="I150" s="66">
        <v>0</v>
      </c>
      <c r="J150" s="66">
        <v>0</v>
      </c>
      <c r="K150" s="66">
        <v>0</v>
      </c>
      <c r="L150" s="66">
        <v>53.5</v>
      </c>
      <c r="M150" s="66">
        <v>36.21</v>
      </c>
      <c r="N150" s="67">
        <v>174.45</v>
      </c>
      <c r="O150" s="76">
        <v>201.06</v>
      </c>
    </row>
    <row r="151" spans="1:15" s="14" customFormat="1" ht="15.5">
      <c r="A151" s="64">
        <v>2018</v>
      </c>
      <c r="B151" s="59" t="s">
        <v>51</v>
      </c>
      <c r="C151" s="59" t="s">
        <v>38</v>
      </c>
      <c r="D151" s="69">
        <v>0</v>
      </c>
      <c r="E151" s="69">
        <v>0</v>
      </c>
      <c r="F151" s="70">
        <v>0</v>
      </c>
      <c r="G151" s="69">
        <v>0</v>
      </c>
      <c r="H151" s="69">
        <v>115.03</v>
      </c>
      <c r="I151" s="69">
        <v>0</v>
      </c>
      <c r="J151" s="69">
        <v>0</v>
      </c>
      <c r="K151" s="69">
        <v>0</v>
      </c>
      <c r="L151" s="69">
        <v>0</v>
      </c>
      <c r="M151" s="69">
        <v>0</v>
      </c>
      <c r="N151" s="70">
        <v>115.03</v>
      </c>
      <c r="O151" s="77">
        <v>115.03</v>
      </c>
    </row>
    <row r="152" spans="1:15" s="14" customFormat="1" ht="15.5">
      <c r="A152" s="64">
        <v>2018</v>
      </c>
      <c r="B152" s="59" t="s">
        <v>51</v>
      </c>
      <c r="C152" s="59" t="s">
        <v>72</v>
      </c>
      <c r="D152" s="69">
        <v>751.83</v>
      </c>
      <c r="E152" s="69">
        <v>0</v>
      </c>
      <c r="F152" s="70">
        <v>751.83</v>
      </c>
      <c r="G152" s="69">
        <v>0</v>
      </c>
      <c r="H152" s="69">
        <v>42.44</v>
      </c>
      <c r="I152" s="69">
        <v>0</v>
      </c>
      <c r="J152" s="69">
        <v>0</v>
      </c>
      <c r="K152" s="69">
        <v>0</v>
      </c>
      <c r="L152" s="69">
        <v>0</v>
      </c>
      <c r="M152" s="69">
        <v>15.67</v>
      </c>
      <c r="N152" s="70">
        <v>58.1</v>
      </c>
      <c r="O152" s="77">
        <v>809.93</v>
      </c>
    </row>
    <row r="153" spans="1:15" s="14" customFormat="1" ht="15.5">
      <c r="A153" s="64">
        <v>2018</v>
      </c>
      <c r="B153" s="59" t="s">
        <v>51</v>
      </c>
      <c r="C153" s="59" t="s">
        <v>39</v>
      </c>
      <c r="D153" s="69">
        <v>1.99</v>
      </c>
      <c r="E153" s="69">
        <v>0</v>
      </c>
      <c r="F153" s="70">
        <v>1.99</v>
      </c>
      <c r="G153" s="69">
        <v>0</v>
      </c>
      <c r="H153" s="69">
        <v>0</v>
      </c>
      <c r="I153" s="69">
        <v>0</v>
      </c>
      <c r="J153" s="69">
        <v>0</v>
      </c>
      <c r="K153" s="69">
        <v>0</v>
      </c>
      <c r="L153" s="69">
        <v>2.71</v>
      </c>
      <c r="M153" s="69">
        <v>0.05</v>
      </c>
      <c r="N153" s="70">
        <v>2.76</v>
      </c>
      <c r="O153" s="77">
        <v>4.76</v>
      </c>
    </row>
    <row r="154" spans="1:15" s="14" customFormat="1" ht="15.5">
      <c r="A154" s="64">
        <v>2018</v>
      </c>
      <c r="B154" s="59" t="s">
        <v>51</v>
      </c>
      <c r="C154" s="59" t="s">
        <v>40</v>
      </c>
      <c r="D154" s="69">
        <v>110.01</v>
      </c>
      <c r="E154" s="69">
        <v>0</v>
      </c>
      <c r="F154" s="70">
        <v>110.01</v>
      </c>
      <c r="G154" s="69">
        <v>6.52</v>
      </c>
      <c r="H154" s="69">
        <v>0</v>
      </c>
      <c r="I154" s="69">
        <v>0</v>
      </c>
      <c r="J154" s="69">
        <v>0</v>
      </c>
      <c r="K154" s="69">
        <v>0</v>
      </c>
      <c r="L154" s="69">
        <v>7.46</v>
      </c>
      <c r="M154" s="69">
        <v>35.51</v>
      </c>
      <c r="N154" s="70">
        <v>49.49</v>
      </c>
      <c r="O154" s="77">
        <v>159.49</v>
      </c>
    </row>
    <row r="155" spans="1:15" s="14" customFormat="1" ht="15.5">
      <c r="A155" s="64">
        <v>2018</v>
      </c>
      <c r="B155" s="59" t="s">
        <v>51</v>
      </c>
      <c r="C155" s="59" t="s">
        <v>41</v>
      </c>
      <c r="D155" s="69">
        <v>206.82</v>
      </c>
      <c r="E155" s="69">
        <v>0</v>
      </c>
      <c r="F155" s="70">
        <v>206.82</v>
      </c>
      <c r="G155" s="69">
        <v>0</v>
      </c>
      <c r="H155" s="69">
        <v>0</v>
      </c>
      <c r="I155" s="69">
        <v>0</v>
      </c>
      <c r="J155" s="69">
        <v>0</v>
      </c>
      <c r="K155" s="69">
        <v>0</v>
      </c>
      <c r="L155" s="69">
        <v>0</v>
      </c>
      <c r="M155" s="69">
        <v>10.7</v>
      </c>
      <c r="N155" s="70">
        <v>10.7</v>
      </c>
      <c r="O155" s="77">
        <v>217.52</v>
      </c>
    </row>
    <row r="156" spans="1:15" s="14" customFormat="1" ht="15.5">
      <c r="A156" s="64">
        <v>2018</v>
      </c>
      <c r="B156" s="59" t="s">
        <v>51</v>
      </c>
      <c r="C156" s="59" t="s">
        <v>70</v>
      </c>
      <c r="D156" s="69">
        <v>0</v>
      </c>
      <c r="E156" s="69">
        <v>0</v>
      </c>
      <c r="F156" s="70">
        <v>0</v>
      </c>
      <c r="G156" s="69">
        <v>11.63</v>
      </c>
      <c r="H156" s="69">
        <v>28.84</v>
      </c>
      <c r="I156" s="69">
        <v>120.65</v>
      </c>
      <c r="J156" s="69">
        <v>15.52</v>
      </c>
      <c r="K156" s="69">
        <v>108.36</v>
      </c>
      <c r="L156" s="69">
        <v>16.53</v>
      </c>
      <c r="M156" s="69">
        <v>7.62</v>
      </c>
      <c r="N156" s="70">
        <v>309.14</v>
      </c>
      <c r="O156" s="77">
        <v>309.14</v>
      </c>
    </row>
    <row r="157" spans="1:15" s="14" customFormat="1" ht="15.5">
      <c r="A157" s="64">
        <v>2018</v>
      </c>
      <c r="B157" s="59" t="s">
        <v>51</v>
      </c>
      <c r="C157" s="59" t="s">
        <v>74</v>
      </c>
      <c r="D157" s="69">
        <v>115.37</v>
      </c>
      <c r="E157" s="69">
        <v>0</v>
      </c>
      <c r="F157" s="70">
        <v>115.37</v>
      </c>
      <c r="G157" s="69">
        <v>0</v>
      </c>
      <c r="H157" s="69">
        <v>0</v>
      </c>
      <c r="I157" s="69">
        <v>0</v>
      </c>
      <c r="J157" s="69">
        <v>0</v>
      </c>
      <c r="K157" s="69">
        <v>0</v>
      </c>
      <c r="L157" s="69">
        <v>0</v>
      </c>
      <c r="M157" s="69">
        <v>13.76</v>
      </c>
      <c r="N157" s="70">
        <v>13.76</v>
      </c>
      <c r="O157" s="77">
        <v>129.13999999999999</v>
      </c>
    </row>
    <row r="158" spans="1:15" s="14" customFormat="1" ht="15.5">
      <c r="A158" s="64">
        <v>2018</v>
      </c>
      <c r="B158" s="59" t="s">
        <v>51</v>
      </c>
      <c r="C158" s="59" t="s">
        <v>73</v>
      </c>
      <c r="D158" s="69">
        <v>326.18</v>
      </c>
      <c r="E158" s="69">
        <v>0</v>
      </c>
      <c r="F158" s="70">
        <v>326.18</v>
      </c>
      <c r="G158" s="69">
        <v>0</v>
      </c>
      <c r="H158" s="69">
        <v>0</v>
      </c>
      <c r="I158" s="69">
        <v>0</v>
      </c>
      <c r="J158" s="69">
        <v>0</v>
      </c>
      <c r="K158" s="69">
        <v>0</v>
      </c>
      <c r="L158" s="69">
        <v>0</v>
      </c>
      <c r="M158" s="69">
        <v>0.05</v>
      </c>
      <c r="N158" s="70">
        <v>0.05</v>
      </c>
      <c r="O158" s="77">
        <v>326.23</v>
      </c>
    </row>
    <row r="159" spans="1:15" s="14" customFormat="1" ht="15.5">
      <c r="A159" s="64">
        <v>2018</v>
      </c>
      <c r="B159" s="59" t="s">
        <v>51</v>
      </c>
      <c r="C159" s="59" t="s">
        <v>42</v>
      </c>
      <c r="D159" s="69">
        <v>1269.03</v>
      </c>
      <c r="E159" s="69">
        <v>64.680000000000007</v>
      </c>
      <c r="F159" s="70">
        <v>1333.71</v>
      </c>
      <c r="G159" s="69">
        <v>19.809999999999999</v>
      </c>
      <c r="H159" s="69">
        <v>255.81</v>
      </c>
      <c r="I159" s="69">
        <v>0</v>
      </c>
      <c r="J159" s="69">
        <v>0</v>
      </c>
      <c r="K159" s="69">
        <v>0</v>
      </c>
      <c r="L159" s="69">
        <v>60.02</v>
      </c>
      <c r="M159" s="69">
        <v>241.03</v>
      </c>
      <c r="N159" s="70">
        <v>576.66999999999996</v>
      </c>
      <c r="O159" s="77">
        <v>1910.38</v>
      </c>
    </row>
    <row r="160" spans="1:15" s="14" customFormat="1" ht="15.5">
      <c r="A160" s="64">
        <v>2018</v>
      </c>
      <c r="B160" s="59" t="s">
        <v>51</v>
      </c>
      <c r="C160" s="59" t="s">
        <v>43</v>
      </c>
      <c r="D160" s="69">
        <v>32.82</v>
      </c>
      <c r="E160" s="69">
        <v>0</v>
      </c>
      <c r="F160" s="70">
        <v>32.82</v>
      </c>
      <c r="G160" s="69">
        <v>0</v>
      </c>
      <c r="H160" s="69">
        <v>0</v>
      </c>
      <c r="I160" s="69">
        <v>0</v>
      </c>
      <c r="J160" s="69">
        <v>0</v>
      </c>
      <c r="K160" s="69">
        <v>0</v>
      </c>
      <c r="L160" s="69">
        <v>0</v>
      </c>
      <c r="M160" s="69">
        <v>0.01</v>
      </c>
      <c r="N160" s="70">
        <v>0.01</v>
      </c>
      <c r="O160" s="77">
        <v>32.83</v>
      </c>
    </row>
    <row r="161" spans="1:15" s="14" customFormat="1" ht="15.5">
      <c r="A161" s="64">
        <v>2018</v>
      </c>
      <c r="B161" s="59" t="s">
        <v>51</v>
      </c>
      <c r="C161" s="59" t="s">
        <v>94</v>
      </c>
      <c r="D161" s="69">
        <v>0</v>
      </c>
      <c r="E161" s="69">
        <v>0</v>
      </c>
      <c r="F161" s="70">
        <v>0</v>
      </c>
      <c r="G161" s="69">
        <v>0</v>
      </c>
      <c r="H161" s="69">
        <v>181.95</v>
      </c>
      <c r="I161" s="69">
        <v>0</v>
      </c>
      <c r="J161" s="69">
        <v>0</v>
      </c>
      <c r="K161" s="69">
        <v>0</v>
      </c>
      <c r="L161" s="69">
        <v>0</v>
      </c>
      <c r="M161" s="69">
        <v>4.3099999999999996</v>
      </c>
      <c r="N161" s="70">
        <v>186.25</v>
      </c>
      <c r="O161" s="77">
        <v>186.25</v>
      </c>
    </row>
    <row r="162" spans="1:15" s="14" customFormat="1" ht="15.5">
      <c r="A162" s="64">
        <v>2018</v>
      </c>
      <c r="B162" s="59" t="s">
        <v>51</v>
      </c>
      <c r="C162" s="59" t="s">
        <v>71</v>
      </c>
      <c r="D162" s="69">
        <v>1.37</v>
      </c>
      <c r="E162" s="69">
        <v>0</v>
      </c>
      <c r="F162" s="70">
        <v>1.37</v>
      </c>
      <c r="G162" s="69">
        <v>0</v>
      </c>
      <c r="H162" s="69">
        <v>0</v>
      </c>
      <c r="I162" s="69">
        <v>0</v>
      </c>
      <c r="J162" s="69">
        <v>0</v>
      </c>
      <c r="K162" s="69">
        <v>0</v>
      </c>
      <c r="L162" s="69">
        <v>0</v>
      </c>
      <c r="M162" s="69">
        <v>39.1</v>
      </c>
      <c r="N162" s="70">
        <v>39.1</v>
      </c>
      <c r="O162" s="77">
        <v>40.47</v>
      </c>
    </row>
    <row r="163" spans="1:15" s="14" customFormat="1" ht="15.5">
      <c r="A163" s="64">
        <v>2018</v>
      </c>
      <c r="B163" s="59" t="s">
        <v>51</v>
      </c>
      <c r="C163" s="59" t="s">
        <v>45</v>
      </c>
      <c r="D163" s="69">
        <v>98.45</v>
      </c>
      <c r="E163" s="69">
        <v>0</v>
      </c>
      <c r="F163" s="70">
        <v>98.45</v>
      </c>
      <c r="G163" s="69">
        <v>0</v>
      </c>
      <c r="H163" s="69">
        <v>0</v>
      </c>
      <c r="I163" s="69">
        <v>0</v>
      </c>
      <c r="J163" s="69">
        <v>0</v>
      </c>
      <c r="K163" s="69">
        <v>0</v>
      </c>
      <c r="L163" s="69">
        <v>0</v>
      </c>
      <c r="M163" s="69">
        <v>0</v>
      </c>
      <c r="N163" s="70">
        <v>0</v>
      </c>
      <c r="O163" s="77">
        <v>98.46</v>
      </c>
    </row>
    <row r="164" spans="1:15" s="14" customFormat="1" ht="15.5">
      <c r="A164" s="64">
        <v>2018</v>
      </c>
      <c r="B164" s="59" t="s">
        <v>51</v>
      </c>
      <c r="C164" s="59" t="s">
        <v>46</v>
      </c>
      <c r="D164" s="69">
        <v>226</v>
      </c>
      <c r="E164" s="69">
        <v>16.239999999999998</v>
      </c>
      <c r="F164" s="70">
        <v>242.25</v>
      </c>
      <c r="G164" s="69">
        <v>0</v>
      </c>
      <c r="H164" s="69">
        <v>251.44</v>
      </c>
      <c r="I164" s="69">
        <v>0</v>
      </c>
      <c r="J164" s="69">
        <v>0</v>
      </c>
      <c r="K164" s="69">
        <v>0</v>
      </c>
      <c r="L164" s="69">
        <v>0</v>
      </c>
      <c r="M164" s="69">
        <v>25.62</v>
      </c>
      <c r="N164" s="70">
        <v>277.06</v>
      </c>
      <c r="O164" s="77">
        <v>519.29999999999995</v>
      </c>
    </row>
    <row r="165" spans="1:15" s="14" customFormat="1" ht="15.5">
      <c r="A165" s="64">
        <v>2018</v>
      </c>
      <c r="B165" s="59" t="s">
        <v>51</v>
      </c>
      <c r="C165" s="59" t="s">
        <v>44</v>
      </c>
      <c r="D165" s="69">
        <v>0</v>
      </c>
      <c r="E165" s="69">
        <v>0</v>
      </c>
      <c r="F165" s="70">
        <v>0</v>
      </c>
      <c r="G165" s="69">
        <v>0</v>
      </c>
      <c r="H165" s="69">
        <v>0</v>
      </c>
      <c r="I165" s="69">
        <v>0</v>
      </c>
      <c r="J165" s="69">
        <v>0</v>
      </c>
      <c r="K165" s="69">
        <v>0</v>
      </c>
      <c r="L165" s="69">
        <v>0</v>
      </c>
      <c r="M165" s="69">
        <v>0</v>
      </c>
      <c r="N165" s="70">
        <v>0</v>
      </c>
      <c r="O165" s="77">
        <v>0</v>
      </c>
    </row>
    <row r="166" spans="1:15" s="14" customFormat="1" ht="15.5">
      <c r="A166" s="64">
        <v>2018</v>
      </c>
      <c r="B166" s="59" t="s">
        <v>51</v>
      </c>
      <c r="C166" s="59" t="s">
        <v>62</v>
      </c>
      <c r="D166" s="69">
        <v>141.87</v>
      </c>
      <c r="E166" s="69">
        <v>22.09</v>
      </c>
      <c r="F166" s="70">
        <v>163.95</v>
      </c>
      <c r="G166" s="69">
        <v>20.13</v>
      </c>
      <c r="H166" s="69">
        <v>59.95</v>
      </c>
      <c r="I166" s="69">
        <v>0</v>
      </c>
      <c r="J166" s="69">
        <v>0</v>
      </c>
      <c r="K166" s="69">
        <v>0</v>
      </c>
      <c r="L166" s="69">
        <v>31.42</v>
      </c>
      <c r="M166" s="69">
        <v>20.49</v>
      </c>
      <c r="N166" s="70">
        <v>131.99</v>
      </c>
      <c r="O166" s="77">
        <v>295.94</v>
      </c>
    </row>
    <row r="167" spans="1:15" s="14" customFormat="1" ht="15.5">
      <c r="A167" s="62">
        <v>2018</v>
      </c>
      <c r="B167" s="62" t="s">
        <v>51</v>
      </c>
      <c r="C167" s="60" t="s">
        <v>93</v>
      </c>
      <c r="D167" s="72">
        <v>3302.9</v>
      </c>
      <c r="E167" s="72">
        <v>108.47</v>
      </c>
      <c r="F167" s="71">
        <v>3411.37</v>
      </c>
      <c r="G167" s="72">
        <v>61.44</v>
      </c>
      <c r="H167" s="72">
        <v>1016.82</v>
      </c>
      <c r="I167" s="72">
        <v>120.65</v>
      </c>
      <c r="J167" s="72">
        <v>15.52</v>
      </c>
      <c r="K167" s="72">
        <v>108.36</v>
      </c>
      <c r="L167" s="72">
        <v>171.64</v>
      </c>
      <c r="M167" s="72">
        <v>450.13</v>
      </c>
      <c r="N167" s="71">
        <v>1944.57</v>
      </c>
      <c r="O167" s="72">
        <v>5355.94</v>
      </c>
    </row>
    <row r="168" spans="1:15" s="14" customFormat="1" ht="15.5">
      <c r="A168" s="63">
        <v>2018</v>
      </c>
      <c r="B168" s="59" t="s">
        <v>50</v>
      </c>
      <c r="C168" s="58" t="s">
        <v>37</v>
      </c>
      <c r="D168" s="66">
        <v>22.38</v>
      </c>
      <c r="E168" s="66">
        <v>15.95</v>
      </c>
      <c r="F168" s="67">
        <v>38.33</v>
      </c>
      <c r="G168" s="66">
        <v>2.41</v>
      </c>
      <c r="H168" s="66">
        <v>40.29</v>
      </c>
      <c r="I168" s="66">
        <v>0</v>
      </c>
      <c r="J168" s="66">
        <v>0</v>
      </c>
      <c r="K168" s="66">
        <v>0</v>
      </c>
      <c r="L168" s="66">
        <v>81.92</v>
      </c>
      <c r="M168" s="66">
        <v>96.15</v>
      </c>
      <c r="N168" s="67">
        <v>220.78</v>
      </c>
      <c r="O168" s="76">
        <v>259.10000000000002</v>
      </c>
    </row>
    <row r="169" spans="1:15" s="14" customFormat="1" ht="15.5">
      <c r="A169" s="64">
        <v>2018</v>
      </c>
      <c r="B169" s="59" t="s">
        <v>50</v>
      </c>
      <c r="C169" s="59" t="s">
        <v>38</v>
      </c>
      <c r="D169" s="69">
        <v>0</v>
      </c>
      <c r="E169" s="69">
        <v>0</v>
      </c>
      <c r="F169" s="70">
        <v>0</v>
      </c>
      <c r="G169" s="69">
        <v>0</v>
      </c>
      <c r="H169" s="69">
        <v>13.46</v>
      </c>
      <c r="I169" s="69">
        <v>0</v>
      </c>
      <c r="J169" s="69">
        <v>0</v>
      </c>
      <c r="K169" s="69">
        <v>0</v>
      </c>
      <c r="L169" s="69">
        <v>0</v>
      </c>
      <c r="M169" s="69">
        <v>0</v>
      </c>
      <c r="N169" s="70">
        <v>13.46</v>
      </c>
      <c r="O169" s="77">
        <v>13.46</v>
      </c>
    </row>
    <row r="170" spans="1:15" s="14" customFormat="1" ht="15.5">
      <c r="A170" s="64">
        <v>2018</v>
      </c>
      <c r="B170" s="59" t="s">
        <v>50</v>
      </c>
      <c r="C170" s="59" t="s">
        <v>72</v>
      </c>
      <c r="D170" s="69">
        <v>1167.71</v>
      </c>
      <c r="E170" s="69">
        <v>0</v>
      </c>
      <c r="F170" s="70">
        <v>1167.71</v>
      </c>
      <c r="G170" s="69">
        <v>0</v>
      </c>
      <c r="H170" s="69">
        <v>40.31</v>
      </c>
      <c r="I170" s="69">
        <v>0</v>
      </c>
      <c r="J170" s="69">
        <v>0</v>
      </c>
      <c r="K170" s="69">
        <v>0</v>
      </c>
      <c r="L170" s="69">
        <v>0</v>
      </c>
      <c r="M170" s="69">
        <v>16.329999999999998</v>
      </c>
      <c r="N170" s="70">
        <v>56.64</v>
      </c>
      <c r="O170" s="77">
        <v>1224.3499999999999</v>
      </c>
    </row>
    <row r="171" spans="1:15" s="14" customFormat="1" ht="15.5">
      <c r="A171" s="64">
        <v>2018</v>
      </c>
      <c r="B171" s="59" t="s">
        <v>50</v>
      </c>
      <c r="C171" s="59" t="s">
        <v>39</v>
      </c>
      <c r="D171" s="69">
        <v>1.61</v>
      </c>
      <c r="E171" s="69">
        <v>0</v>
      </c>
      <c r="F171" s="70">
        <v>1.61</v>
      </c>
      <c r="G171" s="69">
        <v>0</v>
      </c>
      <c r="H171" s="69">
        <v>3.68</v>
      </c>
      <c r="I171" s="69">
        <v>0</v>
      </c>
      <c r="J171" s="69">
        <v>0</v>
      </c>
      <c r="K171" s="69">
        <v>0</v>
      </c>
      <c r="L171" s="69">
        <v>8.07</v>
      </c>
      <c r="M171" s="69">
        <v>7.0000000000000007E-2</v>
      </c>
      <c r="N171" s="70">
        <v>11.82</v>
      </c>
      <c r="O171" s="77">
        <v>13.43</v>
      </c>
    </row>
    <row r="172" spans="1:15" s="14" customFormat="1" ht="15.5">
      <c r="A172" s="64">
        <v>2018</v>
      </c>
      <c r="B172" s="59" t="s">
        <v>50</v>
      </c>
      <c r="C172" s="59" t="s">
        <v>40</v>
      </c>
      <c r="D172" s="69">
        <v>21.47</v>
      </c>
      <c r="E172" s="69">
        <v>2.71</v>
      </c>
      <c r="F172" s="70">
        <v>24.19</v>
      </c>
      <c r="G172" s="69">
        <v>14.92</v>
      </c>
      <c r="H172" s="69">
        <v>0</v>
      </c>
      <c r="I172" s="69">
        <v>0</v>
      </c>
      <c r="J172" s="69">
        <v>0</v>
      </c>
      <c r="K172" s="69">
        <v>0</v>
      </c>
      <c r="L172" s="69">
        <v>0</v>
      </c>
      <c r="M172" s="69">
        <v>30.37</v>
      </c>
      <c r="N172" s="70">
        <v>45.29</v>
      </c>
      <c r="O172" s="77">
        <v>69.48</v>
      </c>
    </row>
    <row r="173" spans="1:15" s="14" customFormat="1" ht="15.5">
      <c r="A173" s="64">
        <v>2018</v>
      </c>
      <c r="B173" s="59" t="s">
        <v>50</v>
      </c>
      <c r="C173" s="59" t="s">
        <v>41</v>
      </c>
      <c r="D173" s="69">
        <v>146.63999999999999</v>
      </c>
      <c r="E173" s="69">
        <v>0</v>
      </c>
      <c r="F173" s="70">
        <v>146.63999999999999</v>
      </c>
      <c r="G173" s="69">
        <v>4</v>
      </c>
      <c r="H173" s="69">
        <v>9.8800000000000008</v>
      </c>
      <c r="I173" s="69">
        <v>0</v>
      </c>
      <c r="J173" s="69">
        <v>0</v>
      </c>
      <c r="K173" s="69">
        <v>15.68</v>
      </c>
      <c r="L173" s="69">
        <v>0</v>
      </c>
      <c r="M173" s="69">
        <v>10.92</v>
      </c>
      <c r="N173" s="70">
        <v>40.479999999999997</v>
      </c>
      <c r="O173" s="77">
        <v>187.12</v>
      </c>
    </row>
    <row r="174" spans="1:15" s="14" customFormat="1" ht="15.5">
      <c r="A174" s="64">
        <v>2018</v>
      </c>
      <c r="B174" s="59" t="s">
        <v>50</v>
      </c>
      <c r="C174" s="59" t="s">
        <v>70</v>
      </c>
      <c r="D174" s="69">
        <v>0</v>
      </c>
      <c r="E174" s="69">
        <v>0</v>
      </c>
      <c r="F174" s="70">
        <v>0</v>
      </c>
      <c r="G174" s="69">
        <v>5.16</v>
      </c>
      <c r="H174" s="69">
        <v>31.89</v>
      </c>
      <c r="I174" s="69">
        <v>135.52000000000001</v>
      </c>
      <c r="J174" s="69">
        <v>0.81</v>
      </c>
      <c r="K174" s="69">
        <v>110.96</v>
      </c>
      <c r="L174" s="69">
        <v>19.45</v>
      </c>
      <c r="M174" s="69">
        <v>14.81</v>
      </c>
      <c r="N174" s="70">
        <v>318.60000000000002</v>
      </c>
      <c r="O174" s="77">
        <v>318.60000000000002</v>
      </c>
    </row>
    <row r="175" spans="1:15" s="14" customFormat="1" ht="15.5">
      <c r="A175" s="64">
        <v>2018</v>
      </c>
      <c r="B175" s="59" t="s">
        <v>50</v>
      </c>
      <c r="C175" s="59" t="s">
        <v>74</v>
      </c>
      <c r="D175" s="69">
        <v>0</v>
      </c>
      <c r="E175" s="69">
        <v>50.39</v>
      </c>
      <c r="F175" s="70">
        <v>50.39</v>
      </c>
      <c r="G175" s="69">
        <v>0</v>
      </c>
      <c r="H175" s="69">
        <v>0</v>
      </c>
      <c r="I175" s="69">
        <v>0</v>
      </c>
      <c r="J175" s="69">
        <v>0</v>
      </c>
      <c r="K175" s="69">
        <v>0</v>
      </c>
      <c r="L175" s="69">
        <v>0</v>
      </c>
      <c r="M175" s="69">
        <v>5.51</v>
      </c>
      <c r="N175" s="70">
        <v>5.51</v>
      </c>
      <c r="O175" s="77">
        <v>55.9</v>
      </c>
    </row>
    <row r="176" spans="1:15" s="14" customFormat="1" ht="15.5">
      <c r="A176" s="64">
        <v>2018</v>
      </c>
      <c r="B176" s="59" t="s">
        <v>50</v>
      </c>
      <c r="C176" s="59" t="s">
        <v>73</v>
      </c>
      <c r="D176" s="69">
        <v>330.39</v>
      </c>
      <c r="E176" s="69">
        <v>0</v>
      </c>
      <c r="F176" s="70">
        <v>330.39</v>
      </c>
      <c r="G176" s="69">
        <v>0</v>
      </c>
      <c r="H176" s="69">
        <v>0</v>
      </c>
      <c r="I176" s="69">
        <v>0</v>
      </c>
      <c r="J176" s="69">
        <v>0</v>
      </c>
      <c r="K176" s="69">
        <v>0</v>
      </c>
      <c r="L176" s="69">
        <v>0</v>
      </c>
      <c r="M176" s="69">
        <v>0</v>
      </c>
      <c r="N176" s="70">
        <v>0</v>
      </c>
      <c r="O176" s="77">
        <v>330.39</v>
      </c>
    </row>
    <row r="177" spans="1:15" s="14" customFormat="1" ht="15.5">
      <c r="A177" s="64">
        <v>2018</v>
      </c>
      <c r="B177" s="59" t="s">
        <v>50</v>
      </c>
      <c r="C177" s="59" t="s">
        <v>42</v>
      </c>
      <c r="D177" s="69">
        <v>1614.73</v>
      </c>
      <c r="E177" s="69">
        <v>47.37</v>
      </c>
      <c r="F177" s="70">
        <v>1662.1</v>
      </c>
      <c r="G177" s="69">
        <v>16.170000000000002</v>
      </c>
      <c r="H177" s="69">
        <v>221.22</v>
      </c>
      <c r="I177" s="69">
        <v>0</v>
      </c>
      <c r="J177" s="69">
        <v>0</v>
      </c>
      <c r="K177" s="69">
        <v>0</v>
      </c>
      <c r="L177" s="69">
        <v>60.95</v>
      </c>
      <c r="M177" s="69">
        <v>215.68</v>
      </c>
      <c r="N177" s="70">
        <v>514.02</v>
      </c>
      <c r="O177" s="77">
        <v>2176.12</v>
      </c>
    </row>
    <row r="178" spans="1:15" s="14" customFormat="1" ht="15.5">
      <c r="A178" s="64">
        <v>2018</v>
      </c>
      <c r="B178" s="59" t="s">
        <v>50</v>
      </c>
      <c r="C178" s="59" t="s">
        <v>43</v>
      </c>
      <c r="D178" s="69">
        <v>208.68</v>
      </c>
      <c r="E178" s="69">
        <v>0</v>
      </c>
      <c r="F178" s="70">
        <v>208.68</v>
      </c>
      <c r="G178" s="69">
        <v>1.8</v>
      </c>
      <c r="H178" s="69">
        <v>0</v>
      </c>
      <c r="I178" s="69">
        <v>0</v>
      </c>
      <c r="J178" s="69">
        <v>0</v>
      </c>
      <c r="K178" s="69">
        <v>0</v>
      </c>
      <c r="L178" s="69">
        <v>0</v>
      </c>
      <c r="M178" s="69">
        <v>3.5</v>
      </c>
      <c r="N178" s="70">
        <v>5.3</v>
      </c>
      <c r="O178" s="77">
        <v>213.98</v>
      </c>
    </row>
    <row r="179" spans="1:15" s="14" customFormat="1" ht="15.5">
      <c r="A179" s="64">
        <v>2018</v>
      </c>
      <c r="B179" s="59" t="s">
        <v>50</v>
      </c>
      <c r="C179" s="59" t="s">
        <v>94</v>
      </c>
      <c r="D179" s="69">
        <v>0</v>
      </c>
      <c r="E179" s="69">
        <v>0</v>
      </c>
      <c r="F179" s="70">
        <v>0</v>
      </c>
      <c r="G179" s="69">
        <v>0</v>
      </c>
      <c r="H179" s="69">
        <v>107.84</v>
      </c>
      <c r="I179" s="69">
        <v>0</v>
      </c>
      <c r="J179" s="69">
        <v>0</v>
      </c>
      <c r="K179" s="69">
        <v>0</v>
      </c>
      <c r="L179" s="69">
        <v>0</v>
      </c>
      <c r="M179" s="69">
        <v>0</v>
      </c>
      <c r="N179" s="70">
        <v>107.84</v>
      </c>
      <c r="O179" s="77">
        <v>107.84</v>
      </c>
    </row>
    <row r="180" spans="1:15" s="14" customFormat="1" ht="15.5">
      <c r="A180" s="64">
        <v>2018</v>
      </c>
      <c r="B180" s="59" t="s">
        <v>50</v>
      </c>
      <c r="C180" s="59" t="s">
        <v>71</v>
      </c>
      <c r="D180" s="69">
        <v>0</v>
      </c>
      <c r="E180" s="69">
        <v>18.78</v>
      </c>
      <c r="F180" s="70">
        <v>18.78</v>
      </c>
      <c r="G180" s="69">
        <v>0</v>
      </c>
      <c r="H180" s="69">
        <v>0</v>
      </c>
      <c r="I180" s="69">
        <v>0</v>
      </c>
      <c r="J180" s="69">
        <v>0</v>
      </c>
      <c r="K180" s="69">
        <v>0</v>
      </c>
      <c r="L180" s="69">
        <v>30.07</v>
      </c>
      <c r="M180" s="69">
        <v>11.09</v>
      </c>
      <c r="N180" s="70">
        <v>41.15</v>
      </c>
      <c r="O180" s="77">
        <v>59.93</v>
      </c>
    </row>
    <row r="181" spans="1:15" s="14" customFormat="1" ht="15.5">
      <c r="A181" s="64">
        <v>2018</v>
      </c>
      <c r="B181" s="59" t="s">
        <v>50</v>
      </c>
      <c r="C181" s="59" t="s">
        <v>45</v>
      </c>
      <c r="D181" s="69">
        <v>0</v>
      </c>
      <c r="E181" s="69">
        <v>14.79</v>
      </c>
      <c r="F181" s="70">
        <v>14.79</v>
      </c>
      <c r="G181" s="69">
        <v>0</v>
      </c>
      <c r="H181" s="69">
        <v>0</v>
      </c>
      <c r="I181" s="69">
        <v>0</v>
      </c>
      <c r="J181" s="69">
        <v>0</v>
      </c>
      <c r="K181" s="69">
        <v>0</v>
      </c>
      <c r="L181" s="69">
        <v>0</v>
      </c>
      <c r="M181" s="69">
        <v>3.47</v>
      </c>
      <c r="N181" s="70">
        <v>3.47</v>
      </c>
      <c r="O181" s="77">
        <v>18.260000000000002</v>
      </c>
    </row>
    <row r="182" spans="1:15" s="14" customFormat="1" ht="15.5">
      <c r="A182" s="64">
        <v>2018</v>
      </c>
      <c r="B182" s="59" t="s">
        <v>50</v>
      </c>
      <c r="C182" s="59" t="s">
        <v>46</v>
      </c>
      <c r="D182" s="69">
        <v>23.91</v>
      </c>
      <c r="E182" s="69">
        <v>133.52000000000001</v>
      </c>
      <c r="F182" s="70">
        <v>157.44</v>
      </c>
      <c r="G182" s="69">
        <v>0</v>
      </c>
      <c r="H182" s="69">
        <v>285.67</v>
      </c>
      <c r="I182" s="69">
        <v>0</v>
      </c>
      <c r="J182" s="69">
        <v>0</v>
      </c>
      <c r="K182" s="69">
        <v>0</v>
      </c>
      <c r="L182" s="69">
        <v>0</v>
      </c>
      <c r="M182" s="69">
        <v>5.49</v>
      </c>
      <c r="N182" s="70">
        <v>291.16000000000003</v>
      </c>
      <c r="O182" s="77">
        <v>448.59</v>
      </c>
    </row>
    <row r="183" spans="1:15" s="14" customFormat="1" ht="15.5">
      <c r="A183" s="64">
        <v>2018</v>
      </c>
      <c r="B183" s="59" t="s">
        <v>50</v>
      </c>
      <c r="C183" s="59" t="s">
        <v>44</v>
      </c>
      <c r="D183" s="69">
        <v>0</v>
      </c>
      <c r="E183" s="69">
        <v>0</v>
      </c>
      <c r="F183" s="70">
        <v>0</v>
      </c>
      <c r="G183" s="69">
        <v>0</v>
      </c>
      <c r="H183" s="69">
        <v>0</v>
      </c>
      <c r="I183" s="69">
        <v>0</v>
      </c>
      <c r="J183" s="69">
        <v>0</v>
      </c>
      <c r="K183" s="69">
        <v>0</v>
      </c>
      <c r="L183" s="69">
        <v>0</v>
      </c>
      <c r="M183" s="69">
        <v>1.56</v>
      </c>
      <c r="N183" s="70">
        <v>1.56</v>
      </c>
      <c r="O183" s="77">
        <v>1.56</v>
      </c>
    </row>
    <row r="184" spans="1:15" s="14" customFormat="1" ht="15.5">
      <c r="A184" s="64">
        <v>2018</v>
      </c>
      <c r="B184" s="59" t="s">
        <v>50</v>
      </c>
      <c r="C184" s="59" t="s">
        <v>62</v>
      </c>
      <c r="D184" s="69">
        <v>134.02000000000001</v>
      </c>
      <c r="E184" s="69">
        <v>15.73</v>
      </c>
      <c r="F184" s="70">
        <v>149.75</v>
      </c>
      <c r="G184" s="69">
        <v>6.12</v>
      </c>
      <c r="H184" s="69">
        <v>152.51</v>
      </c>
      <c r="I184" s="69">
        <v>0</v>
      </c>
      <c r="J184" s="69">
        <v>0</v>
      </c>
      <c r="K184" s="69">
        <v>1.41</v>
      </c>
      <c r="L184" s="69">
        <v>5.31</v>
      </c>
      <c r="M184" s="69">
        <v>63.36</v>
      </c>
      <c r="N184" s="70">
        <v>228.71</v>
      </c>
      <c r="O184" s="77">
        <v>378.46</v>
      </c>
    </row>
    <row r="185" spans="1:15" s="14" customFormat="1" ht="15.5">
      <c r="A185" s="62">
        <v>2018</v>
      </c>
      <c r="B185" s="62" t="s">
        <v>50</v>
      </c>
      <c r="C185" s="60" t="s">
        <v>93</v>
      </c>
      <c r="D185" s="72">
        <v>3671.54</v>
      </c>
      <c r="E185" s="72">
        <v>299.25</v>
      </c>
      <c r="F185" s="71">
        <v>3970.79</v>
      </c>
      <c r="G185" s="72">
        <v>50.58</v>
      </c>
      <c r="H185" s="72">
        <v>906.76</v>
      </c>
      <c r="I185" s="72">
        <v>135.52000000000001</v>
      </c>
      <c r="J185" s="72">
        <v>0.81</v>
      </c>
      <c r="K185" s="72">
        <v>128.06</v>
      </c>
      <c r="L185" s="72">
        <v>205.76</v>
      </c>
      <c r="M185" s="72">
        <v>478.3</v>
      </c>
      <c r="N185" s="71">
        <v>1905.78</v>
      </c>
      <c r="O185" s="72">
        <v>5876.58</v>
      </c>
    </row>
    <row r="186" spans="1:15" s="14" customFormat="1" ht="15.5">
      <c r="A186" s="63">
        <v>2018</v>
      </c>
      <c r="B186" s="59" t="s">
        <v>49</v>
      </c>
      <c r="C186" s="58" t="s">
        <v>37</v>
      </c>
      <c r="D186" s="66">
        <v>17.940000000000001</v>
      </c>
      <c r="E186" s="66">
        <v>51.48</v>
      </c>
      <c r="F186" s="67">
        <v>69.430000000000007</v>
      </c>
      <c r="G186" s="66">
        <v>4.82</v>
      </c>
      <c r="H186" s="66">
        <v>70.52</v>
      </c>
      <c r="I186" s="66">
        <v>0</v>
      </c>
      <c r="J186" s="66">
        <v>0</v>
      </c>
      <c r="K186" s="66">
        <v>0</v>
      </c>
      <c r="L186" s="66">
        <v>77.94</v>
      </c>
      <c r="M186" s="66">
        <v>55.8</v>
      </c>
      <c r="N186" s="67">
        <v>209.07</v>
      </c>
      <c r="O186" s="76">
        <v>278.5</v>
      </c>
    </row>
    <row r="187" spans="1:15" s="14" customFormat="1" ht="15.5">
      <c r="A187" s="64">
        <v>2018</v>
      </c>
      <c r="B187" s="59" t="s">
        <v>49</v>
      </c>
      <c r="C187" s="59" t="s">
        <v>38</v>
      </c>
      <c r="D187" s="69">
        <v>0</v>
      </c>
      <c r="E187" s="69">
        <v>0</v>
      </c>
      <c r="F187" s="70">
        <v>0</v>
      </c>
      <c r="G187" s="69">
        <v>0</v>
      </c>
      <c r="H187" s="69">
        <v>0</v>
      </c>
      <c r="I187" s="69">
        <v>0</v>
      </c>
      <c r="J187" s="69">
        <v>0</v>
      </c>
      <c r="K187" s="69">
        <v>0</v>
      </c>
      <c r="L187" s="69">
        <v>0</v>
      </c>
      <c r="M187" s="69">
        <v>0</v>
      </c>
      <c r="N187" s="70">
        <v>0</v>
      </c>
      <c r="O187" s="77">
        <v>0</v>
      </c>
    </row>
    <row r="188" spans="1:15" s="14" customFormat="1" ht="15.5">
      <c r="A188" s="64">
        <v>2018</v>
      </c>
      <c r="B188" s="59" t="s">
        <v>49</v>
      </c>
      <c r="C188" s="59" t="s">
        <v>72</v>
      </c>
      <c r="D188" s="69">
        <v>1183.6199999999999</v>
      </c>
      <c r="E188" s="69">
        <v>0</v>
      </c>
      <c r="F188" s="70">
        <v>1183.6199999999999</v>
      </c>
      <c r="G188" s="69">
        <v>0</v>
      </c>
      <c r="H188" s="69">
        <v>0</v>
      </c>
      <c r="I188" s="69">
        <v>0</v>
      </c>
      <c r="J188" s="69">
        <v>0</v>
      </c>
      <c r="K188" s="69">
        <v>0</v>
      </c>
      <c r="L188" s="69">
        <v>0</v>
      </c>
      <c r="M188" s="69">
        <v>14.64</v>
      </c>
      <c r="N188" s="70">
        <v>14.64</v>
      </c>
      <c r="O188" s="77">
        <v>1198.25</v>
      </c>
    </row>
    <row r="189" spans="1:15" s="14" customFormat="1" ht="15.5">
      <c r="A189" s="64">
        <v>2018</v>
      </c>
      <c r="B189" s="59" t="s">
        <v>49</v>
      </c>
      <c r="C189" s="59" t="s">
        <v>39</v>
      </c>
      <c r="D189" s="69">
        <v>37.06</v>
      </c>
      <c r="E189" s="69">
        <v>0</v>
      </c>
      <c r="F189" s="70">
        <v>37.06</v>
      </c>
      <c r="G189" s="69">
        <v>0</v>
      </c>
      <c r="H189" s="69">
        <v>0</v>
      </c>
      <c r="I189" s="69">
        <v>0</v>
      </c>
      <c r="J189" s="69">
        <v>0</v>
      </c>
      <c r="K189" s="69">
        <v>0</v>
      </c>
      <c r="L189" s="69">
        <v>0</v>
      </c>
      <c r="M189" s="69">
        <v>0.13</v>
      </c>
      <c r="N189" s="70">
        <v>0.13</v>
      </c>
      <c r="O189" s="77">
        <v>37.18</v>
      </c>
    </row>
    <row r="190" spans="1:15" s="14" customFormat="1" ht="15.5">
      <c r="A190" s="64">
        <v>2018</v>
      </c>
      <c r="B190" s="59" t="s">
        <v>49</v>
      </c>
      <c r="C190" s="59" t="s">
        <v>40</v>
      </c>
      <c r="D190" s="69">
        <v>51.18</v>
      </c>
      <c r="E190" s="69">
        <v>7.12</v>
      </c>
      <c r="F190" s="70">
        <v>58.29</v>
      </c>
      <c r="G190" s="69">
        <v>3.67</v>
      </c>
      <c r="H190" s="69">
        <v>0</v>
      </c>
      <c r="I190" s="69">
        <v>0</v>
      </c>
      <c r="J190" s="69">
        <v>0</v>
      </c>
      <c r="K190" s="69">
        <v>29.78</v>
      </c>
      <c r="L190" s="69">
        <v>19.95</v>
      </c>
      <c r="M190" s="69">
        <v>22.5</v>
      </c>
      <c r="N190" s="70">
        <v>75.900000000000006</v>
      </c>
      <c r="O190" s="77">
        <v>134.19</v>
      </c>
    </row>
    <row r="191" spans="1:15" s="14" customFormat="1" ht="15.5">
      <c r="A191" s="64">
        <v>2018</v>
      </c>
      <c r="B191" s="59" t="s">
        <v>49</v>
      </c>
      <c r="C191" s="59" t="s">
        <v>41</v>
      </c>
      <c r="D191" s="69">
        <v>588.98</v>
      </c>
      <c r="E191" s="69">
        <v>0</v>
      </c>
      <c r="F191" s="70">
        <v>588.98</v>
      </c>
      <c r="G191" s="69">
        <v>0</v>
      </c>
      <c r="H191" s="69">
        <v>0</v>
      </c>
      <c r="I191" s="69">
        <v>0</v>
      </c>
      <c r="J191" s="69">
        <v>0</v>
      </c>
      <c r="K191" s="69">
        <v>0</v>
      </c>
      <c r="L191" s="69">
        <v>0</v>
      </c>
      <c r="M191" s="69">
        <v>11.11</v>
      </c>
      <c r="N191" s="70">
        <v>11.11</v>
      </c>
      <c r="O191" s="77">
        <v>600.09</v>
      </c>
    </row>
    <row r="192" spans="1:15" s="14" customFormat="1" ht="15.5">
      <c r="A192" s="64">
        <v>2018</v>
      </c>
      <c r="B192" s="59" t="s">
        <v>49</v>
      </c>
      <c r="C192" s="59" t="s">
        <v>70</v>
      </c>
      <c r="D192" s="69">
        <v>0</v>
      </c>
      <c r="E192" s="69">
        <v>0</v>
      </c>
      <c r="F192" s="70">
        <v>0</v>
      </c>
      <c r="G192" s="69">
        <v>0</v>
      </c>
      <c r="H192" s="69">
        <v>18.27</v>
      </c>
      <c r="I192" s="69">
        <v>150.15</v>
      </c>
      <c r="J192" s="69">
        <v>0.31</v>
      </c>
      <c r="K192" s="69">
        <v>148.41999999999999</v>
      </c>
      <c r="L192" s="69">
        <v>13.63</v>
      </c>
      <c r="M192" s="69">
        <v>12.43</v>
      </c>
      <c r="N192" s="70">
        <v>343.21</v>
      </c>
      <c r="O192" s="77">
        <v>343.21</v>
      </c>
    </row>
    <row r="193" spans="1:15" s="14" customFormat="1" ht="15.5">
      <c r="A193" s="64">
        <v>2018</v>
      </c>
      <c r="B193" s="59" t="s">
        <v>49</v>
      </c>
      <c r="C193" s="59" t="s">
        <v>74</v>
      </c>
      <c r="D193" s="69">
        <v>0</v>
      </c>
      <c r="E193" s="69">
        <v>0</v>
      </c>
      <c r="F193" s="70">
        <v>0</v>
      </c>
      <c r="G193" s="69">
        <v>0</v>
      </c>
      <c r="H193" s="69">
        <v>0</v>
      </c>
      <c r="I193" s="69">
        <v>0</v>
      </c>
      <c r="J193" s="69">
        <v>0</v>
      </c>
      <c r="K193" s="69">
        <v>0</v>
      </c>
      <c r="L193" s="69">
        <v>0</v>
      </c>
      <c r="M193" s="69">
        <v>29.32</v>
      </c>
      <c r="N193" s="70">
        <v>29.32</v>
      </c>
      <c r="O193" s="77">
        <v>29.32</v>
      </c>
    </row>
    <row r="194" spans="1:15" s="14" customFormat="1" ht="15.5">
      <c r="A194" s="64">
        <v>2018</v>
      </c>
      <c r="B194" s="59" t="s">
        <v>49</v>
      </c>
      <c r="C194" s="59" t="s">
        <v>73</v>
      </c>
      <c r="D194" s="69">
        <v>0</v>
      </c>
      <c r="E194" s="69">
        <v>0</v>
      </c>
      <c r="F194" s="70">
        <v>0</v>
      </c>
      <c r="G194" s="69">
        <v>0</v>
      </c>
      <c r="H194" s="69">
        <v>0</v>
      </c>
      <c r="I194" s="69">
        <v>0</v>
      </c>
      <c r="J194" s="69">
        <v>0</v>
      </c>
      <c r="K194" s="69">
        <v>0</v>
      </c>
      <c r="L194" s="69">
        <v>0</v>
      </c>
      <c r="M194" s="69">
        <v>0</v>
      </c>
      <c r="N194" s="70">
        <v>0</v>
      </c>
      <c r="O194" s="77">
        <v>0</v>
      </c>
    </row>
    <row r="195" spans="1:15" s="14" customFormat="1" ht="15.5">
      <c r="A195" s="64">
        <v>2018</v>
      </c>
      <c r="B195" s="59" t="s">
        <v>49</v>
      </c>
      <c r="C195" s="59" t="s">
        <v>42</v>
      </c>
      <c r="D195" s="69">
        <v>1208.73</v>
      </c>
      <c r="E195" s="69">
        <v>45.91</v>
      </c>
      <c r="F195" s="70">
        <v>1254.6400000000001</v>
      </c>
      <c r="G195" s="69">
        <v>24.06</v>
      </c>
      <c r="H195" s="69">
        <v>300.08999999999997</v>
      </c>
      <c r="I195" s="69">
        <v>0</v>
      </c>
      <c r="J195" s="69">
        <v>0</v>
      </c>
      <c r="K195" s="69">
        <v>5.61</v>
      </c>
      <c r="L195" s="69">
        <v>11.95</v>
      </c>
      <c r="M195" s="69">
        <v>199.94</v>
      </c>
      <c r="N195" s="70">
        <v>541.66</v>
      </c>
      <c r="O195" s="77">
        <v>1796.29</v>
      </c>
    </row>
    <row r="196" spans="1:15" s="14" customFormat="1" ht="15.5">
      <c r="A196" s="64">
        <v>2018</v>
      </c>
      <c r="B196" s="59" t="s">
        <v>49</v>
      </c>
      <c r="C196" s="59" t="s">
        <v>43</v>
      </c>
      <c r="D196" s="69">
        <v>151.38999999999999</v>
      </c>
      <c r="E196" s="69">
        <v>0</v>
      </c>
      <c r="F196" s="70">
        <v>151.38999999999999</v>
      </c>
      <c r="G196" s="69">
        <v>0</v>
      </c>
      <c r="H196" s="69">
        <v>0</v>
      </c>
      <c r="I196" s="69">
        <v>0</v>
      </c>
      <c r="J196" s="69">
        <v>0</v>
      </c>
      <c r="K196" s="69">
        <v>0</v>
      </c>
      <c r="L196" s="69">
        <v>0</v>
      </c>
      <c r="M196" s="69">
        <v>3.5</v>
      </c>
      <c r="N196" s="70">
        <v>3.5</v>
      </c>
      <c r="O196" s="77">
        <v>154.88999999999999</v>
      </c>
    </row>
    <row r="197" spans="1:15" s="14" customFormat="1" ht="15.5">
      <c r="A197" s="64">
        <v>2018</v>
      </c>
      <c r="B197" s="59" t="s">
        <v>49</v>
      </c>
      <c r="C197" s="59" t="s">
        <v>94</v>
      </c>
      <c r="D197" s="69">
        <v>0</v>
      </c>
      <c r="E197" s="69">
        <v>0</v>
      </c>
      <c r="F197" s="70">
        <v>0</v>
      </c>
      <c r="G197" s="69">
        <v>0</v>
      </c>
      <c r="H197" s="69">
        <v>196.37</v>
      </c>
      <c r="I197" s="69">
        <v>0</v>
      </c>
      <c r="J197" s="69">
        <v>0</v>
      </c>
      <c r="K197" s="69">
        <v>0</v>
      </c>
      <c r="L197" s="69">
        <v>64.319999999999993</v>
      </c>
      <c r="M197" s="69">
        <v>4.3499999999999996</v>
      </c>
      <c r="N197" s="70">
        <v>265.04000000000002</v>
      </c>
      <c r="O197" s="77">
        <v>265.04000000000002</v>
      </c>
    </row>
    <row r="198" spans="1:15" s="14" customFormat="1" ht="15.5">
      <c r="A198" s="64">
        <v>2018</v>
      </c>
      <c r="B198" s="59" t="s">
        <v>49</v>
      </c>
      <c r="C198" s="59" t="s">
        <v>71</v>
      </c>
      <c r="D198" s="69">
        <v>315.68</v>
      </c>
      <c r="E198" s="69">
        <v>0</v>
      </c>
      <c r="F198" s="70">
        <v>315.68</v>
      </c>
      <c r="G198" s="69">
        <v>4.82</v>
      </c>
      <c r="H198" s="69">
        <v>0</v>
      </c>
      <c r="I198" s="69">
        <v>0</v>
      </c>
      <c r="J198" s="69">
        <v>0</v>
      </c>
      <c r="K198" s="69">
        <v>0</v>
      </c>
      <c r="L198" s="69">
        <v>14.05</v>
      </c>
      <c r="M198" s="69">
        <v>14.55</v>
      </c>
      <c r="N198" s="70">
        <v>33.42</v>
      </c>
      <c r="O198" s="77">
        <v>349.1</v>
      </c>
    </row>
    <row r="199" spans="1:15" s="14" customFormat="1" ht="15.5">
      <c r="A199" s="64">
        <v>2018</v>
      </c>
      <c r="B199" s="59" t="s">
        <v>49</v>
      </c>
      <c r="C199" s="59" t="s">
        <v>45</v>
      </c>
      <c r="D199" s="69">
        <v>0</v>
      </c>
      <c r="E199" s="69">
        <v>0</v>
      </c>
      <c r="F199" s="70">
        <v>0</v>
      </c>
      <c r="G199" s="69">
        <v>0</v>
      </c>
      <c r="H199" s="69">
        <v>0</v>
      </c>
      <c r="I199" s="69">
        <v>0</v>
      </c>
      <c r="J199" s="69">
        <v>0</v>
      </c>
      <c r="K199" s="69">
        <v>0</v>
      </c>
      <c r="L199" s="69">
        <v>0</v>
      </c>
      <c r="M199" s="69">
        <v>4.5</v>
      </c>
      <c r="N199" s="70">
        <v>4.5</v>
      </c>
      <c r="O199" s="77">
        <v>4.5</v>
      </c>
    </row>
    <row r="200" spans="1:15" s="14" customFormat="1" ht="15.5">
      <c r="A200" s="64">
        <v>2018</v>
      </c>
      <c r="B200" s="59" t="s">
        <v>49</v>
      </c>
      <c r="C200" s="59" t="s">
        <v>46</v>
      </c>
      <c r="D200" s="69">
        <v>102.63</v>
      </c>
      <c r="E200" s="69">
        <v>100.46</v>
      </c>
      <c r="F200" s="70">
        <v>203.1</v>
      </c>
      <c r="G200" s="69">
        <v>0</v>
      </c>
      <c r="H200" s="69">
        <v>109.82</v>
      </c>
      <c r="I200" s="69">
        <v>0</v>
      </c>
      <c r="J200" s="69">
        <v>0</v>
      </c>
      <c r="K200" s="69">
        <v>0</v>
      </c>
      <c r="L200" s="69">
        <v>0</v>
      </c>
      <c r="M200" s="69">
        <v>5.78</v>
      </c>
      <c r="N200" s="70">
        <v>115.6</v>
      </c>
      <c r="O200" s="77">
        <v>318.69</v>
      </c>
    </row>
    <row r="201" spans="1:15" s="14" customFormat="1" ht="15.5">
      <c r="A201" s="64">
        <v>2018</v>
      </c>
      <c r="B201" s="59" t="s">
        <v>49</v>
      </c>
      <c r="C201" s="59" t="s">
        <v>44</v>
      </c>
      <c r="D201" s="69">
        <v>0</v>
      </c>
      <c r="E201" s="69">
        <v>0</v>
      </c>
      <c r="F201" s="70">
        <v>0</v>
      </c>
      <c r="G201" s="69">
        <v>0</v>
      </c>
      <c r="H201" s="69">
        <v>0</v>
      </c>
      <c r="I201" s="69">
        <v>0</v>
      </c>
      <c r="J201" s="69">
        <v>0</v>
      </c>
      <c r="K201" s="69">
        <v>0</v>
      </c>
      <c r="L201" s="69">
        <v>0</v>
      </c>
      <c r="M201" s="69">
        <v>1.57</v>
      </c>
      <c r="N201" s="70">
        <v>1.57</v>
      </c>
      <c r="O201" s="77">
        <v>1.57</v>
      </c>
    </row>
    <row r="202" spans="1:15" s="14" customFormat="1" ht="15.5">
      <c r="A202" s="64">
        <v>2018</v>
      </c>
      <c r="B202" s="59" t="s">
        <v>49</v>
      </c>
      <c r="C202" s="59" t="s">
        <v>62</v>
      </c>
      <c r="D202" s="69">
        <v>53.69</v>
      </c>
      <c r="E202" s="69">
        <v>34.450000000000003</v>
      </c>
      <c r="F202" s="70">
        <v>88.14</v>
      </c>
      <c r="G202" s="69">
        <v>14.75</v>
      </c>
      <c r="H202" s="69">
        <v>10.98</v>
      </c>
      <c r="I202" s="69">
        <v>0</v>
      </c>
      <c r="J202" s="69">
        <v>0</v>
      </c>
      <c r="K202" s="69">
        <v>0.73</v>
      </c>
      <c r="L202" s="69">
        <v>21.94</v>
      </c>
      <c r="M202" s="69">
        <v>27.41</v>
      </c>
      <c r="N202" s="70">
        <v>75.81</v>
      </c>
      <c r="O202" s="77">
        <v>163.95</v>
      </c>
    </row>
    <row r="203" spans="1:15" s="14" customFormat="1" ht="15.5">
      <c r="A203" s="62">
        <v>2018</v>
      </c>
      <c r="B203" s="62" t="s">
        <v>49</v>
      </c>
      <c r="C203" s="60" t="s">
        <v>93</v>
      </c>
      <c r="D203" s="72">
        <v>3710.9</v>
      </c>
      <c r="E203" s="72">
        <v>239.42</v>
      </c>
      <c r="F203" s="71">
        <v>3950.31</v>
      </c>
      <c r="G203" s="72">
        <v>52.12</v>
      </c>
      <c r="H203" s="72">
        <v>706.04</v>
      </c>
      <c r="I203" s="72">
        <v>150.15</v>
      </c>
      <c r="J203" s="72">
        <v>0.31</v>
      </c>
      <c r="K203" s="72">
        <v>184.54</v>
      </c>
      <c r="L203" s="72">
        <v>223.79</v>
      </c>
      <c r="M203" s="72">
        <v>407.53</v>
      </c>
      <c r="N203" s="71">
        <v>1724.47</v>
      </c>
      <c r="O203" s="72">
        <v>5674.78</v>
      </c>
    </row>
    <row r="204" spans="1:15" s="14" customFormat="1" ht="15.5">
      <c r="A204" s="63">
        <v>2018</v>
      </c>
      <c r="B204" s="59" t="s">
        <v>48</v>
      </c>
      <c r="C204" s="58" t="s">
        <v>37</v>
      </c>
      <c r="D204" s="66">
        <v>26.1</v>
      </c>
      <c r="E204" s="66">
        <v>18.91</v>
      </c>
      <c r="F204" s="67">
        <v>45.01</v>
      </c>
      <c r="G204" s="66">
        <v>5.94</v>
      </c>
      <c r="H204" s="66">
        <v>53.35</v>
      </c>
      <c r="I204" s="66">
        <v>0</v>
      </c>
      <c r="J204" s="66">
        <v>0</v>
      </c>
      <c r="K204" s="66">
        <v>0</v>
      </c>
      <c r="L204" s="66">
        <v>86.36</v>
      </c>
      <c r="M204" s="66">
        <v>96.59</v>
      </c>
      <c r="N204" s="67">
        <v>242.24</v>
      </c>
      <c r="O204" s="76">
        <v>287.25</v>
      </c>
    </row>
    <row r="205" spans="1:15" s="14" customFormat="1" ht="15.5">
      <c r="A205" s="64">
        <v>2018</v>
      </c>
      <c r="B205" s="59" t="s">
        <v>48</v>
      </c>
      <c r="C205" s="59" t="s">
        <v>38</v>
      </c>
      <c r="D205" s="69">
        <v>0</v>
      </c>
      <c r="E205" s="69">
        <v>0</v>
      </c>
      <c r="F205" s="70">
        <v>0</v>
      </c>
      <c r="G205" s="69">
        <v>0</v>
      </c>
      <c r="H205" s="69">
        <v>72.91</v>
      </c>
      <c r="I205" s="69">
        <v>0</v>
      </c>
      <c r="J205" s="69">
        <v>0</v>
      </c>
      <c r="K205" s="69">
        <v>0</v>
      </c>
      <c r="L205" s="69">
        <v>0</v>
      </c>
      <c r="M205" s="69">
        <v>0</v>
      </c>
      <c r="N205" s="70">
        <v>72.91</v>
      </c>
      <c r="O205" s="77">
        <v>72.91</v>
      </c>
    </row>
    <row r="206" spans="1:15" s="14" customFormat="1" ht="15.5">
      <c r="A206" s="64">
        <v>2018</v>
      </c>
      <c r="B206" s="59" t="s">
        <v>48</v>
      </c>
      <c r="C206" s="59" t="s">
        <v>72</v>
      </c>
      <c r="D206" s="69">
        <v>0</v>
      </c>
      <c r="E206" s="69">
        <v>0</v>
      </c>
      <c r="F206" s="70">
        <v>0</v>
      </c>
      <c r="G206" s="69">
        <v>0</v>
      </c>
      <c r="H206" s="69">
        <v>0</v>
      </c>
      <c r="I206" s="69">
        <v>0</v>
      </c>
      <c r="J206" s="69">
        <v>0</v>
      </c>
      <c r="K206" s="69">
        <v>0</v>
      </c>
      <c r="L206" s="69">
        <v>0</v>
      </c>
      <c r="M206" s="69">
        <v>21.82</v>
      </c>
      <c r="N206" s="70">
        <v>21.82</v>
      </c>
      <c r="O206" s="77">
        <v>21.82</v>
      </c>
    </row>
    <row r="207" spans="1:15" s="14" customFormat="1" ht="15.5">
      <c r="A207" s="64">
        <v>2018</v>
      </c>
      <c r="B207" s="59" t="s">
        <v>48</v>
      </c>
      <c r="C207" s="59" t="s">
        <v>39</v>
      </c>
      <c r="D207" s="69">
        <v>833.65</v>
      </c>
      <c r="E207" s="69">
        <v>0</v>
      </c>
      <c r="F207" s="70">
        <v>833.65</v>
      </c>
      <c r="G207" s="69">
        <v>0</v>
      </c>
      <c r="H207" s="69">
        <v>0</v>
      </c>
      <c r="I207" s="69">
        <v>0</v>
      </c>
      <c r="J207" s="69">
        <v>0</v>
      </c>
      <c r="K207" s="69">
        <v>0</v>
      </c>
      <c r="L207" s="69">
        <v>11.59</v>
      </c>
      <c r="M207" s="69">
        <v>0.17</v>
      </c>
      <c r="N207" s="70">
        <v>11.77</v>
      </c>
      <c r="O207" s="77">
        <v>845.42</v>
      </c>
    </row>
    <row r="208" spans="1:15" s="14" customFormat="1" ht="15.5">
      <c r="A208" s="64">
        <v>2018</v>
      </c>
      <c r="B208" s="59" t="s">
        <v>48</v>
      </c>
      <c r="C208" s="59" t="s">
        <v>40</v>
      </c>
      <c r="D208" s="69">
        <v>120.95</v>
      </c>
      <c r="E208" s="69">
        <v>8.01</v>
      </c>
      <c r="F208" s="70">
        <v>128.97</v>
      </c>
      <c r="G208" s="69">
        <v>5.61</v>
      </c>
      <c r="H208" s="69">
        <v>0</v>
      </c>
      <c r="I208" s="69">
        <v>0</v>
      </c>
      <c r="J208" s="69">
        <v>0</v>
      </c>
      <c r="K208" s="69">
        <v>0</v>
      </c>
      <c r="L208" s="69">
        <v>24.04</v>
      </c>
      <c r="M208" s="69">
        <v>27.4</v>
      </c>
      <c r="N208" s="70">
        <v>57.04</v>
      </c>
      <c r="O208" s="77">
        <v>186.01</v>
      </c>
    </row>
    <row r="209" spans="1:15" s="14" customFormat="1" ht="15.5">
      <c r="A209" s="64">
        <v>2018</v>
      </c>
      <c r="B209" s="59" t="s">
        <v>48</v>
      </c>
      <c r="C209" s="59" t="s">
        <v>41</v>
      </c>
      <c r="D209" s="69">
        <v>589.69000000000005</v>
      </c>
      <c r="E209" s="69">
        <v>0</v>
      </c>
      <c r="F209" s="70">
        <v>589.69000000000005</v>
      </c>
      <c r="G209" s="69">
        <v>2.23</v>
      </c>
      <c r="H209" s="69">
        <v>0</v>
      </c>
      <c r="I209" s="69">
        <v>0</v>
      </c>
      <c r="J209" s="69">
        <v>0</v>
      </c>
      <c r="K209" s="69">
        <v>16.37</v>
      </c>
      <c r="L209" s="69">
        <v>0</v>
      </c>
      <c r="M209" s="69">
        <v>6.18</v>
      </c>
      <c r="N209" s="70">
        <v>24.78</v>
      </c>
      <c r="O209" s="77">
        <v>614.47</v>
      </c>
    </row>
    <row r="210" spans="1:15" s="14" customFormat="1" ht="15.5">
      <c r="A210" s="64">
        <v>2018</v>
      </c>
      <c r="B210" s="59" t="s">
        <v>48</v>
      </c>
      <c r="C210" s="59" t="s">
        <v>70</v>
      </c>
      <c r="D210" s="69">
        <v>103.6</v>
      </c>
      <c r="E210" s="69">
        <v>0</v>
      </c>
      <c r="F210" s="70">
        <v>103.6</v>
      </c>
      <c r="G210" s="69">
        <v>4.09</v>
      </c>
      <c r="H210" s="69">
        <v>22.61</v>
      </c>
      <c r="I210" s="69">
        <v>141.08000000000001</v>
      </c>
      <c r="J210" s="69">
        <v>0.55000000000000004</v>
      </c>
      <c r="K210" s="69">
        <v>106.63</v>
      </c>
      <c r="L210" s="69">
        <v>15.22</v>
      </c>
      <c r="M210" s="69">
        <v>16.37</v>
      </c>
      <c r="N210" s="70">
        <v>306.55</v>
      </c>
      <c r="O210" s="77">
        <v>410.16</v>
      </c>
    </row>
    <row r="211" spans="1:15" s="14" customFormat="1" ht="15.5">
      <c r="A211" s="64">
        <v>2018</v>
      </c>
      <c r="B211" s="59" t="s">
        <v>48</v>
      </c>
      <c r="C211" s="59" t="s">
        <v>74</v>
      </c>
      <c r="D211" s="69">
        <v>124.25</v>
      </c>
      <c r="E211" s="69">
        <v>0</v>
      </c>
      <c r="F211" s="70">
        <v>124.25</v>
      </c>
      <c r="G211" s="69">
        <v>0</v>
      </c>
      <c r="H211" s="69">
        <v>0</v>
      </c>
      <c r="I211" s="69">
        <v>0</v>
      </c>
      <c r="J211" s="69">
        <v>0</v>
      </c>
      <c r="K211" s="69">
        <v>0</v>
      </c>
      <c r="L211" s="69">
        <v>0</v>
      </c>
      <c r="M211" s="69">
        <v>6.82</v>
      </c>
      <c r="N211" s="70">
        <v>6.82</v>
      </c>
      <c r="O211" s="77">
        <v>131.08000000000001</v>
      </c>
    </row>
    <row r="212" spans="1:15" s="14" customFormat="1" ht="15.5">
      <c r="A212" s="64">
        <v>2018</v>
      </c>
      <c r="B212" s="59" t="s">
        <v>48</v>
      </c>
      <c r="C212" s="59" t="s">
        <v>73</v>
      </c>
      <c r="D212" s="69">
        <v>0</v>
      </c>
      <c r="E212" s="69">
        <v>0</v>
      </c>
      <c r="F212" s="70">
        <v>0</v>
      </c>
      <c r="G212" s="69">
        <v>0</v>
      </c>
      <c r="H212" s="69">
        <v>0</v>
      </c>
      <c r="I212" s="69">
        <v>0</v>
      </c>
      <c r="J212" s="69">
        <v>0</v>
      </c>
      <c r="K212" s="69">
        <v>0</v>
      </c>
      <c r="L212" s="69">
        <v>0</v>
      </c>
      <c r="M212" s="69">
        <v>0</v>
      </c>
      <c r="N212" s="70">
        <v>0</v>
      </c>
      <c r="O212" s="77">
        <v>0</v>
      </c>
    </row>
    <row r="213" spans="1:15" s="14" customFormat="1" ht="15.5">
      <c r="A213" s="64">
        <v>2018</v>
      </c>
      <c r="B213" s="59" t="s">
        <v>48</v>
      </c>
      <c r="C213" s="59" t="s">
        <v>42</v>
      </c>
      <c r="D213" s="69">
        <v>1404.66</v>
      </c>
      <c r="E213" s="69">
        <v>119.46</v>
      </c>
      <c r="F213" s="70">
        <v>1524.12</v>
      </c>
      <c r="G213" s="69">
        <v>19.149999999999999</v>
      </c>
      <c r="H213" s="69">
        <v>245.63</v>
      </c>
      <c r="I213" s="69">
        <v>0</v>
      </c>
      <c r="J213" s="69">
        <v>0</v>
      </c>
      <c r="K213" s="69">
        <v>0</v>
      </c>
      <c r="L213" s="69">
        <v>24.96</v>
      </c>
      <c r="M213" s="69">
        <v>105.15</v>
      </c>
      <c r="N213" s="70">
        <v>394.89</v>
      </c>
      <c r="O213" s="77">
        <v>1919.01</v>
      </c>
    </row>
    <row r="214" spans="1:15" s="14" customFormat="1" ht="15.5">
      <c r="A214" s="64">
        <v>2018</v>
      </c>
      <c r="B214" s="59" t="s">
        <v>48</v>
      </c>
      <c r="C214" s="59" t="s">
        <v>43</v>
      </c>
      <c r="D214" s="69">
        <v>290.08999999999997</v>
      </c>
      <c r="E214" s="69">
        <v>0</v>
      </c>
      <c r="F214" s="70">
        <v>290.08999999999997</v>
      </c>
      <c r="G214" s="69">
        <v>0</v>
      </c>
      <c r="H214" s="69">
        <v>12.43</v>
      </c>
      <c r="I214" s="69">
        <v>13.6</v>
      </c>
      <c r="J214" s="69">
        <v>0</v>
      </c>
      <c r="K214" s="69">
        <v>0</v>
      </c>
      <c r="L214" s="69">
        <v>0</v>
      </c>
      <c r="M214" s="69">
        <v>3.33</v>
      </c>
      <c r="N214" s="70">
        <v>29.36</v>
      </c>
      <c r="O214" s="77">
        <v>319.45</v>
      </c>
    </row>
    <row r="215" spans="1:15" s="14" customFormat="1" ht="15.5">
      <c r="A215" s="64">
        <v>2018</v>
      </c>
      <c r="B215" s="59" t="s">
        <v>48</v>
      </c>
      <c r="C215" s="59" t="s">
        <v>94</v>
      </c>
      <c r="D215" s="69">
        <v>0</v>
      </c>
      <c r="E215" s="69">
        <v>0</v>
      </c>
      <c r="F215" s="70">
        <v>0</v>
      </c>
      <c r="G215" s="69">
        <v>0</v>
      </c>
      <c r="H215" s="69">
        <v>156.37</v>
      </c>
      <c r="I215" s="69">
        <v>0</v>
      </c>
      <c r="J215" s="69">
        <v>0</v>
      </c>
      <c r="K215" s="69">
        <v>0</v>
      </c>
      <c r="L215" s="69">
        <v>31.46</v>
      </c>
      <c r="M215" s="69">
        <v>3.64</v>
      </c>
      <c r="N215" s="70">
        <v>191.47</v>
      </c>
      <c r="O215" s="77">
        <v>191.47</v>
      </c>
    </row>
    <row r="216" spans="1:15" s="14" customFormat="1" ht="15.5">
      <c r="A216" s="64">
        <v>2018</v>
      </c>
      <c r="B216" s="59" t="s">
        <v>48</v>
      </c>
      <c r="C216" s="59" t="s">
        <v>71</v>
      </c>
      <c r="D216" s="69">
        <v>4.51</v>
      </c>
      <c r="E216" s="69">
        <v>0</v>
      </c>
      <c r="F216" s="70">
        <v>4.51</v>
      </c>
      <c r="G216" s="69">
        <v>0</v>
      </c>
      <c r="H216" s="69">
        <v>0</v>
      </c>
      <c r="I216" s="69">
        <v>0</v>
      </c>
      <c r="J216" s="69">
        <v>0</v>
      </c>
      <c r="K216" s="69">
        <v>0</v>
      </c>
      <c r="L216" s="69">
        <v>0</v>
      </c>
      <c r="M216" s="69">
        <v>35.39</v>
      </c>
      <c r="N216" s="70">
        <v>35.39</v>
      </c>
      <c r="O216" s="77">
        <v>39.9</v>
      </c>
    </row>
    <row r="217" spans="1:15" s="14" customFormat="1" ht="15.5">
      <c r="A217" s="64">
        <v>2018</v>
      </c>
      <c r="B217" s="59" t="s">
        <v>48</v>
      </c>
      <c r="C217" s="59" t="s">
        <v>45</v>
      </c>
      <c r="D217" s="69">
        <v>4.8899999999999997</v>
      </c>
      <c r="E217" s="69">
        <v>0</v>
      </c>
      <c r="F217" s="70">
        <v>4.8899999999999997</v>
      </c>
      <c r="G217" s="69">
        <v>0</v>
      </c>
      <c r="H217" s="69">
        <v>0</v>
      </c>
      <c r="I217" s="69">
        <v>0</v>
      </c>
      <c r="J217" s="69">
        <v>0</v>
      </c>
      <c r="K217" s="69">
        <v>0</v>
      </c>
      <c r="L217" s="69">
        <v>4.4000000000000004</v>
      </c>
      <c r="M217" s="69">
        <v>5.81</v>
      </c>
      <c r="N217" s="70">
        <v>10.199999999999999</v>
      </c>
      <c r="O217" s="77">
        <v>15.09</v>
      </c>
    </row>
    <row r="218" spans="1:15" s="14" customFormat="1" ht="15.5">
      <c r="A218" s="64">
        <v>2018</v>
      </c>
      <c r="B218" s="59" t="s">
        <v>48</v>
      </c>
      <c r="C218" s="59" t="s">
        <v>46</v>
      </c>
      <c r="D218" s="69">
        <v>189.51</v>
      </c>
      <c r="E218" s="69">
        <v>76.3</v>
      </c>
      <c r="F218" s="70">
        <v>265.81</v>
      </c>
      <c r="G218" s="69">
        <v>0</v>
      </c>
      <c r="H218" s="69">
        <v>183.96</v>
      </c>
      <c r="I218" s="69">
        <v>0</v>
      </c>
      <c r="J218" s="69">
        <v>0</v>
      </c>
      <c r="K218" s="69">
        <v>0</v>
      </c>
      <c r="L218" s="69">
        <v>0</v>
      </c>
      <c r="M218" s="69">
        <v>44.44</v>
      </c>
      <c r="N218" s="70">
        <v>228.41</v>
      </c>
      <c r="O218" s="77">
        <v>494.21</v>
      </c>
    </row>
    <row r="219" spans="1:15" s="14" customFormat="1" ht="15.5">
      <c r="A219" s="64">
        <v>2018</v>
      </c>
      <c r="B219" s="59" t="s">
        <v>48</v>
      </c>
      <c r="C219" s="59" t="s">
        <v>44</v>
      </c>
      <c r="D219" s="69">
        <v>0</v>
      </c>
      <c r="E219" s="69">
        <v>0</v>
      </c>
      <c r="F219" s="70">
        <v>0</v>
      </c>
      <c r="G219" s="69">
        <v>0</v>
      </c>
      <c r="H219" s="69">
        <v>0</v>
      </c>
      <c r="I219" s="69">
        <v>0</v>
      </c>
      <c r="J219" s="69">
        <v>0</v>
      </c>
      <c r="K219" s="69">
        <v>0</v>
      </c>
      <c r="L219" s="69">
        <v>0</v>
      </c>
      <c r="M219" s="69">
        <v>0</v>
      </c>
      <c r="N219" s="70">
        <v>0</v>
      </c>
      <c r="O219" s="77">
        <v>0</v>
      </c>
    </row>
    <row r="220" spans="1:15" s="14" customFormat="1" ht="15.5">
      <c r="A220" s="64">
        <v>2018</v>
      </c>
      <c r="B220" s="59" t="s">
        <v>48</v>
      </c>
      <c r="C220" s="59" t="s">
        <v>62</v>
      </c>
      <c r="D220" s="69">
        <v>314.64999999999998</v>
      </c>
      <c r="E220" s="69">
        <v>0</v>
      </c>
      <c r="F220" s="70">
        <v>314.64999999999998</v>
      </c>
      <c r="G220" s="69">
        <v>16.86</v>
      </c>
      <c r="H220" s="69">
        <v>92.86</v>
      </c>
      <c r="I220" s="69">
        <v>0.68</v>
      </c>
      <c r="J220" s="69">
        <v>0</v>
      </c>
      <c r="K220" s="69">
        <v>0.75</v>
      </c>
      <c r="L220" s="69">
        <v>6.01</v>
      </c>
      <c r="M220" s="69">
        <v>51.49</v>
      </c>
      <c r="N220" s="70">
        <v>168.63</v>
      </c>
      <c r="O220" s="77">
        <v>483.28</v>
      </c>
    </row>
    <row r="221" spans="1:15" s="14" customFormat="1" ht="15.5">
      <c r="A221" s="62">
        <v>2018</v>
      </c>
      <c r="B221" s="62" t="s">
        <v>48</v>
      </c>
      <c r="C221" s="60" t="s">
        <v>93</v>
      </c>
      <c r="D221" s="72">
        <v>4006.55</v>
      </c>
      <c r="E221" s="72">
        <v>222.68</v>
      </c>
      <c r="F221" s="71">
        <v>4229.2299999999996</v>
      </c>
      <c r="G221" s="72">
        <v>53.87</v>
      </c>
      <c r="H221" s="72">
        <v>840.13</v>
      </c>
      <c r="I221" s="72">
        <v>155.36000000000001</v>
      </c>
      <c r="J221" s="72">
        <v>0.55000000000000004</v>
      </c>
      <c r="K221" s="72">
        <v>123.75</v>
      </c>
      <c r="L221" s="72">
        <v>204.04</v>
      </c>
      <c r="M221" s="72">
        <v>424.6</v>
      </c>
      <c r="N221" s="71">
        <v>1802.3</v>
      </c>
      <c r="O221" s="72">
        <v>6031.53</v>
      </c>
    </row>
    <row r="222" spans="1:15" s="14" customFormat="1" ht="15.5">
      <c r="A222" s="63">
        <v>2019</v>
      </c>
      <c r="B222" s="59" t="s">
        <v>47</v>
      </c>
      <c r="C222" s="58" t="s">
        <v>37</v>
      </c>
      <c r="D222" s="66">
        <v>0</v>
      </c>
      <c r="E222" s="66">
        <v>24.03</v>
      </c>
      <c r="F222" s="67">
        <v>24.03</v>
      </c>
      <c r="G222" s="66">
        <v>5.82</v>
      </c>
      <c r="H222" s="66">
        <v>103.69</v>
      </c>
      <c r="I222" s="66">
        <v>0</v>
      </c>
      <c r="J222" s="66">
        <v>0</v>
      </c>
      <c r="K222" s="66">
        <v>0</v>
      </c>
      <c r="L222" s="66">
        <v>60.13</v>
      </c>
      <c r="M222" s="66">
        <v>135.38999999999999</v>
      </c>
      <c r="N222" s="67">
        <v>305.02999999999997</v>
      </c>
      <c r="O222" s="76">
        <v>329.06</v>
      </c>
    </row>
    <row r="223" spans="1:15" s="14" customFormat="1" ht="15.5">
      <c r="A223" s="64">
        <v>2019</v>
      </c>
      <c r="B223" s="59" t="s">
        <v>47</v>
      </c>
      <c r="C223" s="59" t="s">
        <v>38</v>
      </c>
      <c r="D223" s="69">
        <v>94.17</v>
      </c>
      <c r="E223" s="69">
        <v>0</v>
      </c>
      <c r="F223" s="70">
        <v>94.17</v>
      </c>
      <c r="G223" s="69">
        <v>0</v>
      </c>
      <c r="H223" s="69">
        <v>35.79</v>
      </c>
      <c r="I223" s="69">
        <v>0</v>
      </c>
      <c r="J223" s="69">
        <v>0</v>
      </c>
      <c r="K223" s="69">
        <v>0</v>
      </c>
      <c r="L223" s="69">
        <v>0</v>
      </c>
      <c r="M223" s="69">
        <v>0</v>
      </c>
      <c r="N223" s="70">
        <v>35.79</v>
      </c>
      <c r="O223" s="77">
        <v>129.96</v>
      </c>
    </row>
    <row r="224" spans="1:15" s="14" customFormat="1" ht="15.5">
      <c r="A224" s="64">
        <v>2019</v>
      </c>
      <c r="B224" s="59" t="s">
        <v>47</v>
      </c>
      <c r="C224" s="59" t="s">
        <v>72</v>
      </c>
      <c r="D224" s="69">
        <v>692.63</v>
      </c>
      <c r="E224" s="69">
        <v>0</v>
      </c>
      <c r="F224" s="70">
        <v>692.63</v>
      </c>
      <c r="G224" s="69">
        <v>0</v>
      </c>
      <c r="H224" s="69">
        <v>0</v>
      </c>
      <c r="I224" s="69">
        <v>0</v>
      </c>
      <c r="J224" s="69">
        <v>0</v>
      </c>
      <c r="K224" s="69">
        <v>0</v>
      </c>
      <c r="L224" s="69">
        <v>0</v>
      </c>
      <c r="M224" s="69">
        <v>0</v>
      </c>
      <c r="N224" s="70">
        <v>0</v>
      </c>
      <c r="O224" s="77">
        <v>692.63</v>
      </c>
    </row>
    <row r="225" spans="1:15" s="14" customFormat="1" ht="15.5">
      <c r="A225" s="64">
        <v>2019</v>
      </c>
      <c r="B225" s="59" t="s">
        <v>47</v>
      </c>
      <c r="C225" s="59" t="s">
        <v>39</v>
      </c>
      <c r="D225" s="69">
        <v>0</v>
      </c>
      <c r="E225" s="69">
        <v>0</v>
      </c>
      <c r="F225" s="70">
        <v>0</v>
      </c>
      <c r="G225" s="69">
        <v>0</v>
      </c>
      <c r="H225" s="69">
        <v>3.71</v>
      </c>
      <c r="I225" s="69">
        <v>0</v>
      </c>
      <c r="J225" s="69">
        <v>0</v>
      </c>
      <c r="K225" s="69">
        <v>0</v>
      </c>
      <c r="L225" s="69">
        <v>10.1</v>
      </c>
      <c r="M225" s="69">
        <v>0.17</v>
      </c>
      <c r="N225" s="70">
        <v>13.98</v>
      </c>
      <c r="O225" s="77">
        <v>13.98</v>
      </c>
    </row>
    <row r="226" spans="1:15" s="14" customFormat="1" ht="15.5">
      <c r="A226" s="64">
        <v>2019</v>
      </c>
      <c r="B226" s="59" t="s">
        <v>47</v>
      </c>
      <c r="C226" s="59" t="s">
        <v>40</v>
      </c>
      <c r="D226" s="69">
        <v>64.45</v>
      </c>
      <c r="E226" s="69">
        <v>0</v>
      </c>
      <c r="F226" s="70">
        <v>64.45</v>
      </c>
      <c r="G226" s="69">
        <v>10.52</v>
      </c>
      <c r="H226" s="69">
        <v>0</v>
      </c>
      <c r="I226" s="69">
        <v>0</v>
      </c>
      <c r="J226" s="69">
        <v>0</v>
      </c>
      <c r="K226" s="69">
        <v>14.9</v>
      </c>
      <c r="L226" s="69">
        <v>0</v>
      </c>
      <c r="M226" s="69">
        <v>30.06</v>
      </c>
      <c r="N226" s="70">
        <v>55.48</v>
      </c>
      <c r="O226" s="77">
        <v>119.93</v>
      </c>
    </row>
    <row r="227" spans="1:15" s="14" customFormat="1" ht="15.5">
      <c r="A227" s="64">
        <v>2019</v>
      </c>
      <c r="B227" s="59" t="s">
        <v>47</v>
      </c>
      <c r="C227" s="59" t="s">
        <v>41</v>
      </c>
      <c r="D227" s="69">
        <v>585.4</v>
      </c>
      <c r="E227" s="69">
        <v>0</v>
      </c>
      <c r="F227" s="70">
        <v>585.4</v>
      </c>
      <c r="G227" s="69">
        <v>0</v>
      </c>
      <c r="H227" s="69">
        <v>0</v>
      </c>
      <c r="I227" s="69">
        <v>0</v>
      </c>
      <c r="J227" s="69">
        <v>0</v>
      </c>
      <c r="K227" s="69">
        <v>0</v>
      </c>
      <c r="L227" s="69">
        <v>0</v>
      </c>
      <c r="M227" s="69">
        <v>9.77</v>
      </c>
      <c r="N227" s="70">
        <v>9.77</v>
      </c>
      <c r="O227" s="77">
        <v>595.16999999999996</v>
      </c>
    </row>
    <row r="228" spans="1:15" s="14" customFormat="1" ht="15.5">
      <c r="A228" s="64">
        <v>2019</v>
      </c>
      <c r="B228" s="59" t="s">
        <v>47</v>
      </c>
      <c r="C228" s="59" t="s">
        <v>70</v>
      </c>
      <c r="D228" s="69">
        <v>2.19</v>
      </c>
      <c r="E228" s="69">
        <v>0</v>
      </c>
      <c r="F228" s="70">
        <v>2.19</v>
      </c>
      <c r="G228" s="69">
        <v>2.4500000000000002</v>
      </c>
      <c r="H228" s="69">
        <v>12.42</v>
      </c>
      <c r="I228" s="69">
        <v>130.15</v>
      </c>
      <c r="J228" s="69">
        <v>0.57999999999999996</v>
      </c>
      <c r="K228" s="69">
        <v>88.29</v>
      </c>
      <c r="L228" s="69">
        <v>13.05</v>
      </c>
      <c r="M228" s="69">
        <v>9.02</v>
      </c>
      <c r="N228" s="70">
        <v>255.96</v>
      </c>
      <c r="O228" s="77">
        <v>258.14999999999998</v>
      </c>
    </row>
    <row r="229" spans="1:15" s="14" customFormat="1" ht="15.5">
      <c r="A229" s="64">
        <v>2019</v>
      </c>
      <c r="B229" s="59" t="s">
        <v>47</v>
      </c>
      <c r="C229" s="59" t="s">
        <v>74</v>
      </c>
      <c r="D229" s="69">
        <v>88.4</v>
      </c>
      <c r="E229" s="69">
        <v>0</v>
      </c>
      <c r="F229" s="70">
        <v>88.4</v>
      </c>
      <c r="G229" s="69">
        <v>0</v>
      </c>
      <c r="H229" s="69">
        <v>0</v>
      </c>
      <c r="I229" s="69">
        <v>0</v>
      </c>
      <c r="J229" s="69">
        <v>0</v>
      </c>
      <c r="K229" s="69">
        <v>0</v>
      </c>
      <c r="L229" s="69">
        <v>0</v>
      </c>
      <c r="M229" s="69">
        <v>0.04</v>
      </c>
      <c r="N229" s="70">
        <v>0.04</v>
      </c>
      <c r="O229" s="77">
        <v>88.44</v>
      </c>
    </row>
    <row r="230" spans="1:15" s="14" customFormat="1" ht="15.5">
      <c r="A230" s="64">
        <v>2019</v>
      </c>
      <c r="B230" s="59" t="s">
        <v>47</v>
      </c>
      <c r="C230" s="59" t="s">
        <v>73</v>
      </c>
      <c r="D230" s="69">
        <v>0</v>
      </c>
      <c r="E230" s="69">
        <v>0</v>
      </c>
      <c r="F230" s="70">
        <v>0</v>
      </c>
      <c r="G230" s="69">
        <v>0</v>
      </c>
      <c r="H230" s="69">
        <v>0</v>
      </c>
      <c r="I230" s="69">
        <v>0</v>
      </c>
      <c r="J230" s="69">
        <v>0</v>
      </c>
      <c r="K230" s="69">
        <v>0</v>
      </c>
      <c r="L230" s="69">
        <v>0</v>
      </c>
      <c r="M230" s="69">
        <v>0</v>
      </c>
      <c r="N230" s="70">
        <v>0</v>
      </c>
      <c r="O230" s="77">
        <v>0</v>
      </c>
    </row>
    <row r="231" spans="1:15" s="14" customFormat="1" ht="15.5">
      <c r="A231" s="64">
        <v>2019</v>
      </c>
      <c r="B231" s="59" t="s">
        <v>47</v>
      </c>
      <c r="C231" s="59" t="s">
        <v>42</v>
      </c>
      <c r="D231" s="69">
        <v>1605.82</v>
      </c>
      <c r="E231" s="69">
        <v>48.09</v>
      </c>
      <c r="F231" s="70">
        <v>1653.91</v>
      </c>
      <c r="G231" s="69">
        <v>15.46</v>
      </c>
      <c r="H231" s="69">
        <v>350.88</v>
      </c>
      <c r="I231" s="69">
        <v>0</v>
      </c>
      <c r="J231" s="69">
        <v>0</v>
      </c>
      <c r="K231" s="69">
        <v>0</v>
      </c>
      <c r="L231" s="69">
        <v>196.54</v>
      </c>
      <c r="M231" s="69">
        <v>143.25</v>
      </c>
      <c r="N231" s="70">
        <v>706.13</v>
      </c>
      <c r="O231" s="77">
        <v>2360.04</v>
      </c>
    </row>
    <row r="232" spans="1:15" s="14" customFormat="1" ht="15.5">
      <c r="A232" s="64">
        <v>2019</v>
      </c>
      <c r="B232" s="59" t="s">
        <v>47</v>
      </c>
      <c r="C232" s="59" t="s">
        <v>43</v>
      </c>
      <c r="D232" s="69">
        <v>68.040000000000006</v>
      </c>
      <c r="E232" s="69">
        <v>0</v>
      </c>
      <c r="F232" s="70">
        <v>68.040000000000006</v>
      </c>
      <c r="G232" s="69">
        <v>0</v>
      </c>
      <c r="H232" s="69">
        <v>0</v>
      </c>
      <c r="I232" s="69">
        <v>0</v>
      </c>
      <c r="J232" s="69">
        <v>0</v>
      </c>
      <c r="K232" s="69">
        <v>0</v>
      </c>
      <c r="L232" s="69">
        <v>0</v>
      </c>
      <c r="M232" s="69">
        <v>4.8099999999999996</v>
      </c>
      <c r="N232" s="70">
        <v>4.8099999999999996</v>
      </c>
      <c r="O232" s="77">
        <v>72.849999999999994</v>
      </c>
    </row>
    <row r="233" spans="1:15" s="14" customFormat="1" ht="15.5">
      <c r="A233" s="64">
        <v>2019</v>
      </c>
      <c r="B233" s="59" t="s">
        <v>47</v>
      </c>
      <c r="C233" s="59" t="s">
        <v>94</v>
      </c>
      <c r="D233" s="69">
        <v>0</v>
      </c>
      <c r="E233" s="69">
        <v>0</v>
      </c>
      <c r="F233" s="70">
        <v>0</v>
      </c>
      <c r="G233" s="69">
        <v>0</v>
      </c>
      <c r="H233" s="69">
        <v>61.14</v>
      </c>
      <c r="I233" s="69">
        <v>0</v>
      </c>
      <c r="J233" s="69">
        <v>0</v>
      </c>
      <c r="K233" s="69">
        <v>0</v>
      </c>
      <c r="L233" s="69">
        <v>0</v>
      </c>
      <c r="M233" s="69">
        <v>0</v>
      </c>
      <c r="N233" s="70">
        <v>61.14</v>
      </c>
      <c r="O233" s="77">
        <v>61.14</v>
      </c>
    </row>
    <row r="234" spans="1:15" s="14" customFormat="1" ht="15.5">
      <c r="A234" s="64">
        <v>2019</v>
      </c>
      <c r="B234" s="59" t="s">
        <v>47</v>
      </c>
      <c r="C234" s="59" t="s">
        <v>71</v>
      </c>
      <c r="D234" s="69">
        <v>7.01</v>
      </c>
      <c r="E234" s="69">
        <v>13.43</v>
      </c>
      <c r="F234" s="70">
        <v>20.43</v>
      </c>
      <c r="G234" s="69">
        <v>0</v>
      </c>
      <c r="H234" s="69">
        <v>0</v>
      </c>
      <c r="I234" s="69">
        <v>0</v>
      </c>
      <c r="J234" s="69">
        <v>0</v>
      </c>
      <c r="K234" s="69">
        <v>0</v>
      </c>
      <c r="L234" s="69">
        <v>20.27</v>
      </c>
      <c r="M234" s="69">
        <v>31.11</v>
      </c>
      <c r="N234" s="70">
        <v>51.38</v>
      </c>
      <c r="O234" s="77">
        <v>71.81</v>
      </c>
    </row>
    <row r="235" spans="1:15" s="14" customFormat="1" ht="15.5">
      <c r="A235" s="64">
        <v>2019</v>
      </c>
      <c r="B235" s="59" t="s">
        <v>47</v>
      </c>
      <c r="C235" s="59" t="s">
        <v>45</v>
      </c>
      <c r="D235" s="69">
        <v>288.86</v>
      </c>
      <c r="E235" s="69">
        <v>0</v>
      </c>
      <c r="F235" s="70">
        <v>288.86</v>
      </c>
      <c r="G235" s="69">
        <v>0</v>
      </c>
      <c r="H235" s="69">
        <v>0</v>
      </c>
      <c r="I235" s="69">
        <v>0</v>
      </c>
      <c r="J235" s="69">
        <v>0</v>
      </c>
      <c r="K235" s="69">
        <v>0</v>
      </c>
      <c r="L235" s="69">
        <v>0</v>
      </c>
      <c r="M235" s="69">
        <v>0.11</v>
      </c>
      <c r="N235" s="70">
        <v>0.11</v>
      </c>
      <c r="O235" s="77">
        <v>288.97000000000003</v>
      </c>
    </row>
    <row r="236" spans="1:15" s="14" customFormat="1" ht="15.5">
      <c r="A236" s="64">
        <v>2019</v>
      </c>
      <c r="B236" s="59" t="s">
        <v>47</v>
      </c>
      <c r="C236" s="59" t="s">
        <v>46</v>
      </c>
      <c r="D236" s="69">
        <v>20.149999999999999</v>
      </c>
      <c r="E236" s="69">
        <v>0</v>
      </c>
      <c r="F236" s="70">
        <v>20.149999999999999</v>
      </c>
      <c r="G236" s="69">
        <v>0</v>
      </c>
      <c r="H236" s="69">
        <v>359.98</v>
      </c>
      <c r="I236" s="69">
        <v>0</v>
      </c>
      <c r="J236" s="69">
        <v>0</v>
      </c>
      <c r="K236" s="69">
        <v>0</v>
      </c>
      <c r="L236" s="69">
        <v>0</v>
      </c>
      <c r="M236" s="69">
        <v>6.24</v>
      </c>
      <c r="N236" s="70">
        <v>366.22</v>
      </c>
      <c r="O236" s="77">
        <v>386.37</v>
      </c>
    </row>
    <row r="237" spans="1:15" s="14" customFormat="1" ht="15.5">
      <c r="A237" s="64">
        <v>2019</v>
      </c>
      <c r="B237" s="59" t="s">
        <v>47</v>
      </c>
      <c r="C237" s="59" t="s">
        <v>44</v>
      </c>
      <c r="D237" s="69">
        <v>0</v>
      </c>
      <c r="E237" s="69">
        <v>0</v>
      </c>
      <c r="F237" s="70">
        <v>0</v>
      </c>
      <c r="G237" s="69">
        <v>0</v>
      </c>
      <c r="H237" s="69">
        <v>0</v>
      </c>
      <c r="I237" s="69">
        <v>0</v>
      </c>
      <c r="J237" s="69">
        <v>0</v>
      </c>
      <c r="K237" s="69">
        <v>0</v>
      </c>
      <c r="L237" s="69">
        <v>0</v>
      </c>
      <c r="M237" s="69">
        <v>0</v>
      </c>
      <c r="N237" s="70">
        <v>0</v>
      </c>
      <c r="O237" s="77">
        <v>0</v>
      </c>
    </row>
    <row r="238" spans="1:15" s="14" customFormat="1" ht="15.5">
      <c r="A238" s="64">
        <v>2019</v>
      </c>
      <c r="B238" s="59" t="s">
        <v>47</v>
      </c>
      <c r="C238" s="59" t="s">
        <v>62</v>
      </c>
      <c r="D238" s="69">
        <v>200.11</v>
      </c>
      <c r="E238" s="69">
        <v>0</v>
      </c>
      <c r="F238" s="70">
        <v>200.11</v>
      </c>
      <c r="G238" s="69">
        <v>11.64</v>
      </c>
      <c r="H238" s="69">
        <v>93.36</v>
      </c>
      <c r="I238" s="69">
        <v>0</v>
      </c>
      <c r="J238" s="69">
        <v>0</v>
      </c>
      <c r="K238" s="69">
        <v>0</v>
      </c>
      <c r="L238" s="69">
        <v>0</v>
      </c>
      <c r="M238" s="69">
        <v>9.85</v>
      </c>
      <c r="N238" s="70">
        <v>114.85</v>
      </c>
      <c r="O238" s="77">
        <v>314.95999999999998</v>
      </c>
    </row>
    <row r="239" spans="1:15" s="14" customFormat="1" ht="15.5">
      <c r="A239" s="62">
        <v>2019</v>
      </c>
      <c r="B239" s="62" t="s">
        <v>47</v>
      </c>
      <c r="C239" s="60" t="s">
        <v>93</v>
      </c>
      <c r="D239" s="72">
        <v>3717.23</v>
      </c>
      <c r="E239" s="72">
        <v>85.55</v>
      </c>
      <c r="F239" s="71">
        <v>3802.78</v>
      </c>
      <c r="G239" s="72">
        <v>45.89</v>
      </c>
      <c r="H239" s="72">
        <v>1020.96</v>
      </c>
      <c r="I239" s="72">
        <v>130.15</v>
      </c>
      <c r="J239" s="72">
        <v>0.57999999999999996</v>
      </c>
      <c r="K239" s="72">
        <v>103.19</v>
      </c>
      <c r="L239" s="72">
        <v>300.10000000000002</v>
      </c>
      <c r="M239" s="72">
        <v>379.81</v>
      </c>
      <c r="N239" s="71">
        <v>1980.68</v>
      </c>
      <c r="O239" s="72">
        <v>5783.46</v>
      </c>
    </row>
    <row r="240" spans="1:15" s="14" customFormat="1" ht="15.5">
      <c r="A240" s="63">
        <v>2019</v>
      </c>
      <c r="B240" s="59" t="s">
        <v>58</v>
      </c>
      <c r="C240" s="58" t="s">
        <v>37</v>
      </c>
      <c r="D240" s="66">
        <v>15.88</v>
      </c>
      <c r="E240" s="66">
        <v>63.63</v>
      </c>
      <c r="F240" s="67">
        <v>79.510000000000005</v>
      </c>
      <c r="G240" s="66">
        <v>10.58</v>
      </c>
      <c r="H240" s="66">
        <v>88.37</v>
      </c>
      <c r="I240" s="66">
        <v>0</v>
      </c>
      <c r="J240" s="66">
        <v>0</v>
      </c>
      <c r="K240" s="66">
        <v>24.05</v>
      </c>
      <c r="L240" s="66">
        <v>38.130000000000003</v>
      </c>
      <c r="M240" s="66">
        <v>124.16</v>
      </c>
      <c r="N240" s="67">
        <v>285.29000000000002</v>
      </c>
      <c r="O240" s="76">
        <v>364.8</v>
      </c>
    </row>
    <row r="241" spans="1:15" s="14" customFormat="1" ht="15.5">
      <c r="A241" s="64">
        <v>2019</v>
      </c>
      <c r="B241" s="59" t="s">
        <v>58</v>
      </c>
      <c r="C241" s="59" t="s">
        <v>38</v>
      </c>
      <c r="D241" s="69">
        <v>0</v>
      </c>
      <c r="E241" s="69">
        <v>0</v>
      </c>
      <c r="F241" s="70">
        <v>0</v>
      </c>
      <c r="G241" s="69">
        <v>0</v>
      </c>
      <c r="H241" s="69">
        <v>0</v>
      </c>
      <c r="I241" s="69">
        <v>0</v>
      </c>
      <c r="J241" s="69">
        <v>0</v>
      </c>
      <c r="K241" s="69">
        <v>0</v>
      </c>
      <c r="L241" s="69">
        <v>0</v>
      </c>
      <c r="M241" s="69">
        <v>0</v>
      </c>
      <c r="N241" s="70">
        <v>0</v>
      </c>
      <c r="O241" s="77">
        <v>0</v>
      </c>
    </row>
    <row r="242" spans="1:15" s="14" customFormat="1" ht="15.5">
      <c r="A242" s="64">
        <v>2019</v>
      </c>
      <c r="B242" s="59" t="s">
        <v>58</v>
      </c>
      <c r="C242" s="59" t="s">
        <v>72</v>
      </c>
      <c r="D242" s="69">
        <v>1127.3399999999999</v>
      </c>
      <c r="E242" s="69">
        <v>0</v>
      </c>
      <c r="F242" s="70">
        <v>1127.3399999999999</v>
      </c>
      <c r="G242" s="69">
        <v>0</v>
      </c>
      <c r="H242" s="69">
        <v>0</v>
      </c>
      <c r="I242" s="69">
        <v>0</v>
      </c>
      <c r="J242" s="69">
        <v>0</v>
      </c>
      <c r="K242" s="69">
        <v>0</v>
      </c>
      <c r="L242" s="69">
        <v>0</v>
      </c>
      <c r="M242" s="69">
        <v>0</v>
      </c>
      <c r="N242" s="70">
        <v>0</v>
      </c>
      <c r="O242" s="77">
        <v>1127.3399999999999</v>
      </c>
    </row>
    <row r="243" spans="1:15" s="14" customFormat="1" ht="15.5">
      <c r="A243" s="64">
        <v>2019</v>
      </c>
      <c r="B243" s="59" t="s">
        <v>58</v>
      </c>
      <c r="C243" s="59" t="s">
        <v>39</v>
      </c>
      <c r="D243" s="69">
        <v>107.54</v>
      </c>
      <c r="E243" s="69">
        <v>0</v>
      </c>
      <c r="F243" s="70">
        <v>107.54</v>
      </c>
      <c r="G243" s="69">
        <v>0</v>
      </c>
      <c r="H243" s="69">
        <v>0</v>
      </c>
      <c r="I243" s="69">
        <v>0</v>
      </c>
      <c r="J243" s="69">
        <v>0</v>
      </c>
      <c r="K243" s="69">
        <v>0</v>
      </c>
      <c r="L243" s="69">
        <v>0</v>
      </c>
      <c r="M243" s="69">
        <v>0.15</v>
      </c>
      <c r="N243" s="70">
        <v>0.15</v>
      </c>
      <c r="O243" s="77">
        <v>107.69</v>
      </c>
    </row>
    <row r="244" spans="1:15" s="14" customFormat="1" ht="15.5">
      <c r="A244" s="64">
        <v>2019</v>
      </c>
      <c r="B244" s="59" t="s">
        <v>58</v>
      </c>
      <c r="C244" s="59" t="s">
        <v>40</v>
      </c>
      <c r="D244" s="69">
        <v>25.24</v>
      </c>
      <c r="E244" s="69">
        <v>0</v>
      </c>
      <c r="F244" s="70">
        <v>25.24</v>
      </c>
      <c r="G244" s="69">
        <v>3.98</v>
      </c>
      <c r="H244" s="69">
        <v>0</v>
      </c>
      <c r="I244" s="69">
        <v>0</v>
      </c>
      <c r="J244" s="69">
        <v>0</v>
      </c>
      <c r="K244" s="69">
        <v>29.88</v>
      </c>
      <c r="L244" s="69">
        <v>0</v>
      </c>
      <c r="M244" s="69">
        <v>16.2</v>
      </c>
      <c r="N244" s="70">
        <v>50.07</v>
      </c>
      <c r="O244" s="77">
        <v>75.31</v>
      </c>
    </row>
    <row r="245" spans="1:15" s="14" customFormat="1" ht="15.5">
      <c r="A245" s="64">
        <v>2019</v>
      </c>
      <c r="B245" s="59" t="s">
        <v>58</v>
      </c>
      <c r="C245" s="59" t="s">
        <v>41</v>
      </c>
      <c r="D245" s="69">
        <v>323.75</v>
      </c>
      <c r="E245" s="69">
        <v>0</v>
      </c>
      <c r="F245" s="70">
        <v>323.75</v>
      </c>
      <c r="G245" s="69">
        <v>4.55</v>
      </c>
      <c r="H245" s="69">
        <v>0</v>
      </c>
      <c r="I245" s="69">
        <v>0</v>
      </c>
      <c r="J245" s="69">
        <v>0</v>
      </c>
      <c r="K245" s="69">
        <v>0</v>
      </c>
      <c r="L245" s="69">
        <v>32.56</v>
      </c>
      <c r="M245" s="69">
        <v>6.2</v>
      </c>
      <c r="N245" s="70">
        <v>43.31</v>
      </c>
      <c r="O245" s="77">
        <v>367.07</v>
      </c>
    </row>
    <row r="246" spans="1:15" s="14" customFormat="1" ht="15.5">
      <c r="A246" s="64">
        <v>2019</v>
      </c>
      <c r="B246" s="59" t="s">
        <v>58</v>
      </c>
      <c r="C246" s="59" t="s">
        <v>70</v>
      </c>
      <c r="D246" s="69">
        <v>0.86</v>
      </c>
      <c r="E246" s="69">
        <v>0</v>
      </c>
      <c r="F246" s="70">
        <v>0.86</v>
      </c>
      <c r="G246" s="69">
        <v>4.21</v>
      </c>
      <c r="H246" s="69">
        <v>63.67</v>
      </c>
      <c r="I246" s="69">
        <v>103.85</v>
      </c>
      <c r="J246" s="69">
        <v>0.37</v>
      </c>
      <c r="K246" s="69">
        <v>72.22</v>
      </c>
      <c r="L246" s="69">
        <v>18.2</v>
      </c>
      <c r="M246" s="69">
        <v>14.48</v>
      </c>
      <c r="N246" s="70">
        <v>276.99</v>
      </c>
      <c r="O246" s="77">
        <v>277.85000000000002</v>
      </c>
    </row>
    <row r="247" spans="1:15" s="14" customFormat="1" ht="15.5">
      <c r="A247" s="64">
        <v>2019</v>
      </c>
      <c r="B247" s="59" t="s">
        <v>58</v>
      </c>
      <c r="C247" s="59" t="s">
        <v>74</v>
      </c>
      <c r="D247" s="69">
        <v>0</v>
      </c>
      <c r="E247" s="69">
        <v>0</v>
      </c>
      <c r="F247" s="70">
        <v>0</v>
      </c>
      <c r="G247" s="69">
        <v>0</v>
      </c>
      <c r="H247" s="69">
        <v>0</v>
      </c>
      <c r="I247" s="69">
        <v>0</v>
      </c>
      <c r="J247" s="69">
        <v>0</v>
      </c>
      <c r="K247" s="69">
        <v>0</v>
      </c>
      <c r="L247" s="69">
        <v>0</v>
      </c>
      <c r="M247" s="69">
        <v>11.63</v>
      </c>
      <c r="N247" s="70">
        <v>11.63</v>
      </c>
      <c r="O247" s="77">
        <v>11.63</v>
      </c>
    </row>
    <row r="248" spans="1:15" s="14" customFormat="1" ht="15.5">
      <c r="A248" s="64">
        <v>2019</v>
      </c>
      <c r="B248" s="59" t="s">
        <v>58</v>
      </c>
      <c r="C248" s="59" t="s">
        <v>73</v>
      </c>
      <c r="D248" s="69">
        <v>0</v>
      </c>
      <c r="E248" s="69">
        <v>0</v>
      </c>
      <c r="F248" s="70">
        <v>0</v>
      </c>
      <c r="G248" s="69">
        <v>0</v>
      </c>
      <c r="H248" s="69">
        <v>0</v>
      </c>
      <c r="I248" s="69">
        <v>0</v>
      </c>
      <c r="J248" s="69">
        <v>0</v>
      </c>
      <c r="K248" s="69">
        <v>0</v>
      </c>
      <c r="L248" s="69">
        <v>0</v>
      </c>
      <c r="M248" s="69">
        <v>0</v>
      </c>
      <c r="N248" s="70">
        <v>0</v>
      </c>
      <c r="O248" s="77">
        <v>0</v>
      </c>
    </row>
    <row r="249" spans="1:15" s="14" customFormat="1" ht="15.5">
      <c r="A249" s="64">
        <v>2019</v>
      </c>
      <c r="B249" s="59" t="s">
        <v>58</v>
      </c>
      <c r="C249" s="59" t="s">
        <v>42</v>
      </c>
      <c r="D249" s="69">
        <v>1460.02</v>
      </c>
      <c r="E249" s="69">
        <v>98.77</v>
      </c>
      <c r="F249" s="70">
        <v>1558.79</v>
      </c>
      <c r="G249" s="69">
        <v>15.72</v>
      </c>
      <c r="H249" s="69">
        <v>234.16</v>
      </c>
      <c r="I249" s="69">
        <v>0</v>
      </c>
      <c r="J249" s="69">
        <v>0</v>
      </c>
      <c r="K249" s="69">
        <v>0</v>
      </c>
      <c r="L249" s="69">
        <v>64.569999999999993</v>
      </c>
      <c r="M249" s="69">
        <v>213.72</v>
      </c>
      <c r="N249" s="70">
        <v>528.17999999999995</v>
      </c>
      <c r="O249" s="77">
        <v>2086.9699999999998</v>
      </c>
    </row>
    <row r="250" spans="1:15" s="14" customFormat="1" ht="15.5">
      <c r="A250" s="64">
        <v>2019</v>
      </c>
      <c r="B250" s="59" t="s">
        <v>58</v>
      </c>
      <c r="C250" s="59" t="s">
        <v>43</v>
      </c>
      <c r="D250" s="69">
        <v>85.3</v>
      </c>
      <c r="E250" s="69">
        <v>0</v>
      </c>
      <c r="F250" s="70">
        <v>85.3</v>
      </c>
      <c r="G250" s="69">
        <v>0</v>
      </c>
      <c r="H250" s="69">
        <v>0</v>
      </c>
      <c r="I250" s="69">
        <v>0</v>
      </c>
      <c r="J250" s="69">
        <v>0</v>
      </c>
      <c r="K250" s="69">
        <v>0</v>
      </c>
      <c r="L250" s="69">
        <v>0</v>
      </c>
      <c r="M250" s="69">
        <v>4.0999999999999996</v>
      </c>
      <c r="N250" s="70">
        <v>4.0999999999999996</v>
      </c>
      <c r="O250" s="77">
        <v>89.4</v>
      </c>
    </row>
    <row r="251" spans="1:15" s="14" customFormat="1" ht="15.5">
      <c r="A251" s="64">
        <v>2019</v>
      </c>
      <c r="B251" s="59" t="s">
        <v>58</v>
      </c>
      <c r="C251" s="59" t="s">
        <v>94</v>
      </c>
      <c r="D251" s="69">
        <v>0</v>
      </c>
      <c r="E251" s="69">
        <v>0</v>
      </c>
      <c r="F251" s="70">
        <v>0</v>
      </c>
      <c r="G251" s="69">
        <v>4.8600000000000003</v>
      </c>
      <c r="H251" s="69">
        <v>164.46</v>
      </c>
      <c r="I251" s="69">
        <v>0</v>
      </c>
      <c r="J251" s="69">
        <v>0</v>
      </c>
      <c r="K251" s="69">
        <v>0</v>
      </c>
      <c r="L251" s="69">
        <v>32.46</v>
      </c>
      <c r="M251" s="69">
        <v>0</v>
      </c>
      <c r="N251" s="70">
        <v>201.77</v>
      </c>
      <c r="O251" s="77">
        <v>201.77</v>
      </c>
    </row>
    <row r="252" spans="1:15" s="14" customFormat="1" ht="15.5">
      <c r="A252" s="64">
        <v>2019</v>
      </c>
      <c r="B252" s="59" t="s">
        <v>58</v>
      </c>
      <c r="C252" s="59" t="s">
        <v>71</v>
      </c>
      <c r="D252" s="69">
        <v>193.69</v>
      </c>
      <c r="E252" s="69">
        <v>20.37</v>
      </c>
      <c r="F252" s="70">
        <v>214.06</v>
      </c>
      <c r="G252" s="69">
        <v>0</v>
      </c>
      <c r="H252" s="69">
        <v>0</v>
      </c>
      <c r="I252" s="69">
        <v>0</v>
      </c>
      <c r="J252" s="69">
        <v>0</v>
      </c>
      <c r="K252" s="69">
        <v>0</v>
      </c>
      <c r="L252" s="69">
        <v>0</v>
      </c>
      <c r="M252" s="69">
        <v>0.48</v>
      </c>
      <c r="N252" s="70">
        <v>0.48</v>
      </c>
      <c r="O252" s="77">
        <v>214.54</v>
      </c>
    </row>
    <row r="253" spans="1:15" s="14" customFormat="1" ht="15.5">
      <c r="A253" s="64">
        <v>2019</v>
      </c>
      <c r="B253" s="59" t="s">
        <v>58</v>
      </c>
      <c r="C253" s="59" t="s">
        <v>45</v>
      </c>
      <c r="D253" s="69">
        <v>2.98</v>
      </c>
      <c r="E253" s="69">
        <v>0</v>
      </c>
      <c r="F253" s="70">
        <v>2.98</v>
      </c>
      <c r="G253" s="69">
        <v>0</v>
      </c>
      <c r="H253" s="69">
        <v>0</v>
      </c>
      <c r="I253" s="69">
        <v>0</v>
      </c>
      <c r="J253" s="69">
        <v>0</v>
      </c>
      <c r="K253" s="69">
        <v>0</v>
      </c>
      <c r="L253" s="69">
        <v>0</v>
      </c>
      <c r="M253" s="69">
        <v>4.0999999999999996</v>
      </c>
      <c r="N253" s="70">
        <v>4.0999999999999996</v>
      </c>
      <c r="O253" s="77">
        <v>7.08</v>
      </c>
    </row>
    <row r="254" spans="1:15" s="14" customFormat="1" ht="15.5">
      <c r="A254" s="64">
        <v>2019</v>
      </c>
      <c r="B254" s="59" t="s">
        <v>58</v>
      </c>
      <c r="C254" s="59" t="s">
        <v>46</v>
      </c>
      <c r="D254" s="69">
        <v>7.89</v>
      </c>
      <c r="E254" s="69">
        <v>0</v>
      </c>
      <c r="F254" s="70">
        <v>7.89</v>
      </c>
      <c r="G254" s="69">
        <v>0</v>
      </c>
      <c r="H254" s="69">
        <v>125.99</v>
      </c>
      <c r="I254" s="69">
        <v>0</v>
      </c>
      <c r="J254" s="69">
        <v>0</v>
      </c>
      <c r="K254" s="69">
        <v>0</v>
      </c>
      <c r="L254" s="69">
        <v>0</v>
      </c>
      <c r="M254" s="69">
        <v>10.9</v>
      </c>
      <c r="N254" s="70">
        <v>136.9</v>
      </c>
      <c r="O254" s="77">
        <v>144.79</v>
      </c>
    </row>
    <row r="255" spans="1:15" s="14" customFormat="1" ht="15.5">
      <c r="A255" s="64">
        <v>2019</v>
      </c>
      <c r="B255" s="59" t="s">
        <v>58</v>
      </c>
      <c r="C255" s="59" t="s">
        <v>44</v>
      </c>
      <c r="D255" s="69">
        <v>0</v>
      </c>
      <c r="E255" s="69">
        <v>0</v>
      </c>
      <c r="F255" s="70">
        <v>0</v>
      </c>
      <c r="G255" s="69">
        <v>0</v>
      </c>
      <c r="H255" s="69">
        <v>0</v>
      </c>
      <c r="I255" s="69">
        <v>0</v>
      </c>
      <c r="J255" s="69">
        <v>0</v>
      </c>
      <c r="K255" s="69">
        <v>0</v>
      </c>
      <c r="L255" s="69">
        <v>0</v>
      </c>
      <c r="M255" s="69">
        <v>0.02</v>
      </c>
      <c r="N255" s="70">
        <v>0.02</v>
      </c>
      <c r="O255" s="77">
        <v>0.02</v>
      </c>
    </row>
    <row r="256" spans="1:15" s="14" customFormat="1" ht="15.5">
      <c r="A256" s="64">
        <v>2019</v>
      </c>
      <c r="B256" s="59" t="s">
        <v>58</v>
      </c>
      <c r="C256" s="59" t="s">
        <v>62</v>
      </c>
      <c r="D256" s="69">
        <v>162.47</v>
      </c>
      <c r="E256" s="69">
        <v>0</v>
      </c>
      <c r="F256" s="70">
        <v>162.47</v>
      </c>
      <c r="G256" s="69">
        <v>31.63</v>
      </c>
      <c r="H256" s="69">
        <v>0</v>
      </c>
      <c r="I256" s="69">
        <v>0</v>
      </c>
      <c r="J256" s="69">
        <v>0</v>
      </c>
      <c r="K256" s="69">
        <v>0</v>
      </c>
      <c r="L256" s="69">
        <v>32.51</v>
      </c>
      <c r="M256" s="69">
        <v>14.75</v>
      </c>
      <c r="N256" s="70">
        <v>78.88</v>
      </c>
      <c r="O256" s="77">
        <v>241.35</v>
      </c>
    </row>
    <row r="257" spans="1:15" s="14" customFormat="1" ht="15.5">
      <c r="A257" s="62">
        <v>2019</v>
      </c>
      <c r="B257" s="62" t="s">
        <v>58</v>
      </c>
      <c r="C257" s="60" t="s">
        <v>93</v>
      </c>
      <c r="D257" s="72">
        <v>3512.96</v>
      </c>
      <c r="E257" s="72">
        <v>182.76</v>
      </c>
      <c r="F257" s="71">
        <v>3695.72</v>
      </c>
      <c r="G257" s="72">
        <v>75.52</v>
      </c>
      <c r="H257" s="72">
        <v>676.64</v>
      </c>
      <c r="I257" s="72">
        <v>103.85</v>
      </c>
      <c r="J257" s="72">
        <v>0.37</v>
      </c>
      <c r="K257" s="72">
        <v>126.16</v>
      </c>
      <c r="L257" s="72">
        <v>218.44</v>
      </c>
      <c r="M257" s="72">
        <v>420.91</v>
      </c>
      <c r="N257" s="71">
        <v>1621.88</v>
      </c>
      <c r="O257" s="72">
        <v>5317.6</v>
      </c>
    </row>
    <row r="258" spans="1:15" s="14" customFormat="1" ht="15.5">
      <c r="A258" s="63">
        <v>2019</v>
      </c>
      <c r="B258" s="59" t="s">
        <v>57</v>
      </c>
      <c r="C258" s="58" t="s">
        <v>37</v>
      </c>
      <c r="D258" s="66">
        <v>47.77</v>
      </c>
      <c r="E258" s="66">
        <v>10.83</v>
      </c>
      <c r="F258" s="67">
        <v>58.6</v>
      </c>
      <c r="G258" s="66">
        <v>1.23</v>
      </c>
      <c r="H258" s="66">
        <v>82.42</v>
      </c>
      <c r="I258" s="66">
        <v>0</v>
      </c>
      <c r="J258" s="66">
        <v>0</v>
      </c>
      <c r="K258" s="66">
        <v>0</v>
      </c>
      <c r="L258" s="66">
        <v>86.6</v>
      </c>
      <c r="M258" s="66">
        <v>71.48</v>
      </c>
      <c r="N258" s="67">
        <v>241.73</v>
      </c>
      <c r="O258" s="76">
        <v>300.33</v>
      </c>
    </row>
    <row r="259" spans="1:15" s="14" customFormat="1" ht="15.5">
      <c r="A259" s="64">
        <v>2019</v>
      </c>
      <c r="B259" s="59" t="s">
        <v>57</v>
      </c>
      <c r="C259" s="59" t="s">
        <v>38</v>
      </c>
      <c r="D259" s="69">
        <v>0</v>
      </c>
      <c r="E259" s="69">
        <v>0</v>
      </c>
      <c r="F259" s="70">
        <v>0</v>
      </c>
      <c r="G259" s="69">
        <v>0</v>
      </c>
      <c r="H259" s="69">
        <v>37.840000000000003</v>
      </c>
      <c r="I259" s="69">
        <v>0</v>
      </c>
      <c r="J259" s="69">
        <v>0</v>
      </c>
      <c r="K259" s="69">
        <v>0</v>
      </c>
      <c r="L259" s="69">
        <v>0</v>
      </c>
      <c r="M259" s="69">
        <v>0</v>
      </c>
      <c r="N259" s="70">
        <v>37.840000000000003</v>
      </c>
      <c r="O259" s="77">
        <v>37.840000000000003</v>
      </c>
    </row>
    <row r="260" spans="1:15" s="14" customFormat="1" ht="15.5">
      <c r="A260" s="64">
        <v>2019</v>
      </c>
      <c r="B260" s="59" t="s">
        <v>57</v>
      </c>
      <c r="C260" s="59" t="s">
        <v>72</v>
      </c>
      <c r="D260" s="69">
        <v>823.94</v>
      </c>
      <c r="E260" s="69">
        <v>0</v>
      </c>
      <c r="F260" s="70">
        <v>823.94</v>
      </c>
      <c r="G260" s="69">
        <v>0</v>
      </c>
      <c r="H260" s="69">
        <v>0</v>
      </c>
      <c r="I260" s="69">
        <v>0</v>
      </c>
      <c r="J260" s="69">
        <v>0</v>
      </c>
      <c r="K260" s="69">
        <v>0</v>
      </c>
      <c r="L260" s="69">
        <v>0</v>
      </c>
      <c r="M260" s="69">
        <v>0</v>
      </c>
      <c r="N260" s="70">
        <v>0</v>
      </c>
      <c r="O260" s="77">
        <v>823.94</v>
      </c>
    </row>
    <row r="261" spans="1:15" s="14" customFormat="1" ht="15.5">
      <c r="A261" s="64">
        <v>2019</v>
      </c>
      <c r="B261" s="59" t="s">
        <v>57</v>
      </c>
      <c r="C261" s="59" t="s">
        <v>39</v>
      </c>
      <c r="D261" s="69">
        <v>83.5</v>
      </c>
      <c r="E261" s="69">
        <v>0</v>
      </c>
      <c r="F261" s="70">
        <v>83.5</v>
      </c>
      <c r="G261" s="69">
        <v>0</v>
      </c>
      <c r="H261" s="69">
        <v>5.57</v>
      </c>
      <c r="I261" s="69">
        <v>0</v>
      </c>
      <c r="J261" s="69">
        <v>0</v>
      </c>
      <c r="K261" s="69">
        <v>0</v>
      </c>
      <c r="L261" s="69">
        <v>3</v>
      </c>
      <c r="M261" s="69">
        <v>0.21</v>
      </c>
      <c r="N261" s="70">
        <v>8.7799999999999994</v>
      </c>
      <c r="O261" s="77">
        <v>92.28</v>
      </c>
    </row>
    <row r="262" spans="1:15" s="14" customFormat="1" ht="15.5">
      <c r="A262" s="64">
        <v>2019</v>
      </c>
      <c r="B262" s="59" t="s">
        <v>57</v>
      </c>
      <c r="C262" s="59" t="s">
        <v>40</v>
      </c>
      <c r="D262" s="69">
        <v>121.57</v>
      </c>
      <c r="E262" s="69">
        <v>0</v>
      </c>
      <c r="F262" s="70">
        <v>121.57</v>
      </c>
      <c r="G262" s="69">
        <v>8.2899999999999991</v>
      </c>
      <c r="H262" s="69">
        <v>9.82</v>
      </c>
      <c r="I262" s="69">
        <v>0</v>
      </c>
      <c r="J262" s="69">
        <v>0</v>
      </c>
      <c r="K262" s="69">
        <v>0</v>
      </c>
      <c r="L262" s="69">
        <v>11.37</v>
      </c>
      <c r="M262" s="69">
        <v>30.07</v>
      </c>
      <c r="N262" s="70">
        <v>59.55</v>
      </c>
      <c r="O262" s="77">
        <v>181.11</v>
      </c>
    </row>
    <row r="263" spans="1:15" s="14" customFormat="1" ht="15.5">
      <c r="A263" s="64">
        <v>2019</v>
      </c>
      <c r="B263" s="59" t="s">
        <v>57</v>
      </c>
      <c r="C263" s="59" t="s">
        <v>41</v>
      </c>
      <c r="D263" s="69">
        <v>460.44</v>
      </c>
      <c r="E263" s="69">
        <v>0</v>
      </c>
      <c r="F263" s="70">
        <v>460.44</v>
      </c>
      <c r="G263" s="69">
        <v>0</v>
      </c>
      <c r="H263" s="69">
        <v>0</v>
      </c>
      <c r="I263" s="69">
        <v>0</v>
      </c>
      <c r="J263" s="69">
        <v>0</v>
      </c>
      <c r="K263" s="69">
        <v>0</v>
      </c>
      <c r="L263" s="69">
        <v>0</v>
      </c>
      <c r="M263" s="69">
        <v>6.29</v>
      </c>
      <c r="N263" s="70">
        <v>6.29</v>
      </c>
      <c r="O263" s="77">
        <v>466.73</v>
      </c>
    </row>
    <row r="264" spans="1:15" s="14" customFormat="1" ht="15.5">
      <c r="A264" s="64">
        <v>2019</v>
      </c>
      <c r="B264" s="59" t="s">
        <v>57</v>
      </c>
      <c r="C264" s="59" t="s">
        <v>70</v>
      </c>
      <c r="D264" s="69">
        <v>0</v>
      </c>
      <c r="E264" s="69">
        <v>0</v>
      </c>
      <c r="F264" s="70">
        <v>0</v>
      </c>
      <c r="G264" s="69">
        <v>6.5</v>
      </c>
      <c r="H264" s="69">
        <v>20</v>
      </c>
      <c r="I264" s="69">
        <v>78.47</v>
      </c>
      <c r="J264" s="69">
        <v>0.88</v>
      </c>
      <c r="K264" s="69">
        <v>71.510000000000005</v>
      </c>
      <c r="L264" s="69">
        <v>11.36</v>
      </c>
      <c r="M264" s="69">
        <v>20.67</v>
      </c>
      <c r="N264" s="70">
        <v>209.39</v>
      </c>
      <c r="O264" s="77">
        <v>209.39</v>
      </c>
    </row>
    <row r="265" spans="1:15" s="14" customFormat="1" ht="15.5">
      <c r="A265" s="64">
        <v>2019</v>
      </c>
      <c r="B265" s="59" t="s">
        <v>57</v>
      </c>
      <c r="C265" s="59" t="s">
        <v>74</v>
      </c>
      <c r="D265" s="69">
        <v>19.04</v>
      </c>
      <c r="E265" s="69">
        <v>4.96</v>
      </c>
      <c r="F265" s="70">
        <v>24</v>
      </c>
      <c r="G265" s="69">
        <v>0</v>
      </c>
      <c r="H265" s="69">
        <v>0</v>
      </c>
      <c r="I265" s="69">
        <v>0</v>
      </c>
      <c r="J265" s="69">
        <v>0</v>
      </c>
      <c r="K265" s="69">
        <v>0</v>
      </c>
      <c r="L265" s="69">
        <v>0</v>
      </c>
      <c r="M265" s="69">
        <v>16.73</v>
      </c>
      <c r="N265" s="70">
        <v>16.73</v>
      </c>
      <c r="O265" s="77">
        <v>40.729999999999997</v>
      </c>
    </row>
    <row r="266" spans="1:15" s="14" customFormat="1" ht="15.5">
      <c r="A266" s="64">
        <v>2019</v>
      </c>
      <c r="B266" s="59" t="s">
        <v>57</v>
      </c>
      <c r="C266" s="59" t="s">
        <v>73</v>
      </c>
      <c r="D266" s="69">
        <v>0</v>
      </c>
      <c r="E266" s="69">
        <v>0</v>
      </c>
      <c r="F266" s="70">
        <v>0</v>
      </c>
      <c r="G266" s="69">
        <v>0</v>
      </c>
      <c r="H266" s="69">
        <v>0</v>
      </c>
      <c r="I266" s="69">
        <v>0</v>
      </c>
      <c r="J266" s="69">
        <v>0</v>
      </c>
      <c r="K266" s="69">
        <v>0</v>
      </c>
      <c r="L266" s="69">
        <v>0</v>
      </c>
      <c r="M266" s="69">
        <v>0</v>
      </c>
      <c r="N266" s="70">
        <v>0</v>
      </c>
      <c r="O266" s="77">
        <v>0</v>
      </c>
    </row>
    <row r="267" spans="1:15" s="14" customFormat="1" ht="15.5">
      <c r="A267" s="64">
        <v>2019</v>
      </c>
      <c r="B267" s="59" t="s">
        <v>57</v>
      </c>
      <c r="C267" s="59" t="s">
        <v>42</v>
      </c>
      <c r="D267" s="69">
        <v>1162.6500000000001</v>
      </c>
      <c r="E267" s="69">
        <v>39.29</v>
      </c>
      <c r="F267" s="70">
        <v>1201.94</v>
      </c>
      <c r="G267" s="69">
        <v>27.15</v>
      </c>
      <c r="H267" s="69">
        <v>396.11</v>
      </c>
      <c r="I267" s="69">
        <v>0</v>
      </c>
      <c r="J267" s="69">
        <v>0</v>
      </c>
      <c r="K267" s="69">
        <v>0</v>
      </c>
      <c r="L267" s="69">
        <v>37.17</v>
      </c>
      <c r="M267" s="69">
        <v>237.24</v>
      </c>
      <c r="N267" s="70">
        <v>697.66</v>
      </c>
      <c r="O267" s="77">
        <v>1899.6</v>
      </c>
    </row>
    <row r="268" spans="1:15" s="14" customFormat="1" ht="15.5">
      <c r="A268" s="64">
        <v>2019</v>
      </c>
      <c r="B268" s="59" t="s">
        <v>57</v>
      </c>
      <c r="C268" s="59" t="s">
        <v>43</v>
      </c>
      <c r="D268" s="69">
        <v>279.61</v>
      </c>
      <c r="E268" s="69">
        <v>0</v>
      </c>
      <c r="F268" s="70">
        <v>279.61</v>
      </c>
      <c r="G268" s="69">
        <v>0</v>
      </c>
      <c r="H268" s="69">
        <v>0</v>
      </c>
      <c r="I268" s="69">
        <v>0</v>
      </c>
      <c r="J268" s="69">
        <v>0</v>
      </c>
      <c r="K268" s="69">
        <v>0</v>
      </c>
      <c r="L268" s="69">
        <v>0</v>
      </c>
      <c r="M268" s="69">
        <v>0.15</v>
      </c>
      <c r="N268" s="70">
        <v>0.15</v>
      </c>
      <c r="O268" s="77">
        <v>279.75</v>
      </c>
    </row>
    <row r="269" spans="1:15" s="14" customFormat="1" ht="15.5">
      <c r="A269" s="64">
        <v>2019</v>
      </c>
      <c r="B269" s="59" t="s">
        <v>57</v>
      </c>
      <c r="C269" s="59" t="s">
        <v>94</v>
      </c>
      <c r="D269" s="69">
        <v>0</v>
      </c>
      <c r="E269" s="69">
        <v>0</v>
      </c>
      <c r="F269" s="70">
        <v>0</v>
      </c>
      <c r="G269" s="69">
        <v>4.8499999999999996</v>
      </c>
      <c r="H269" s="69">
        <v>0</v>
      </c>
      <c r="I269" s="69">
        <v>0</v>
      </c>
      <c r="J269" s="69">
        <v>0</v>
      </c>
      <c r="K269" s="69">
        <v>0</v>
      </c>
      <c r="L269" s="69">
        <v>31.54</v>
      </c>
      <c r="M269" s="69">
        <v>0</v>
      </c>
      <c r="N269" s="70">
        <v>36.39</v>
      </c>
      <c r="O269" s="77">
        <v>36.39</v>
      </c>
    </row>
    <row r="270" spans="1:15" s="14" customFormat="1" ht="15.5">
      <c r="A270" s="64">
        <v>2019</v>
      </c>
      <c r="B270" s="59" t="s">
        <v>57</v>
      </c>
      <c r="C270" s="59" t="s">
        <v>71</v>
      </c>
      <c r="D270" s="69">
        <v>151.53</v>
      </c>
      <c r="E270" s="69">
        <v>3.31</v>
      </c>
      <c r="F270" s="70">
        <v>154.84</v>
      </c>
      <c r="G270" s="69">
        <v>0</v>
      </c>
      <c r="H270" s="69">
        <v>0</v>
      </c>
      <c r="I270" s="69">
        <v>0</v>
      </c>
      <c r="J270" s="69">
        <v>0</v>
      </c>
      <c r="K270" s="69">
        <v>0</v>
      </c>
      <c r="L270" s="69">
        <v>0</v>
      </c>
      <c r="M270" s="69">
        <v>65.97</v>
      </c>
      <c r="N270" s="70">
        <v>65.97</v>
      </c>
      <c r="O270" s="77">
        <v>220.81</v>
      </c>
    </row>
    <row r="271" spans="1:15" s="14" customFormat="1" ht="15.5">
      <c r="A271" s="64">
        <v>2019</v>
      </c>
      <c r="B271" s="59" t="s">
        <v>57</v>
      </c>
      <c r="C271" s="59" t="s">
        <v>45</v>
      </c>
      <c r="D271" s="69">
        <v>0</v>
      </c>
      <c r="E271" s="69">
        <v>0</v>
      </c>
      <c r="F271" s="70">
        <v>0</v>
      </c>
      <c r="G271" s="69">
        <v>0</v>
      </c>
      <c r="H271" s="69">
        <v>0</v>
      </c>
      <c r="I271" s="69">
        <v>0</v>
      </c>
      <c r="J271" s="69">
        <v>0</v>
      </c>
      <c r="K271" s="69">
        <v>0</v>
      </c>
      <c r="L271" s="69">
        <v>0</v>
      </c>
      <c r="M271" s="69">
        <v>5.29</v>
      </c>
      <c r="N271" s="70">
        <v>5.29</v>
      </c>
      <c r="O271" s="77">
        <v>5.29</v>
      </c>
    </row>
    <row r="272" spans="1:15" s="14" customFormat="1" ht="15.5">
      <c r="A272" s="64">
        <v>2019</v>
      </c>
      <c r="B272" s="59" t="s">
        <v>57</v>
      </c>
      <c r="C272" s="59" t="s">
        <v>46</v>
      </c>
      <c r="D272" s="69">
        <v>142.02000000000001</v>
      </c>
      <c r="E272" s="69">
        <v>0</v>
      </c>
      <c r="F272" s="70">
        <v>142.02000000000001</v>
      </c>
      <c r="G272" s="69">
        <v>0</v>
      </c>
      <c r="H272" s="69">
        <v>185.55</v>
      </c>
      <c r="I272" s="69">
        <v>0</v>
      </c>
      <c r="J272" s="69">
        <v>0</v>
      </c>
      <c r="K272" s="69">
        <v>0</v>
      </c>
      <c r="L272" s="69">
        <v>0.13</v>
      </c>
      <c r="M272" s="69">
        <v>34.75</v>
      </c>
      <c r="N272" s="70">
        <v>220.43</v>
      </c>
      <c r="O272" s="77">
        <v>362.46</v>
      </c>
    </row>
    <row r="273" spans="1:15" s="14" customFormat="1" ht="15.5">
      <c r="A273" s="64">
        <v>2019</v>
      </c>
      <c r="B273" s="59" t="s">
        <v>57</v>
      </c>
      <c r="C273" s="59" t="s">
        <v>44</v>
      </c>
      <c r="D273" s="69">
        <v>0</v>
      </c>
      <c r="E273" s="69">
        <v>0</v>
      </c>
      <c r="F273" s="70">
        <v>0</v>
      </c>
      <c r="G273" s="69">
        <v>0</v>
      </c>
      <c r="H273" s="69">
        <v>0</v>
      </c>
      <c r="I273" s="69">
        <v>0</v>
      </c>
      <c r="J273" s="69">
        <v>0</v>
      </c>
      <c r="K273" s="69">
        <v>0</v>
      </c>
      <c r="L273" s="69">
        <v>0</v>
      </c>
      <c r="M273" s="69">
        <v>0.01</v>
      </c>
      <c r="N273" s="70">
        <v>0.01</v>
      </c>
      <c r="O273" s="77">
        <v>0.01</v>
      </c>
    </row>
    <row r="274" spans="1:15" s="14" customFormat="1" ht="15.5">
      <c r="A274" s="64">
        <v>2019</v>
      </c>
      <c r="B274" s="59" t="s">
        <v>57</v>
      </c>
      <c r="C274" s="59" t="s">
        <v>62</v>
      </c>
      <c r="D274" s="69">
        <v>338</v>
      </c>
      <c r="E274" s="69">
        <v>0</v>
      </c>
      <c r="F274" s="70">
        <v>338</v>
      </c>
      <c r="G274" s="69">
        <v>14.18</v>
      </c>
      <c r="H274" s="69">
        <v>23.21</v>
      </c>
      <c r="I274" s="69">
        <v>0</v>
      </c>
      <c r="J274" s="69">
        <v>0</v>
      </c>
      <c r="K274" s="69">
        <v>0</v>
      </c>
      <c r="L274" s="69">
        <v>0</v>
      </c>
      <c r="M274" s="69">
        <v>33.17</v>
      </c>
      <c r="N274" s="70">
        <v>70.55</v>
      </c>
      <c r="O274" s="77">
        <v>408.55</v>
      </c>
    </row>
    <row r="275" spans="1:15" s="14" customFormat="1" ht="15.5">
      <c r="A275" s="62">
        <v>2019</v>
      </c>
      <c r="B275" s="62" t="s">
        <v>57</v>
      </c>
      <c r="C275" s="60" t="s">
        <v>93</v>
      </c>
      <c r="D275" s="72">
        <v>3630.06</v>
      </c>
      <c r="E275" s="72">
        <v>58.38</v>
      </c>
      <c r="F275" s="71">
        <v>3688.45</v>
      </c>
      <c r="G275" s="72">
        <v>62.19</v>
      </c>
      <c r="H275" s="72">
        <v>760.51</v>
      </c>
      <c r="I275" s="72">
        <v>78.47</v>
      </c>
      <c r="J275" s="72">
        <v>0.88</v>
      </c>
      <c r="K275" s="72">
        <v>71.510000000000005</v>
      </c>
      <c r="L275" s="72">
        <v>181.17</v>
      </c>
      <c r="M275" s="72">
        <v>522.03</v>
      </c>
      <c r="N275" s="71">
        <v>1676.76</v>
      </c>
      <c r="O275" s="72">
        <v>5365.21</v>
      </c>
    </row>
    <row r="276" spans="1:15" s="14" customFormat="1" ht="15.5">
      <c r="A276" s="63">
        <v>2019</v>
      </c>
      <c r="B276" s="59" t="s">
        <v>56</v>
      </c>
      <c r="C276" s="58" t="s">
        <v>37</v>
      </c>
      <c r="D276" s="66">
        <v>77.790000000000006</v>
      </c>
      <c r="E276" s="66">
        <v>16.5</v>
      </c>
      <c r="F276" s="67">
        <v>94.3</v>
      </c>
      <c r="G276" s="66">
        <v>6.26</v>
      </c>
      <c r="H276" s="66">
        <v>101.8</v>
      </c>
      <c r="I276" s="66">
        <v>0</v>
      </c>
      <c r="J276" s="66">
        <v>0</v>
      </c>
      <c r="K276" s="66">
        <v>0</v>
      </c>
      <c r="L276" s="66">
        <v>60.18</v>
      </c>
      <c r="M276" s="66">
        <v>60.27</v>
      </c>
      <c r="N276" s="67">
        <v>228.51</v>
      </c>
      <c r="O276" s="76">
        <v>322.8</v>
      </c>
    </row>
    <row r="277" spans="1:15" s="14" customFormat="1" ht="15.5">
      <c r="A277" s="64">
        <v>2019</v>
      </c>
      <c r="B277" s="59" t="s">
        <v>56</v>
      </c>
      <c r="C277" s="59" t="s">
        <v>38</v>
      </c>
      <c r="D277" s="69">
        <v>0</v>
      </c>
      <c r="E277" s="69">
        <v>0</v>
      </c>
      <c r="F277" s="70">
        <v>0</v>
      </c>
      <c r="G277" s="69">
        <v>0</v>
      </c>
      <c r="H277" s="69">
        <v>48.39</v>
      </c>
      <c r="I277" s="69">
        <v>0</v>
      </c>
      <c r="J277" s="69">
        <v>0</v>
      </c>
      <c r="K277" s="69">
        <v>0</v>
      </c>
      <c r="L277" s="69">
        <v>0</v>
      </c>
      <c r="M277" s="69">
        <v>0</v>
      </c>
      <c r="N277" s="70">
        <v>48.39</v>
      </c>
      <c r="O277" s="77">
        <v>48.39</v>
      </c>
    </row>
    <row r="278" spans="1:15" s="14" customFormat="1" ht="15.5">
      <c r="A278" s="64">
        <v>2019</v>
      </c>
      <c r="B278" s="59" t="s">
        <v>56</v>
      </c>
      <c r="C278" s="59" t="s">
        <v>72</v>
      </c>
      <c r="D278" s="69">
        <v>1281.19</v>
      </c>
      <c r="E278" s="69">
        <v>0</v>
      </c>
      <c r="F278" s="70">
        <v>1281.19</v>
      </c>
      <c r="G278" s="69">
        <v>0</v>
      </c>
      <c r="H278" s="69">
        <v>0</v>
      </c>
      <c r="I278" s="69">
        <v>0</v>
      </c>
      <c r="J278" s="69">
        <v>0</v>
      </c>
      <c r="K278" s="69">
        <v>0</v>
      </c>
      <c r="L278" s="69">
        <v>0</v>
      </c>
      <c r="M278" s="69">
        <v>0</v>
      </c>
      <c r="N278" s="70">
        <v>0</v>
      </c>
      <c r="O278" s="77">
        <v>1281.19</v>
      </c>
    </row>
    <row r="279" spans="1:15" s="14" customFormat="1" ht="15.5">
      <c r="A279" s="64">
        <v>2019</v>
      </c>
      <c r="B279" s="59" t="s">
        <v>56</v>
      </c>
      <c r="C279" s="59" t="s">
        <v>39</v>
      </c>
      <c r="D279" s="69">
        <v>0</v>
      </c>
      <c r="E279" s="69">
        <v>0</v>
      </c>
      <c r="F279" s="70">
        <v>0</v>
      </c>
      <c r="G279" s="69">
        <v>0</v>
      </c>
      <c r="H279" s="69">
        <v>3.66</v>
      </c>
      <c r="I279" s="69">
        <v>0</v>
      </c>
      <c r="J279" s="69">
        <v>0</v>
      </c>
      <c r="K279" s="69">
        <v>0</v>
      </c>
      <c r="L279" s="69">
        <v>0</v>
      </c>
      <c r="M279" s="69">
        <v>0.1</v>
      </c>
      <c r="N279" s="70">
        <v>3.76</v>
      </c>
      <c r="O279" s="77">
        <v>3.76</v>
      </c>
    </row>
    <row r="280" spans="1:15" s="14" customFormat="1" ht="15.5">
      <c r="A280" s="64">
        <v>2019</v>
      </c>
      <c r="B280" s="59" t="s">
        <v>56</v>
      </c>
      <c r="C280" s="59" t="s">
        <v>40</v>
      </c>
      <c r="D280" s="69">
        <v>50.82</v>
      </c>
      <c r="E280" s="69">
        <v>0</v>
      </c>
      <c r="F280" s="70">
        <v>50.82</v>
      </c>
      <c r="G280" s="69">
        <v>5.27</v>
      </c>
      <c r="H280" s="69">
        <v>16.649999999999999</v>
      </c>
      <c r="I280" s="69">
        <v>0</v>
      </c>
      <c r="J280" s="69">
        <v>0</v>
      </c>
      <c r="K280" s="69">
        <v>0</v>
      </c>
      <c r="L280" s="69">
        <v>0</v>
      </c>
      <c r="M280" s="69">
        <v>29.85</v>
      </c>
      <c r="N280" s="70">
        <v>51.77</v>
      </c>
      <c r="O280" s="77">
        <v>102.58</v>
      </c>
    </row>
    <row r="281" spans="1:15" s="14" customFormat="1" ht="15.5">
      <c r="A281" s="64">
        <v>2019</v>
      </c>
      <c r="B281" s="59" t="s">
        <v>56</v>
      </c>
      <c r="C281" s="59" t="s">
        <v>41</v>
      </c>
      <c r="D281" s="69">
        <v>382.58</v>
      </c>
      <c r="E281" s="69">
        <v>0</v>
      </c>
      <c r="F281" s="70">
        <v>382.58</v>
      </c>
      <c r="G281" s="69">
        <v>0</v>
      </c>
      <c r="H281" s="69">
        <v>0</v>
      </c>
      <c r="I281" s="69">
        <v>0</v>
      </c>
      <c r="J281" s="69">
        <v>0</v>
      </c>
      <c r="K281" s="69">
        <v>0</v>
      </c>
      <c r="L281" s="69">
        <v>31.32</v>
      </c>
      <c r="M281" s="69">
        <v>8.6300000000000008</v>
      </c>
      <c r="N281" s="70">
        <v>39.950000000000003</v>
      </c>
      <c r="O281" s="77">
        <v>422.53</v>
      </c>
    </row>
    <row r="282" spans="1:15" s="14" customFormat="1" ht="15.5">
      <c r="A282" s="64">
        <v>2019</v>
      </c>
      <c r="B282" s="59" t="s">
        <v>56</v>
      </c>
      <c r="C282" s="59" t="s">
        <v>70</v>
      </c>
      <c r="D282" s="69">
        <v>3.37</v>
      </c>
      <c r="E282" s="69">
        <v>0</v>
      </c>
      <c r="F282" s="70">
        <v>3.37</v>
      </c>
      <c r="G282" s="69">
        <v>6.56</v>
      </c>
      <c r="H282" s="69">
        <v>19.84</v>
      </c>
      <c r="I282" s="69">
        <v>93</v>
      </c>
      <c r="J282" s="69">
        <v>0.63</v>
      </c>
      <c r="K282" s="69">
        <v>69.63</v>
      </c>
      <c r="L282" s="69">
        <v>12.92</v>
      </c>
      <c r="M282" s="69">
        <v>29.08</v>
      </c>
      <c r="N282" s="70">
        <v>231.65</v>
      </c>
      <c r="O282" s="77">
        <v>235.02</v>
      </c>
    </row>
    <row r="283" spans="1:15" s="14" customFormat="1" ht="15.5">
      <c r="A283" s="64">
        <v>2019</v>
      </c>
      <c r="B283" s="59" t="s">
        <v>56</v>
      </c>
      <c r="C283" s="59" t="s">
        <v>74</v>
      </c>
      <c r="D283" s="69">
        <v>88.26</v>
      </c>
      <c r="E283" s="69">
        <v>0</v>
      </c>
      <c r="F283" s="70">
        <v>88.26</v>
      </c>
      <c r="G283" s="69">
        <v>0</v>
      </c>
      <c r="H283" s="69">
        <v>0</v>
      </c>
      <c r="I283" s="69">
        <v>0</v>
      </c>
      <c r="J283" s="69">
        <v>0</v>
      </c>
      <c r="K283" s="69">
        <v>0</v>
      </c>
      <c r="L283" s="69">
        <v>0</v>
      </c>
      <c r="M283" s="69">
        <v>7.0000000000000007E-2</v>
      </c>
      <c r="N283" s="70">
        <v>7.0000000000000007E-2</v>
      </c>
      <c r="O283" s="77">
        <v>88.33</v>
      </c>
    </row>
    <row r="284" spans="1:15" s="14" customFormat="1" ht="15.5">
      <c r="A284" s="64">
        <v>2019</v>
      </c>
      <c r="B284" s="59" t="s">
        <v>56</v>
      </c>
      <c r="C284" s="59" t="s">
        <v>73</v>
      </c>
      <c r="D284" s="69">
        <v>0</v>
      </c>
      <c r="E284" s="69">
        <v>0</v>
      </c>
      <c r="F284" s="70">
        <v>0</v>
      </c>
      <c r="G284" s="69">
        <v>0</v>
      </c>
      <c r="H284" s="69">
        <v>0</v>
      </c>
      <c r="I284" s="69">
        <v>0</v>
      </c>
      <c r="J284" s="69">
        <v>0</v>
      </c>
      <c r="K284" s="69">
        <v>0</v>
      </c>
      <c r="L284" s="69">
        <v>0</v>
      </c>
      <c r="M284" s="69">
        <v>0</v>
      </c>
      <c r="N284" s="70">
        <v>0</v>
      </c>
      <c r="O284" s="77">
        <v>0</v>
      </c>
    </row>
    <row r="285" spans="1:15" s="14" customFormat="1" ht="15.5">
      <c r="A285" s="64">
        <v>2019</v>
      </c>
      <c r="B285" s="59" t="s">
        <v>56</v>
      </c>
      <c r="C285" s="59" t="s">
        <v>42</v>
      </c>
      <c r="D285" s="69">
        <v>735.04</v>
      </c>
      <c r="E285" s="69">
        <v>85.69</v>
      </c>
      <c r="F285" s="70">
        <v>820.73</v>
      </c>
      <c r="G285" s="69">
        <v>11.07</v>
      </c>
      <c r="H285" s="69">
        <v>190.14</v>
      </c>
      <c r="I285" s="69">
        <v>0</v>
      </c>
      <c r="J285" s="69">
        <v>0</v>
      </c>
      <c r="K285" s="69">
        <v>0</v>
      </c>
      <c r="L285" s="69">
        <v>87.43</v>
      </c>
      <c r="M285" s="69">
        <v>136.02000000000001</v>
      </c>
      <c r="N285" s="70">
        <v>424.66</v>
      </c>
      <c r="O285" s="77">
        <v>1245.3900000000001</v>
      </c>
    </row>
    <row r="286" spans="1:15" s="14" customFormat="1" ht="15.5">
      <c r="A286" s="64">
        <v>2019</v>
      </c>
      <c r="B286" s="59" t="s">
        <v>56</v>
      </c>
      <c r="C286" s="59" t="s">
        <v>43</v>
      </c>
      <c r="D286" s="69">
        <v>0</v>
      </c>
      <c r="E286" s="69">
        <v>10.95</v>
      </c>
      <c r="F286" s="70">
        <v>10.95</v>
      </c>
      <c r="G286" s="69">
        <v>0</v>
      </c>
      <c r="H286" s="69">
        <v>0</v>
      </c>
      <c r="I286" s="69">
        <v>0</v>
      </c>
      <c r="J286" s="69">
        <v>0</v>
      </c>
      <c r="K286" s="69">
        <v>0</v>
      </c>
      <c r="L286" s="69">
        <v>0</v>
      </c>
      <c r="M286" s="69">
        <v>0.06</v>
      </c>
      <c r="N286" s="70">
        <v>0.06</v>
      </c>
      <c r="O286" s="77">
        <v>11.01</v>
      </c>
    </row>
    <row r="287" spans="1:15" s="14" customFormat="1" ht="15.5">
      <c r="A287" s="64">
        <v>2019</v>
      </c>
      <c r="B287" s="59" t="s">
        <v>56</v>
      </c>
      <c r="C287" s="59" t="s">
        <v>94</v>
      </c>
      <c r="D287" s="69">
        <v>0</v>
      </c>
      <c r="E287" s="69">
        <v>0</v>
      </c>
      <c r="F287" s="70">
        <v>0</v>
      </c>
      <c r="G287" s="69">
        <v>0</v>
      </c>
      <c r="H287" s="69">
        <v>116.25</v>
      </c>
      <c r="I287" s="69">
        <v>0</v>
      </c>
      <c r="J287" s="69">
        <v>0</v>
      </c>
      <c r="K287" s="69">
        <v>0</v>
      </c>
      <c r="L287" s="69">
        <v>0</v>
      </c>
      <c r="M287" s="69">
        <v>7.79</v>
      </c>
      <c r="N287" s="70">
        <v>124.04</v>
      </c>
      <c r="O287" s="77">
        <v>124.04</v>
      </c>
    </row>
    <row r="288" spans="1:15" s="14" customFormat="1" ht="15.5">
      <c r="A288" s="64">
        <v>2019</v>
      </c>
      <c r="B288" s="59" t="s">
        <v>56</v>
      </c>
      <c r="C288" s="59" t="s">
        <v>71</v>
      </c>
      <c r="D288" s="69">
        <v>0.12</v>
      </c>
      <c r="E288" s="69">
        <v>14.66</v>
      </c>
      <c r="F288" s="70">
        <v>14.77</v>
      </c>
      <c r="G288" s="69">
        <v>0</v>
      </c>
      <c r="H288" s="69">
        <v>0</v>
      </c>
      <c r="I288" s="69">
        <v>0</v>
      </c>
      <c r="J288" s="69">
        <v>0</v>
      </c>
      <c r="K288" s="69">
        <v>0</v>
      </c>
      <c r="L288" s="69">
        <v>31.28</v>
      </c>
      <c r="M288" s="69">
        <v>37.08</v>
      </c>
      <c r="N288" s="70">
        <v>68.36</v>
      </c>
      <c r="O288" s="77">
        <v>83.13</v>
      </c>
    </row>
    <row r="289" spans="1:15" s="14" customFormat="1" ht="15.5">
      <c r="A289" s="64">
        <v>2019</v>
      </c>
      <c r="B289" s="59" t="s">
        <v>56</v>
      </c>
      <c r="C289" s="59" t="s">
        <v>45</v>
      </c>
      <c r="D289" s="69">
        <v>413.09</v>
      </c>
      <c r="E289" s="69">
        <v>27</v>
      </c>
      <c r="F289" s="70">
        <v>440.09</v>
      </c>
      <c r="G289" s="69">
        <v>0</v>
      </c>
      <c r="H289" s="69">
        <v>0</v>
      </c>
      <c r="I289" s="69">
        <v>0</v>
      </c>
      <c r="J289" s="69">
        <v>0</v>
      </c>
      <c r="K289" s="69">
        <v>0</v>
      </c>
      <c r="L289" s="69">
        <v>0</v>
      </c>
      <c r="M289" s="69">
        <v>0.6</v>
      </c>
      <c r="N289" s="70">
        <v>0.6</v>
      </c>
      <c r="O289" s="77">
        <v>440.69</v>
      </c>
    </row>
    <row r="290" spans="1:15" s="14" customFormat="1" ht="15.5">
      <c r="A290" s="64">
        <v>2019</v>
      </c>
      <c r="B290" s="59" t="s">
        <v>56</v>
      </c>
      <c r="C290" s="59" t="s">
        <v>46</v>
      </c>
      <c r="D290" s="69">
        <v>692.84</v>
      </c>
      <c r="E290" s="69">
        <v>0</v>
      </c>
      <c r="F290" s="70">
        <v>692.84</v>
      </c>
      <c r="G290" s="69">
        <v>0</v>
      </c>
      <c r="H290" s="69">
        <v>253.47</v>
      </c>
      <c r="I290" s="69">
        <v>0</v>
      </c>
      <c r="J290" s="69">
        <v>0</v>
      </c>
      <c r="K290" s="69">
        <v>0</v>
      </c>
      <c r="L290" s="69">
        <v>0</v>
      </c>
      <c r="M290" s="69">
        <v>1.93</v>
      </c>
      <c r="N290" s="70">
        <v>255.4</v>
      </c>
      <c r="O290" s="77">
        <v>948.24</v>
      </c>
    </row>
    <row r="291" spans="1:15" s="14" customFormat="1" ht="15.5">
      <c r="A291" s="64">
        <v>2019</v>
      </c>
      <c r="B291" s="59" t="s">
        <v>56</v>
      </c>
      <c r="C291" s="59" t="s">
        <v>44</v>
      </c>
      <c r="D291" s="69">
        <v>0</v>
      </c>
      <c r="E291" s="69">
        <v>0</v>
      </c>
      <c r="F291" s="70">
        <v>0</v>
      </c>
      <c r="G291" s="69">
        <v>0</v>
      </c>
      <c r="H291" s="69">
        <v>0</v>
      </c>
      <c r="I291" s="69">
        <v>0</v>
      </c>
      <c r="J291" s="69">
        <v>0</v>
      </c>
      <c r="K291" s="69">
        <v>0</v>
      </c>
      <c r="L291" s="69">
        <v>0</v>
      </c>
      <c r="M291" s="69">
        <v>0.01</v>
      </c>
      <c r="N291" s="70">
        <v>0.01</v>
      </c>
      <c r="O291" s="77">
        <v>0.01</v>
      </c>
    </row>
    <row r="292" spans="1:15" s="14" customFormat="1" ht="15.5">
      <c r="A292" s="64">
        <v>2019</v>
      </c>
      <c r="B292" s="59" t="s">
        <v>56</v>
      </c>
      <c r="C292" s="59" t="s">
        <v>62</v>
      </c>
      <c r="D292" s="69">
        <v>101.56</v>
      </c>
      <c r="E292" s="69">
        <v>0</v>
      </c>
      <c r="F292" s="70">
        <v>101.56</v>
      </c>
      <c r="G292" s="69">
        <v>37.85</v>
      </c>
      <c r="H292" s="69">
        <v>0</v>
      </c>
      <c r="I292" s="69">
        <v>0</v>
      </c>
      <c r="J292" s="69">
        <v>0</v>
      </c>
      <c r="K292" s="69">
        <v>0</v>
      </c>
      <c r="L292" s="69">
        <v>31.25</v>
      </c>
      <c r="M292" s="69">
        <v>22.54</v>
      </c>
      <c r="N292" s="70">
        <v>91.63</v>
      </c>
      <c r="O292" s="77">
        <v>193.2</v>
      </c>
    </row>
    <row r="293" spans="1:15" s="14" customFormat="1" ht="15.5">
      <c r="A293" s="62">
        <v>2019</v>
      </c>
      <c r="B293" s="62" t="s">
        <v>56</v>
      </c>
      <c r="C293" s="60" t="s">
        <v>93</v>
      </c>
      <c r="D293" s="72">
        <v>3826.67</v>
      </c>
      <c r="E293" s="72">
        <v>154.79</v>
      </c>
      <c r="F293" s="71">
        <v>3981.46</v>
      </c>
      <c r="G293" s="72">
        <v>67.010000000000005</v>
      </c>
      <c r="H293" s="72">
        <v>750.2</v>
      </c>
      <c r="I293" s="72">
        <v>93</v>
      </c>
      <c r="J293" s="72">
        <v>0.63</v>
      </c>
      <c r="K293" s="72">
        <v>69.63</v>
      </c>
      <c r="L293" s="72">
        <v>254.37</v>
      </c>
      <c r="M293" s="72">
        <v>334.02</v>
      </c>
      <c r="N293" s="71">
        <v>1568.85</v>
      </c>
      <c r="O293" s="72">
        <v>5550.31</v>
      </c>
    </row>
    <row r="294" spans="1:15" s="14" customFormat="1" ht="15.5">
      <c r="A294" s="63">
        <v>2019</v>
      </c>
      <c r="B294" s="59" t="s">
        <v>55</v>
      </c>
      <c r="C294" s="58" t="s">
        <v>37</v>
      </c>
      <c r="D294" s="66">
        <v>42.18</v>
      </c>
      <c r="E294" s="66">
        <v>108.14</v>
      </c>
      <c r="F294" s="67">
        <v>150.32</v>
      </c>
      <c r="G294" s="66">
        <v>10.15</v>
      </c>
      <c r="H294" s="66">
        <v>125.41</v>
      </c>
      <c r="I294" s="66">
        <v>0</v>
      </c>
      <c r="J294" s="66">
        <v>0</v>
      </c>
      <c r="K294" s="66">
        <v>0</v>
      </c>
      <c r="L294" s="66">
        <v>75.08</v>
      </c>
      <c r="M294" s="66">
        <v>103.21</v>
      </c>
      <c r="N294" s="67">
        <v>313.83999999999997</v>
      </c>
      <c r="O294" s="76">
        <v>464.16</v>
      </c>
    </row>
    <row r="295" spans="1:15" s="14" customFormat="1" ht="15.5">
      <c r="A295" s="64">
        <v>2019</v>
      </c>
      <c r="B295" s="59" t="s">
        <v>55</v>
      </c>
      <c r="C295" s="59" t="s">
        <v>38</v>
      </c>
      <c r="D295" s="69">
        <v>0</v>
      </c>
      <c r="E295" s="69">
        <v>0</v>
      </c>
      <c r="F295" s="70">
        <v>0</v>
      </c>
      <c r="G295" s="69">
        <v>0</v>
      </c>
      <c r="H295" s="69">
        <v>11</v>
      </c>
      <c r="I295" s="69">
        <v>0</v>
      </c>
      <c r="J295" s="69">
        <v>0</v>
      </c>
      <c r="K295" s="69">
        <v>0</v>
      </c>
      <c r="L295" s="69">
        <v>0</v>
      </c>
      <c r="M295" s="69">
        <v>0</v>
      </c>
      <c r="N295" s="70">
        <v>11</v>
      </c>
      <c r="O295" s="77">
        <v>11</v>
      </c>
    </row>
    <row r="296" spans="1:15" s="14" customFormat="1" ht="15.5">
      <c r="A296" s="64">
        <v>2019</v>
      </c>
      <c r="B296" s="59" t="s">
        <v>55</v>
      </c>
      <c r="C296" s="59" t="s">
        <v>72</v>
      </c>
      <c r="D296" s="69">
        <v>522.12</v>
      </c>
      <c r="E296" s="69">
        <v>0</v>
      </c>
      <c r="F296" s="70">
        <v>522.12</v>
      </c>
      <c r="G296" s="69">
        <v>0</v>
      </c>
      <c r="H296" s="69">
        <v>0</v>
      </c>
      <c r="I296" s="69">
        <v>0</v>
      </c>
      <c r="J296" s="69">
        <v>0</v>
      </c>
      <c r="K296" s="69">
        <v>0</v>
      </c>
      <c r="L296" s="69">
        <v>0</v>
      </c>
      <c r="M296" s="69">
        <v>0</v>
      </c>
      <c r="N296" s="70">
        <v>0</v>
      </c>
      <c r="O296" s="77">
        <v>522.12</v>
      </c>
    </row>
    <row r="297" spans="1:15" s="14" customFormat="1" ht="15.5">
      <c r="A297" s="64">
        <v>2019</v>
      </c>
      <c r="B297" s="59" t="s">
        <v>55</v>
      </c>
      <c r="C297" s="59" t="s">
        <v>39</v>
      </c>
      <c r="D297" s="69">
        <v>0</v>
      </c>
      <c r="E297" s="69">
        <v>0</v>
      </c>
      <c r="F297" s="70">
        <v>0</v>
      </c>
      <c r="G297" s="69">
        <v>0</v>
      </c>
      <c r="H297" s="69">
        <v>0</v>
      </c>
      <c r="I297" s="69">
        <v>0</v>
      </c>
      <c r="J297" s="69">
        <v>0</v>
      </c>
      <c r="K297" s="69">
        <v>0</v>
      </c>
      <c r="L297" s="69">
        <v>0</v>
      </c>
      <c r="M297" s="69">
        <v>0.05</v>
      </c>
      <c r="N297" s="70">
        <v>0.05</v>
      </c>
      <c r="O297" s="77">
        <v>0.05</v>
      </c>
    </row>
    <row r="298" spans="1:15" s="14" customFormat="1" ht="15.5">
      <c r="A298" s="64">
        <v>2019</v>
      </c>
      <c r="B298" s="59" t="s">
        <v>55</v>
      </c>
      <c r="C298" s="59" t="s">
        <v>40</v>
      </c>
      <c r="D298" s="69">
        <v>23</v>
      </c>
      <c r="E298" s="69">
        <v>0</v>
      </c>
      <c r="F298" s="70">
        <v>23</v>
      </c>
      <c r="G298" s="69">
        <v>13.33</v>
      </c>
      <c r="H298" s="69">
        <v>17.850000000000001</v>
      </c>
      <c r="I298" s="69">
        <v>0</v>
      </c>
      <c r="J298" s="69">
        <v>0</v>
      </c>
      <c r="K298" s="69">
        <v>0</v>
      </c>
      <c r="L298" s="69">
        <v>0</v>
      </c>
      <c r="M298" s="69">
        <v>27.12</v>
      </c>
      <c r="N298" s="70">
        <v>58.3</v>
      </c>
      <c r="O298" s="77">
        <v>81.3</v>
      </c>
    </row>
    <row r="299" spans="1:15" s="14" customFormat="1" ht="15.5">
      <c r="A299" s="64">
        <v>2019</v>
      </c>
      <c r="B299" s="59" t="s">
        <v>55</v>
      </c>
      <c r="C299" s="59" t="s">
        <v>41</v>
      </c>
      <c r="D299" s="69">
        <v>807.66</v>
      </c>
      <c r="E299" s="69">
        <v>0</v>
      </c>
      <c r="F299" s="70">
        <v>807.66</v>
      </c>
      <c r="G299" s="69">
        <v>0</v>
      </c>
      <c r="H299" s="69">
        <v>0</v>
      </c>
      <c r="I299" s="69">
        <v>0</v>
      </c>
      <c r="J299" s="69">
        <v>0</v>
      </c>
      <c r="K299" s="69">
        <v>0</v>
      </c>
      <c r="L299" s="69">
        <v>0</v>
      </c>
      <c r="M299" s="69">
        <v>9.16</v>
      </c>
      <c r="N299" s="70">
        <v>9.16</v>
      </c>
      <c r="O299" s="77">
        <v>816.81</v>
      </c>
    </row>
    <row r="300" spans="1:15" s="14" customFormat="1" ht="15.5">
      <c r="A300" s="64">
        <v>2019</v>
      </c>
      <c r="B300" s="59" t="s">
        <v>55</v>
      </c>
      <c r="C300" s="59" t="s">
        <v>70</v>
      </c>
      <c r="D300" s="69">
        <v>0</v>
      </c>
      <c r="E300" s="69">
        <v>0</v>
      </c>
      <c r="F300" s="70">
        <v>0</v>
      </c>
      <c r="G300" s="69">
        <v>11.05</v>
      </c>
      <c r="H300" s="69">
        <v>26.73</v>
      </c>
      <c r="I300" s="69">
        <v>64.47</v>
      </c>
      <c r="J300" s="69">
        <v>6.74</v>
      </c>
      <c r="K300" s="69">
        <v>111.55</v>
      </c>
      <c r="L300" s="69">
        <v>21.14</v>
      </c>
      <c r="M300" s="69">
        <v>17.21</v>
      </c>
      <c r="N300" s="70">
        <v>258.88</v>
      </c>
      <c r="O300" s="77">
        <v>258.88</v>
      </c>
    </row>
    <row r="301" spans="1:15" s="14" customFormat="1" ht="15.5">
      <c r="A301" s="64">
        <v>2019</v>
      </c>
      <c r="B301" s="59" t="s">
        <v>55</v>
      </c>
      <c r="C301" s="59" t="s">
        <v>74</v>
      </c>
      <c r="D301" s="69">
        <v>0</v>
      </c>
      <c r="E301" s="69">
        <v>0</v>
      </c>
      <c r="F301" s="70">
        <v>0</v>
      </c>
      <c r="G301" s="69">
        <v>0</v>
      </c>
      <c r="H301" s="69">
        <v>0</v>
      </c>
      <c r="I301" s="69">
        <v>0</v>
      </c>
      <c r="J301" s="69">
        <v>0</v>
      </c>
      <c r="K301" s="69">
        <v>0</v>
      </c>
      <c r="L301" s="69">
        <v>0</v>
      </c>
      <c r="M301" s="69">
        <v>12.58</v>
      </c>
      <c r="N301" s="70">
        <v>12.58</v>
      </c>
      <c r="O301" s="77">
        <v>12.58</v>
      </c>
    </row>
    <row r="302" spans="1:15" s="14" customFormat="1" ht="15.5">
      <c r="A302" s="64">
        <v>2019</v>
      </c>
      <c r="B302" s="59" t="s">
        <v>55</v>
      </c>
      <c r="C302" s="59" t="s">
        <v>73</v>
      </c>
      <c r="D302" s="69">
        <v>0</v>
      </c>
      <c r="E302" s="69">
        <v>0</v>
      </c>
      <c r="F302" s="70">
        <v>0</v>
      </c>
      <c r="G302" s="69">
        <v>0</v>
      </c>
      <c r="H302" s="69">
        <v>0</v>
      </c>
      <c r="I302" s="69">
        <v>0</v>
      </c>
      <c r="J302" s="69">
        <v>0</v>
      </c>
      <c r="K302" s="69">
        <v>0</v>
      </c>
      <c r="L302" s="69">
        <v>0</v>
      </c>
      <c r="M302" s="69">
        <v>0</v>
      </c>
      <c r="N302" s="70">
        <v>0</v>
      </c>
      <c r="O302" s="77">
        <v>0</v>
      </c>
    </row>
    <row r="303" spans="1:15" s="14" customFormat="1" ht="15.5">
      <c r="A303" s="64">
        <v>2019</v>
      </c>
      <c r="B303" s="59" t="s">
        <v>55</v>
      </c>
      <c r="C303" s="59" t="s">
        <v>42</v>
      </c>
      <c r="D303" s="69">
        <v>1607.28</v>
      </c>
      <c r="E303" s="69">
        <v>36.53</v>
      </c>
      <c r="F303" s="70">
        <v>1643.81</v>
      </c>
      <c r="G303" s="69">
        <v>17.25</v>
      </c>
      <c r="H303" s="69">
        <v>289.19</v>
      </c>
      <c r="I303" s="69">
        <v>0</v>
      </c>
      <c r="J303" s="69">
        <v>0</v>
      </c>
      <c r="K303" s="69">
        <v>0</v>
      </c>
      <c r="L303" s="69">
        <v>73.11</v>
      </c>
      <c r="M303" s="69">
        <v>121.88</v>
      </c>
      <c r="N303" s="70">
        <v>501.42</v>
      </c>
      <c r="O303" s="77">
        <v>2145.2399999999998</v>
      </c>
    </row>
    <row r="304" spans="1:15" s="14" customFormat="1" ht="15.5">
      <c r="A304" s="64">
        <v>2019</v>
      </c>
      <c r="B304" s="59" t="s">
        <v>55</v>
      </c>
      <c r="C304" s="59" t="s">
        <v>43</v>
      </c>
      <c r="D304" s="69">
        <v>0</v>
      </c>
      <c r="E304" s="69">
        <v>0</v>
      </c>
      <c r="F304" s="70">
        <v>0</v>
      </c>
      <c r="G304" s="69">
        <v>0</v>
      </c>
      <c r="H304" s="69">
        <v>10.85</v>
      </c>
      <c r="I304" s="69">
        <v>0</v>
      </c>
      <c r="J304" s="69">
        <v>0</v>
      </c>
      <c r="K304" s="69">
        <v>0</v>
      </c>
      <c r="L304" s="69">
        <v>0</v>
      </c>
      <c r="M304" s="69">
        <v>0</v>
      </c>
      <c r="N304" s="70">
        <v>10.85</v>
      </c>
      <c r="O304" s="77">
        <v>10.85</v>
      </c>
    </row>
    <row r="305" spans="1:15" s="14" customFormat="1" ht="15.5">
      <c r="A305" s="64">
        <v>2019</v>
      </c>
      <c r="B305" s="59" t="s">
        <v>55</v>
      </c>
      <c r="C305" s="59" t="s">
        <v>94</v>
      </c>
      <c r="D305" s="69">
        <v>0</v>
      </c>
      <c r="E305" s="69">
        <v>0</v>
      </c>
      <c r="F305" s="70">
        <v>0</v>
      </c>
      <c r="G305" s="69">
        <v>4.16</v>
      </c>
      <c r="H305" s="69">
        <v>98.11</v>
      </c>
      <c r="I305" s="69">
        <v>0</v>
      </c>
      <c r="J305" s="69">
        <v>0</v>
      </c>
      <c r="K305" s="69">
        <v>0</v>
      </c>
      <c r="L305" s="69">
        <v>31.33</v>
      </c>
      <c r="M305" s="69">
        <v>0</v>
      </c>
      <c r="N305" s="70">
        <v>133.6</v>
      </c>
      <c r="O305" s="77">
        <v>133.6</v>
      </c>
    </row>
    <row r="306" spans="1:15" s="14" customFormat="1" ht="15.5">
      <c r="A306" s="64">
        <v>2019</v>
      </c>
      <c r="B306" s="59" t="s">
        <v>55</v>
      </c>
      <c r="C306" s="59" t="s">
        <v>71</v>
      </c>
      <c r="D306" s="69">
        <v>88.32</v>
      </c>
      <c r="E306" s="69">
        <v>20.34</v>
      </c>
      <c r="F306" s="70">
        <v>108.66</v>
      </c>
      <c r="G306" s="69">
        <v>0</v>
      </c>
      <c r="H306" s="69">
        <v>0</v>
      </c>
      <c r="I306" s="69">
        <v>0</v>
      </c>
      <c r="J306" s="69">
        <v>0</v>
      </c>
      <c r="K306" s="69">
        <v>0</v>
      </c>
      <c r="L306" s="69">
        <v>0.18</v>
      </c>
      <c r="M306" s="69">
        <v>33.6</v>
      </c>
      <c r="N306" s="70">
        <v>33.78</v>
      </c>
      <c r="O306" s="77">
        <v>142.43</v>
      </c>
    </row>
    <row r="307" spans="1:15" s="14" customFormat="1" ht="15.5">
      <c r="A307" s="64">
        <v>2019</v>
      </c>
      <c r="B307" s="59" t="s">
        <v>55</v>
      </c>
      <c r="C307" s="59" t="s">
        <v>45</v>
      </c>
      <c r="D307" s="69">
        <v>0</v>
      </c>
      <c r="E307" s="69">
        <v>42.85</v>
      </c>
      <c r="F307" s="70">
        <v>42.85</v>
      </c>
      <c r="G307" s="69">
        <v>0</v>
      </c>
      <c r="H307" s="69">
        <v>0</v>
      </c>
      <c r="I307" s="69">
        <v>0</v>
      </c>
      <c r="J307" s="69">
        <v>0</v>
      </c>
      <c r="K307" s="69">
        <v>0</v>
      </c>
      <c r="L307" s="69">
        <v>0</v>
      </c>
      <c r="M307" s="69">
        <v>0.03</v>
      </c>
      <c r="N307" s="70">
        <v>0.03</v>
      </c>
      <c r="O307" s="77">
        <v>42.88</v>
      </c>
    </row>
    <row r="308" spans="1:15" s="14" customFormat="1" ht="15.5">
      <c r="A308" s="64">
        <v>2019</v>
      </c>
      <c r="B308" s="59" t="s">
        <v>55</v>
      </c>
      <c r="C308" s="59" t="s">
        <v>46</v>
      </c>
      <c r="D308" s="69">
        <v>439.28</v>
      </c>
      <c r="E308" s="69">
        <v>0</v>
      </c>
      <c r="F308" s="70">
        <v>439.28</v>
      </c>
      <c r="G308" s="69">
        <v>0</v>
      </c>
      <c r="H308" s="69">
        <v>254.16</v>
      </c>
      <c r="I308" s="69">
        <v>0</v>
      </c>
      <c r="J308" s="69">
        <v>0</v>
      </c>
      <c r="K308" s="69">
        <v>0</v>
      </c>
      <c r="L308" s="69">
        <v>0</v>
      </c>
      <c r="M308" s="69">
        <v>7.91</v>
      </c>
      <c r="N308" s="70">
        <v>262.07</v>
      </c>
      <c r="O308" s="77">
        <v>701.35</v>
      </c>
    </row>
    <row r="309" spans="1:15" s="14" customFormat="1" ht="15.5">
      <c r="A309" s="64">
        <v>2019</v>
      </c>
      <c r="B309" s="59" t="s">
        <v>55</v>
      </c>
      <c r="C309" s="59" t="s">
        <v>44</v>
      </c>
      <c r="D309" s="69">
        <v>0</v>
      </c>
      <c r="E309" s="69">
        <v>0</v>
      </c>
      <c r="F309" s="70">
        <v>0</v>
      </c>
      <c r="G309" s="69">
        <v>0</v>
      </c>
      <c r="H309" s="69">
        <v>0</v>
      </c>
      <c r="I309" s="69">
        <v>0</v>
      </c>
      <c r="J309" s="69">
        <v>0</v>
      </c>
      <c r="K309" s="69">
        <v>0</v>
      </c>
      <c r="L309" s="69">
        <v>0</v>
      </c>
      <c r="M309" s="69">
        <v>0.02</v>
      </c>
      <c r="N309" s="70">
        <v>0.02</v>
      </c>
      <c r="O309" s="77">
        <v>0.02</v>
      </c>
    </row>
    <row r="310" spans="1:15" s="14" customFormat="1" ht="15.5">
      <c r="A310" s="64">
        <v>2019</v>
      </c>
      <c r="B310" s="59" t="s">
        <v>55</v>
      </c>
      <c r="C310" s="59" t="s">
        <v>62</v>
      </c>
      <c r="D310" s="69">
        <v>366.18</v>
      </c>
      <c r="E310" s="69">
        <v>0</v>
      </c>
      <c r="F310" s="70">
        <v>366.18</v>
      </c>
      <c r="G310" s="69">
        <v>27.67</v>
      </c>
      <c r="H310" s="69">
        <v>50.65</v>
      </c>
      <c r="I310" s="69">
        <v>0</v>
      </c>
      <c r="J310" s="69">
        <v>0</v>
      </c>
      <c r="K310" s="69">
        <v>0</v>
      </c>
      <c r="L310" s="69">
        <v>28.95</v>
      </c>
      <c r="M310" s="69">
        <v>32.659999999999997</v>
      </c>
      <c r="N310" s="70">
        <v>139.91999999999999</v>
      </c>
      <c r="O310" s="77">
        <v>506.11</v>
      </c>
    </row>
    <row r="311" spans="1:15" s="14" customFormat="1" ht="15.5">
      <c r="A311" s="62">
        <v>2019</v>
      </c>
      <c r="B311" s="62" t="s">
        <v>55</v>
      </c>
      <c r="C311" s="60" t="s">
        <v>93</v>
      </c>
      <c r="D311" s="72">
        <v>3896.01</v>
      </c>
      <c r="E311" s="72">
        <v>207.87</v>
      </c>
      <c r="F311" s="71">
        <v>4103.88</v>
      </c>
      <c r="G311" s="72">
        <v>83.6</v>
      </c>
      <c r="H311" s="72">
        <v>883.95</v>
      </c>
      <c r="I311" s="72">
        <v>64.47</v>
      </c>
      <c r="J311" s="72">
        <v>6.74</v>
      </c>
      <c r="K311" s="72">
        <v>111.55</v>
      </c>
      <c r="L311" s="72">
        <v>229.78</v>
      </c>
      <c r="M311" s="72">
        <v>365.42</v>
      </c>
      <c r="N311" s="71">
        <v>1745.49</v>
      </c>
      <c r="O311" s="72">
        <v>5849.37</v>
      </c>
    </row>
    <row r="312" spans="1:15" s="14" customFormat="1" ht="15.5">
      <c r="A312" s="63">
        <v>2019</v>
      </c>
      <c r="B312" s="59" t="s">
        <v>54</v>
      </c>
      <c r="C312" s="58" t="s">
        <v>37</v>
      </c>
      <c r="D312" s="66">
        <v>17.02</v>
      </c>
      <c r="E312" s="66">
        <v>30.25</v>
      </c>
      <c r="F312" s="67">
        <v>47.26</v>
      </c>
      <c r="G312" s="66">
        <v>4.1399999999999997</v>
      </c>
      <c r="H312" s="66">
        <v>59.79</v>
      </c>
      <c r="I312" s="66">
        <v>0</v>
      </c>
      <c r="J312" s="66">
        <v>0</v>
      </c>
      <c r="K312" s="66">
        <v>0</v>
      </c>
      <c r="L312" s="66">
        <v>38.46</v>
      </c>
      <c r="M312" s="66">
        <v>24.56</v>
      </c>
      <c r="N312" s="67">
        <v>126.95</v>
      </c>
      <c r="O312" s="76">
        <v>174.21</v>
      </c>
    </row>
    <row r="313" spans="1:15" s="14" customFormat="1" ht="15.5">
      <c r="A313" s="64">
        <v>2019</v>
      </c>
      <c r="B313" s="59" t="s">
        <v>54</v>
      </c>
      <c r="C313" s="59" t="s">
        <v>38</v>
      </c>
      <c r="D313" s="69">
        <v>0</v>
      </c>
      <c r="E313" s="69">
        <v>0</v>
      </c>
      <c r="F313" s="70">
        <v>0</v>
      </c>
      <c r="G313" s="69">
        <v>0</v>
      </c>
      <c r="H313" s="69">
        <v>0</v>
      </c>
      <c r="I313" s="69">
        <v>0</v>
      </c>
      <c r="J313" s="69">
        <v>0</v>
      </c>
      <c r="K313" s="69">
        <v>0</v>
      </c>
      <c r="L313" s="69">
        <v>0</v>
      </c>
      <c r="M313" s="69">
        <v>0</v>
      </c>
      <c r="N313" s="70">
        <v>0</v>
      </c>
      <c r="O313" s="77">
        <v>0</v>
      </c>
    </row>
    <row r="314" spans="1:15" s="14" customFormat="1" ht="15.5">
      <c r="A314" s="64">
        <v>2019</v>
      </c>
      <c r="B314" s="59" t="s">
        <v>54</v>
      </c>
      <c r="C314" s="59" t="s">
        <v>72</v>
      </c>
      <c r="D314" s="69">
        <v>800.97</v>
      </c>
      <c r="E314" s="69">
        <v>0</v>
      </c>
      <c r="F314" s="70">
        <v>800.97</v>
      </c>
      <c r="G314" s="69">
        <v>0</v>
      </c>
      <c r="H314" s="69">
        <v>0</v>
      </c>
      <c r="I314" s="69">
        <v>0</v>
      </c>
      <c r="J314" s="69">
        <v>0</v>
      </c>
      <c r="K314" s="69">
        <v>0</v>
      </c>
      <c r="L314" s="69">
        <v>0</v>
      </c>
      <c r="M314" s="69">
        <v>0</v>
      </c>
      <c r="N314" s="70">
        <v>0</v>
      </c>
      <c r="O314" s="77">
        <v>800.97</v>
      </c>
    </row>
    <row r="315" spans="1:15" s="14" customFormat="1" ht="15.5">
      <c r="A315" s="64">
        <v>2019</v>
      </c>
      <c r="B315" s="59" t="s">
        <v>54</v>
      </c>
      <c r="C315" s="59" t="s">
        <v>39</v>
      </c>
      <c r="D315" s="69">
        <v>197.21</v>
      </c>
      <c r="E315" s="69">
        <v>0</v>
      </c>
      <c r="F315" s="70">
        <v>197.21</v>
      </c>
      <c r="G315" s="69">
        <v>0</v>
      </c>
      <c r="H315" s="69">
        <v>9.73</v>
      </c>
      <c r="I315" s="69">
        <v>0</v>
      </c>
      <c r="J315" s="69">
        <v>0</v>
      </c>
      <c r="K315" s="69">
        <v>0</v>
      </c>
      <c r="L315" s="69">
        <v>0</v>
      </c>
      <c r="M315" s="69">
        <v>0</v>
      </c>
      <c r="N315" s="70">
        <v>9.73</v>
      </c>
      <c r="O315" s="77">
        <v>206.94</v>
      </c>
    </row>
    <row r="316" spans="1:15" s="14" customFormat="1" ht="15.5">
      <c r="A316" s="64">
        <v>2019</v>
      </c>
      <c r="B316" s="59" t="s">
        <v>54</v>
      </c>
      <c r="C316" s="59" t="s">
        <v>40</v>
      </c>
      <c r="D316" s="69">
        <v>52.39</v>
      </c>
      <c r="E316" s="69">
        <v>0</v>
      </c>
      <c r="F316" s="70">
        <v>52.39</v>
      </c>
      <c r="G316" s="69">
        <v>11.87</v>
      </c>
      <c r="H316" s="69">
        <v>0</v>
      </c>
      <c r="I316" s="69">
        <v>0</v>
      </c>
      <c r="J316" s="69">
        <v>0</v>
      </c>
      <c r="K316" s="69">
        <v>0</v>
      </c>
      <c r="L316" s="69">
        <v>8.1999999999999993</v>
      </c>
      <c r="M316" s="69">
        <v>29.18</v>
      </c>
      <c r="N316" s="70">
        <v>49.25</v>
      </c>
      <c r="O316" s="77">
        <v>101.64</v>
      </c>
    </row>
    <row r="317" spans="1:15" s="14" customFormat="1" ht="15.5">
      <c r="A317" s="64">
        <v>2019</v>
      </c>
      <c r="B317" s="59" t="s">
        <v>54</v>
      </c>
      <c r="C317" s="59" t="s">
        <v>41</v>
      </c>
      <c r="D317" s="69">
        <v>639.29999999999995</v>
      </c>
      <c r="E317" s="69">
        <v>0</v>
      </c>
      <c r="F317" s="70">
        <v>639.29999999999995</v>
      </c>
      <c r="G317" s="69">
        <v>0</v>
      </c>
      <c r="H317" s="69">
        <v>0</v>
      </c>
      <c r="I317" s="69">
        <v>0</v>
      </c>
      <c r="J317" s="69">
        <v>0</v>
      </c>
      <c r="K317" s="69">
        <v>0</v>
      </c>
      <c r="L317" s="69">
        <v>0</v>
      </c>
      <c r="M317" s="69">
        <v>16.739999999999998</v>
      </c>
      <c r="N317" s="70">
        <v>16.739999999999998</v>
      </c>
      <c r="O317" s="77">
        <v>656.03</v>
      </c>
    </row>
    <row r="318" spans="1:15" s="14" customFormat="1" ht="15.5">
      <c r="A318" s="64">
        <v>2019</v>
      </c>
      <c r="B318" s="59" t="s">
        <v>54</v>
      </c>
      <c r="C318" s="59" t="s">
        <v>70</v>
      </c>
      <c r="D318" s="69">
        <v>0</v>
      </c>
      <c r="E318" s="69">
        <v>0</v>
      </c>
      <c r="F318" s="70">
        <v>0</v>
      </c>
      <c r="G318" s="69">
        <v>8.64</v>
      </c>
      <c r="H318" s="69">
        <v>95.68</v>
      </c>
      <c r="I318" s="69">
        <v>73.88</v>
      </c>
      <c r="J318" s="69">
        <v>3.4</v>
      </c>
      <c r="K318" s="69">
        <v>68.58</v>
      </c>
      <c r="L318" s="69">
        <v>16.54</v>
      </c>
      <c r="M318" s="69">
        <v>13.58</v>
      </c>
      <c r="N318" s="70">
        <v>280.31</v>
      </c>
      <c r="O318" s="77">
        <v>280.31</v>
      </c>
    </row>
    <row r="319" spans="1:15" s="14" customFormat="1" ht="15.5">
      <c r="A319" s="64">
        <v>2019</v>
      </c>
      <c r="B319" s="59" t="s">
        <v>54</v>
      </c>
      <c r="C319" s="59" t="s">
        <v>74</v>
      </c>
      <c r="D319" s="69">
        <v>89.94</v>
      </c>
      <c r="E319" s="69">
        <v>9.2100000000000009</v>
      </c>
      <c r="F319" s="70">
        <v>99.15</v>
      </c>
      <c r="G319" s="69">
        <v>0</v>
      </c>
      <c r="H319" s="69">
        <v>0</v>
      </c>
      <c r="I319" s="69">
        <v>0</v>
      </c>
      <c r="J319" s="69">
        <v>0</v>
      </c>
      <c r="K319" s="69">
        <v>0</v>
      </c>
      <c r="L319" s="69">
        <v>0</v>
      </c>
      <c r="M319" s="69">
        <v>4.5999999999999996</v>
      </c>
      <c r="N319" s="70">
        <v>4.5999999999999996</v>
      </c>
      <c r="O319" s="77">
        <v>103.76</v>
      </c>
    </row>
    <row r="320" spans="1:15" s="14" customFormat="1" ht="15.5">
      <c r="A320" s="64">
        <v>2019</v>
      </c>
      <c r="B320" s="59" t="s">
        <v>54</v>
      </c>
      <c r="C320" s="59" t="s">
        <v>73</v>
      </c>
      <c r="D320" s="69">
        <v>263.82</v>
      </c>
      <c r="E320" s="69">
        <v>0</v>
      </c>
      <c r="F320" s="70">
        <v>263.82</v>
      </c>
      <c r="G320" s="69">
        <v>0</v>
      </c>
      <c r="H320" s="69">
        <v>0</v>
      </c>
      <c r="I320" s="69">
        <v>0</v>
      </c>
      <c r="J320" s="69">
        <v>0</v>
      </c>
      <c r="K320" s="69">
        <v>0</v>
      </c>
      <c r="L320" s="69">
        <v>0</v>
      </c>
      <c r="M320" s="69">
        <v>0</v>
      </c>
      <c r="N320" s="70">
        <v>0</v>
      </c>
      <c r="O320" s="77">
        <v>263.82</v>
      </c>
    </row>
    <row r="321" spans="1:15" s="14" customFormat="1" ht="15.5">
      <c r="A321" s="64">
        <v>2019</v>
      </c>
      <c r="B321" s="59" t="s">
        <v>54</v>
      </c>
      <c r="C321" s="59" t="s">
        <v>42</v>
      </c>
      <c r="D321" s="69">
        <v>1120.6300000000001</v>
      </c>
      <c r="E321" s="69">
        <v>65.930000000000007</v>
      </c>
      <c r="F321" s="70">
        <v>1186.56</v>
      </c>
      <c r="G321" s="69">
        <v>11.35</v>
      </c>
      <c r="H321" s="69">
        <v>212.28</v>
      </c>
      <c r="I321" s="69">
        <v>0</v>
      </c>
      <c r="J321" s="69">
        <v>0</v>
      </c>
      <c r="K321" s="69">
        <v>0</v>
      </c>
      <c r="L321" s="69">
        <v>55.44</v>
      </c>
      <c r="M321" s="69">
        <v>132.46</v>
      </c>
      <c r="N321" s="70">
        <v>411.53</v>
      </c>
      <c r="O321" s="77">
        <v>1598.09</v>
      </c>
    </row>
    <row r="322" spans="1:15" s="14" customFormat="1" ht="15.5">
      <c r="A322" s="64">
        <v>2019</v>
      </c>
      <c r="B322" s="59" t="s">
        <v>54</v>
      </c>
      <c r="C322" s="59" t="s">
        <v>43</v>
      </c>
      <c r="D322" s="69">
        <v>71.53</v>
      </c>
      <c r="E322" s="69">
        <v>47.33</v>
      </c>
      <c r="F322" s="70">
        <v>118.87</v>
      </c>
      <c r="G322" s="69">
        <v>0</v>
      </c>
      <c r="H322" s="69">
        <v>0</v>
      </c>
      <c r="I322" s="69">
        <v>0</v>
      </c>
      <c r="J322" s="69">
        <v>0</v>
      </c>
      <c r="K322" s="69">
        <v>0</v>
      </c>
      <c r="L322" s="69">
        <v>0</v>
      </c>
      <c r="M322" s="69">
        <v>0.01</v>
      </c>
      <c r="N322" s="70">
        <v>0.01</v>
      </c>
      <c r="O322" s="77">
        <v>118.87</v>
      </c>
    </row>
    <row r="323" spans="1:15" s="14" customFormat="1" ht="15.5">
      <c r="A323" s="64">
        <v>2019</v>
      </c>
      <c r="B323" s="59" t="s">
        <v>54</v>
      </c>
      <c r="C323" s="59" t="s">
        <v>94</v>
      </c>
      <c r="D323" s="69">
        <v>0</v>
      </c>
      <c r="E323" s="69">
        <v>0</v>
      </c>
      <c r="F323" s="70">
        <v>0</v>
      </c>
      <c r="G323" s="69">
        <v>4.3899999999999997</v>
      </c>
      <c r="H323" s="69">
        <v>112.04</v>
      </c>
      <c r="I323" s="69">
        <v>0</v>
      </c>
      <c r="J323" s="69">
        <v>0</v>
      </c>
      <c r="K323" s="69">
        <v>0</v>
      </c>
      <c r="L323" s="69">
        <v>0</v>
      </c>
      <c r="M323" s="69">
        <v>3.55</v>
      </c>
      <c r="N323" s="70">
        <v>119.98</v>
      </c>
      <c r="O323" s="77">
        <v>119.98</v>
      </c>
    </row>
    <row r="324" spans="1:15" s="14" customFormat="1" ht="15.5">
      <c r="A324" s="64">
        <v>2019</v>
      </c>
      <c r="B324" s="59" t="s">
        <v>54</v>
      </c>
      <c r="C324" s="59" t="s">
        <v>71</v>
      </c>
      <c r="D324" s="69">
        <v>0</v>
      </c>
      <c r="E324" s="69">
        <v>13.51</v>
      </c>
      <c r="F324" s="70">
        <v>13.51</v>
      </c>
      <c r="G324" s="69">
        <v>8.11</v>
      </c>
      <c r="H324" s="69">
        <v>0</v>
      </c>
      <c r="I324" s="69">
        <v>0</v>
      </c>
      <c r="J324" s="69">
        <v>0</v>
      </c>
      <c r="K324" s="69">
        <v>0</v>
      </c>
      <c r="L324" s="69">
        <v>0</v>
      </c>
      <c r="M324" s="69">
        <v>0.1</v>
      </c>
      <c r="N324" s="70">
        <v>8.2100000000000009</v>
      </c>
      <c r="O324" s="77">
        <v>21.72</v>
      </c>
    </row>
    <row r="325" spans="1:15" s="14" customFormat="1" ht="15.5">
      <c r="A325" s="64">
        <v>2019</v>
      </c>
      <c r="B325" s="59" t="s">
        <v>54</v>
      </c>
      <c r="C325" s="59" t="s">
        <v>45</v>
      </c>
      <c r="D325" s="69">
        <v>0</v>
      </c>
      <c r="E325" s="69">
        <v>15.6</v>
      </c>
      <c r="F325" s="70">
        <v>15.6</v>
      </c>
      <c r="G325" s="69">
        <v>0</v>
      </c>
      <c r="H325" s="69">
        <v>9.7899999999999991</v>
      </c>
      <c r="I325" s="69">
        <v>0</v>
      </c>
      <c r="J325" s="69">
        <v>0</v>
      </c>
      <c r="K325" s="69">
        <v>0</v>
      </c>
      <c r="L325" s="69">
        <v>0</v>
      </c>
      <c r="M325" s="69">
        <v>1.1299999999999999</v>
      </c>
      <c r="N325" s="70">
        <v>10.93</v>
      </c>
      <c r="O325" s="77">
        <v>26.53</v>
      </c>
    </row>
    <row r="326" spans="1:15" s="14" customFormat="1" ht="15.5">
      <c r="A326" s="64">
        <v>2019</v>
      </c>
      <c r="B326" s="59" t="s">
        <v>54</v>
      </c>
      <c r="C326" s="59" t="s">
        <v>46</v>
      </c>
      <c r="D326" s="69">
        <v>344.35</v>
      </c>
      <c r="E326" s="69">
        <v>0</v>
      </c>
      <c r="F326" s="70">
        <v>344.35</v>
      </c>
      <c r="G326" s="69">
        <v>0</v>
      </c>
      <c r="H326" s="69">
        <v>253.26</v>
      </c>
      <c r="I326" s="69">
        <v>0</v>
      </c>
      <c r="J326" s="69">
        <v>0</v>
      </c>
      <c r="K326" s="69">
        <v>0</v>
      </c>
      <c r="L326" s="69">
        <v>0</v>
      </c>
      <c r="M326" s="69">
        <v>0.24</v>
      </c>
      <c r="N326" s="70">
        <v>253.49</v>
      </c>
      <c r="O326" s="77">
        <v>597.84</v>
      </c>
    </row>
    <row r="327" spans="1:15" s="14" customFormat="1" ht="15.5">
      <c r="A327" s="64">
        <v>2019</v>
      </c>
      <c r="B327" s="59" t="s">
        <v>54</v>
      </c>
      <c r="C327" s="59" t="s">
        <v>44</v>
      </c>
      <c r="D327" s="69">
        <v>0</v>
      </c>
      <c r="E327" s="69">
        <v>0</v>
      </c>
      <c r="F327" s="70">
        <v>0</v>
      </c>
      <c r="G327" s="69">
        <v>0</v>
      </c>
      <c r="H327" s="69">
        <v>0</v>
      </c>
      <c r="I327" s="69">
        <v>0</v>
      </c>
      <c r="J327" s="69">
        <v>0</v>
      </c>
      <c r="K327" s="69">
        <v>0</v>
      </c>
      <c r="L327" s="69">
        <v>0</v>
      </c>
      <c r="M327" s="69">
        <v>0</v>
      </c>
      <c r="N327" s="70">
        <v>0</v>
      </c>
      <c r="O327" s="77">
        <v>0</v>
      </c>
    </row>
    <row r="328" spans="1:15" s="14" customFormat="1" ht="15.5">
      <c r="A328" s="64">
        <v>2019</v>
      </c>
      <c r="B328" s="59" t="s">
        <v>54</v>
      </c>
      <c r="C328" s="59" t="s">
        <v>62</v>
      </c>
      <c r="D328" s="69">
        <v>143.07</v>
      </c>
      <c r="E328" s="69">
        <v>0</v>
      </c>
      <c r="F328" s="70">
        <v>143.07</v>
      </c>
      <c r="G328" s="69">
        <v>25.98</v>
      </c>
      <c r="H328" s="69">
        <v>0</v>
      </c>
      <c r="I328" s="69">
        <v>0</v>
      </c>
      <c r="J328" s="69">
        <v>0</v>
      </c>
      <c r="K328" s="69">
        <v>1.29</v>
      </c>
      <c r="L328" s="69">
        <v>31.61</v>
      </c>
      <c r="M328" s="69">
        <v>95.77</v>
      </c>
      <c r="N328" s="70">
        <v>154.65</v>
      </c>
      <c r="O328" s="77">
        <v>297.70999999999998</v>
      </c>
    </row>
    <row r="329" spans="1:15" s="14" customFormat="1" ht="15.5">
      <c r="A329" s="62">
        <v>2019</v>
      </c>
      <c r="B329" s="62" t="s">
        <v>54</v>
      </c>
      <c r="C329" s="60" t="s">
        <v>93</v>
      </c>
      <c r="D329" s="72">
        <v>3740.22</v>
      </c>
      <c r="E329" s="72">
        <v>181.83</v>
      </c>
      <c r="F329" s="71">
        <v>3922.05</v>
      </c>
      <c r="G329" s="72">
        <v>74.47</v>
      </c>
      <c r="H329" s="72">
        <v>752.58</v>
      </c>
      <c r="I329" s="72">
        <v>73.88</v>
      </c>
      <c r="J329" s="72">
        <v>3.4</v>
      </c>
      <c r="K329" s="72">
        <v>69.87</v>
      </c>
      <c r="L329" s="72">
        <v>150.25</v>
      </c>
      <c r="M329" s="72">
        <v>321.92</v>
      </c>
      <c r="N329" s="71">
        <v>1446.37</v>
      </c>
      <c r="O329" s="72">
        <v>5368.43</v>
      </c>
    </row>
    <row r="330" spans="1:15" s="14" customFormat="1" ht="15.5">
      <c r="A330" s="63">
        <v>2019</v>
      </c>
      <c r="B330" s="59" t="s">
        <v>53</v>
      </c>
      <c r="C330" s="58" t="s">
        <v>37</v>
      </c>
      <c r="D330" s="66">
        <v>49.01</v>
      </c>
      <c r="E330" s="66">
        <v>56.53</v>
      </c>
      <c r="F330" s="67">
        <v>105.53</v>
      </c>
      <c r="G330" s="66">
        <v>18.34</v>
      </c>
      <c r="H330" s="66">
        <v>56.14</v>
      </c>
      <c r="I330" s="66">
        <v>0</v>
      </c>
      <c r="J330" s="66">
        <v>0</v>
      </c>
      <c r="K330" s="66">
        <v>0</v>
      </c>
      <c r="L330" s="66">
        <v>92.74</v>
      </c>
      <c r="M330" s="66">
        <v>63.19</v>
      </c>
      <c r="N330" s="67">
        <v>230.41</v>
      </c>
      <c r="O330" s="76">
        <v>335.94</v>
      </c>
    </row>
    <row r="331" spans="1:15" s="14" customFormat="1" ht="15.5">
      <c r="A331" s="64">
        <v>2019</v>
      </c>
      <c r="B331" s="59" t="s">
        <v>53</v>
      </c>
      <c r="C331" s="59" t="s">
        <v>38</v>
      </c>
      <c r="D331" s="69">
        <v>0</v>
      </c>
      <c r="E331" s="69">
        <v>0</v>
      </c>
      <c r="F331" s="70">
        <v>0</v>
      </c>
      <c r="G331" s="69">
        <v>0</v>
      </c>
      <c r="H331" s="69">
        <v>11.47</v>
      </c>
      <c r="I331" s="69">
        <v>0</v>
      </c>
      <c r="J331" s="69">
        <v>0</v>
      </c>
      <c r="K331" s="69">
        <v>0</v>
      </c>
      <c r="L331" s="69">
        <v>0</v>
      </c>
      <c r="M331" s="69">
        <v>0</v>
      </c>
      <c r="N331" s="70">
        <v>11.47</v>
      </c>
      <c r="O331" s="77">
        <v>11.47</v>
      </c>
    </row>
    <row r="332" spans="1:15" s="14" customFormat="1" ht="15.5">
      <c r="A332" s="64">
        <v>2019</v>
      </c>
      <c r="B332" s="59" t="s">
        <v>53</v>
      </c>
      <c r="C332" s="59" t="s">
        <v>72</v>
      </c>
      <c r="D332" s="69">
        <v>1125.83</v>
      </c>
      <c r="E332" s="69">
        <v>0</v>
      </c>
      <c r="F332" s="70">
        <v>1125.83</v>
      </c>
      <c r="G332" s="69">
        <v>0</v>
      </c>
      <c r="H332" s="69">
        <v>0</v>
      </c>
      <c r="I332" s="69">
        <v>0</v>
      </c>
      <c r="J332" s="69">
        <v>0</v>
      </c>
      <c r="K332" s="69">
        <v>0</v>
      </c>
      <c r="L332" s="69">
        <v>0</v>
      </c>
      <c r="M332" s="69">
        <v>0</v>
      </c>
      <c r="N332" s="70">
        <v>0</v>
      </c>
      <c r="O332" s="77">
        <v>1125.83</v>
      </c>
    </row>
    <row r="333" spans="1:15" s="14" customFormat="1" ht="15.5">
      <c r="A333" s="64">
        <v>2019</v>
      </c>
      <c r="B333" s="59" t="s">
        <v>53</v>
      </c>
      <c r="C333" s="59" t="s">
        <v>39</v>
      </c>
      <c r="D333" s="69">
        <v>1.94</v>
      </c>
      <c r="E333" s="69">
        <v>0</v>
      </c>
      <c r="F333" s="70">
        <v>1.94</v>
      </c>
      <c r="G333" s="69">
        <v>0</v>
      </c>
      <c r="H333" s="69">
        <v>0</v>
      </c>
      <c r="I333" s="69">
        <v>0</v>
      </c>
      <c r="J333" s="69">
        <v>0</v>
      </c>
      <c r="K333" s="69">
        <v>0</v>
      </c>
      <c r="L333" s="69">
        <v>7.4</v>
      </c>
      <c r="M333" s="69">
        <v>6.34</v>
      </c>
      <c r="N333" s="70">
        <v>13.74</v>
      </c>
      <c r="O333" s="77">
        <v>15.68</v>
      </c>
    </row>
    <row r="334" spans="1:15" s="14" customFormat="1" ht="15.5">
      <c r="A334" s="64">
        <v>2019</v>
      </c>
      <c r="B334" s="59" t="s">
        <v>53</v>
      </c>
      <c r="C334" s="59" t="s">
        <v>40</v>
      </c>
      <c r="D334" s="69">
        <v>198.42</v>
      </c>
      <c r="E334" s="69">
        <v>0</v>
      </c>
      <c r="F334" s="70">
        <v>198.42</v>
      </c>
      <c r="G334" s="69">
        <v>9.58</v>
      </c>
      <c r="H334" s="69">
        <v>0</v>
      </c>
      <c r="I334" s="69">
        <v>0</v>
      </c>
      <c r="J334" s="69">
        <v>0</v>
      </c>
      <c r="K334" s="69">
        <v>0</v>
      </c>
      <c r="L334" s="69">
        <v>0</v>
      </c>
      <c r="M334" s="69">
        <v>10.99</v>
      </c>
      <c r="N334" s="70">
        <v>20.57</v>
      </c>
      <c r="O334" s="77">
        <v>218.99</v>
      </c>
    </row>
    <row r="335" spans="1:15" s="14" customFormat="1" ht="15.5">
      <c r="A335" s="64">
        <v>2019</v>
      </c>
      <c r="B335" s="59" t="s">
        <v>53</v>
      </c>
      <c r="C335" s="59" t="s">
        <v>41</v>
      </c>
      <c r="D335" s="69">
        <v>913.72</v>
      </c>
      <c r="E335" s="69">
        <v>0</v>
      </c>
      <c r="F335" s="70">
        <v>913.72</v>
      </c>
      <c r="G335" s="69">
        <v>0</v>
      </c>
      <c r="H335" s="69">
        <v>0</v>
      </c>
      <c r="I335" s="69">
        <v>0</v>
      </c>
      <c r="J335" s="69">
        <v>0</v>
      </c>
      <c r="K335" s="69">
        <v>0</v>
      </c>
      <c r="L335" s="69">
        <v>31.4</v>
      </c>
      <c r="M335" s="69">
        <v>3.81</v>
      </c>
      <c r="N335" s="70">
        <v>35.200000000000003</v>
      </c>
      <c r="O335" s="77">
        <v>948.93</v>
      </c>
    </row>
    <row r="336" spans="1:15" s="14" customFormat="1" ht="15.5">
      <c r="A336" s="64">
        <v>2019</v>
      </c>
      <c r="B336" s="59" t="s">
        <v>53</v>
      </c>
      <c r="C336" s="59" t="s">
        <v>70</v>
      </c>
      <c r="D336" s="69">
        <v>0</v>
      </c>
      <c r="E336" s="69">
        <v>0</v>
      </c>
      <c r="F336" s="70">
        <v>0</v>
      </c>
      <c r="G336" s="69">
        <v>6.23</v>
      </c>
      <c r="H336" s="69">
        <v>21.09</v>
      </c>
      <c r="I336" s="69">
        <v>107.6</v>
      </c>
      <c r="J336" s="69">
        <v>0.27</v>
      </c>
      <c r="K336" s="69">
        <v>97.62</v>
      </c>
      <c r="L336" s="69">
        <v>13.25</v>
      </c>
      <c r="M336" s="69">
        <v>14.71</v>
      </c>
      <c r="N336" s="70">
        <v>260.76</v>
      </c>
      <c r="O336" s="77">
        <v>260.76</v>
      </c>
    </row>
    <row r="337" spans="1:15" s="14" customFormat="1" ht="15.5">
      <c r="A337" s="64">
        <v>2019</v>
      </c>
      <c r="B337" s="59" t="s">
        <v>53</v>
      </c>
      <c r="C337" s="59" t="s">
        <v>74</v>
      </c>
      <c r="D337" s="69">
        <v>92.69</v>
      </c>
      <c r="E337" s="69">
        <v>0</v>
      </c>
      <c r="F337" s="70">
        <v>92.69</v>
      </c>
      <c r="G337" s="69">
        <v>0</v>
      </c>
      <c r="H337" s="69">
        <v>0</v>
      </c>
      <c r="I337" s="69">
        <v>0</v>
      </c>
      <c r="J337" s="69">
        <v>0</v>
      </c>
      <c r="K337" s="69">
        <v>0</v>
      </c>
      <c r="L337" s="69">
        <v>0</v>
      </c>
      <c r="M337" s="69">
        <v>6.84</v>
      </c>
      <c r="N337" s="70">
        <v>6.84</v>
      </c>
      <c r="O337" s="77">
        <v>99.53</v>
      </c>
    </row>
    <row r="338" spans="1:15" s="14" customFormat="1" ht="15.5">
      <c r="A338" s="64">
        <v>2019</v>
      </c>
      <c r="B338" s="59" t="s">
        <v>53</v>
      </c>
      <c r="C338" s="59" t="s">
        <v>73</v>
      </c>
      <c r="D338" s="69">
        <v>0</v>
      </c>
      <c r="E338" s="69">
        <v>0</v>
      </c>
      <c r="F338" s="70">
        <v>0</v>
      </c>
      <c r="G338" s="69">
        <v>0</v>
      </c>
      <c r="H338" s="69">
        <v>0</v>
      </c>
      <c r="I338" s="69">
        <v>0</v>
      </c>
      <c r="J338" s="69">
        <v>0</v>
      </c>
      <c r="K338" s="69">
        <v>0</v>
      </c>
      <c r="L338" s="69">
        <v>0</v>
      </c>
      <c r="M338" s="69">
        <v>0</v>
      </c>
      <c r="N338" s="70">
        <v>0</v>
      </c>
      <c r="O338" s="77">
        <v>0</v>
      </c>
    </row>
    <row r="339" spans="1:15" s="14" customFormat="1" ht="15.5">
      <c r="A339" s="64">
        <v>2019</v>
      </c>
      <c r="B339" s="59" t="s">
        <v>53</v>
      </c>
      <c r="C339" s="59" t="s">
        <v>42</v>
      </c>
      <c r="D339" s="69">
        <v>1110.82</v>
      </c>
      <c r="E339" s="69">
        <v>92.63</v>
      </c>
      <c r="F339" s="70">
        <v>1203.45</v>
      </c>
      <c r="G339" s="69">
        <v>11.36</v>
      </c>
      <c r="H339" s="69">
        <v>180.66</v>
      </c>
      <c r="I339" s="69">
        <v>0</v>
      </c>
      <c r="J339" s="69">
        <v>0</v>
      </c>
      <c r="K339" s="69">
        <v>0</v>
      </c>
      <c r="L339" s="69">
        <v>62.14</v>
      </c>
      <c r="M339" s="69">
        <v>132.09</v>
      </c>
      <c r="N339" s="70">
        <v>386.25</v>
      </c>
      <c r="O339" s="77">
        <v>1589.7</v>
      </c>
    </row>
    <row r="340" spans="1:15" s="14" customFormat="1" ht="15.5">
      <c r="A340" s="64">
        <v>2019</v>
      </c>
      <c r="B340" s="59" t="s">
        <v>53</v>
      </c>
      <c r="C340" s="59" t="s">
        <v>43</v>
      </c>
      <c r="D340" s="69">
        <v>0.2</v>
      </c>
      <c r="E340" s="69">
        <v>0</v>
      </c>
      <c r="F340" s="70">
        <v>0.2</v>
      </c>
      <c r="G340" s="69">
        <v>0</v>
      </c>
      <c r="H340" s="69">
        <v>0</v>
      </c>
      <c r="I340" s="69">
        <v>0</v>
      </c>
      <c r="J340" s="69">
        <v>0</v>
      </c>
      <c r="K340" s="69">
        <v>0</v>
      </c>
      <c r="L340" s="69">
        <v>0</v>
      </c>
      <c r="M340" s="69">
        <v>0</v>
      </c>
      <c r="N340" s="70">
        <v>0</v>
      </c>
      <c r="O340" s="77">
        <v>0.2</v>
      </c>
    </row>
    <row r="341" spans="1:15" s="14" customFormat="1" ht="15.5">
      <c r="A341" s="64">
        <v>2019</v>
      </c>
      <c r="B341" s="59" t="s">
        <v>53</v>
      </c>
      <c r="C341" s="59" t="s">
        <v>94</v>
      </c>
      <c r="D341" s="69">
        <v>0</v>
      </c>
      <c r="E341" s="69">
        <v>7.01</v>
      </c>
      <c r="F341" s="70">
        <v>7.01</v>
      </c>
      <c r="G341" s="69">
        <v>0</v>
      </c>
      <c r="H341" s="69">
        <v>76.09</v>
      </c>
      <c r="I341" s="69">
        <v>0</v>
      </c>
      <c r="J341" s="69">
        <v>0</v>
      </c>
      <c r="K341" s="69">
        <v>0</v>
      </c>
      <c r="L341" s="69">
        <v>8</v>
      </c>
      <c r="M341" s="69">
        <v>0</v>
      </c>
      <c r="N341" s="70">
        <v>84.09</v>
      </c>
      <c r="O341" s="77">
        <v>91.11</v>
      </c>
    </row>
    <row r="342" spans="1:15" s="14" customFormat="1" ht="15.5">
      <c r="A342" s="64">
        <v>2019</v>
      </c>
      <c r="B342" s="59" t="s">
        <v>53</v>
      </c>
      <c r="C342" s="59" t="s">
        <v>71</v>
      </c>
      <c r="D342" s="69">
        <v>0</v>
      </c>
      <c r="E342" s="69">
        <v>0</v>
      </c>
      <c r="F342" s="70">
        <v>0</v>
      </c>
      <c r="G342" s="69">
        <v>2.21</v>
      </c>
      <c r="H342" s="69">
        <v>0</v>
      </c>
      <c r="I342" s="69">
        <v>0</v>
      </c>
      <c r="J342" s="69">
        <v>0</v>
      </c>
      <c r="K342" s="69">
        <v>0</v>
      </c>
      <c r="L342" s="69">
        <v>0</v>
      </c>
      <c r="M342" s="69">
        <v>117.61</v>
      </c>
      <c r="N342" s="70">
        <v>119.83</v>
      </c>
      <c r="O342" s="77">
        <v>119.83</v>
      </c>
    </row>
    <row r="343" spans="1:15" s="14" customFormat="1" ht="15.5">
      <c r="A343" s="64">
        <v>2019</v>
      </c>
      <c r="B343" s="59" t="s">
        <v>53</v>
      </c>
      <c r="C343" s="59" t="s">
        <v>45</v>
      </c>
      <c r="D343" s="69">
        <v>29.3</v>
      </c>
      <c r="E343" s="69">
        <v>9.3699999999999992</v>
      </c>
      <c r="F343" s="70">
        <v>38.67</v>
      </c>
      <c r="G343" s="69">
        <v>0</v>
      </c>
      <c r="H343" s="69">
        <v>9.8699999999999992</v>
      </c>
      <c r="I343" s="69">
        <v>0</v>
      </c>
      <c r="J343" s="69">
        <v>0</v>
      </c>
      <c r="K343" s="69">
        <v>0</v>
      </c>
      <c r="L343" s="69">
        <v>0</v>
      </c>
      <c r="M343" s="69">
        <v>1.97</v>
      </c>
      <c r="N343" s="70">
        <v>11.84</v>
      </c>
      <c r="O343" s="77">
        <v>50.51</v>
      </c>
    </row>
    <row r="344" spans="1:15" s="14" customFormat="1" ht="15.5">
      <c r="A344" s="64">
        <v>2019</v>
      </c>
      <c r="B344" s="59" t="s">
        <v>53</v>
      </c>
      <c r="C344" s="59" t="s">
        <v>46</v>
      </c>
      <c r="D344" s="69">
        <v>87.89</v>
      </c>
      <c r="E344" s="69">
        <v>0</v>
      </c>
      <c r="F344" s="70">
        <v>87.89</v>
      </c>
      <c r="G344" s="69">
        <v>0</v>
      </c>
      <c r="H344" s="69">
        <v>368.95</v>
      </c>
      <c r="I344" s="69">
        <v>0</v>
      </c>
      <c r="J344" s="69">
        <v>0</v>
      </c>
      <c r="K344" s="69">
        <v>0</v>
      </c>
      <c r="L344" s="69">
        <v>0</v>
      </c>
      <c r="M344" s="69">
        <v>0</v>
      </c>
      <c r="N344" s="70">
        <v>368.95</v>
      </c>
      <c r="O344" s="77">
        <v>456.84</v>
      </c>
    </row>
    <row r="345" spans="1:15" s="14" customFormat="1" ht="15.5">
      <c r="A345" s="64">
        <v>2019</v>
      </c>
      <c r="B345" s="59" t="s">
        <v>53</v>
      </c>
      <c r="C345" s="59" t="s">
        <v>44</v>
      </c>
      <c r="D345" s="69">
        <v>0</v>
      </c>
      <c r="E345" s="69">
        <v>0</v>
      </c>
      <c r="F345" s="70">
        <v>0</v>
      </c>
      <c r="G345" s="69">
        <v>0</v>
      </c>
      <c r="H345" s="69">
        <v>0</v>
      </c>
      <c r="I345" s="69">
        <v>0</v>
      </c>
      <c r="J345" s="69">
        <v>0</v>
      </c>
      <c r="K345" s="69">
        <v>0</v>
      </c>
      <c r="L345" s="69">
        <v>0</v>
      </c>
      <c r="M345" s="69">
        <v>0</v>
      </c>
      <c r="N345" s="70">
        <v>0</v>
      </c>
      <c r="O345" s="77">
        <v>0</v>
      </c>
    </row>
    <row r="346" spans="1:15" s="14" customFormat="1" ht="15.5">
      <c r="A346" s="64">
        <v>2019</v>
      </c>
      <c r="B346" s="59" t="s">
        <v>53</v>
      </c>
      <c r="C346" s="59" t="s">
        <v>62</v>
      </c>
      <c r="D346" s="69">
        <v>1.83</v>
      </c>
      <c r="E346" s="69">
        <v>45.36</v>
      </c>
      <c r="F346" s="70">
        <v>47.19</v>
      </c>
      <c r="G346" s="69">
        <v>47.02</v>
      </c>
      <c r="H346" s="69">
        <v>5.07</v>
      </c>
      <c r="I346" s="69">
        <v>0</v>
      </c>
      <c r="J346" s="69">
        <v>0</v>
      </c>
      <c r="K346" s="69">
        <v>0</v>
      </c>
      <c r="L346" s="69">
        <v>29.2</v>
      </c>
      <c r="M346" s="69">
        <v>23.35</v>
      </c>
      <c r="N346" s="70">
        <v>104.63</v>
      </c>
      <c r="O346" s="77">
        <v>151.82</v>
      </c>
    </row>
    <row r="347" spans="1:15" s="14" customFormat="1" ht="15.5">
      <c r="A347" s="62">
        <v>2019</v>
      </c>
      <c r="B347" s="62" t="s">
        <v>53</v>
      </c>
      <c r="C347" s="60" t="s">
        <v>93</v>
      </c>
      <c r="D347" s="72">
        <v>3611.66</v>
      </c>
      <c r="E347" s="72">
        <v>210.9</v>
      </c>
      <c r="F347" s="71">
        <v>3822.55</v>
      </c>
      <c r="G347" s="72">
        <v>94.73</v>
      </c>
      <c r="H347" s="72">
        <v>729.35</v>
      </c>
      <c r="I347" s="72">
        <v>107.6</v>
      </c>
      <c r="J347" s="72">
        <v>0.27</v>
      </c>
      <c r="K347" s="72">
        <v>97.62</v>
      </c>
      <c r="L347" s="72">
        <v>244.11</v>
      </c>
      <c r="M347" s="72">
        <v>380.89</v>
      </c>
      <c r="N347" s="71">
        <v>1654.57</v>
      </c>
      <c r="O347" s="72">
        <v>5477.12</v>
      </c>
    </row>
    <row r="348" spans="1:15" s="14" customFormat="1" ht="15.5">
      <c r="A348" s="63">
        <v>2019</v>
      </c>
      <c r="B348" s="59" t="s">
        <v>52</v>
      </c>
      <c r="C348" s="58" t="s">
        <v>37</v>
      </c>
      <c r="D348" s="66">
        <v>30.37</v>
      </c>
      <c r="E348" s="66">
        <v>104.53</v>
      </c>
      <c r="F348" s="67">
        <v>134.88999999999999</v>
      </c>
      <c r="G348" s="66">
        <v>7.77</v>
      </c>
      <c r="H348" s="66">
        <v>84.97</v>
      </c>
      <c r="I348" s="66">
        <v>0</v>
      </c>
      <c r="J348" s="66">
        <v>0</v>
      </c>
      <c r="K348" s="66">
        <v>0</v>
      </c>
      <c r="L348" s="66">
        <v>72.95</v>
      </c>
      <c r="M348" s="66">
        <v>105.6</v>
      </c>
      <c r="N348" s="67">
        <v>271.29000000000002</v>
      </c>
      <c r="O348" s="76">
        <v>406.18</v>
      </c>
    </row>
    <row r="349" spans="1:15" s="14" customFormat="1" ht="15.5">
      <c r="A349" s="64">
        <v>2019</v>
      </c>
      <c r="B349" s="59" t="s">
        <v>52</v>
      </c>
      <c r="C349" s="59" t="s">
        <v>38</v>
      </c>
      <c r="D349" s="69">
        <v>64.97</v>
      </c>
      <c r="E349" s="69">
        <v>0</v>
      </c>
      <c r="F349" s="70">
        <v>64.97</v>
      </c>
      <c r="G349" s="69">
        <v>0</v>
      </c>
      <c r="H349" s="69">
        <v>11.09</v>
      </c>
      <c r="I349" s="69">
        <v>0</v>
      </c>
      <c r="J349" s="69">
        <v>0</v>
      </c>
      <c r="K349" s="69">
        <v>0</v>
      </c>
      <c r="L349" s="69">
        <v>0</v>
      </c>
      <c r="M349" s="69">
        <v>0</v>
      </c>
      <c r="N349" s="70">
        <v>11.09</v>
      </c>
      <c r="O349" s="77">
        <v>76.06</v>
      </c>
    </row>
    <row r="350" spans="1:15" s="14" customFormat="1" ht="15.5">
      <c r="A350" s="64">
        <v>2019</v>
      </c>
      <c r="B350" s="59" t="s">
        <v>52</v>
      </c>
      <c r="C350" s="59" t="s">
        <v>72</v>
      </c>
      <c r="D350" s="69">
        <v>650.76</v>
      </c>
      <c r="E350" s="69">
        <v>0</v>
      </c>
      <c r="F350" s="70">
        <v>650.76</v>
      </c>
      <c r="G350" s="69">
        <v>0</v>
      </c>
      <c r="H350" s="69">
        <v>0</v>
      </c>
      <c r="I350" s="69">
        <v>0</v>
      </c>
      <c r="J350" s="69">
        <v>0</v>
      </c>
      <c r="K350" s="69">
        <v>0</v>
      </c>
      <c r="L350" s="69">
        <v>0</v>
      </c>
      <c r="M350" s="69">
        <v>0</v>
      </c>
      <c r="N350" s="70">
        <v>0</v>
      </c>
      <c r="O350" s="77">
        <v>650.76</v>
      </c>
    </row>
    <row r="351" spans="1:15" s="14" customFormat="1" ht="15.5">
      <c r="A351" s="64">
        <v>2019</v>
      </c>
      <c r="B351" s="59" t="s">
        <v>52</v>
      </c>
      <c r="C351" s="59" t="s">
        <v>39</v>
      </c>
      <c r="D351" s="69">
        <v>1.83</v>
      </c>
      <c r="E351" s="69">
        <v>0</v>
      </c>
      <c r="F351" s="70">
        <v>1.83</v>
      </c>
      <c r="G351" s="69">
        <v>0</v>
      </c>
      <c r="H351" s="69">
        <v>9.86</v>
      </c>
      <c r="I351" s="69">
        <v>0</v>
      </c>
      <c r="J351" s="69">
        <v>0</v>
      </c>
      <c r="K351" s="69">
        <v>0</v>
      </c>
      <c r="L351" s="69">
        <v>0</v>
      </c>
      <c r="M351" s="69">
        <v>0.05</v>
      </c>
      <c r="N351" s="70">
        <v>9.91</v>
      </c>
      <c r="O351" s="77">
        <v>11.74</v>
      </c>
    </row>
    <row r="352" spans="1:15" s="14" customFormat="1" ht="15.5">
      <c r="A352" s="64">
        <v>2019</v>
      </c>
      <c r="B352" s="59" t="s">
        <v>52</v>
      </c>
      <c r="C352" s="59" t="s">
        <v>40</v>
      </c>
      <c r="D352" s="69">
        <v>181.95</v>
      </c>
      <c r="E352" s="69">
        <v>15.77</v>
      </c>
      <c r="F352" s="70">
        <v>197.72</v>
      </c>
      <c r="G352" s="69">
        <v>14.95</v>
      </c>
      <c r="H352" s="69">
        <v>2.68</v>
      </c>
      <c r="I352" s="69">
        <v>0</v>
      </c>
      <c r="J352" s="69">
        <v>0</v>
      </c>
      <c r="K352" s="69">
        <v>0</v>
      </c>
      <c r="L352" s="69">
        <v>15.37</v>
      </c>
      <c r="M352" s="69">
        <v>16.46</v>
      </c>
      <c r="N352" s="70">
        <v>49.46</v>
      </c>
      <c r="O352" s="77">
        <v>247.18</v>
      </c>
    </row>
    <row r="353" spans="1:15" s="14" customFormat="1" ht="15.5">
      <c r="A353" s="64">
        <v>2019</v>
      </c>
      <c r="B353" s="59" t="s">
        <v>52</v>
      </c>
      <c r="C353" s="59" t="s">
        <v>41</v>
      </c>
      <c r="D353" s="69">
        <v>505.3</v>
      </c>
      <c r="E353" s="69">
        <v>0</v>
      </c>
      <c r="F353" s="70">
        <v>505.3</v>
      </c>
      <c r="G353" s="69">
        <v>0</v>
      </c>
      <c r="H353" s="69">
        <v>0</v>
      </c>
      <c r="I353" s="69">
        <v>0</v>
      </c>
      <c r="J353" s="69">
        <v>0</v>
      </c>
      <c r="K353" s="69">
        <v>0</v>
      </c>
      <c r="L353" s="69">
        <v>0</v>
      </c>
      <c r="M353" s="69">
        <v>5</v>
      </c>
      <c r="N353" s="70">
        <v>5</v>
      </c>
      <c r="O353" s="77">
        <v>510.3</v>
      </c>
    </row>
    <row r="354" spans="1:15" s="14" customFormat="1" ht="15.5">
      <c r="A354" s="64">
        <v>2019</v>
      </c>
      <c r="B354" s="59" t="s">
        <v>52</v>
      </c>
      <c r="C354" s="59" t="s">
        <v>70</v>
      </c>
      <c r="D354" s="69">
        <v>1.92</v>
      </c>
      <c r="E354" s="69">
        <v>0</v>
      </c>
      <c r="F354" s="70">
        <v>1.92</v>
      </c>
      <c r="G354" s="69">
        <v>3.83</v>
      </c>
      <c r="H354" s="69">
        <v>19.57</v>
      </c>
      <c r="I354" s="69">
        <v>149.61000000000001</v>
      </c>
      <c r="J354" s="69">
        <v>0.37</v>
      </c>
      <c r="K354" s="69">
        <v>96.97</v>
      </c>
      <c r="L354" s="69">
        <v>15.85</v>
      </c>
      <c r="M354" s="69">
        <v>21.5</v>
      </c>
      <c r="N354" s="70">
        <v>307.7</v>
      </c>
      <c r="O354" s="77">
        <v>309.62</v>
      </c>
    </row>
    <row r="355" spans="1:15" s="14" customFormat="1" ht="15.5">
      <c r="A355" s="64">
        <v>2019</v>
      </c>
      <c r="B355" s="59" t="s">
        <v>52</v>
      </c>
      <c r="C355" s="59" t="s">
        <v>74</v>
      </c>
      <c r="D355" s="69">
        <v>0</v>
      </c>
      <c r="E355" s="69">
        <v>0</v>
      </c>
      <c r="F355" s="70">
        <v>0</v>
      </c>
      <c r="G355" s="69">
        <v>0</v>
      </c>
      <c r="H355" s="69">
        <v>0</v>
      </c>
      <c r="I355" s="69">
        <v>0</v>
      </c>
      <c r="J355" s="69">
        <v>0</v>
      </c>
      <c r="K355" s="69">
        <v>0</v>
      </c>
      <c r="L355" s="69">
        <v>0</v>
      </c>
      <c r="M355" s="69">
        <v>6.29</v>
      </c>
      <c r="N355" s="70">
        <v>6.29</v>
      </c>
      <c r="O355" s="77">
        <v>6.29</v>
      </c>
    </row>
    <row r="356" spans="1:15" s="14" customFormat="1" ht="15.5">
      <c r="A356" s="64">
        <v>2019</v>
      </c>
      <c r="B356" s="59" t="s">
        <v>52</v>
      </c>
      <c r="C356" s="59" t="s">
        <v>73</v>
      </c>
      <c r="D356" s="69">
        <v>0</v>
      </c>
      <c r="E356" s="69">
        <v>0</v>
      </c>
      <c r="F356" s="70">
        <v>0</v>
      </c>
      <c r="G356" s="69">
        <v>0</v>
      </c>
      <c r="H356" s="69">
        <v>0</v>
      </c>
      <c r="I356" s="69">
        <v>0</v>
      </c>
      <c r="J356" s="69">
        <v>0</v>
      </c>
      <c r="K356" s="69">
        <v>0</v>
      </c>
      <c r="L356" s="69">
        <v>0</v>
      </c>
      <c r="M356" s="69">
        <v>0</v>
      </c>
      <c r="N356" s="70">
        <v>0</v>
      </c>
      <c r="O356" s="77">
        <v>0</v>
      </c>
    </row>
    <row r="357" spans="1:15" s="14" customFormat="1" ht="15.5">
      <c r="A357" s="64">
        <v>2019</v>
      </c>
      <c r="B357" s="59" t="s">
        <v>52</v>
      </c>
      <c r="C357" s="59" t="s">
        <v>42</v>
      </c>
      <c r="D357" s="69">
        <v>1410.01</v>
      </c>
      <c r="E357" s="69">
        <v>62.19</v>
      </c>
      <c r="F357" s="70">
        <v>1472.2</v>
      </c>
      <c r="G357" s="69">
        <v>28.75</v>
      </c>
      <c r="H357" s="69">
        <v>303.20999999999998</v>
      </c>
      <c r="I357" s="69">
        <v>0</v>
      </c>
      <c r="J357" s="69">
        <v>0</v>
      </c>
      <c r="K357" s="69">
        <v>0</v>
      </c>
      <c r="L357" s="69">
        <v>64.959999999999994</v>
      </c>
      <c r="M357" s="69">
        <v>130.41999999999999</v>
      </c>
      <c r="N357" s="70">
        <v>527.33000000000004</v>
      </c>
      <c r="O357" s="77">
        <v>1999.53</v>
      </c>
    </row>
    <row r="358" spans="1:15" s="14" customFormat="1" ht="15.5">
      <c r="A358" s="64">
        <v>2019</v>
      </c>
      <c r="B358" s="59" t="s">
        <v>52</v>
      </c>
      <c r="C358" s="59" t="s">
        <v>43</v>
      </c>
      <c r="D358" s="69">
        <v>16.41</v>
      </c>
      <c r="E358" s="69">
        <v>0</v>
      </c>
      <c r="F358" s="70">
        <v>16.41</v>
      </c>
      <c r="G358" s="69">
        <v>2.2999999999999998</v>
      </c>
      <c r="H358" s="69">
        <v>0</v>
      </c>
      <c r="I358" s="69">
        <v>0</v>
      </c>
      <c r="J358" s="69">
        <v>0</v>
      </c>
      <c r="K358" s="69">
        <v>0</v>
      </c>
      <c r="L358" s="69">
        <v>0</v>
      </c>
      <c r="M358" s="69">
        <v>4.95</v>
      </c>
      <c r="N358" s="70">
        <v>7.25</v>
      </c>
      <c r="O358" s="77">
        <v>23.66</v>
      </c>
    </row>
    <row r="359" spans="1:15" s="14" customFormat="1" ht="15.5">
      <c r="A359" s="64">
        <v>2019</v>
      </c>
      <c r="B359" s="59" t="s">
        <v>52</v>
      </c>
      <c r="C359" s="59" t="s">
        <v>94</v>
      </c>
      <c r="D359" s="69">
        <v>0</v>
      </c>
      <c r="E359" s="69">
        <v>6.95</v>
      </c>
      <c r="F359" s="70">
        <v>6.95</v>
      </c>
      <c r="G359" s="69">
        <v>0</v>
      </c>
      <c r="H359" s="69">
        <v>39.89</v>
      </c>
      <c r="I359" s="69">
        <v>0</v>
      </c>
      <c r="J359" s="69">
        <v>0</v>
      </c>
      <c r="K359" s="69">
        <v>0</v>
      </c>
      <c r="L359" s="69">
        <v>36.36</v>
      </c>
      <c r="M359" s="69">
        <v>3.31</v>
      </c>
      <c r="N359" s="70">
        <v>79.56</v>
      </c>
      <c r="O359" s="77">
        <v>86.51</v>
      </c>
    </row>
    <row r="360" spans="1:15" s="14" customFormat="1" ht="15.5">
      <c r="A360" s="64">
        <v>2019</v>
      </c>
      <c r="B360" s="59" t="s">
        <v>52</v>
      </c>
      <c r="C360" s="59" t="s">
        <v>71</v>
      </c>
      <c r="D360" s="69">
        <v>64.959999999999994</v>
      </c>
      <c r="E360" s="69">
        <v>18.329999999999998</v>
      </c>
      <c r="F360" s="70">
        <v>83.29</v>
      </c>
      <c r="G360" s="69">
        <v>0</v>
      </c>
      <c r="H360" s="69">
        <v>0</v>
      </c>
      <c r="I360" s="69">
        <v>0</v>
      </c>
      <c r="J360" s="69">
        <v>0</v>
      </c>
      <c r="K360" s="69">
        <v>40</v>
      </c>
      <c r="L360" s="69">
        <v>0.5</v>
      </c>
      <c r="M360" s="69">
        <v>80.62</v>
      </c>
      <c r="N360" s="70">
        <v>121.12</v>
      </c>
      <c r="O360" s="77">
        <v>204.41</v>
      </c>
    </row>
    <row r="361" spans="1:15" s="14" customFormat="1" ht="15.5">
      <c r="A361" s="64">
        <v>2019</v>
      </c>
      <c r="B361" s="59" t="s">
        <v>52</v>
      </c>
      <c r="C361" s="59" t="s">
        <v>45</v>
      </c>
      <c r="D361" s="69">
        <v>56.35</v>
      </c>
      <c r="E361" s="69">
        <v>0</v>
      </c>
      <c r="F361" s="70">
        <v>56.35</v>
      </c>
      <c r="G361" s="69">
        <v>0</v>
      </c>
      <c r="H361" s="69">
        <v>0</v>
      </c>
      <c r="I361" s="69">
        <v>0</v>
      </c>
      <c r="J361" s="69">
        <v>0</v>
      </c>
      <c r="K361" s="69">
        <v>0</v>
      </c>
      <c r="L361" s="69">
        <v>0</v>
      </c>
      <c r="M361" s="69">
        <v>2.67</v>
      </c>
      <c r="N361" s="70">
        <v>2.67</v>
      </c>
      <c r="O361" s="77">
        <v>59.03</v>
      </c>
    </row>
    <row r="362" spans="1:15" s="14" customFormat="1" ht="15.5">
      <c r="A362" s="64">
        <v>2019</v>
      </c>
      <c r="B362" s="59" t="s">
        <v>52</v>
      </c>
      <c r="C362" s="59" t="s">
        <v>46</v>
      </c>
      <c r="D362" s="69">
        <v>0</v>
      </c>
      <c r="E362" s="69">
        <v>77.39</v>
      </c>
      <c r="F362" s="70">
        <v>77.39</v>
      </c>
      <c r="G362" s="69">
        <v>0</v>
      </c>
      <c r="H362" s="69">
        <v>117.17</v>
      </c>
      <c r="I362" s="69">
        <v>0</v>
      </c>
      <c r="J362" s="69">
        <v>0</v>
      </c>
      <c r="K362" s="69">
        <v>0</v>
      </c>
      <c r="L362" s="69">
        <v>0</v>
      </c>
      <c r="M362" s="69">
        <v>7.49</v>
      </c>
      <c r="N362" s="70">
        <v>124.66</v>
      </c>
      <c r="O362" s="77">
        <v>202.05</v>
      </c>
    </row>
    <row r="363" spans="1:15" s="14" customFormat="1" ht="15.5">
      <c r="A363" s="64">
        <v>2019</v>
      </c>
      <c r="B363" s="59" t="s">
        <v>52</v>
      </c>
      <c r="C363" s="59" t="s">
        <v>44</v>
      </c>
      <c r="D363" s="69">
        <v>0</v>
      </c>
      <c r="E363" s="69">
        <v>0</v>
      </c>
      <c r="F363" s="70">
        <v>0</v>
      </c>
      <c r="G363" s="69">
        <v>0</v>
      </c>
      <c r="H363" s="69">
        <v>0</v>
      </c>
      <c r="I363" s="69">
        <v>0</v>
      </c>
      <c r="J363" s="69">
        <v>0</v>
      </c>
      <c r="K363" s="69">
        <v>0</v>
      </c>
      <c r="L363" s="69">
        <v>0</v>
      </c>
      <c r="M363" s="69">
        <v>0</v>
      </c>
      <c r="N363" s="70">
        <v>0</v>
      </c>
      <c r="O363" s="77">
        <v>0</v>
      </c>
    </row>
    <row r="364" spans="1:15" s="14" customFormat="1" ht="15.5">
      <c r="A364" s="64">
        <v>2019</v>
      </c>
      <c r="B364" s="59" t="s">
        <v>52</v>
      </c>
      <c r="C364" s="59" t="s">
        <v>62</v>
      </c>
      <c r="D364" s="69">
        <v>59.62</v>
      </c>
      <c r="E364" s="69">
        <v>0</v>
      </c>
      <c r="F364" s="70">
        <v>59.62</v>
      </c>
      <c r="G364" s="69">
        <v>28.05</v>
      </c>
      <c r="H364" s="69">
        <v>0</v>
      </c>
      <c r="I364" s="69">
        <v>0</v>
      </c>
      <c r="J364" s="69">
        <v>0</v>
      </c>
      <c r="K364" s="69">
        <v>0</v>
      </c>
      <c r="L364" s="69">
        <v>0</v>
      </c>
      <c r="M364" s="69">
        <v>18.98</v>
      </c>
      <c r="N364" s="70">
        <v>47.03</v>
      </c>
      <c r="O364" s="77">
        <v>106.65</v>
      </c>
    </row>
    <row r="365" spans="1:15" s="14" customFormat="1" ht="15.5">
      <c r="A365" s="62">
        <v>2019</v>
      </c>
      <c r="B365" s="62" t="s">
        <v>52</v>
      </c>
      <c r="C365" s="60" t="s">
        <v>93</v>
      </c>
      <c r="D365" s="72">
        <v>3044.45</v>
      </c>
      <c r="E365" s="72">
        <v>285.16000000000003</v>
      </c>
      <c r="F365" s="71">
        <v>3329.61</v>
      </c>
      <c r="G365" s="72">
        <v>85.66</v>
      </c>
      <c r="H365" s="72">
        <v>588.44000000000005</v>
      </c>
      <c r="I365" s="72">
        <v>149.61000000000001</v>
      </c>
      <c r="J365" s="72">
        <v>0.37</v>
      </c>
      <c r="K365" s="72">
        <v>136.97</v>
      </c>
      <c r="L365" s="72">
        <v>205.97</v>
      </c>
      <c r="M365" s="72">
        <v>403.33</v>
      </c>
      <c r="N365" s="71">
        <v>1570.36</v>
      </c>
      <c r="O365" s="72">
        <v>4899.97</v>
      </c>
    </row>
    <row r="366" spans="1:15" s="14" customFormat="1" ht="15.5">
      <c r="A366" s="63">
        <v>2019</v>
      </c>
      <c r="B366" s="59" t="s">
        <v>51</v>
      </c>
      <c r="C366" s="58" t="s">
        <v>37</v>
      </c>
      <c r="D366" s="66">
        <v>40.33</v>
      </c>
      <c r="E366" s="66">
        <v>24.35</v>
      </c>
      <c r="F366" s="67">
        <v>64.680000000000007</v>
      </c>
      <c r="G366" s="66">
        <v>14.56</v>
      </c>
      <c r="H366" s="66">
        <v>86.62</v>
      </c>
      <c r="I366" s="66">
        <v>0</v>
      </c>
      <c r="J366" s="66">
        <v>0</v>
      </c>
      <c r="K366" s="66">
        <v>0</v>
      </c>
      <c r="L366" s="66">
        <v>59.95</v>
      </c>
      <c r="M366" s="66">
        <v>27.9</v>
      </c>
      <c r="N366" s="67">
        <v>189.03</v>
      </c>
      <c r="O366" s="76">
        <v>253.71</v>
      </c>
    </row>
    <row r="367" spans="1:15" s="14" customFormat="1" ht="15.5">
      <c r="A367" s="64">
        <v>2019</v>
      </c>
      <c r="B367" s="59" t="s">
        <v>51</v>
      </c>
      <c r="C367" s="59" t="s">
        <v>38</v>
      </c>
      <c r="D367" s="69">
        <v>82.2</v>
      </c>
      <c r="E367" s="69">
        <v>0</v>
      </c>
      <c r="F367" s="70">
        <v>82.2</v>
      </c>
      <c r="G367" s="69">
        <v>0</v>
      </c>
      <c r="H367" s="69">
        <v>0</v>
      </c>
      <c r="I367" s="69">
        <v>0</v>
      </c>
      <c r="J367" s="69">
        <v>0</v>
      </c>
      <c r="K367" s="69">
        <v>0</v>
      </c>
      <c r="L367" s="69">
        <v>0</v>
      </c>
      <c r="M367" s="69">
        <v>0</v>
      </c>
      <c r="N367" s="70">
        <v>0</v>
      </c>
      <c r="O367" s="77">
        <v>82.2</v>
      </c>
    </row>
    <row r="368" spans="1:15" s="14" customFormat="1" ht="15.5">
      <c r="A368" s="64">
        <v>2019</v>
      </c>
      <c r="B368" s="59" t="s">
        <v>51</v>
      </c>
      <c r="C368" s="59" t="s">
        <v>72</v>
      </c>
      <c r="D368" s="69">
        <v>939.92</v>
      </c>
      <c r="E368" s="69">
        <v>0</v>
      </c>
      <c r="F368" s="70">
        <v>939.92</v>
      </c>
      <c r="G368" s="69">
        <v>0</v>
      </c>
      <c r="H368" s="69">
        <v>0</v>
      </c>
      <c r="I368" s="69">
        <v>0</v>
      </c>
      <c r="J368" s="69">
        <v>0</v>
      </c>
      <c r="K368" s="69">
        <v>0</v>
      </c>
      <c r="L368" s="69">
        <v>0</v>
      </c>
      <c r="M368" s="69">
        <v>0</v>
      </c>
      <c r="N368" s="70">
        <v>0</v>
      </c>
      <c r="O368" s="77">
        <v>939.92</v>
      </c>
    </row>
    <row r="369" spans="1:15" s="14" customFormat="1" ht="15.5">
      <c r="A369" s="64">
        <v>2019</v>
      </c>
      <c r="B369" s="59" t="s">
        <v>51</v>
      </c>
      <c r="C369" s="59" t="s">
        <v>39</v>
      </c>
      <c r="D369" s="69">
        <v>0</v>
      </c>
      <c r="E369" s="69">
        <v>0</v>
      </c>
      <c r="F369" s="70">
        <v>0</v>
      </c>
      <c r="G369" s="69">
        <v>0</v>
      </c>
      <c r="H369" s="69">
        <v>0</v>
      </c>
      <c r="I369" s="69">
        <v>0</v>
      </c>
      <c r="J369" s="69">
        <v>0</v>
      </c>
      <c r="K369" s="69">
        <v>0</v>
      </c>
      <c r="L369" s="69">
        <v>0</v>
      </c>
      <c r="M369" s="69">
        <v>31.4</v>
      </c>
      <c r="N369" s="70">
        <v>31.4</v>
      </c>
      <c r="O369" s="77">
        <v>31.4</v>
      </c>
    </row>
    <row r="370" spans="1:15" s="14" customFormat="1" ht="15.5">
      <c r="A370" s="64">
        <v>2019</v>
      </c>
      <c r="B370" s="59" t="s">
        <v>51</v>
      </c>
      <c r="C370" s="59" t="s">
        <v>40</v>
      </c>
      <c r="D370" s="69">
        <v>3.22</v>
      </c>
      <c r="E370" s="69">
        <v>0</v>
      </c>
      <c r="F370" s="70">
        <v>3.22</v>
      </c>
      <c r="G370" s="69">
        <v>13.83</v>
      </c>
      <c r="H370" s="69">
        <v>0.15</v>
      </c>
      <c r="I370" s="69">
        <v>0</v>
      </c>
      <c r="J370" s="69">
        <v>0</v>
      </c>
      <c r="K370" s="69">
        <v>0</v>
      </c>
      <c r="L370" s="69">
        <v>8.32</v>
      </c>
      <c r="M370" s="69">
        <v>13.51</v>
      </c>
      <c r="N370" s="70">
        <v>35.82</v>
      </c>
      <c r="O370" s="77">
        <v>39.04</v>
      </c>
    </row>
    <row r="371" spans="1:15" s="14" customFormat="1" ht="15.5">
      <c r="A371" s="64">
        <v>2019</v>
      </c>
      <c r="B371" s="59" t="s">
        <v>51</v>
      </c>
      <c r="C371" s="59" t="s">
        <v>41</v>
      </c>
      <c r="D371" s="69">
        <v>594.61</v>
      </c>
      <c r="E371" s="69">
        <v>0</v>
      </c>
      <c r="F371" s="70">
        <v>594.61</v>
      </c>
      <c r="G371" s="69">
        <v>0</v>
      </c>
      <c r="H371" s="69">
        <v>0</v>
      </c>
      <c r="I371" s="69">
        <v>0</v>
      </c>
      <c r="J371" s="69">
        <v>0</v>
      </c>
      <c r="K371" s="69">
        <v>0</v>
      </c>
      <c r="L371" s="69">
        <v>0</v>
      </c>
      <c r="M371" s="69">
        <v>8.25</v>
      </c>
      <c r="N371" s="70">
        <v>8.25</v>
      </c>
      <c r="O371" s="77">
        <v>602.86</v>
      </c>
    </row>
    <row r="372" spans="1:15" s="14" customFormat="1" ht="15.5">
      <c r="A372" s="64">
        <v>2019</v>
      </c>
      <c r="B372" s="59" t="s">
        <v>51</v>
      </c>
      <c r="C372" s="59" t="s">
        <v>70</v>
      </c>
      <c r="D372" s="69">
        <v>2.1</v>
      </c>
      <c r="E372" s="69">
        <v>0</v>
      </c>
      <c r="F372" s="70">
        <v>2.1</v>
      </c>
      <c r="G372" s="69">
        <v>3.89</v>
      </c>
      <c r="H372" s="69">
        <v>20.16</v>
      </c>
      <c r="I372" s="69">
        <v>138.29</v>
      </c>
      <c r="J372" s="69">
        <v>0.9</v>
      </c>
      <c r="K372" s="69">
        <v>165.54</v>
      </c>
      <c r="L372" s="69">
        <v>12.7</v>
      </c>
      <c r="M372" s="69">
        <v>7.31</v>
      </c>
      <c r="N372" s="70">
        <v>348.79</v>
      </c>
      <c r="O372" s="77">
        <v>350.88</v>
      </c>
    </row>
    <row r="373" spans="1:15" s="14" customFormat="1" ht="15.5">
      <c r="A373" s="64">
        <v>2019</v>
      </c>
      <c r="B373" s="59" t="s">
        <v>51</v>
      </c>
      <c r="C373" s="59" t="s">
        <v>74</v>
      </c>
      <c r="D373" s="69">
        <v>0</v>
      </c>
      <c r="E373" s="69">
        <v>0</v>
      </c>
      <c r="F373" s="70">
        <v>0</v>
      </c>
      <c r="G373" s="69">
        <v>0</v>
      </c>
      <c r="H373" s="69">
        <v>0</v>
      </c>
      <c r="I373" s="69">
        <v>0</v>
      </c>
      <c r="J373" s="69">
        <v>0</v>
      </c>
      <c r="K373" s="69">
        <v>0</v>
      </c>
      <c r="L373" s="69">
        <v>0</v>
      </c>
      <c r="M373" s="69">
        <v>7.0000000000000007E-2</v>
      </c>
      <c r="N373" s="70">
        <v>7.0000000000000007E-2</v>
      </c>
      <c r="O373" s="77">
        <v>7.0000000000000007E-2</v>
      </c>
    </row>
    <row r="374" spans="1:15" s="14" customFormat="1" ht="15.5">
      <c r="A374" s="64">
        <v>2019</v>
      </c>
      <c r="B374" s="59" t="s">
        <v>51</v>
      </c>
      <c r="C374" s="59" t="s">
        <v>73</v>
      </c>
      <c r="D374" s="69">
        <v>0</v>
      </c>
      <c r="E374" s="69">
        <v>0</v>
      </c>
      <c r="F374" s="70">
        <v>0</v>
      </c>
      <c r="G374" s="69">
        <v>0</v>
      </c>
      <c r="H374" s="69">
        <v>0</v>
      </c>
      <c r="I374" s="69">
        <v>0</v>
      </c>
      <c r="J374" s="69">
        <v>0</v>
      </c>
      <c r="K374" s="69">
        <v>0</v>
      </c>
      <c r="L374" s="69">
        <v>0</v>
      </c>
      <c r="M374" s="69">
        <v>0</v>
      </c>
      <c r="N374" s="70">
        <v>0</v>
      </c>
      <c r="O374" s="77">
        <v>0</v>
      </c>
    </row>
    <row r="375" spans="1:15" s="14" customFormat="1" ht="15.5">
      <c r="A375" s="64">
        <v>2019</v>
      </c>
      <c r="B375" s="59" t="s">
        <v>51</v>
      </c>
      <c r="C375" s="59" t="s">
        <v>42</v>
      </c>
      <c r="D375" s="69">
        <v>1504.93</v>
      </c>
      <c r="E375" s="69">
        <v>130.16999999999999</v>
      </c>
      <c r="F375" s="70">
        <v>1635.1</v>
      </c>
      <c r="G375" s="69">
        <v>20.86</v>
      </c>
      <c r="H375" s="69">
        <v>220.45</v>
      </c>
      <c r="I375" s="69">
        <v>0</v>
      </c>
      <c r="J375" s="69">
        <v>0</v>
      </c>
      <c r="K375" s="69">
        <v>13.97</v>
      </c>
      <c r="L375" s="69">
        <v>57.21</v>
      </c>
      <c r="M375" s="69">
        <v>154.97</v>
      </c>
      <c r="N375" s="70">
        <v>467.46</v>
      </c>
      <c r="O375" s="77">
        <v>2102.56</v>
      </c>
    </row>
    <row r="376" spans="1:15" s="14" customFormat="1" ht="15.5">
      <c r="A376" s="64">
        <v>2019</v>
      </c>
      <c r="B376" s="59" t="s">
        <v>51</v>
      </c>
      <c r="C376" s="59" t="s">
        <v>43</v>
      </c>
      <c r="D376" s="69">
        <v>182.88</v>
      </c>
      <c r="E376" s="69">
        <v>0</v>
      </c>
      <c r="F376" s="70">
        <v>182.88</v>
      </c>
      <c r="G376" s="69">
        <v>0</v>
      </c>
      <c r="H376" s="69">
        <v>0</v>
      </c>
      <c r="I376" s="69">
        <v>0</v>
      </c>
      <c r="J376" s="69">
        <v>0</v>
      </c>
      <c r="K376" s="69">
        <v>0</v>
      </c>
      <c r="L376" s="69">
        <v>0</v>
      </c>
      <c r="M376" s="69">
        <v>0</v>
      </c>
      <c r="N376" s="70">
        <v>0</v>
      </c>
      <c r="O376" s="77">
        <v>182.88</v>
      </c>
    </row>
    <row r="377" spans="1:15" s="14" customFormat="1" ht="15.5">
      <c r="A377" s="64">
        <v>2019</v>
      </c>
      <c r="B377" s="59" t="s">
        <v>51</v>
      </c>
      <c r="C377" s="59" t="s">
        <v>94</v>
      </c>
      <c r="D377" s="69">
        <v>0</v>
      </c>
      <c r="E377" s="69">
        <v>0</v>
      </c>
      <c r="F377" s="70">
        <v>0</v>
      </c>
      <c r="G377" s="69">
        <v>0</v>
      </c>
      <c r="H377" s="69">
        <v>38.909999999999997</v>
      </c>
      <c r="I377" s="69">
        <v>0</v>
      </c>
      <c r="J377" s="69">
        <v>0</v>
      </c>
      <c r="K377" s="69">
        <v>0</v>
      </c>
      <c r="L377" s="69">
        <v>0</v>
      </c>
      <c r="M377" s="69">
        <v>3.41</v>
      </c>
      <c r="N377" s="70">
        <v>42.32</v>
      </c>
      <c r="O377" s="77">
        <v>42.32</v>
      </c>
    </row>
    <row r="378" spans="1:15" s="14" customFormat="1" ht="15.5">
      <c r="A378" s="64">
        <v>2019</v>
      </c>
      <c r="B378" s="59" t="s">
        <v>51</v>
      </c>
      <c r="C378" s="59" t="s">
        <v>71</v>
      </c>
      <c r="D378" s="69">
        <v>146.25</v>
      </c>
      <c r="E378" s="69">
        <v>4.8899999999999997</v>
      </c>
      <c r="F378" s="70">
        <v>151.13999999999999</v>
      </c>
      <c r="G378" s="69">
        <v>0</v>
      </c>
      <c r="H378" s="69">
        <v>0</v>
      </c>
      <c r="I378" s="69">
        <v>0</v>
      </c>
      <c r="J378" s="69">
        <v>0</v>
      </c>
      <c r="K378" s="69">
        <v>0</v>
      </c>
      <c r="L378" s="69">
        <v>28.51</v>
      </c>
      <c r="M378" s="69">
        <v>12.8</v>
      </c>
      <c r="N378" s="70">
        <v>41.31</v>
      </c>
      <c r="O378" s="77">
        <v>192.45</v>
      </c>
    </row>
    <row r="379" spans="1:15" s="14" customFormat="1" ht="15.5">
      <c r="A379" s="64">
        <v>2019</v>
      </c>
      <c r="B379" s="59" t="s">
        <v>51</v>
      </c>
      <c r="C379" s="59" t="s">
        <v>45</v>
      </c>
      <c r="D379" s="69">
        <v>12.23</v>
      </c>
      <c r="E379" s="69">
        <v>22.73</v>
      </c>
      <c r="F379" s="70">
        <v>34.97</v>
      </c>
      <c r="G379" s="69">
        <v>0</v>
      </c>
      <c r="H379" s="69">
        <v>0</v>
      </c>
      <c r="I379" s="69">
        <v>0</v>
      </c>
      <c r="J379" s="69">
        <v>0</v>
      </c>
      <c r="K379" s="69">
        <v>0</v>
      </c>
      <c r="L379" s="69">
        <v>0</v>
      </c>
      <c r="M379" s="69">
        <v>0.03</v>
      </c>
      <c r="N379" s="70">
        <v>0.03</v>
      </c>
      <c r="O379" s="77">
        <v>34.99</v>
      </c>
    </row>
    <row r="380" spans="1:15" s="14" customFormat="1" ht="15.5">
      <c r="A380" s="64">
        <v>2019</v>
      </c>
      <c r="B380" s="59" t="s">
        <v>51</v>
      </c>
      <c r="C380" s="59" t="s">
        <v>46</v>
      </c>
      <c r="D380" s="69">
        <v>131.82</v>
      </c>
      <c r="E380" s="69">
        <v>0</v>
      </c>
      <c r="F380" s="70">
        <v>131.82</v>
      </c>
      <c r="G380" s="69">
        <v>0</v>
      </c>
      <c r="H380" s="69">
        <v>329.73</v>
      </c>
      <c r="I380" s="69">
        <v>0</v>
      </c>
      <c r="J380" s="69">
        <v>0</v>
      </c>
      <c r="K380" s="69">
        <v>0</v>
      </c>
      <c r="L380" s="69">
        <v>0</v>
      </c>
      <c r="M380" s="69">
        <v>10.07</v>
      </c>
      <c r="N380" s="70">
        <v>339.8</v>
      </c>
      <c r="O380" s="77">
        <v>471.62</v>
      </c>
    </row>
    <row r="381" spans="1:15" s="14" customFormat="1" ht="15.5">
      <c r="A381" s="64">
        <v>2019</v>
      </c>
      <c r="B381" s="59" t="s">
        <v>51</v>
      </c>
      <c r="C381" s="59" t="s">
        <v>44</v>
      </c>
      <c r="D381" s="69">
        <v>0</v>
      </c>
      <c r="E381" s="69">
        <v>0</v>
      </c>
      <c r="F381" s="70">
        <v>0</v>
      </c>
      <c r="G381" s="69">
        <v>0</v>
      </c>
      <c r="H381" s="69">
        <v>0</v>
      </c>
      <c r="I381" s="69">
        <v>0</v>
      </c>
      <c r="J381" s="69">
        <v>0</v>
      </c>
      <c r="K381" s="69">
        <v>0</v>
      </c>
      <c r="L381" s="69">
        <v>0</v>
      </c>
      <c r="M381" s="69">
        <v>0.04</v>
      </c>
      <c r="N381" s="70">
        <v>0.04</v>
      </c>
      <c r="O381" s="77">
        <v>0.04</v>
      </c>
    </row>
    <row r="382" spans="1:15" s="14" customFormat="1" ht="15.5">
      <c r="A382" s="64">
        <v>2019</v>
      </c>
      <c r="B382" s="59" t="s">
        <v>51</v>
      </c>
      <c r="C382" s="59" t="s">
        <v>62</v>
      </c>
      <c r="D382" s="69">
        <v>72.37</v>
      </c>
      <c r="E382" s="69">
        <v>0</v>
      </c>
      <c r="F382" s="70">
        <v>72.37</v>
      </c>
      <c r="G382" s="69">
        <v>19.36</v>
      </c>
      <c r="H382" s="69">
        <v>0</v>
      </c>
      <c r="I382" s="69">
        <v>0</v>
      </c>
      <c r="J382" s="69">
        <v>0</v>
      </c>
      <c r="K382" s="69">
        <v>0</v>
      </c>
      <c r="L382" s="69">
        <v>28.56</v>
      </c>
      <c r="M382" s="69">
        <v>14.86</v>
      </c>
      <c r="N382" s="70">
        <v>62.78</v>
      </c>
      <c r="O382" s="77">
        <v>135.15</v>
      </c>
    </row>
    <row r="383" spans="1:15" s="14" customFormat="1" ht="15.5">
      <c r="A383" s="62">
        <v>2019</v>
      </c>
      <c r="B383" s="62" t="s">
        <v>51</v>
      </c>
      <c r="C383" s="60" t="s">
        <v>93</v>
      </c>
      <c r="D383" s="72">
        <v>3712.86</v>
      </c>
      <c r="E383" s="72">
        <v>182.14</v>
      </c>
      <c r="F383" s="71">
        <v>3895</v>
      </c>
      <c r="G383" s="72">
        <v>72.510000000000005</v>
      </c>
      <c r="H383" s="72">
        <v>696.02</v>
      </c>
      <c r="I383" s="72">
        <v>138.29</v>
      </c>
      <c r="J383" s="72">
        <v>0.9</v>
      </c>
      <c r="K383" s="72">
        <v>179.51</v>
      </c>
      <c r="L383" s="72">
        <v>195.26</v>
      </c>
      <c r="M383" s="72">
        <v>284.62</v>
      </c>
      <c r="N383" s="71">
        <v>1567.11</v>
      </c>
      <c r="O383" s="72">
        <v>5462.1</v>
      </c>
    </row>
    <row r="384" spans="1:15" s="14" customFormat="1" ht="15.5">
      <c r="A384" s="63">
        <v>2019</v>
      </c>
      <c r="B384" s="59" t="s">
        <v>50</v>
      </c>
      <c r="C384" s="58" t="s">
        <v>37</v>
      </c>
      <c r="D384" s="66">
        <v>36.58</v>
      </c>
      <c r="E384" s="66">
        <v>28.85</v>
      </c>
      <c r="F384" s="67">
        <v>65.42</v>
      </c>
      <c r="G384" s="66">
        <v>12.34</v>
      </c>
      <c r="H384" s="66">
        <v>56.64</v>
      </c>
      <c r="I384" s="66">
        <v>0</v>
      </c>
      <c r="J384" s="66">
        <v>0</v>
      </c>
      <c r="K384" s="66">
        <v>0</v>
      </c>
      <c r="L384" s="66">
        <v>90.99</v>
      </c>
      <c r="M384" s="66">
        <v>86.21</v>
      </c>
      <c r="N384" s="67">
        <v>246.19</v>
      </c>
      <c r="O384" s="76">
        <v>311.61</v>
      </c>
    </row>
    <row r="385" spans="1:15" s="14" customFormat="1" ht="15.5">
      <c r="A385" s="64">
        <v>2019</v>
      </c>
      <c r="B385" s="59" t="s">
        <v>50</v>
      </c>
      <c r="C385" s="59" t="s">
        <v>38</v>
      </c>
      <c r="D385" s="69">
        <v>45.45</v>
      </c>
      <c r="E385" s="69">
        <v>0</v>
      </c>
      <c r="F385" s="70">
        <v>45.45</v>
      </c>
      <c r="G385" s="69">
        <v>0</v>
      </c>
      <c r="H385" s="69">
        <v>0</v>
      </c>
      <c r="I385" s="69">
        <v>0</v>
      </c>
      <c r="J385" s="69">
        <v>0</v>
      </c>
      <c r="K385" s="69">
        <v>0</v>
      </c>
      <c r="L385" s="69">
        <v>0</v>
      </c>
      <c r="M385" s="69">
        <v>0</v>
      </c>
      <c r="N385" s="70">
        <v>0</v>
      </c>
      <c r="O385" s="77">
        <v>45.45</v>
      </c>
    </row>
    <row r="386" spans="1:15" s="14" customFormat="1" ht="15.5">
      <c r="A386" s="64">
        <v>2019</v>
      </c>
      <c r="B386" s="59" t="s">
        <v>50</v>
      </c>
      <c r="C386" s="59" t="s">
        <v>72</v>
      </c>
      <c r="D386" s="69">
        <v>514.75</v>
      </c>
      <c r="E386" s="69">
        <v>0</v>
      </c>
      <c r="F386" s="70">
        <v>514.75</v>
      </c>
      <c r="G386" s="69">
        <v>0</v>
      </c>
      <c r="H386" s="69">
        <v>0</v>
      </c>
      <c r="I386" s="69">
        <v>0</v>
      </c>
      <c r="J386" s="69">
        <v>0</v>
      </c>
      <c r="K386" s="69">
        <v>0</v>
      </c>
      <c r="L386" s="69">
        <v>0</v>
      </c>
      <c r="M386" s="69">
        <v>0</v>
      </c>
      <c r="N386" s="70">
        <v>0</v>
      </c>
      <c r="O386" s="77">
        <v>514.75</v>
      </c>
    </row>
    <row r="387" spans="1:15" s="14" customFormat="1" ht="15.5">
      <c r="A387" s="64">
        <v>2019</v>
      </c>
      <c r="B387" s="59" t="s">
        <v>50</v>
      </c>
      <c r="C387" s="59" t="s">
        <v>39</v>
      </c>
      <c r="D387" s="69">
        <v>0.11</v>
      </c>
      <c r="E387" s="69">
        <v>29.85</v>
      </c>
      <c r="F387" s="70">
        <v>29.96</v>
      </c>
      <c r="G387" s="69">
        <v>0</v>
      </c>
      <c r="H387" s="69">
        <v>0</v>
      </c>
      <c r="I387" s="69">
        <v>0</v>
      </c>
      <c r="J387" s="69">
        <v>0</v>
      </c>
      <c r="K387" s="69">
        <v>0</v>
      </c>
      <c r="L387" s="69">
        <v>0</v>
      </c>
      <c r="M387" s="69">
        <v>17.22</v>
      </c>
      <c r="N387" s="70">
        <v>17.22</v>
      </c>
      <c r="O387" s="77">
        <v>47.18</v>
      </c>
    </row>
    <row r="388" spans="1:15" s="14" customFormat="1" ht="15.5">
      <c r="A388" s="64">
        <v>2019</v>
      </c>
      <c r="B388" s="59" t="s">
        <v>50</v>
      </c>
      <c r="C388" s="59" t="s">
        <v>40</v>
      </c>
      <c r="D388" s="69">
        <v>102.16</v>
      </c>
      <c r="E388" s="69">
        <v>0</v>
      </c>
      <c r="F388" s="70">
        <v>102.16</v>
      </c>
      <c r="G388" s="69">
        <v>7.31</v>
      </c>
      <c r="H388" s="69">
        <v>6.14</v>
      </c>
      <c r="I388" s="69">
        <v>0</v>
      </c>
      <c r="J388" s="69">
        <v>0</v>
      </c>
      <c r="K388" s="69">
        <v>15.69</v>
      </c>
      <c r="L388" s="69">
        <v>0</v>
      </c>
      <c r="M388" s="69">
        <v>10.44</v>
      </c>
      <c r="N388" s="70">
        <v>39.58</v>
      </c>
      <c r="O388" s="77">
        <v>141.74</v>
      </c>
    </row>
    <row r="389" spans="1:15" s="14" customFormat="1" ht="15.5">
      <c r="A389" s="64">
        <v>2019</v>
      </c>
      <c r="B389" s="59" t="s">
        <v>50</v>
      </c>
      <c r="C389" s="59" t="s">
        <v>41</v>
      </c>
      <c r="D389" s="69">
        <v>667.02</v>
      </c>
      <c r="E389" s="69">
        <v>0</v>
      </c>
      <c r="F389" s="70">
        <v>667.02</v>
      </c>
      <c r="G389" s="69">
        <v>0</v>
      </c>
      <c r="H389" s="69">
        <v>0</v>
      </c>
      <c r="I389" s="69">
        <v>0</v>
      </c>
      <c r="J389" s="69">
        <v>0</v>
      </c>
      <c r="K389" s="69">
        <v>0</v>
      </c>
      <c r="L389" s="69">
        <v>0</v>
      </c>
      <c r="M389" s="69">
        <v>9.9600000000000009</v>
      </c>
      <c r="N389" s="70">
        <v>9.9600000000000009</v>
      </c>
      <c r="O389" s="77">
        <v>676.99</v>
      </c>
    </row>
    <row r="390" spans="1:15" s="14" customFormat="1" ht="15.5">
      <c r="A390" s="64">
        <v>2019</v>
      </c>
      <c r="B390" s="59" t="s">
        <v>50</v>
      </c>
      <c r="C390" s="59" t="s">
        <v>70</v>
      </c>
      <c r="D390" s="69">
        <v>3.57</v>
      </c>
      <c r="E390" s="69">
        <v>0</v>
      </c>
      <c r="F390" s="70">
        <v>3.57</v>
      </c>
      <c r="G390" s="69">
        <v>5.16</v>
      </c>
      <c r="H390" s="69">
        <v>18.32</v>
      </c>
      <c r="I390" s="69">
        <v>172.36</v>
      </c>
      <c r="J390" s="69">
        <v>0.74</v>
      </c>
      <c r="K390" s="69">
        <v>214.89</v>
      </c>
      <c r="L390" s="69">
        <v>16.07</v>
      </c>
      <c r="M390" s="69">
        <v>19.96</v>
      </c>
      <c r="N390" s="70">
        <v>447.51</v>
      </c>
      <c r="O390" s="77">
        <v>451.08</v>
      </c>
    </row>
    <row r="391" spans="1:15" s="14" customFormat="1" ht="15.5">
      <c r="A391" s="64">
        <v>2019</v>
      </c>
      <c r="B391" s="59" t="s">
        <v>50</v>
      </c>
      <c r="C391" s="59" t="s">
        <v>74</v>
      </c>
      <c r="D391" s="69">
        <v>90.98</v>
      </c>
      <c r="E391" s="69">
        <v>10.06</v>
      </c>
      <c r="F391" s="70">
        <v>101.04</v>
      </c>
      <c r="G391" s="69">
        <v>0</v>
      </c>
      <c r="H391" s="69">
        <v>0</v>
      </c>
      <c r="I391" s="69">
        <v>0</v>
      </c>
      <c r="J391" s="69">
        <v>0</v>
      </c>
      <c r="K391" s="69">
        <v>0</v>
      </c>
      <c r="L391" s="69">
        <v>0</v>
      </c>
      <c r="M391" s="69">
        <v>0.12</v>
      </c>
      <c r="N391" s="70">
        <v>0.12</v>
      </c>
      <c r="O391" s="77">
        <v>101.17</v>
      </c>
    </row>
    <row r="392" spans="1:15" s="14" customFormat="1" ht="15.5">
      <c r="A392" s="64">
        <v>2019</v>
      </c>
      <c r="B392" s="59" t="s">
        <v>50</v>
      </c>
      <c r="C392" s="59" t="s">
        <v>73</v>
      </c>
      <c r="D392" s="69">
        <v>0</v>
      </c>
      <c r="E392" s="69">
        <v>0</v>
      </c>
      <c r="F392" s="70">
        <v>0</v>
      </c>
      <c r="G392" s="69">
        <v>0</v>
      </c>
      <c r="H392" s="69">
        <v>0</v>
      </c>
      <c r="I392" s="69">
        <v>0</v>
      </c>
      <c r="J392" s="69">
        <v>0</v>
      </c>
      <c r="K392" s="69">
        <v>0</v>
      </c>
      <c r="L392" s="69">
        <v>0</v>
      </c>
      <c r="M392" s="69">
        <v>0</v>
      </c>
      <c r="N392" s="70">
        <v>0</v>
      </c>
      <c r="O392" s="77">
        <v>0</v>
      </c>
    </row>
    <row r="393" spans="1:15" s="14" customFormat="1" ht="15.5">
      <c r="A393" s="64">
        <v>2019</v>
      </c>
      <c r="B393" s="59" t="s">
        <v>50</v>
      </c>
      <c r="C393" s="59" t="s">
        <v>42</v>
      </c>
      <c r="D393" s="69">
        <v>1465.23</v>
      </c>
      <c r="E393" s="69">
        <v>59.64</v>
      </c>
      <c r="F393" s="70">
        <v>1524.87</v>
      </c>
      <c r="G393" s="69">
        <v>25.19</v>
      </c>
      <c r="H393" s="69">
        <v>369.06</v>
      </c>
      <c r="I393" s="69">
        <v>0</v>
      </c>
      <c r="J393" s="69">
        <v>0</v>
      </c>
      <c r="K393" s="69">
        <v>0</v>
      </c>
      <c r="L393" s="69">
        <v>61.27</v>
      </c>
      <c r="M393" s="69">
        <v>98.81</v>
      </c>
      <c r="N393" s="70">
        <v>554.33000000000004</v>
      </c>
      <c r="O393" s="77">
        <v>2079.1999999999998</v>
      </c>
    </row>
    <row r="394" spans="1:15" s="14" customFormat="1" ht="15.5">
      <c r="A394" s="64">
        <v>2019</v>
      </c>
      <c r="B394" s="59" t="s">
        <v>50</v>
      </c>
      <c r="C394" s="59" t="s">
        <v>43</v>
      </c>
      <c r="D394" s="69">
        <v>75.58</v>
      </c>
      <c r="E394" s="69">
        <v>0</v>
      </c>
      <c r="F394" s="70">
        <v>75.58</v>
      </c>
      <c r="G394" s="69">
        <v>0</v>
      </c>
      <c r="H394" s="69">
        <v>0</v>
      </c>
      <c r="I394" s="69">
        <v>0</v>
      </c>
      <c r="J394" s="69">
        <v>0</v>
      </c>
      <c r="K394" s="69">
        <v>0</v>
      </c>
      <c r="L394" s="69">
        <v>0</v>
      </c>
      <c r="M394" s="69">
        <v>0</v>
      </c>
      <c r="N394" s="70">
        <v>0</v>
      </c>
      <c r="O394" s="77">
        <v>75.58</v>
      </c>
    </row>
    <row r="395" spans="1:15" s="14" customFormat="1" ht="15.5">
      <c r="A395" s="64">
        <v>2019</v>
      </c>
      <c r="B395" s="59" t="s">
        <v>50</v>
      </c>
      <c r="C395" s="59" t="s">
        <v>94</v>
      </c>
      <c r="D395" s="69">
        <v>0</v>
      </c>
      <c r="E395" s="69">
        <v>0</v>
      </c>
      <c r="F395" s="70">
        <v>0</v>
      </c>
      <c r="G395" s="69">
        <v>0</v>
      </c>
      <c r="H395" s="69">
        <v>98.33</v>
      </c>
      <c r="I395" s="69">
        <v>0</v>
      </c>
      <c r="J395" s="69">
        <v>0</v>
      </c>
      <c r="K395" s="69">
        <v>0</v>
      </c>
      <c r="L395" s="69">
        <v>31.44</v>
      </c>
      <c r="M395" s="69">
        <v>5.97</v>
      </c>
      <c r="N395" s="70">
        <v>135.74</v>
      </c>
      <c r="O395" s="77">
        <v>135.74</v>
      </c>
    </row>
    <row r="396" spans="1:15" s="14" customFormat="1" ht="15.5">
      <c r="A396" s="64">
        <v>2019</v>
      </c>
      <c r="B396" s="59" t="s">
        <v>50</v>
      </c>
      <c r="C396" s="59" t="s">
        <v>71</v>
      </c>
      <c r="D396" s="69">
        <v>0</v>
      </c>
      <c r="E396" s="69">
        <v>18.84</v>
      </c>
      <c r="F396" s="70">
        <v>18.84</v>
      </c>
      <c r="G396" s="69">
        <v>0</v>
      </c>
      <c r="H396" s="69">
        <v>0</v>
      </c>
      <c r="I396" s="69">
        <v>0</v>
      </c>
      <c r="J396" s="69">
        <v>0</v>
      </c>
      <c r="K396" s="69">
        <v>0</v>
      </c>
      <c r="L396" s="69">
        <v>13.76</v>
      </c>
      <c r="M396" s="69">
        <v>94.5</v>
      </c>
      <c r="N396" s="70">
        <v>108.26</v>
      </c>
      <c r="O396" s="77">
        <v>127.1</v>
      </c>
    </row>
    <row r="397" spans="1:15" s="14" customFormat="1" ht="15.5">
      <c r="A397" s="64">
        <v>2019</v>
      </c>
      <c r="B397" s="59" t="s">
        <v>50</v>
      </c>
      <c r="C397" s="59" t="s">
        <v>45</v>
      </c>
      <c r="D397" s="69">
        <v>83.14</v>
      </c>
      <c r="E397" s="69">
        <v>46.28</v>
      </c>
      <c r="F397" s="70">
        <v>129.43</v>
      </c>
      <c r="G397" s="69">
        <v>0</v>
      </c>
      <c r="H397" s="69">
        <v>0</v>
      </c>
      <c r="I397" s="69">
        <v>0</v>
      </c>
      <c r="J397" s="69">
        <v>0</v>
      </c>
      <c r="K397" s="69">
        <v>0</v>
      </c>
      <c r="L397" s="69">
        <v>0</v>
      </c>
      <c r="M397" s="69">
        <v>0.15</v>
      </c>
      <c r="N397" s="70">
        <v>0.15</v>
      </c>
      <c r="O397" s="77">
        <v>129.58000000000001</v>
      </c>
    </row>
    <row r="398" spans="1:15" s="14" customFormat="1" ht="15.5">
      <c r="A398" s="64">
        <v>2019</v>
      </c>
      <c r="B398" s="59" t="s">
        <v>50</v>
      </c>
      <c r="C398" s="59" t="s">
        <v>46</v>
      </c>
      <c r="D398" s="69">
        <v>154.9</v>
      </c>
      <c r="E398" s="69">
        <v>0</v>
      </c>
      <c r="F398" s="70">
        <v>154.9</v>
      </c>
      <c r="G398" s="69">
        <v>0</v>
      </c>
      <c r="H398" s="69">
        <v>255.42</v>
      </c>
      <c r="I398" s="69">
        <v>0</v>
      </c>
      <c r="J398" s="69">
        <v>0</v>
      </c>
      <c r="K398" s="69">
        <v>7.0000000000000007E-2</v>
      </c>
      <c r="L398" s="69">
        <v>0</v>
      </c>
      <c r="M398" s="69">
        <v>2.4</v>
      </c>
      <c r="N398" s="70">
        <v>257.89999999999998</v>
      </c>
      <c r="O398" s="77">
        <v>412.8</v>
      </c>
    </row>
    <row r="399" spans="1:15" s="14" customFormat="1" ht="15.5">
      <c r="A399" s="64">
        <v>2019</v>
      </c>
      <c r="B399" s="59" t="s">
        <v>50</v>
      </c>
      <c r="C399" s="59" t="s">
        <v>44</v>
      </c>
      <c r="D399" s="69">
        <v>0</v>
      </c>
      <c r="E399" s="69">
        <v>0</v>
      </c>
      <c r="F399" s="70">
        <v>0</v>
      </c>
      <c r="G399" s="69">
        <v>0</v>
      </c>
      <c r="H399" s="69">
        <v>0</v>
      </c>
      <c r="I399" s="69">
        <v>0</v>
      </c>
      <c r="J399" s="69">
        <v>0</v>
      </c>
      <c r="K399" s="69">
        <v>0</v>
      </c>
      <c r="L399" s="69">
        <v>0</v>
      </c>
      <c r="M399" s="69">
        <v>0</v>
      </c>
      <c r="N399" s="70">
        <v>0</v>
      </c>
      <c r="O399" s="77">
        <v>0</v>
      </c>
    </row>
    <row r="400" spans="1:15" s="14" customFormat="1" ht="15.5">
      <c r="A400" s="64">
        <v>2019</v>
      </c>
      <c r="B400" s="59" t="s">
        <v>50</v>
      </c>
      <c r="C400" s="59" t="s">
        <v>62</v>
      </c>
      <c r="D400" s="69">
        <v>24.17</v>
      </c>
      <c r="E400" s="69">
        <v>11.65</v>
      </c>
      <c r="F400" s="70">
        <v>35.82</v>
      </c>
      <c r="G400" s="69">
        <v>10</v>
      </c>
      <c r="H400" s="69">
        <v>0</v>
      </c>
      <c r="I400" s="69">
        <v>0</v>
      </c>
      <c r="J400" s="69">
        <v>0</v>
      </c>
      <c r="K400" s="69">
        <v>0</v>
      </c>
      <c r="L400" s="69">
        <v>29.43</v>
      </c>
      <c r="M400" s="69">
        <v>21.57</v>
      </c>
      <c r="N400" s="70">
        <v>61.01</v>
      </c>
      <c r="O400" s="77">
        <v>96.82</v>
      </c>
    </row>
    <row r="401" spans="1:15" s="14" customFormat="1" ht="15.5">
      <c r="A401" s="62">
        <v>2019</v>
      </c>
      <c r="B401" s="62" t="s">
        <v>50</v>
      </c>
      <c r="C401" s="60" t="s">
        <v>93</v>
      </c>
      <c r="D401" s="72">
        <v>3263.63</v>
      </c>
      <c r="E401" s="72">
        <v>205.18</v>
      </c>
      <c r="F401" s="71">
        <v>3468.8</v>
      </c>
      <c r="G401" s="72">
        <v>60.01</v>
      </c>
      <c r="H401" s="72">
        <v>803.91</v>
      </c>
      <c r="I401" s="72">
        <v>172.36</v>
      </c>
      <c r="J401" s="72">
        <v>0.74</v>
      </c>
      <c r="K401" s="72">
        <v>230.66</v>
      </c>
      <c r="L401" s="72">
        <v>242.96</v>
      </c>
      <c r="M401" s="72">
        <v>367.33</v>
      </c>
      <c r="N401" s="71">
        <v>1877.97</v>
      </c>
      <c r="O401" s="72">
        <v>5346.78</v>
      </c>
    </row>
    <row r="402" spans="1:15" s="14" customFormat="1" ht="15.5">
      <c r="A402" s="63">
        <v>2019</v>
      </c>
      <c r="B402" s="59" t="s">
        <v>49</v>
      </c>
      <c r="C402" s="58" t="s">
        <v>37</v>
      </c>
      <c r="D402" s="66">
        <v>51.05</v>
      </c>
      <c r="E402" s="66">
        <v>68.77</v>
      </c>
      <c r="F402" s="67">
        <v>119.82</v>
      </c>
      <c r="G402" s="66">
        <v>2.2999999999999998</v>
      </c>
      <c r="H402" s="66">
        <v>80.55</v>
      </c>
      <c r="I402" s="66">
        <v>0</v>
      </c>
      <c r="J402" s="66">
        <v>0</v>
      </c>
      <c r="K402" s="66">
        <v>0</v>
      </c>
      <c r="L402" s="66">
        <v>13.45</v>
      </c>
      <c r="M402" s="66">
        <v>94.56</v>
      </c>
      <c r="N402" s="67">
        <v>190.87</v>
      </c>
      <c r="O402" s="76">
        <v>310.69</v>
      </c>
    </row>
    <row r="403" spans="1:15" s="14" customFormat="1" ht="15.5">
      <c r="A403" s="64">
        <v>2019</v>
      </c>
      <c r="B403" s="59" t="s">
        <v>49</v>
      </c>
      <c r="C403" s="59" t="s">
        <v>38</v>
      </c>
      <c r="D403" s="69">
        <v>0</v>
      </c>
      <c r="E403" s="69">
        <v>0</v>
      </c>
      <c r="F403" s="70">
        <v>0</v>
      </c>
      <c r="G403" s="69">
        <v>0</v>
      </c>
      <c r="H403" s="69">
        <v>0</v>
      </c>
      <c r="I403" s="69">
        <v>0</v>
      </c>
      <c r="J403" s="69">
        <v>0</v>
      </c>
      <c r="K403" s="69">
        <v>0</v>
      </c>
      <c r="L403" s="69">
        <v>0</v>
      </c>
      <c r="M403" s="69">
        <v>0</v>
      </c>
      <c r="N403" s="70">
        <v>0</v>
      </c>
      <c r="O403" s="77">
        <v>0</v>
      </c>
    </row>
    <row r="404" spans="1:15" s="14" customFormat="1" ht="15.5">
      <c r="A404" s="64">
        <v>2019</v>
      </c>
      <c r="B404" s="59" t="s">
        <v>49</v>
      </c>
      <c r="C404" s="59" t="s">
        <v>72</v>
      </c>
      <c r="D404" s="69">
        <v>1077.6600000000001</v>
      </c>
      <c r="E404" s="69">
        <v>0</v>
      </c>
      <c r="F404" s="70">
        <v>1077.6600000000001</v>
      </c>
      <c r="G404" s="69">
        <v>0</v>
      </c>
      <c r="H404" s="69">
        <v>0</v>
      </c>
      <c r="I404" s="69">
        <v>0</v>
      </c>
      <c r="J404" s="69">
        <v>0</v>
      </c>
      <c r="K404" s="69">
        <v>0</v>
      </c>
      <c r="L404" s="69">
        <v>0</v>
      </c>
      <c r="M404" s="69">
        <v>0</v>
      </c>
      <c r="N404" s="70">
        <v>0</v>
      </c>
      <c r="O404" s="77">
        <v>1077.6600000000001</v>
      </c>
    </row>
    <row r="405" spans="1:15" s="14" customFormat="1" ht="15.5">
      <c r="A405" s="64">
        <v>2019</v>
      </c>
      <c r="B405" s="59" t="s">
        <v>49</v>
      </c>
      <c r="C405" s="59" t="s">
        <v>39</v>
      </c>
      <c r="D405" s="69">
        <v>0.15</v>
      </c>
      <c r="E405" s="69">
        <v>5.93</v>
      </c>
      <c r="F405" s="70">
        <v>6.08</v>
      </c>
      <c r="G405" s="69">
        <v>0</v>
      </c>
      <c r="H405" s="69">
        <v>12.68</v>
      </c>
      <c r="I405" s="69">
        <v>0</v>
      </c>
      <c r="J405" s="69">
        <v>0</v>
      </c>
      <c r="K405" s="69">
        <v>0</v>
      </c>
      <c r="L405" s="69">
        <v>0</v>
      </c>
      <c r="M405" s="69">
        <v>16.25</v>
      </c>
      <c r="N405" s="70">
        <v>28.93</v>
      </c>
      <c r="O405" s="77">
        <v>35</v>
      </c>
    </row>
    <row r="406" spans="1:15" s="14" customFormat="1" ht="15.5">
      <c r="A406" s="64">
        <v>2019</v>
      </c>
      <c r="B406" s="59" t="s">
        <v>49</v>
      </c>
      <c r="C406" s="59" t="s">
        <v>40</v>
      </c>
      <c r="D406" s="69">
        <v>128.37</v>
      </c>
      <c r="E406" s="69">
        <v>0</v>
      </c>
      <c r="F406" s="70">
        <v>128.37</v>
      </c>
      <c r="G406" s="69">
        <v>17.63</v>
      </c>
      <c r="H406" s="69">
        <v>0</v>
      </c>
      <c r="I406" s="69">
        <v>0</v>
      </c>
      <c r="J406" s="69">
        <v>0</v>
      </c>
      <c r="K406" s="69">
        <v>16.3</v>
      </c>
      <c r="L406" s="69">
        <v>0</v>
      </c>
      <c r="M406" s="69">
        <v>30.67</v>
      </c>
      <c r="N406" s="70">
        <v>64.59</v>
      </c>
      <c r="O406" s="77">
        <v>192.96</v>
      </c>
    </row>
    <row r="407" spans="1:15" s="14" customFormat="1" ht="15.5">
      <c r="A407" s="64">
        <v>2019</v>
      </c>
      <c r="B407" s="59" t="s">
        <v>49</v>
      </c>
      <c r="C407" s="59" t="s">
        <v>41</v>
      </c>
      <c r="D407" s="69">
        <v>721.18</v>
      </c>
      <c r="E407" s="69">
        <v>0</v>
      </c>
      <c r="F407" s="70">
        <v>721.18</v>
      </c>
      <c r="G407" s="69">
        <v>0</v>
      </c>
      <c r="H407" s="69">
        <v>0</v>
      </c>
      <c r="I407" s="69">
        <v>0</v>
      </c>
      <c r="J407" s="69">
        <v>0</v>
      </c>
      <c r="K407" s="69">
        <v>0</v>
      </c>
      <c r="L407" s="69">
        <v>30.6</v>
      </c>
      <c r="M407" s="69">
        <v>8.26</v>
      </c>
      <c r="N407" s="70">
        <v>38.86</v>
      </c>
      <c r="O407" s="77">
        <v>760.04</v>
      </c>
    </row>
    <row r="408" spans="1:15" s="14" customFormat="1" ht="15.5">
      <c r="A408" s="64">
        <v>2019</v>
      </c>
      <c r="B408" s="59" t="s">
        <v>49</v>
      </c>
      <c r="C408" s="59" t="s">
        <v>70</v>
      </c>
      <c r="D408" s="69">
        <v>41.02</v>
      </c>
      <c r="E408" s="69">
        <v>0</v>
      </c>
      <c r="F408" s="70">
        <v>41.02</v>
      </c>
      <c r="G408" s="69">
        <v>4.08</v>
      </c>
      <c r="H408" s="69">
        <v>10.119999999999999</v>
      </c>
      <c r="I408" s="69">
        <v>137.25</v>
      </c>
      <c r="J408" s="69">
        <v>0.28999999999999998</v>
      </c>
      <c r="K408" s="69">
        <v>169.03</v>
      </c>
      <c r="L408" s="69">
        <v>16.55</v>
      </c>
      <c r="M408" s="69">
        <v>7.84</v>
      </c>
      <c r="N408" s="70">
        <v>345.17</v>
      </c>
      <c r="O408" s="77">
        <v>386.18</v>
      </c>
    </row>
    <row r="409" spans="1:15" s="14" customFormat="1" ht="15.5">
      <c r="A409" s="64">
        <v>2019</v>
      </c>
      <c r="B409" s="59" t="s">
        <v>49</v>
      </c>
      <c r="C409" s="59" t="s">
        <v>74</v>
      </c>
      <c r="D409" s="69">
        <v>0</v>
      </c>
      <c r="E409" s="69">
        <v>0</v>
      </c>
      <c r="F409" s="70">
        <v>0</v>
      </c>
      <c r="G409" s="69">
        <v>0</v>
      </c>
      <c r="H409" s="69">
        <v>0</v>
      </c>
      <c r="I409" s="69">
        <v>0</v>
      </c>
      <c r="J409" s="69">
        <v>0</v>
      </c>
      <c r="K409" s="69">
        <v>0</v>
      </c>
      <c r="L409" s="69">
        <v>0</v>
      </c>
      <c r="M409" s="69">
        <v>0.13</v>
      </c>
      <c r="N409" s="70">
        <v>0.13</v>
      </c>
      <c r="O409" s="77">
        <v>0.13</v>
      </c>
    </row>
    <row r="410" spans="1:15" s="14" customFormat="1" ht="15.5">
      <c r="A410" s="64">
        <v>2019</v>
      </c>
      <c r="B410" s="59" t="s">
        <v>49</v>
      </c>
      <c r="C410" s="59" t="s">
        <v>73</v>
      </c>
      <c r="D410" s="69">
        <v>0</v>
      </c>
      <c r="E410" s="69">
        <v>0</v>
      </c>
      <c r="F410" s="70">
        <v>0</v>
      </c>
      <c r="G410" s="69">
        <v>0</v>
      </c>
      <c r="H410" s="69">
        <v>0</v>
      </c>
      <c r="I410" s="69">
        <v>0</v>
      </c>
      <c r="J410" s="69">
        <v>0</v>
      </c>
      <c r="K410" s="69">
        <v>0</v>
      </c>
      <c r="L410" s="69">
        <v>0</v>
      </c>
      <c r="M410" s="69">
        <v>0</v>
      </c>
      <c r="N410" s="70">
        <v>0</v>
      </c>
      <c r="O410" s="77">
        <v>0</v>
      </c>
    </row>
    <row r="411" spans="1:15" s="14" customFormat="1" ht="15.5">
      <c r="A411" s="64">
        <v>2019</v>
      </c>
      <c r="B411" s="59" t="s">
        <v>49</v>
      </c>
      <c r="C411" s="59" t="s">
        <v>42</v>
      </c>
      <c r="D411" s="69">
        <v>1354.91</v>
      </c>
      <c r="E411" s="69">
        <v>78.2</v>
      </c>
      <c r="F411" s="70">
        <v>1433.12</v>
      </c>
      <c r="G411" s="69">
        <v>19.55</v>
      </c>
      <c r="H411" s="69">
        <v>365.9</v>
      </c>
      <c r="I411" s="69">
        <v>0</v>
      </c>
      <c r="J411" s="69">
        <v>0</v>
      </c>
      <c r="K411" s="69">
        <v>0</v>
      </c>
      <c r="L411" s="69">
        <v>119.09</v>
      </c>
      <c r="M411" s="69">
        <v>140.16999999999999</v>
      </c>
      <c r="N411" s="70">
        <v>644.72</v>
      </c>
      <c r="O411" s="77">
        <v>2077.83</v>
      </c>
    </row>
    <row r="412" spans="1:15" s="14" customFormat="1" ht="15.5">
      <c r="A412" s="64">
        <v>2019</v>
      </c>
      <c r="B412" s="59" t="s">
        <v>49</v>
      </c>
      <c r="C412" s="59" t="s">
        <v>43</v>
      </c>
      <c r="D412" s="69">
        <v>341.97</v>
      </c>
      <c r="E412" s="69">
        <v>0</v>
      </c>
      <c r="F412" s="70">
        <v>341.97</v>
      </c>
      <c r="G412" s="69">
        <v>2.85</v>
      </c>
      <c r="H412" s="69">
        <v>0</v>
      </c>
      <c r="I412" s="69">
        <v>0</v>
      </c>
      <c r="J412" s="69">
        <v>0</v>
      </c>
      <c r="K412" s="69">
        <v>0</v>
      </c>
      <c r="L412" s="69">
        <v>0</v>
      </c>
      <c r="M412" s="69">
        <v>4.33</v>
      </c>
      <c r="N412" s="70">
        <v>7.18</v>
      </c>
      <c r="O412" s="77">
        <v>349.15</v>
      </c>
    </row>
    <row r="413" spans="1:15" s="14" customFormat="1" ht="15.5">
      <c r="A413" s="64">
        <v>2019</v>
      </c>
      <c r="B413" s="59" t="s">
        <v>49</v>
      </c>
      <c r="C413" s="59" t="s">
        <v>94</v>
      </c>
      <c r="D413" s="69">
        <v>0</v>
      </c>
      <c r="E413" s="69">
        <v>0</v>
      </c>
      <c r="F413" s="70">
        <v>0</v>
      </c>
      <c r="G413" s="69">
        <v>0</v>
      </c>
      <c r="H413" s="69">
        <v>76.53</v>
      </c>
      <c r="I413" s="69">
        <v>0</v>
      </c>
      <c r="J413" s="69">
        <v>0</v>
      </c>
      <c r="K413" s="69">
        <v>0</v>
      </c>
      <c r="L413" s="69">
        <v>0</v>
      </c>
      <c r="M413" s="69">
        <v>0</v>
      </c>
      <c r="N413" s="70">
        <v>76.53</v>
      </c>
      <c r="O413" s="77">
        <v>76.53</v>
      </c>
    </row>
    <row r="414" spans="1:15" s="14" customFormat="1" ht="15.5">
      <c r="A414" s="64">
        <v>2019</v>
      </c>
      <c r="B414" s="59" t="s">
        <v>49</v>
      </c>
      <c r="C414" s="59" t="s">
        <v>71</v>
      </c>
      <c r="D414" s="69">
        <v>0.7</v>
      </c>
      <c r="E414" s="69">
        <v>5.46</v>
      </c>
      <c r="F414" s="70">
        <v>6.16</v>
      </c>
      <c r="G414" s="69">
        <v>2.61</v>
      </c>
      <c r="H414" s="69">
        <v>0</v>
      </c>
      <c r="I414" s="69">
        <v>0</v>
      </c>
      <c r="J414" s="69">
        <v>0</v>
      </c>
      <c r="K414" s="69">
        <v>0</v>
      </c>
      <c r="L414" s="69">
        <v>0</v>
      </c>
      <c r="M414" s="69">
        <v>77.63</v>
      </c>
      <c r="N414" s="70">
        <v>80.239999999999995</v>
      </c>
      <c r="O414" s="77">
        <v>86.4</v>
      </c>
    </row>
    <row r="415" spans="1:15" s="14" customFormat="1" ht="15.5">
      <c r="A415" s="64">
        <v>2019</v>
      </c>
      <c r="B415" s="59" t="s">
        <v>49</v>
      </c>
      <c r="C415" s="59" t="s">
        <v>45</v>
      </c>
      <c r="D415" s="69">
        <v>0</v>
      </c>
      <c r="E415" s="69">
        <v>15.86</v>
      </c>
      <c r="F415" s="70">
        <v>15.86</v>
      </c>
      <c r="G415" s="69">
        <v>0</v>
      </c>
      <c r="H415" s="69">
        <v>0</v>
      </c>
      <c r="I415" s="69">
        <v>17.55</v>
      </c>
      <c r="J415" s="69">
        <v>0</v>
      </c>
      <c r="K415" s="69">
        <v>0</v>
      </c>
      <c r="L415" s="69">
        <v>0</v>
      </c>
      <c r="M415" s="69">
        <v>3.89</v>
      </c>
      <c r="N415" s="70">
        <v>21.44</v>
      </c>
      <c r="O415" s="77">
        <v>37.299999999999997</v>
      </c>
    </row>
    <row r="416" spans="1:15" s="14" customFormat="1" ht="15.5">
      <c r="A416" s="64">
        <v>2019</v>
      </c>
      <c r="B416" s="59" t="s">
        <v>49</v>
      </c>
      <c r="C416" s="59" t="s">
        <v>46</v>
      </c>
      <c r="D416" s="69">
        <v>75.900000000000006</v>
      </c>
      <c r="E416" s="69">
        <v>0</v>
      </c>
      <c r="F416" s="70">
        <v>75.900000000000006</v>
      </c>
      <c r="G416" s="69">
        <v>0</v>
      </c>
      <c r="H416" s="69">
        <v>268.23</v>
      </c>
      <c r="I416" s="69">
        <v>0</v>
      </c>
      <c r="J416" s="69">
        <v>0</v>
      </c>
      <c r="K416" s="69">
        <v>0</v>
      </c>
      <c r="L416" s="69">
        <v>0</v>
      </c>
      <c r="M416" s="69">
        <v>3.06</v>
      </c>
      <c r="N416" s="70">
        <v>271.3</v>
      </c>
      <c r="O416" s="77">
        <v>347.19</v>
      </c>
    </row>
    <row r="417" spans="1:15" s="14" customFormat="1" ht="15.5">
      <c r="A417" s="64">
        <v>2019</v>
      </c>
      <c r="B417" s="59" t="s">
        <v>49</v>
      </c>
      <c r="C417" s="59" t="s">
        <v>44</v>
      </c>
      <c r="D417" s="69">
        <v>0</v>
      </c>
      <c r="E417" s="69">
        <v>0</v>
      </c>
      <c r="F417" s="70">
        <v>0</v>
      </c>
      <c r="G417" s="69">
        <v>0</v>
      </c>
      <c r="H417" s="69">
        <v>0</v>
      </c>
      <c r="I417" s="69">
        <v>0</v>
      </c>
      <c r="J417" s="69">
        <v>0</v>
      </c>
      <c r="K417" s="69">
        <v>0</v>
      </c>
      <c r="L417" s="69">
        <v>0</v>
      </c>
      <c r="M417" s="69">
        <v>0.02</v>
      </c>
      <c r="N417" s="70">
        <v>0.02</v>
      </c>
      <c r="O417" s="77">
        <v>0.02</v>
      </c>
    </row>
    <row r="418" spans="1:15" s="14" customFormat="1" ht="15.5">
      <c r="A418" s="64">
        <v>2019</v>
      </c>
      <c r="B418" s="59" t="s">
        <v>49</v>
      </c>
      <c r="C418" s="59" t="s">
        <v>62</v>
      </c>
      <c r="D418" s="69">
        <v>5.57</v>
      </c>
      <c r="E418" s="69">
        <v>0</v>
      </c>
      <c r="F418" s="70">
        <v>5.57</v>
      </c>
      <c r="G418" s="69">
        <v>11.59</v>
      </c>
      <c r="H418" s="69">
        <v>1.8</v>
      </c>
      <c r="I418" s="69">
        <v>0</v>
      </c>
      <c r="J418" s="69">
        <v>0</v>
      </c>
      <c r="K418" s="69">
        <v>0</v>
      </c>
      <c r="L418" s="69">
        <v>31.47</v>
      </c>
      <c r="M418" s="69">
        <v>35.24</v>
      </c>
      <c r="N418" s="70">
        <v>80.11</v>
      </c>
      <c r="O418" s="77">
        <v>85.68</v>
      </c>
    </row>
    <row r="419" spans="1:15" s="14" customFormat="1" ht="15.5">
      <c r="A419" s="62">
        <v>2019</v>
      </c>
      <c r="B419" s="62" t="s">
        <v>49</v>
      </c>
      <c r="C419" s="60" t="s">
        <v>93</v>
      </c>
      <c r="D419" s="72">
        <v>3798.48</v>
      </c>
      <c r="E419" s="72">
        <v>174.23</v>
      </c>
      <c r="F419" s="71">
        <v>3972.7</v>
      </c>
      <c r="G419" s="72">
        <v>60.61</v>
      </c>
      <c r="H419" s="72">
        <v>815.81</v>
      </c>
      <c r="I419" s="72">
        <v>154.80000000000001</v>
      </c>
      <c r="J419" s="72">
        <v>0.28999999999999998</v>
      </c>
      <c r="K419" s="72">
        <v>185.33</v>
      </c>
      <c r="L419" s="72">
        <v>211.16</v>
      </c>
      <c r="M419" s="72">
        <v>422.06</v>
      </c>
      <c r="N419" s="71">
        <v>1850.06</v>
      </c>
      <c r="O419" s="72">
        <v>5822.76</v>
      </c>
    </row>
    <row r="420" spans="1:15" s="14" customFormat="1" ht="15.5">
      <c r="A420" s="63">
        <v>2019</v>
      </c>
      <c r="B420" s="59" t="s">
        <v>48</v>
      </c>
      <c r="C420" s="58" t="s">
        <v>37</v>
      </c>
      <c r="D420" s="66">
        <v>51.05</v>
      </c>
      <c r="E420" s="66">
        <v>55.1</v>
      </c>
      <c r="F420" s="67">
        <v>106.14</v>
      </c>
      <c r="G420" s="66">
        <v>3.9</v>
      </c>
      <c r="H420" s="66">
        <v>98</v>
      </c>
      <c r="I420" s="66">
        <v>0</v>
      </c>
      <c r="J420" s="66">
        <v>0</v>
      </c>
      <c r="K420" s="66">
        <v>0</v>
      </c>
      <c r="L420" s="66">
        <v>60.6</v>
      </c>
      <c r="M420" s="66">
        <v>90.9</v>
      </c>
      <c r="N420" s="67">
        <v>253.41</v>
      </c>
      <c r="O420" s="76">
        <v>359.55</v>
      </c>
    </row>
    <row r="421" spans="1:15" s="14" customFormat="1" ht="15.5">
      <c r="A421" s="64">
        <v>2019</v>
      </c>
      <c r="B421" s="59" t="s">
        <v>48</v>
      </c>
      <c r="C421" s="59" t="s">
        <v>38</v>
      </c>
      <c r="D421" s="69">
        <v>0</v>
      </c>
      <c r="E421" s="69">
        <v>0</v>
      </c>
      <c r="F421" s="70">
        <v>0</v>
      </c>
      <c r="G421" s="69">
        <v>0</v>
      </c>
      <c r="H421" s="69">
        <v>0</v>
      </c>
      <c r="I421" s="69">
        <v>0</v>
      </c>
      <c r="J421" s="69">
        <v>0</v>
      </c>
      <c r="K421" s="69">
        <v>0</v>
      </c>
      <c r="L421" s="69">
        <v>0</v>
      </c>
      <c r="M421" s="69">
        <v>0</v>
      </c>
      <c r="N421" s="70">
        <v>0</v>
      </c>
      <c r="O421" s="77">
        <v>0</v>
      </c>
    </row>
    <row r="422" spans="1:15" s="14" customFormat="1" ht="15.5">
      <c r="A422" s="64">
        <v>2019</v>
      </c>
      <c r="B422" s="59" t="s">
        <v>48</v>
      </c>
      <c r="C422" s="59" t="s">
        <v>72</v>
      </c>
      <c r="D422" s="69">
        <v>475.49</v>
      </c>
      <c r="E422" s="69">
        <v>0</v>
      </c>
      <c r="F422" s="70">
        <v>475.49</v>
      </c>
      <c r="G422" s="69">
        <v>0</v>
      </c>
      <c r="H422" s="69">
        <v>0</v>
      </c>
      <c r="I422" s="69">
        <v>0</v>
      </c>
      <c r="J422" s="69">
        <v>0</v>
      </c>
      <c r="K422" s="69">
        <v>0</v>
      </c>
      <c r="L422" s="69">
        <v>0</v>
      </c>
      <c r="M422" s="69">
        <v>0</v>
      </c>
      <c r="N422" s="70">
        <v>0</v>
      </c>
      <c r="O422" s="77">
        <v>475.49</v>
      </c>
    </row>
    <row r="423" spans="1:15" s="14" customFormat="1" ht="15.5">
      <c r="A423" s="64">
        <v>2019</v>
      </c>
      <c r="B423" s="59" t="s">
        <v>48</v>
      </c>
      <c r="C423" s="59" t="s">
        <v>39</v>
      </c>
      <c r="D423" s="69">
        <v>0</v>
      </c>
      <c r="E423" s="69">
        <v>0</v>
      </c>
      <c r="F423" s="70">
        <v>0</v>
      </c>
      <c r="G423" s="69">
        <v>0</v>
      </c>
      <c r="H423" s="69">
        <v>6.45</v>
      </c>
      <c r="I423" s="69">
        <v>0</v>
      </c>
      <c r="J423" s="69">
        <v>0</v>
      </c>
      <c r="K423" s="69">
        <v>0</v>
      </c>
      <c r="L423" s="69">
        <v>0</v>
      </c>
      <c r="M423" s="69">
        <v>13.46</v>
      </c>
      <c r="N423" s="70">
        <v>19.91</v>
      </c>
      <c r="O423" s="77">
        <v>19.91</v>
      </c>
    </row>
    <row r="424" spans="1:15" s="14" customFormat="1" ht="15.5">
      <c r="A424" s="64">
        <v>2019</v>
      </c>
      <c r="B424" s="59" t="s">
        <v>48</v>
      </c>
      <c r="C424" s="59" t="s">
        <v>40</v>
      </c>
      <c r="D424" s="69">
        <v>167.12</v>
      </c>
      <c r="E424" s="69">
        <v>0</v>
      </c>
      <c r="F424" s="70">
        <v>167.12</v>
      </c>
      <c r="G424" s="69">
        <v>15.17</v>
      </c>
      <c r="H424" s="69">
        <v>0</v>
      </c>
      <c r="I424" s="69">
        <v>0</v>
      </c>
      <c r="J424" s="69">
        <v>0</v>
      </c>
      <c r="K424" s="69">
        <v>30.58</v>
      </c>
      <c r="L424" s="69">
        <v>0</v>
      </c>
      <c r="M424" s="69">
        <v>16</v>
      </c>
      <c r="N424" s="70">
        <v>61.75</v>
      </c>
      <c r="O424" s="77">
        <v>228.88</v>
      </c>
    </row>
    <row r="425" spans="1:15" s="14" customFormat="1" ht="15.5">
      <c r="A425" s="64">
        <v>2019</v>
      </c>
      <c r="B425" s="59" t="s">
        <v>48</v>
      </c>
      <c r="C425" s="59" t="s">
        <v>41</v>
      </c>
      <c r="D425" s="69">
        <v>564.70000000000005</v>
      </c>
      <c r="E425" s="69">
        <v>0</v>
      </c>
      <c r="F425" s="70">
        <v>564.70000000000005</v>
      </c>
      <c r="G425" s="69">
        <v>0</v>
      </c>
      <c r="H425" s="69">
        <v>0</v>
      </c>
      <c r="I425" s="69">
        <v>0</v>
      </c>
      <c r="J425" s="69">
        <v>0</v>
      </c>
      <c r="K425" s="69">
        <v>0</v>
      </c>
      <c r="L425" s="69">
        <v>30</v>
      </c>
      <c r="M425" s="69">
        <v>4.01</v>
      </c>
      <c r="N425" s="70">
        <v>34</v>
      </c>
      <c r="O425" s="77">
        <v>598.70000000000005</v>
      </c>
    </row>
    <row r="426" spans="1:15" s="14" customFormat="1" ht="15.5">
      <c r="A426" s="64">
        <v>2019</v>
      </c>
      <c r="B426" s="59" t="s">
        <v>48</v>
      </c>
      <c r="C426" s="59" t="s">
        <v>70</v>
      </c>
      <c r="D426" s="69">
        <v>0</v>
      </c>
      <c r="E426" s="69">
        <v>0</v>
      </c>
      <c r="F426" s="70">
        <v>0</v>
      </c>
      <c r="G426" s="69">
        <v>3.32</v>
      </c>
      <c r="H426" s="69">
        <v>16.5</v>
      </c>
      <c r="I426" s="69">
        <v>135.63999999999999</v>
      </c>
      <c r="J426" s="69">
        <v>0.52</v>
      </c>
      <c r="K426" s="69">
        <v>152.99</v>
      </c>
      <c r="L426" s="69">
        <v>11.59</v>
      </c>
      <c r="M426" s="69">
        <v>0.18</v>
      </c>
      <c r="N426" s="70">
        <v>320.75</v>
      </c>
      <c r="O426" s="77">
        <v>320.75</v>
      </c>
    </row>
    <row r="427" spans="1:15" s="14" customFormat="1" ht="15.5">
      <c r="A427" s="64">
        <v>2019</v>
      </c>
      <c r="B427" s="59" t="s">
        <v>48</v>
      </c>
      <c r="C427" s="59" t="s">
        <v>74</v>
      </c>
      <c r="D427" s="69">
        <v>66.61</v>
      </c>
      <c r="E427" s="69">
        <v>0</v>
      </c>
      <c r="F427" s="70">
        <v>66.61</v>
      </c>
      <c r="G427" s="69">
        <v>0</v>
      </c>
      <c r="H427" s="69">
        <v>33.56</v>
      </c>
      <c r="I427" s="69">
        <v>0</v>
      </c>
      <c r="J427" s="69">
        <v>0</v>
      </c>
      <c r="K427" s="69">
        <v>0</v>
      </c>
      <c r="L427" s="69">
        <v>0</v>
      </c>
      <c r="M427" s="69">
        <v>0.06</v>
      </c>
      <c r="N427" s="70">
        <v>33.61</v>
      </c>
      <c r="O427" s="77">
        <v>100.22</v>
      </c>
    </row>
    <row r="428" spans="1:15" s="14" customFormat="1" ht="15.5">
      <c r="A428" s="64">
        <v>2019</v>
      </c>
      <c r="B428" s="59" t="s">
        <v>48</v>
      </c>
      <c r="C428" s="59" t="s">
        <v>73</v>
      </c>
      <c r="D428" s="69">
        <v>0</v>
      </c>
      <c r="E428" s="69">
        <v>0</v>
      </c>
      <c r="F428" s="70">
        <v>0</v>
      </c>
      <c r="G428" s="69">
        <v>0</v>
      </c>
      <c r="H428" s="69">
        <v>0</v>
      </c>
      <c r="I428" s="69">
        <v>0</v>
      </c>
      <c r="J428" s="69">
        <v>0</v>
      </c>
      <c r="K428" s="69">
        <v>0</v>
      </c>
      <c r="L428" s="69">
        <v>0</v>
      </c>
      <c r="M428" s="69">
        <v>0</v>
      </c>
      <c r="N428" s="70">
        <v>0</v>
      </c>
      <c r="O428" s="77">
        <v>0</v>
      </c>
    </row>
    <row r="429" spans="1:15" s="14" customFormat="1" ht="15.5">
      <c r="A429" s="64">
        <v>2019</v>
      </c>
      <c r="B429" s="59" t="s">
        <v>48</v>
      </c>
      <c r="C429" s="59" t="s">
        <v>42</v>
      </c>
      <c r="D429" s="69">
        <v>1248.32</v>
      </c>
      <c r="E429" s="69">
        <v>96.53</v>
      </c>
      <c r="F429" s="70">
        <v>1344.84</v>
      </c>
      <c r="G429" s="69">
        <v>21.97</v>
      </c>
      <c r="H429" s="69">
        <v>502.71</v>
      </c>
      <c r="I429" s="69">
        <v>0</v>
      </c>
      <c r="J429" s="69">
        <v>0</v>
      </c>
      <c r="K429" s="69">
        <v>0</v>
      </c>
      <c r="L429" s="69">
        <v>100.51</v>
      </c>
      <c r="M429" s="69">
        <v>158.06</v>
      </c>
      <c r="N429" s="70">
        <v>783.26</v>
      </c>
      <c r="O429" s="77">
        <v>2128.1</v>
      </c>
    </row>
    <row r="430" spans="1:15" s="14" customFormat="1" ht="15.5">
      <c r="A430" s="64">
        <v>2019</v>
      </c>
      <c r="B430" s="59" t="s">
        <v>48</v>
      </c>
      <c r="C430" s="59" t="s">
        <v>43</v>
      </c>
      <c r="D430" s="69">
        <v>0.17</v>
      </c>
      <c r="E430" s="69">
        <v>0</v>
      </c>
      <c r="F430" s="70">
        <v>0.17</v>
      </c>
      <c r="G430" s="69">
        <v>0</v>
      </c>
      <c r="H430" s="69">
        <v>0</v>
      </c>
      <c r="I430" s="69">
        <v>12.06</v>
      </c>
      <c r="J430" s="69">
        <v>0</v>
      </c>
      <c r="K430" s="69">
        <v>0</v>
      </c>
      <c r="L430" s="69">
        <v>0</v>
      </c>
      <c r="M430" s="69">
        <v>7.24</v>
      </c>
      <c r="N430" s="70">
        <v>19.29</v>
      </c>
      <c r="O430" s="77">
        <v>19.46</v>
      </c>
    </row>
    <row r="431" spans="1:15" s="14" customFormat="1" ht="15.5">
      <c r="A431" s="64">
        <v>2019</v>
      </c>
      <c r="B431" s="59" t="s">
        <v>48</v>
      </c>
      <c r="C431" s="59" t="s">
        <v>94</v>
      </c>
      <c r="D431" s="69">
        <v>0</v>
      </c>
      <c r="E431" s="69">
        <v>0</v>
      </c>
      <c r="F431" s="70">
        <v>0</v>
      </c>
      <c r="G431" s="69">
        <v>3.23</v>
      </c>
      <c r="H431" s="69">
        <v>84.17</v>
      </c>
      <c r="I431" s="69">
        <v>0</v>
      </c>
      <c r="J431" s="69">
        <v>0</v>
      </c>
      <c r="K431" s="69">
        <v>0</v>
      </c>
      <c r="L431" s="69">
        <v>0</v>
      </c>
      <c r="M431" s="69">
        <v>3.53</v>
      </c>
      <c r="N431" s="70">
        <v>90.92</v>
      </c>
      <c r="O431" s="77">
        <v>90.92</v>
      </c>
    </row>
    <row r="432" spans="1:15" s="14" customFormat="1" ht="15.5">
      <c r="A432" s="64">
        <v>2019</v>
      </c>
      <c r="B432" s="59" t="s">
        <v>48</v>
      </c>
      <c r="C432" s="59" t="s">
        <v>71</v>
      </c>
      <c r="D432" s="69">
        <v>199.52</v>
      </c>
      <c r="E432" s="69">
        <v>2.0099999999999998</v>
      </c>
      <c r="F432" s="70">
        <v>201.53</v>
      </c>
      <c r="G432" s="69">
        <v>0</v>
      </c>
      <c r="H432" s="69">
        <v>3.36</v>
      </c>
      <c r="I432" s="69">
        <v>0</v>
      </c>
      <c r="J432" s="69">
        <v>0</v>
      </c>
      <c r="K432" s="69">
        <v>0</v>
      </c>
      <c r="L432" s="69">
        <v>30.36</v>
      </c>
      <c r="M432" s="69">
        <v>123.24</v>
      </c>
      <c r="N432" s="70">
        <v>156.96</v>
      </c>
      <c r="O432" s="77">
        <v>358.49</v>
      </c>
    </row>
    <row r="433" spans="1:15" s="14" customFormat="1" ht="15.5">
      <c r="A433" s="64">
        <v>2019</v>
      </c>
      <c r="B433" s="59" t="s">
        <v>48</v>
      </c>
      <c r="C433" s="59" t="s">
        <v>45</v>
      </c>
      <c r="D433" s="69">
        <v>238.4</v>
      </c>
      <c r="E433" s="69">
        <v>0</v>
      </c>
      <c r="F433" s="70">
        <v>238.4</v>
      </c>
      <c r="G433" s="69">
        <v>0</v>
      </c>
      <c r="H433" s="69">
        <v>23.33</v>
      </c>
      <c r="I433" s="69">
        <v>0</v>
      </c>
      <c r="J433" s="69">
        <v>0</v>
      </c>
      <c r="K433" s="69">
        <v>0</v>
      </c>
      <c r="L433" s="69">
        <v>0</v>
      </c>
      <c r="M433" s="69">
        <v>7.0000000000000007E-2</v>
      </c>
      <c r="N433" s="70">
        <v>23.4</v>
      </c>
      <c r="O433" s="77">
        <v>261.79000000000002</v>
      </c>
    </row>
    <row r="434" spans="1:15" s="14" customFormat="1" ht="15.5">
      <c r="A434" s="64">
        <v>2019</v>
      </c>
      <c r="B434" s="59" t="s">
        <v>48</v>
      </c>
      <c r="C434" s="59" t="s">
        <v>46</v>
      </c>
      <c r="D434" s="69">
        <v>0</v>
      </c>
      <c r="E434" s="69">
        <v>0</v>
      </c>
      <c r="F434" s="70">
        <v>0</v>
      </c>
      <c r="G434" s="69">
        <v>0</v>
      </c>
      <c r="H434" s="69">
        <v>187.19</v>
      </c>
      <c r="I434" s="69">
        <v>0</v>
      </c>
      <c r="J434" s="69">
        <v>0</v>
      </c>
      <c r="K434" s="69">
        <v>0</v>
      </c>
      <c r="L434" s="69">
        <v>0</v>
      </c>
      <c r="M434" s="69">
        <v>13.83</v>
      </c>
      <c r="N434" s="70">
        <v>201.02</v>
      </c>
      <c r="O434" s="77">
        <v>201.02</v>
      </c>
    </row>
    <row r="435" spans="1:15" s="14" customFormat="1" ht="15.5">
      <c r="A435" s="64">
        <v>2019</v>
      </c>
      <c r="B435" s="59" t="s">
        <v>48</v>
      </c>
      <c r="C435" s="59" t="s">
        <v>44</v>
      </c>
      <c r="D435" s="69">
        <v>0</v>
      </c>
      <c r="E435" s="69">
        <v>0</v>
      </c>
      <c r="F435" s="70">
        <v>0</v>
      </c>
      <c r="G435" s="69">
        <v>0</v>
      </c>
      <c r="H435" s="69">
        <v>0</v>
      </c>
      <c r="I435" s="69">
        <v>0</v>
      </c>
      <c r="J435" s="69">
        <v>0</v>
      </c>
      <c r="K435" s="69">
        <v>0</v>
      </c>
      <c r="L435" s="69">
        <v>0</v>
      </c>
      <c r="M435" s="69">
        <v>0.02</v>
      </c>
      <c r="N435" s="70">
        <v>0.02</v>
      </c>
      <c r="O435" s="77">
        <v>0.02</v>
      </c>
    </row>
    <row r="436" spans="1:15" s="14" customFormat="1" ht="15.5">
      <c r="A436" s="64">
        <v>2019</v>
      </c>
      <c r="B436" s="59" t="s">
        <v>48</v>
      </c>
      <c r="C436" s="59" t="s">
        <v>62</v>
      </c>
      <c r="D436" s="69">
        <v>77.14</v>
      </c>
      <c r="E436" s="69">
        <v>14.32</v>
      </c>
      <c r="F436" s="70">
        <v>91.46</v>
      </c>
      <c r="G436" s="69">
        <v>5.64</v>
      </c>
      <c r="H436" s="69">
        <v>0</v>
      </c>
      <c r="I436" s="69">
        <v>0</v>
      </c>
      <c r="J436" s="69">
        <v>0</v>
      </c>
      <c r="K436" s="69">
        <v>0</v>
      </c>
      <c r="L436" s="69">
        <v>0</v>
      </c>
      <c r="M436" s="69">
        <v>65.569999999999993</v>
      </c>
      <c r="N436" s="70">
        <v>71.209999999999994</v>
      </c>
      <c r="O436" s="77">
        <v>162.66999999999999</v>
      </c>
    </row>
    <row r="437" spans="1:15" s="14" customFormat="1" ht="15.5">
      <c r="A437" s="62">
        <v>2019</v>
      </c>
      <c r="B437" s="62" t="s">
        <v>48</v>
      </c>
      <c r="C437" s="60" t="s">
        <v>93</v>
      </c>
      <c r="D437" s="72">
        <v>3088.51</v>
      </c>
      <c r="E437" s="72">
        <v>167.95</v>
      </c>
      <c r="F437" s="71">
        <v>3256.46</v>
      </c>
      <c r="G437" s="72">
        <v>53.23</v>
      </c>
      <c r="H437" s="72">
        <v>955.27</v>
      </c>
      <c r="I437" s="72">
        <v>147.69</v>
      </c>
      <c r="J437" s="72">
        <v>0.52</v>
      </c>
      <c r="K437" s="72">
        <v>183.58</v>
      </c>
      <c r="L437" s="72">
        <v>233.07</v>
      </c>
      <c r="M437" s="72">
        <v>496.17</v>
      </c>
      <c r="N437" s="71">
        <v>2069.52</v>
      </c>
      <c r="O437" s="72">
        <v>5325.98</v>
      </c>
    </row>
    <row r="438" spans="1:15" s="14" customFormat="1" ht="15.5">
      <c r="A438" s="63">
        <v>2020</v>
      </c>
      <c r="B438" s="59" t="s">
        <v>47</v>
      </c>
      <c r="C438" s="58" t="s">
        <v>37</v>
      </c>
      <c r="D438" s="66">
        <v>17.95</v>
      </c>
      <c r="E438" s="66">
        <v>10.96</v>
      </c>
      <c r="F438" s="67">
        <v>28.91</v>
      </c>
      <c r="G438" s="66">
        <v>2.59</v>
      </c>
      <c r="H438" s="66">
        <v>48.71</v>
      </c>
      <c r="I438" s="66">
        <v>0</v>
      </c>
      <c r="J438" s="66">
        <v>0</v>
      </c>
      <c r="K438" s="66">
        <v>0</v>
      </c>
      <c r="L438" s="66">
        <v>4.5</v>
      </c>
      <c r="M438" s="66">
        <v>79.27</v>
      </c>
      <c r="N438" s="67">
        <v>135.07</v>
      </c>
      <c r="O438" s="76">
        <v>163.98</v>
      </c>
    </row>
    <row r="439" spans="1:15" s="14" customFormat="1" ht="15.5">
      <c r="A439" s="64">
        <v>2020</v>
      </c>
      <c r="B439" s="59" t="s">
        <v>47</v>
      </c>
      <c r="C439" s="59" t="s">
        <v>38</v>
      </c>
      <c r="D439" s="69">
        <v>104.96</v>
      </c>
      <c r="E439" s="69">
        <v>0</v>
      </c>
      <c r="F439" s="70">
        <v>104.96</v>
      </c>
      <c r="G439" s="69">
        <v>0</v>
      </c>
      <c r="H439" s="69">
        <v>38.42</v>
      </c>
      <c r="I439" s="69">
        <v>0</v>
      </c>
      <c r="J439" s="69">
        <v>0</v>
      </c>
      <c r="K439" s="69">
        <v>0</v>
      </c>
      <c r="L439" s="69">
        <v>0</v>
      </c>
      <c r="M439" s="69">
        <v>0</v>
      </c>
      <c r="N439" s="70">
        <v>38.42</v>
      </c>
      <c r="O439" s="77">
        <v>143.38</v>
      </c>
    </row>
    <row r="440" spans="1:15" s="14" customFormat="1" ht="15.5">
      <c r="A440" s="64">
        <v>2020</v>
      </c>
      <c r="B440" s="59" t="s">
        <v>47</v>
      </c>
      <c r="C440" s="59" t="s">
        <v>72</v>
      </c>
      <c r="D440" s="69">
        <v>953.68</v>
      </c>
      <c r="E440" s="69">
        <v>0</v>
      </c>
      <c r="F440" s="70">
        <v>953.68</v>
      </c>
      <c r="G440" s="69">
        <v>0</v>
      </c>
      <c r="H440" s="69">
        <v>0</v>
      </c>
      <c r="I440" s="69">
        <v>0</v>
      </c>
      <c r="J440" s="69">
        <v>0</v>
      </c>
      <c r="K440" s="69">
        <v>0</v>
      </c>
      <c r="L440" s="69">
        <v>0</v>
      </c>
      <c r="M440" s="69">
        <v>2.29</v>
      </c>
      <c r="N440" s="70">
        <v>2.29</v>
      </c>
      <c r="O440" s="77">
        <v>955.96</v>
      </c>
    </row>
    <row r="441" spans="1:15" s="14" customFormat="1" ht="15.5">
      <c r="A441" s="64">
        <v>2020</v>
      </c>
      <c r="B441" s="59" t="s">
        <v>47</v>
      </c>
      <c r="C441" s="59" t="s">
        <v>39</v>
      </c>
      <c r="D441" s="69">
        <v>0</v>
      </c>
      <c r="E441" s="69">
        <v>0</v>
      </c>
      <c r="F441" s="70">
        <v>0</v>
      </c>
      <c r="G441" s="69">
        <v>0</v>
      </c>
      <c r="H441" s="69">
        <v>0</v>
      </c>
      <c r="I441" s="69">
        <v>0</v>
      </c>
      <c r="J441" s="69">
        <v>0</v>
      </c>
      <c r="K441" s="69">
        <v>0</v>
      </c>
      <c r="L441" s="69">
        <v>0</v>
      </c>
      <c r="M441" s="69">
        <v>16.510000000000002</v>
      </c>
      <c r="N441" s="70">
        <v>16.510000000000002</v>
      </c>
      <c r="O441" s="77">
        <v>16.510000000000002</v>
      </c>
    </row>
    <row r="442" spans="1:15" s="14" customFormat="1" ht="15.5">
      <c r="A442" s="64">
        <v>2020</v>
      </c>
      <c r="B442" s="59" t="s">
        <v>47</v>
      </c>
      <c r="C442" s="59" t="s">
        <v>40</v>
      </c>
      <c r="D442" s="69">
        <v>36.89</v>
      </c>
      <c r="E442" s="69">
        <v>0</v>
      </c>
      <c r="F442" s="70">
        <v>36.89</v>
      </c>
      <c r="G442" s="69">
        <v>15.58</v>
      </c>
      <c r="H442" s="69">
        <v>0</v>
      </c>
      <c r="I442" s="69">
        <v>0</v>
      </c>
      <c r="J442" s="69">
        <v>0</v>
      </c>
      <c r="K442" s="69">
        <v>29.77</v>
      </c>
      <c r="L442" s="69">
        <v>11.64</v>
      </c>
      <c r="M442" s="69">
        <v>21.05</v>
      </c>
      <c r="N442" s="70">
        <v>78.040000000000006</v>
      </c>
      <c r="O442" s="77">
        <v>114.93</v>
      </c>
    </row>
    <row r="443" spans="1:15" s="14" customFormat="1" ht="15.5">
      <c r="A443" s="64">
        <v>2020</v>
      </c>
      <c r="B443" s="59" t="s">
        <v>47</v>
      </c>
      <c r="C443" s="59" t="s">
        <v>41</v>
      </c>
      <c r="D443" s="69">
        <v>471.84</v>
      </c>
      <c r="E443" s="69">
        <v>0</v>
      </c>
      <c r="F443" s="70">
        <v>471.84</v>
      </c>
      <c r="G443" s="69">
        <v>0</v>
      </c>
      <c r="H443" s="69">
        <v>0</v>
      </c>
      <c r="I443" s="69">
        <v>0</v>
      </c>
      <c r="J443" s="69">
        <v>0</v>
      </c>
      <c r="K443" s="69">
        <v>0</v>
      </c>
      <c r="L443" s="69">
        <v>0</v>
      </c>
      <c r="M443" s="69">
        <v>10.08</v>
      </c>
      <c r="N443" s="70">
        <v>10.08</v>
      </c>
      <c r="O443" s="77">
        <v>481.92</v>
      </c>
    </row>
    <row r="444" spans="1:15" s="14" customFormat="1" ht="15.5">
      <c r="A444" s="64">
        <v>2020</v>
      </c>
      <c r="B444" s="59" t="s">
        <v>47</v>
      </c>
      <c r="C444" s="59" t="s">
        <v>70</v>
      </c>
      <c r="D444" s="69">
        <v>0</v>
      </c>
      <c r="E444" s="69">
        <v>0</v>
      </c>
      <c r="F444" s="70">
        <v>0</v>
      </c>
      <c r="G444" s="69">
        <v>3.62</v>
      </c>
      <c r="H444" s="69">
        <v>20.65</v>
      </c>
      <c r="I444" s="69">
        <v>129.49</v>
      </c>
      <c r="J444" s="69">
        <v>0.26</v>
      </c>
      <c r="K444" s="69">
        <v>129.51</v>
      </c>
      <c r="L444" s="69">
        <v>13.2</v>
      </c>
      <c r="M444" s="69">
        <v>17.97</v>
      </c>
      <c r="N444" s="70">
        <v>314.72000000000003</v>
      </c>
      <c r="O444" s="77">
        <v>314.72000000000003</v>
      </c>
    </row>
    <row r="445" spans="1:15" s="14" customFormat="1" ht="15.5">
      <c r="A445" s="64">
        <v>2020</v>
      </c>
      <c r="B445" s="59" t="s">
        <v>47</v>
      </c>
      <c r="C445" s="59" t="s">
        <v>74</v>
      </c>
      <c r="D445" s="69">
        <v>0</v>
      </c>
      <c r="E445" s="69">
        <v>0</v>
      </c>
      <c r="F445" s="70">
        <v>0</v>
      </c>
      <c r="G445" s="69">
        <v>0</v>
      </c>
      <c r="H445" s="69">
        <v>0</v>
      </c>
      <c r="I445" s="69">
        <v>0</v>
      </c>
      <c r="J445" s="69">
        <v>0</v>
      </c>
      <c r="K445" s="69">
        <v>0</v>
      </c>
      <c r="L445" s="69">
        <v>0</v>
      </c>
      <c r="M445" s="69">
        <v>4.82</v>
      </c>
      <c r="N445" s="70">
        <v>4.82</v>
      </c>
      <c r="O445" s="77">
        <v>4.82</v>
      </c>
    </row>
    <row r="446" spans="1:15" s="14" customFormat="1" ht="15.5">
      <c r="A446" s="64">
        <v>2020</v>
      </c>
      <c r="B446" s="59" t="s">
        <v>47</v>
      </c>
      <c r="C446" s="59" t="s">
        <v>73</v>
      </c>
      <c r="D446" s="69">
        <v>0</v>
      </c>
      <c r="E446" s="69">
        <v>0</v>
      </c>
      <c r="F446" s="70">
        <v>0</v>
      </c>
      <c r="G446" s="69">
        <v>0</v>
      </c>
      <c r="H446" s="69">
        <v>0</v>
      </c>
      <c r="I446" s="69">
        <v>0</v>
      </c>
      <c r="J446" s="69">
        <v>0</v>
      </c>
      <c r="K446" s="69">
        <v>0</v>
      </c>
      <c r="L446" s="69">
        <v>0</v>
      </c>
      <c r="M446" s="69">
        <v>0</v>
      </c>
      <c r="N446" s="70">
        <v>0</v>
      </c>
      <c r="O446" s="77">
        <v>0</v>
      </c>
    </row>
    <row r="447" spans="1:15" s="14" customFormat="1" ht="15.5">
      <c r="A447" s="64">
        <v>2020</v>
      </c>
      <c r="B447" s="59" t="s">
        <v>47</v>
      </c>
      <c r="C447" s="59" t="s">
        <v>42</v>
      </c>
      <c r="D447" s="69">
        <v>1495.34</v>
      </c>
      <c r="E447" s="69">
        <v>69.12</v>
      </c>
      <c r="F447" s="70">
        <v>1564.46</v>
      </c>
      <c r="G447" s="69">
        <v>16.22</v>
      </c>
      <c r="H447" s="69">
        <v>269.66000000000003</v>
      </c>
      <c r="I447" s="69">
        <v>0</v>
      </c>
      <c r="J447" s="69">
        <v>0</v>
      </c>
      <c r="K447" s="69">
        <v>0</v>
      </c>
      <c r="L447" s="69">
        <v>59.84</v>
      </c>
      <c r="M447" s="69">
        <v>116.54</v>
      </c>
      <c r="N447" s="70">
        <v>462.26</v>
      </c>
      <c r="O447" s="77">
        <v>2026.73</v>
      </c>
    </row>
    <row r="448" spans="1:15" s="14" customFormat="1" ht="15.5">
      <c r="A448" s="64">
        <v>2020</v>
      </c>
      <c r="B448" s="59" t="s">
        <v>47</v>
      </c>
      <c r="C448" s="59" t="s">
        <v>43</v>
      </c>
      <c r="D448" s="69">
        <v>91.92</v>
      </c>
      <c r="E448" s="69">
        <v>0</v>
      </c>
      <c r="F448" s="70">
        <v>91.92</v>
      </c>
      <c r="G448" s="69">
        <v>0</v>
      </c>
      <c r="H448" s="69">
        <v>0</v>
      </c>
      <c r="I448" s="69">
        <v>0</v>
      </c>
      <c r="J448" s="69">
        <v>0</v>
      </c>
      <c r="K448" s="69">
        <v>0</v>
      </c>
      <c r="L448" s="69">
        <v>0</v>
      </c>
      <c r="M448" s="69">
        <v>0</v>
      </c>
      <c r="N448" s="70">
        <v>0</v>
      </c>
      <c r="O448" s="77">
        <v>91.92</v>
      </c>
    </row>
    <row r="449" spans="1:15" s="14" customFormat="1" ht="15.5">
      <c r="A449" s="64">
        <v>2020</v>
      </c>
      <c r="B449" s="59" t="s">
        <v>47</v>
      </c>
      <c r="C449" s="59" t="s">
        <v>94</v>
      </c>
      <c r="D449" s="69">
        <v>0</v>
      </c>
      <c r="E449" s="69">
        <v>0</v>
      </c>
      <c r="F449" s="70">
        <v>0</v>
      </c>
      <c r="G449" s="69">
        <v>0</v>
      </c>
      <c r="H449" s="69">
        <v>98.94</v>
      </c>
      <c r="I449" s="69">
        <v>0</v>
      </c>
      <c r="J449" s="69">
        <v>0</v>
      </c>
      <c r="K449" s="69">
        <v>0</v>
      </c>
      <c r="L449" s="69">
        <v>0</v>
      </c>
      <c r="M449" s="69">
        <v>47.75</v>
      </c>
      <c r="N449" s="70">
        <v>146.69</v>
      </c>
      <c r="O449" s="77">
        <v>146.69</v>
      </c>
    </row>
    <row r="450" spans="1:15" s="14" customFormat="1" ht="15.5">
      <c r="A450" s="64">
        <v>2020</v>
      </c>
      <c r="B450" s="59" t="s">
        <v>47</v>
      </c>
      <c r="C450" s="59" t="s">
        <v>71</v>
      </c>
      <c r="D450" s="69">
        <v>5.98</v>
      </c>
      <c r="E450" s="69">
        <v>14.32</v>
      </c>
      <c r="F450" s="70">
        <v>20.3</v>
      </c>
      <c r="G450" s="69">
        <v>0</v>
      </c>
      <c r="H450" s="69">
        <v>0</v>
      </c>
      <c r="I450" s="69">
        <v>0</v>
      </c>
      <c r="J450" s="69">
        <v>0</v>
      </c>
      <c r="K450" s="69">
        <v>0</v>
      </c>
      <c r="L450" s="69">
        <v>36.82</v>
      </c>
      <c r="M450" s="69">
        <v>95.28</v>
      </c>
      <c r="N450" s="70">
        <v>132.1</v>
      </c>
      <c r="O450" s="77">
        <v>152.4</v>
      </c>
    </row>
    <row r="451" spans="1:15" s="14" customFormat="1" ht="15.5">
      <c r="A451" s="64">
        <v>2020</v>
      </c>
      <c r="B451" s="59" t="s">
        <v>47</v>
      </c>
      <c r="C451" s="59" t="s">
        <v>45</v>
      </c>
      <c r="D451" s="69">
        <v>44.98</v>
      </c>
      <c r="E451" s="69">
        <v>43.1</v>
      </c>
      <c r="F451" s="70">
        <v>88.08</v>
      </c>
      <c r="G451" s="69">
        <v>0</v>
      </c>
      <c r="H451" s="69">
        <v>30.13</v>
      </c>
      <c r="I451" s="69">
        <v>13.19</v>
      </c>
      <c r="J451" s="69">
        <v>0</v>
      </c>
      <c r="K451" s="69">
        <v>0</v>
      </c>
      <c r="L451" s="69">
        <v>0</v>
      </c>
      <c r="M451" s="69">
        <v>7.0000000000000007E-2</v>
      </c>
      <c r="N451" s="70">
        <v>43.39</v>
      </c>
      <c r="O451" s="77">
        <v>131.47</v>
      </c>
    </row>
    <row r="452" spans="1:15" s="14" customFormat="1" ht="15.5">
      <c r="A452" s="64">
        <v>2020</v>
      </c>
      <c r="B452" s="59" t="s">
        <v>47</v>
      </c>
      <c r="C452" s="59" t="s">
        <v>46</v>
      </c>
      <c r="D452" s="69">
        <v>93.92</v>
      </c>
      <c r="E452" s="69">
        <v>0</v>
      </c>
      <c r="F452" s="70">
        <v>93.92</v>
      </c>
      <c r="G452" s="69">
        <v>0</v>
      </c>
      <c r="H452" s="69">
        <v>271.64</v>
      </c>
      <c r="I452" s="69">
        <v>0</v>
      </c>
      <c r="J452" s="69">
        <v>0</v>
      </c>
      <c r="K452" s="69">
        <v>0</v>
      </c>
      <c r="L452" s="69">
        <v>0</v>
      </c>
      <c r="M452" s="69">
        <v>3.51</v>
      </c>
      <c r="N452" s="70">
        <v>275.14999999999998</v>
      </c>
      <c r="O452" s="77">
        <v>369.07</v>
      </c>
    </row>
    <row r="453" spans="1:15" s="14" customFormat="1" ht="15.5">
      <c r="A453" s="64">
        <v>2020</v>
      </c>
      <c r="B453" s="59" t="s">
        <v>47</v>
      </c>
      <c r="C453" s="59" t="s">
        <v>44</v>
      </c>
      <c r="D453" s="69">
        <v>0</v>
      </c>
      <c r="E453" s="69">
        <v>0</v>
      </c>
      <c r="F453" s="70">
        <v>0</v>
      </c>
      <c r="G453" s="69">
        <v>0</v>
      </c>
      <c r="H453" s="69">
        <v>0</v>
      </c>
      <c r="I453" s="69">
        <v>0</v>
      </c>
      <c r="J453" s="69">
        <v>0</v>
      </c>
      <c r="K453" s="69">
        <v>0</v>
      </c>
      <c r="L453" s="69">
        <v>0</v>
      </c>
      <c r="M453" s="69">
        <v>0.02</v>
      </c>
      <c r="N453" s="70">
        <v>0.02</v>
      </c>
      <c r="O453" s="77">
        <v>0.02</v>
      </c>
    </row>
    <row r="454" spans="1:15" s="14" customFormat="1" ht="15.5">
      <c r="A454" s="64">
        <v>2020</v>
      </c>
      <c r="B454" s="59" t="s">
        <v>47</v>
      </c>
      <c r="C454" s="59" t="s">
        <v>62</v>
      </c>
      <c r="D454" s="69">
        <v>224.89</v>
      </c>
      <c r="E454" s="69">
        <v>0</v>
      </c>
      <c r="F454" s="70">
        <v>224.89</v>
      </c>
      <c r="G454" s="69">
        <v>6.04</v>
      </c>
      <c r="H454" s="69">
        <v>0</v>
      </c>
      <c r="I454" s="69">
        <v>0</v>
      </c>
      <c r="J454" s="69">
        <v>0</v>
      </c>
      <c r="K454" s="69">
        <v>0</v>
      </c>
      <c r="L454" s="69">
        <v>29.97</v>
      </c>
      <c r="M454" s="69">
        <v>2.42</v>
      </c>
      <c r="N454" s="70">
        <v>38.43</v>
      </c>
      <c r="O454" s="77">
        <v>263.32</v>
      </c>
    </row>
    <row r="455" spans="1:15" s="14" customFormat="1" ht="15.5">
      <c r="A455" s="62">
        <v>2020</v>
      </c>
      <c r="B455" s="62" t="s">
        <v>47</v>
      </c>
      <c r="C455" s="60" t="s">
        <v>93</v>
      </c>
      <c r="D455" s="72">
        <v>3542.37</v>
      </c>
      <c r="E455" s="72">
        <v>137.5</v>
      </c>
      <c r="F455" s="71">
        <v>3679.86</v>
      </c>
      <c r="G455" s="72">
        <v>44.06</v>
      </c>
      <c r="H455" s="72">
        <v>778.15</v>
      </c>
      <c r="I455" s="72">
        <v>142.69</v>
      </c>
      <c r="J455" s="72">
        <v>0.26</v>
      </c>
      <c r="K455" s="72">
        <v>159.28</v>
      </c>
      <c r="L455" s="72">
        <v>155.97</v>
      </c>
      <c r="M455" s="72">
        <v>417.57</v>
      </c>
      <c r="N455" s="71">
        <v>1697.98</v>
      </c>
      <c r="O455" s="72">
        <v>5377.84</v>
      </c>
    </row>
    <row r="456" spans="1:15" s="14" customFormat="1" ht="15.5">
      <c r="A456" s="63">
        <v>2020</v>
      </c>
      <c r="B456" s="59" t="s">
        <v>58</v>
      </c>
      <c r="C456" s="58" t="s">
        <v>37</v>
      </c>
      <c r="D456" s="66">
        <v>47.06</v>
      </c>
      <c r="E456" s="66">
        <v>18.43</v>
      </c>
      <c r="F456" s="67">
        <v>65.5</v>
      </c>
      <c r="G456" s="66">
        <v>4.24</v>
      </c>
      <c r="H456" s="66">
        <v>54.44</v>
      </c>
      <c r="I456" s="66">
        <v>7.84</v>
      </c>
      <c r="J456" s="66">
        <v>0</v>
      </c>
      <c r="K456" s="66">
        <v>0</v>
      </c>
      <c r="L456" s="66">
        <v>0</v>
      </c>
      <c r="M456" s="66">
        <v>59.38</v>
      </c>
      <c r="N456" s="67">
        <v>125.9</v>
      </c>
      <c r="O456" s="76">
        <v>191.4</v>
      </c>
    </row>
    <row r="457" spans="1:15" s="14" customFormat="1" ht="15.5">
      <c r="A457" s="64">
        <v>2020</v>
      </c>
      <c r="B457" s="59" t="s">
        <v>58</v>
      </c>
      <c r="C457" s="59" t="s">
        <v>38</v>
      </c>
      <c r="D457" s="69">
        <v>0</v>
      </c>
      <c r="E457" s="69">
        <v>0</v>
      </c>
      <c r="F457" s="70">
        <v>0</v>
      </c>
      <c r="G457" s="69">
        <v>0</v>
      </c>
      <c r="H457" s="69">
        <v>0</v>
      </c>
      <c r="I457" s="69">
        <v>0</v>
      </c>
      <c r="J457" s="69">
        <v>0</v>
      </c>
      <c r="K457" s="69">
        <v>0</v>
      </c>
      <c r="L457" s="69">
        <v>0</v>
      </c>
      <c r="M457" s="69">
        <v>0</v>
      </c>
      <c r="N457" s="70">
        <v>0</v>
      </c>
      <c r="O457" s="77">
        <v>0</v>
      </c>
    </row>
    <row r="458" spans="1:15" s="14" customFormat="1" ht="15.5">
      <c r="A458" s="64">
        <v>2020</v>
      </c>
      <c r="B458" s="59" t="s">
        <v>58</v>
      </c>
      <c r="C458" s="59" t="s">
        <v>72</v>
      </c>
      <c r="D458" s="69">
        <v>513.65</v>
      </c>
      <c r="E458" s="69">
        <v>0</v>
      </c>
      <c r="F458" s="70">
        <v>513.65</v>
      </c>
      <c r="G458" s="69">
        <v>0</v>
      </c>
      <c r="H458" s="69">
        <v>0</v>
      </c>
      <c r="I458" s="69">
        <v>0</v>
      </c>
      <c r="J458" s="69">
        <v>0</v>
      </c>
      <c r="K458" s="69">
        <v>0</v>
      </c>
      <c r="L458" s="69">
        <v>0</v>
      </c>
      <c r="M458" s="69">
        <v>1.51</v>
      </c>
      <c r="N458" s="70">
        <v>1.51</v>
      </c>
      <c r="O458" s="77">
        <v>515.15</v>
      </c>
    </row>
    <row r="459" spans="1:15" s="14" customFormat="1" ht="15.5">
      <c r="A459" s="64">
        <v>2020</v>
      </c>
      <c r="B459" s="59" t="s">
        <v>58</v>
      </c>
      <c r="C459" s="59" t="s">
        <v>39</v>
      </c>
      <c r="D459" s="69">
        <v>0</v>
      </c>
      <c r="E459" s="69">
        <v>0</v>
      </c>
      <c r="F459" s="70">
        <v>0</v>
      </c>
      <c r="G459" s="69">
        <v>0</v>
      </c>
      <c r="H459" s="69">
        <v>9.83</v>
      </c>
      <c r="I459" s="69">
        <v>15.11</v>
      </c>
      <c r="J459" s="69">
        <v>0</v>
      </c>
      <c r="K459" s="69">
        <v>0</v>
      </c>
      <c r="L459" s="69">
        <v>0</v>
      </c>
      <c r="M459" s="69">
        <v>25.31</v>
      </c>
      <c r="N459" s="70">
        <v>50.24</v>
      </c>
      <c r="O459" s="77">
        <v>50.24</v>
      </c>
    </row>
    <row r="460" spans="1:15" s="14" customFormat="1" ht="15.5">
      <c r="A460" s="64">
        <v>2020</v>
      </c>
      <c r="B460" s="59" t="s">
        <v>58</v>
      </c>
      <c r="C460" s="59" t="s">
        <v>40</v>
      </c>
      <c r="D460" s="69">
        <v>25.03</v>
      </c>
      <c r="E460" s="69">
        <v>0</v>
      </c>
      <c r="F460" s="70">
        <v>25.03</v>
      </c>
      <c r="G460" s="69">
        <v>7.23</v>
      </c>
      <c r="H460" s="69">
        <v>5.71</v>
      </c>
      <c r="I460" s="69">
        <v>0</v>
      </c>
      <c r="J460" s="69">
        <v>0</v>
      </c>
      <c r="K460" s="69">
        <v>6.69</v>
      </c>
      <c r="L460" s="69">
        <v>0</v>
      </c>
      <c r="M460" s="69">
        <v>15.73</v>
      </c>
      <c r="N460" s="70">
        <v>35.36</v>
      </c>
      <c r="O460" s="77">
        <v>60.39</v>
      </c>
    </row>
    <row r="461" spans="1:15" s="14" customFormat="1" ht="15.5">
      <c r="A461" s="64">
        <v>2020</v>
      </c>
      <c r="B461" s="59" t="s">
        <v>58</v>
      </c>
      <c r="C461" s="59" t="s">
        <v>41</v>
      </c>
      <c r="D461" s="69">
        <v>566.63</v>
      </c>
      <c r="E461" s="69">
        <v>0</v>
      </c>
      <c r="F461" s="70">
        <v>566.63</v>
      </c>
      <c r="G461" s="69">
        <v>0</v>
      </c>
      <c r="H461" s="69">
        <v>0</v>
      </c>
      <c r="I461" s="69">
        <v>0</v>
      </c>
      <c r="J461" s="69">
        <v>0</v>
      </c>
      <c r="K461" s="69">
        <v>0</v>
      </c>
      <c r="L461" s="69">
        <v>0</v>
      </c>
      <c r="M461" s="69">
        <v>2.71</v>
      </c>
      <c r="N461" s="70">
        <v>2.71</v>
      </c>
      <c r="O461" s="77">
        <v>569.34</v>
      </c>
    </row>
    <row r="462" spans="1:15" s="14" customFormat="1" ht="15.5">
      <c r="A462" s="64">
        <v>2020</v>
      </c>
      <c r="B462" s="59" t="s">
        <v>58</v>
      </c>
      <c r="C462" s="59" t="s">
        <v>70</v>
      </c>
      <c r="D462" s="69">
        <v>0</v>
      </c>
      <c r="E462" s="69">
        <v>0</v>
      </c>
      <c r="F462" s="70">
        <v>0</v>
      </c>
      <c r="G462" s="69">
        <v>0</v>
      </c>
      <c r="H462" s="69">
        <v>12.69</v>
      </c>
      <c r="I462" s="69">
        <v>100.58</v>
      </c>
      <c r="J462" s="69">
        <v>0.48</v>
      </c>
      <c r="K462" s="69">
        <v>106.37</v>
      </c>
      <c r="L462" s="69">
        <v>12.53</v>
      </c>
      <c r="M462" s="69">
        <v>7.9</v>
      </c>
      <c r="N462" s="70">
        <v>240.55</v>
      </c>
      <c r="O462" s="77">
        <v>240.55</v>
      </c>
    </row>
    <row r="463" spans="1:15" s="14" customFormat="1" ht="15.5">
      <c r="A463" s="64">
        <v>2020</v>
      </c>
      <c r="B463" s="59" t="s">
        <v>58</v>
      </c>
      <c r="C463" s="59" t="s">
        <v>74</v>
      </c>
      <c r="D463" s="69">
        <v>86.94</v>
      </c>
      <c r="E463" s="69">
        <v>13.28</v>
      </c>
      <c r="F463" s="70">
        <v>100.22</v>
      </c>
      <c r="G463" s="69">
        <v>0</v>
      </c>
      <c r="H463" s="69">
        <v>0</v>
      </c>
      <c r="I463" s="69">
        <v>0</v>
      </c>
      <c r="J463" s="69">
        <v>0</v>
      </c>
      <c r="K463" s="69">
        <v>0</v>
      </c>
      <c r="L463" s="69">
        <v>0</v>
      </c>
      <c r="M463" s="69">
        <v>4.74</v>
      </c>
      <c r="N463" s="70">
        <v>4.74</v>
      </c>
      <c r="O463" s="77">
        <v>104.96</v>
      </c>
    </row>
    <row r="464" spans="1:15" s="14" customFormat="1" ht="15.5">
      <c r="A464" s="64">
        <v>2020</v>
      </c>
      <c r="B464" s="59" t="s">
        <v>58</v>
      </c>
      <c r="C464" s="59" t="s">
        <v>73</v>
      </c>
      <c r="D464" s="69">
        <v>0</v>
      </c>
      <c r="E464" s="69">
        <v>0</v>
      </c>
      <c r="F464" s="70">
        <v>0</v>
      </c>
      <c r="G464" s="69">
        <v>0</v>
      </c>
      <c r="H464" s="69">
        <v>0</v>
      </c>
      <c r="I464" s="69">
        <v>0</v>
      </c>
      <c r="J464" s="69">
        <v>0</v>
      </c>
      <c r="K464" s="69">
        <v>0</v>
      </c>
      <c r="L464" s="69">
        <v>0</v>
      </c>
      <c r="M464" s="69">
        <v>0</v>
      </c>
      <c r="N464" s="70">
        <v>0</v>
      </c>
      <c r="O464" s="77">
        <v>0</v>
      </c>
    </row>
    <row r="465" spans="1:15" s="14" customFormat="1" ht="15.5">
      <c r="A465" s="64">
        <v>2020</v>
      </c>
      <c r="B465" s="59" t="s">
        <v>58</v>
      </c>
      <c r="C465" s="59" t="s">
        <v>42</v>
      </c>
      <c r="D465" s="69">
        <v>1923.79</v>
      </c>
      <c r="E465" s="69">
        <v>94.48</v>
      </c>
      <c r="F465" s="70">
        <v>2018.27</v>
      </c>
      <c r="G465" s="69">
        <v>9.11</v>
      </c>
      <c r="H465" s="69">
        <v>368.02</v>
      </c>
      <c r="I465" s="69">
        <v>0</v>
      </c>
      <c r="J465" s="69">
        <v>0</v>
      </c>
      <c r="K465" s="69">
        <v>14.49</v>
      </c>
      <c r="L465" s="69">
        <v>28.17</v>
      </c>
      <c r="M465" s="69">
        <v>86.44</v>
      </c>
      <c r="N465" s="70">
        <v>506.23</v>
      </c>
      <c r="O465" s="77">
        <v>2524.5</v>
      </c>
    </row>
    <row r="466" spans="1:15" s="14" customFormat="1" ht="15.5">
      <c r="A466" s="64">
        <v>2020</v>
      </c>
      <c r="B466" s="59" t="s">
        <v>58</v>
      </c>
      <c r="C466" s="59" t="s">
        <v>43</v>
      </c>
      <c r="D466" s="69">
        <v>1</v>
      </c>
      <c r="E466" s="69">
        <v>0</v>
      </c>
      <c r="F466" s="70">
        <v>1</v>
      </c>
      <c r="G466" s="69">
        <v>0</v>
      </c>
      <c r="H466" s="69">
        <v>0</v>
      </c>
      <c r="I466" s="69">
        <v>15.22</v>
      </c>
      <c r="J466" s="69">
        <v>0</v>
      </c>
      <c r="K466" s="69">
        <v>0</v>
      </c>
      <c r="L466" s="69">
        <v>0</v>
      </c>
      <c r="M466" s="69">
        <v>0</v>
      </c>
      <c r="N466" s="70">
        <v>15.22</v>
      </c>
      <c r="O466" s="77">
        <v>16.22</v>
      </c>
    </row>
    <row r="467" spans="1:15" s="14" customFormat="1" ht="15.5">
      <c r="A467" s="64">
        <v>2020</v>
      </c>
      <c r="B467" s="59" t="s">
        <v>58</v>
      </c>
      <c r="C467" s="59" t="s">
        <v>94</v>
      </c>
      <c r="D467" s="69">
        <v>0</v>
      </c>
      <c r="E467" s="69">
        <v>0</v>
      </c>
      <c r="F467" s="70">
        <v>0</v>
      </c>
      <c r="G467" s="69">
        <v>0</v>
      </c>
      <c r="H467" s="69">
        <v>37.83</v>
      </c>
      <c r="I467" s="69">
        <v>0</v>
      </c>
      <c r="J467" s="69">
        <v>0</v>
      </c>
      <c r="K467" s="69">
        <v>0</v>
      </c>
      <c r="L467" s="69">
        <v>29.89</v>
      </c>
      <c r="M467" s="69">
        <v>0</v>
      </c>
      <c r="N467" s="70">
        <v>67.72</v>
      </c>
      <c r="O467" s="77">
        <v>67.72</v>
      </c>
    </row>
    <row r="468" spans="1:15" s="14" customFormat="1" ht="15.5">
      <c r="A468" s="64">
        <v>2020</v>
      </c>
      <c r="B468" s="59" t="s">
        <v>58</v>
      </c>
      <c r="C468" s="59" t="s">
        <v>71</v>
      </c>
      <c r="D468" s="69">
        <v>131.91</v>
      </c>
      <c r="E468" s="69">
        <v>0</v>
      </c>
      <c r="F468" s="70">
        <v>131.91</v>
      </c>
      <c r="G468" s="69">
        <v>0</v>
      </c>
      <c r="H468" s="69">
        <v>0</v>
      </c>
      <c r="I468" s="69">
        <v>0</v>
      </c>
      <c r="J468" s="69">
        <v>0</v>
      </c>
      <c r="K468" s="69">
        <v>0</v>
      </c>
      <c r="L468" s="69">
        <v>62.15</v>
      </c>
      <c r="M468" s="69">
        <v>76.64</v>
      </c>
      <c r="N468" s="70">
        <v>138.79</v>
      </c>
      <c r="O468" s="77">
        <v>270.7</v>
      </c>
    </row>
    <row r="469" spans="1:15" s="14" customFormat="1" ht="15.5">
      <c r="A469" s="64">
        <v>2020</v>
      </c>
      <c r="B469" s="59" t="s">
        <v>58</v>
      </c>
      <c r="C469" s="59" t="s">
        <v>45</v>
      </c>
      <c r="D469" s="69">
        <v>118.92</v>
      </c>
      <c r="E469" s="69">
        <v>15.12</v>
      </c>
      <c r="F469" s="70">
        <v>134.04</v>
      </c>
      <c r="G469" s="69">
        <v>0</v>
      </c>
      <c r="H469" s="69">
        <v>10.96</v>
      </c>
      <c r="I469" s="69">
        <v>0</v>
      </c>
      <c r="J469" s="69">
        <v>0</v>
      </c>
      <c r="K469" s="69">
        <v>0</v>
      </c>
      <c r="L469" s="69">
        <v>0</v>
      </c>
      <c r="M469" s="69">
        <v>13.94</v>
      </c>
      <c r="N469" s="70">
        <v>24.91</v>
      </c>
      <c r="O469" s="77">
        <v>158.94999999999999</v>
      </c>
    </row>
    <row r="470" spans="1:15" s="14" customFormat="1" ht="15.5">
      <c r="A470" s="64">
        <v>2020</v>
      </c>
      <c r="B470" s="59" t="s">
        <v>58</v>
      </c>
      <c r="C470" s="59" t="s">
        <v>46</v>
      </c>
      <c r="D470" s="69">
        <v>100.93</v>
      </c>
      <c r="E470" s="69">
        <v>0</v>
      </c>
      <c r="F470" s="70">
        <v>100.93</v>
      </c>
      <c r="G470" s="69">
        <v>0</v>
      </c>
      <c r="H470" s="69">
        <v>108.37</v>
      </c>
      <c r="I470" s="69">
        <v>0</v>
      </c>
      <c r="J470" s="69">
        <v>0</v>
      </c>
      <c r="K470" s="69">
        <v>0</v>
      </c>
      <c r="L470" s="69">
        <v>0</v>
      </c>
      <c r="M470" s="69">
        <v>1.71</v>
      </c>
      <c r="N470" s="70">
        <v>110.09</v>
      </c>
      <c r="O470" s="77">
        <v>211.02</v>
      </c>
    </row>
    <row r="471" spans="1:15" s="14" customFormat="1" ht="15.5">
      <c r="A471" s="64">
        <v>2020</v>
      </c>
      <c r="B471" s="59" t="s">
        <v>58</v>
      </c>
      <c r="C471" s="59" t="s">
        <v>44</v>
      </c>
      <c r="D471" s="69">
        <v>0</v>
      </c>
      <c r="E471" s="69">
        <v>0</v>
      </c>
      <c r="F471" s="70">
        <v>0</v>
      </c>
      <c r="G471" s="69">
        <v>0</v>
      </c>
      <c r="H471" s="69">
        <v>0</v>
      </c>
      <c r="I471" s="69">
        <v>0</v>
      </c>
      <c r="J471" s="69">
        <v>0</v>
      </c>
      <c r="K471" s="69">
        <v>0</v>
      </c>
      <c r="L471" s="69">
        <v>0</v>
      </c>
      <c r="M471" s="69">
        <v>0</v>
      </c>
      <c r="N471" s="70">
        <v>0</v>
      </c>
      <c r="O471" s="77">
        <v>0</v>
      </c>
    </row>
    <row r="472" spans="1:15" s="14" customFormat="1" ht="15.5">
      <c r="A472" s="64">
        <v>2020</v>
      </c>
      <c r="B472" s="59" t="s">
        <v>58</v>
      </c>
      <c r="C472" s="59" t="s">
        <v>62</v>
      </c>
      <c r="D472" s="69">
        <v>35.979999999999997</v>
      </c>
      <c r="E472" s="69">
        <v>0</v>
      </c>
      <c r="F472" s="70">
        <v>35.979999999999997</v>
      </c>
      <c r="G472" s="69">
        <v>1.54</v>
      </c>
      <c r="H472" s="69">
        <v>0</v>
      </c>
      <c r="I472" s="69">
        <v>0</v>
      </c>
      <c r="J472" s="69">
        <v>0</v>
      </c>
      <c r="K472" s="69">
        <v>0</v>
      </c>
      <c r="L472" s="69">
        <v>31.27</v>
      </c>
      <c r="M472" s="69">
        <v>105</v>
      </c>
      <c r="N472" s="70">
        <v>137.81</v>
      </c>
      <c r="O472" s="77">
        <v>173.79</v>
      </c>
    </row>
    <row r="473" spans="1:15" s="14" customFormat="1" ht="15.5">
      <c r="A473" s="62">
        <v>2020</v>
      </c>
      <c r="B473" s="62" t="s">
        <v>58</v>
      </c>
      <c r="C473" s="60" t="s">
        <v>93</v>
      </c>
      <c r="D473" s="72">
        <v>3551.84</v>
      </c>
      <c r="E473" s="72">
        <v>141.32</v>
      </c>
      <c r="F473" s="71">
        <v>3693.16</v>
      </c>
      <c r="G473" s="72">
        <v>22.13</v>
      </c>
      <c r="H473" s="72">
        <v>607.85</v>
      </c>
      <c r="I473" s="72">
        <v>138.75</v>
      </c>
      <c r="J473" s="72">
        <v>0.48</v>
      </c>
      <c r="K473" s="72">
        <v>127.55</v>
      </c>
      <c r="L473" s="72">
        <v>164.01</v>
      </c>
      <c r="M473" s="72">
        <v>401</v>
      </c>
      <c r="N473" s="71">
        <v>1461.77</v>
      </c>
      <c r="O473" s="72">
        <v>5154.92</v>
      </c>
    </row>
    <row r="474" spans="1:15" s="14" customFormat="1" ht="15.5">
      <c r="A474" s="63">
        <v>2020</v>
      </c>
      <c r="B474" s="59" t="s">
        <v>57</v>
      </c>
      <c r="C474" s="58" t="s">
        <v>37</v>
      </c>
      <c r="D474" s="66">
        <v>48.89</v>
      </c>
      <c r="E474" s="66">
        <v>136.9</v>
      </c>
      <c r="F474" s="67">
        <v>185.79</v>
      </c>
      <c r="G474" s="66">
        <v>2.8</v>
      </c>
      <c r="H474" s="66">
        <v>89.13</v>
      </c>
      <c r="I474" s="66">
        <v>0</v>
      </c>
      <c r="J474" s="66">
        <v>0</v>
      </c>
      <c r="K474" s="66">
        <v>15.02</v>
      </c>
      <c r="L474" s="66">
        <v>33.869999999999997</v>
      </c>
      <c r="M474" s="66">
        <v>130.56</v>
      </c>
      <c r="N474" s="67">
        <v>271.39</v>
      </c>
      <c r="O474" s="76">
        <v>457.18</v>
      </c>
    </row>
    <row r="475" spans="1:15" s="14" customFormat="1" ht="15.5">
      <c r="A475" s="64">
        <v>2020</v>
      </c>
      <c r="B475" s="59" t="s">
        <v>57</v>
      </c>
      <c r="C475" s="59" t="s">
        <v>38</v>
      </c>
      <c r="D475" s="69">
        <v>0</v>
      </c>
      <c r="E475" s="69">
        <v>0</v>
      </c>
      <c r="F475" s="70">
        <v>0</v>
      </c>
      <c r="G475" s="69">
        <v>0</v>
      </c>
      <c r="H475" s="69">
        <v>38.4</v>
      </c>
      <c r="I475" s="69">
        <v>0</v>
      </c>
      <c r="J475" s="69">
        <v>0</v>
      </c>
      <c r="K475" s="69">
        <v>0</v>
      </c>
      <c r="L475" s="69">
        <v>0</v>
      </c>
      <c r="M475" s="69">
        <v>8.6300000000000008</v>
      </c>
      <c r="N475" s="70">
        <v>47.03</v>
      </c>
      <c r="O475" s="77">
        <v>47.03</v>
      </c>
    </row>
    <row r="476" spans="1:15" s="14" customFormat="1" ht="15.5">
      <c r="A476" s="64">
        <v>2020</v>
      </c>
      <c r="B476" s="59" t="s">
        <v>57</v>
      </c>
      <c r="C476" s="59" t="s">
        <v>72</v>
      </c>
      <c r="D476" s="69">
        <v>669.04</v>
      </c>
      <c r="E476" s="69">
        <v>0</v>
      </c>
      <c r="F476" s="70">
        <v>669.04</v>
      </c>
      <c r="G476" s="69">
        <v>0</v>
      </c>
      <c r="H476" s="69">
        <v>0</v>
      </c>
      <c r="I476" s="69">
        <v>0</v>
      </c>
      <c r="J476" s="69">
        <v>0</v>
      </c>
      <c r="K476" s="69">
        <v>0</v>
      </c>
      <c r="L476" s="69">
        <v>0</v>
      </c>
      <c r="M476" s="69">
        <v>4.37</v>
      </c>
      <c r="N476" s="70">
        <v>4.37</v>
      </c>
      <c r="O476" s="77">
        <v>673.4</v>
      </c>
    </row>
    <row r="477" spans="1:15" s="14" customFormat="1" ht="15.5">
      <c r="A477" s="64">
        <v>2020</v>
      </c>
      <c r="B477" s="59" t="s">
        <v>57</v>
      </c>
      <c r="C477" s="59" t="s">
        <v>39</v>
      </c>
      <c r="D477" s="69">
        <v>0</v>
      </c>
      <c r="E477" s="69">
        <v>0</v>
      </c>
      <c r="F477" s="70">
        <v>0</v>
      </c>
      <c r="G477" s="69">
        <v>0</v>
      </c>
      <c r="H477" s="69">
        <v>0</v>
      </c>
      <c r="I477" s="69">
        <v>0</v>
      </c>
      <c r="J477" s="69">
        <v>0</v>
      </c>
      <c r="K477" s="69">
        <v>0</v>
      </c>
      <c r="L477" s="69">
        <v>0</v>
      </c>
      <c r="M477" s="69">
        <v>7.0000000000000007E-2</v>
      </c>
      <c r="N477" s="70">
        <v>7.0000000000000007E-2</v>
      </c>
      <c r="O477" s="77">
        <v>7.0000000000000007E-2</v>
      </c>
    </row>
    <row r="478" spans="1:15" s="14" customFormat="1" ht="15.5">
      <c r="A478" s="64">
        <v>2020</v>
      </c>
      <c r="B478" s="59" t="s">
        <v>57</v>
      </c>
      <c r="C478" s="59" t="s">
        <v>40</v>
      </c>
      <c r="D478" s="69">
        <v>38.909999999999997</v>
      </c>
      <c r="E478" s="69">
        <v>0</v>
      </c>
      <c r="F478" s="70">
        <v>38.909999999999997</v>
      </c>
      <c r="G478" s="69">
        <v>0</v>
      </c>
      <c r="H478" s="69">
        <v>17.41</v>
      </c>
      <c r="I478" s="69">
        <v>0</v>
      </c>
      <c r="J478" s="69">
        <v>0</v>
      </c>
      <c r="K478" s="69">
        <v>0</v>
      </c>
      <c r="L478" s="69">
        <v>0</v>
      </c>
      <c r="M478" s="69">
        <v>17.93</v>
      </c>
      <c r="N478" s="70">
        <v>35.340000000000003</v>
      </c>
      <c r="O478" s="77">
        <v>74.25</v>
      </c>
    </row>
    <row r="479" spans="1:15" s="14" customFormat="1" ht="15.5">
      <c r="A479" s="64">
        <v>2020</v>
      </c>
      <c r="B479" s="59" t="s">
        <v>57</v>
      </c>
      <c r="C479" s="59" t="s">
        <v>41</v>
      </c>
      <c r="D479" s="69">
        <v>431.02</v>
      </c>
      <c r="E479" s="69">
        <v>0</v>
      </c>
      <c r="F479" s="70">
        <v>431.02</v>
      </c>
      <c r="G479" s="69">
        <v>0</v>
      </c>
      <c r="H479" s="69">
        <v>0</v>
      </c>
      <c r="I479" s="69">
        <v>0</v>
      </c>
      <c r="J479" s="69">
        <v>0</v>
      </c>
      <c r="K479" s="69">
        <v>0</v>
      </c>
      <c r="L479" s="69">
        <v>0</v>
      </c>
      <c r="M479" s="69">
        <v>5</v>
      </c>
      <c r="N479" s="70">
        <v>5</v>
      </c>
      <c r="O479" s="77">
        <v>436.02</v>
      </c>
    </row>
    <row r="480" spans="1:15" s="14" customFormat="1" ht="15.5">
      <c r="A480" s="64">
        <v>2020</v>
      </c>
      <c r="B480" s="59" t="s">
        <v>57</v>
      </c>
      <c r="C480" s="59" t="s">
        <v>70</v>
      </c>
      <c r="D480" s="69">
        <v>0</v>
      </c>
      <c r="E480" s="69">
        <v>0</v>
      </c>
      <c r="F480" s="70">
        <v>0</v>
      </c>
      <c r="G480" s="69">
        <v>2.62</v>
      </c>
      <c r="H480" s="69">
        <v>13.9</v>
      </c>
      <c r="I480" s="69">
        <v>148.44</v>
      </c>
      <c r="J480" s="69">
        <v>0</v>
      </c>
      <c r="K480" s="69">
        <v>98.4</v>
      </c>
      <c r="L480" s="69">
        <v>21.75</v>
      </c>
      <c r="M480" s="69">
        <v>8.5</v>
      </c>
      <c r="N480" s="70">
        <v>293.62</v>
      </c>
      <c r="O480" s="77">
        <v>293.62</v>
      </c>
    </row>
    <row r="481" spans="1:15" s="14" customFormat="1" ht="15.5">
      <c r="A481" s="64">
        <v>2020</v>
      </c>
      <c r="B481" s="59" t="s">
        <v>57</v>
      </c>
      <c r="C481" s="59" t="s">
        <v>74</v>
      </c>
      <c r="D481" s="69">
        <v>0</v>
      </c>
      <c r="E481" s="69">
        <v>0</v>
      </c>
      <c r="F481" s="70">
        <v>0</v>
      </c>
      <c r="G481" s="69">
        <v>0</v>
      </c>
      <c r="H481" s="69">
        <v>0</v>
      </c>
      <c r="I481" s="69">
        <v>0</v>
      </c>
      <c r="J481" s="69">
        <v>0</v>
      </c>
      <c r="K481" s="69">
        <v>0</v>
      </c>
      <c r="L481" s="69">
        <v>0</v>
      </c>
      <c r="M481" s="69">
        <v>6.87</v>
      </c>
      <c r="N481" s="70">
        <v>6.87</v>
      </c>
      <c r="O481" s="77">
        <v>6.87</v>
      </c>
    </row>
    <row r="482" spans="1:15" s="14" customFormat="1" ht="15.5">
      <c r="A482" s="64">
        <v>2020</v>
      </c>
      <c r="B482" s="59" t="s">
        <v>57</v>
      </c>
      <c r="C482" s="59" t="s">
        <v>73</v>
      </c>
      <c r="D482" s="69">
        <v>270.01</v>
      </c>
      <c r="E482" s="69">
        <v>0</v>
      </c>
      <c r="F482" s="70">
        <v>270.01</v>
      </c>
      <c r="G482" s="69">
        <v>0</v>
      </c>
      <c r="H482" s="69">
        <v>0</v>
      </c>
      <c r="I482" s="69">
        <v>0</v>
      </c>
      <c r="J482" s="69">
        <v>0</v>
      </c>
      <c r="K482" s="69">
        <v>0</v>
      </c>
      <c r="L482" s="69">
        <v>0</v>
      </c>
      <c r="M482" s="69">
        <v>0</v>
      </c>
      <c r="N482" s="70">
        <v>0</v>
      </c>
      <c r="O482" s="77">
        <v>270.01</v>
      </c>
    </row>
    <row r="483" spans="1:15" s="14" customFormat="1" ht="15.5">
      <c r="A483" s="64">
        <v>2020</v>
      </c>
      <c r="B483" s="59" t="s">
        <v>57</v>
      </c>
      <c r="C483" s="59" t="s">
        <v>42</v>
      </c>
      <c r="D483" s="69">
        <v>1068.92</v>
      </c>
      <c r="E483" s="69">
        <v>185.98</v>
      </c>
      <c r="F483" s="70">
        <v>1254.9000000000001</v>
      </c>
      <c r="G483" s="69">
        <v>10.29</v>
      </c>
      <c r="H483" s="69">
        <v>193.3</v>
      </c>
      <c r="I483" s="69">
        <v>0</v>
      </c>
      <c r="J483" s="69">
        <v>1.18</v>
      </c>
      <c r="K483" s="69">
        <v>0</v>
      </c>
      <c r="L483" s="69">
        <v>40.1</v>
      </c>
      <c r="M483" s="69">
        <v>182.36</v>
      </c>
      <c r="N483" s="70">
        <v>427.22</v>
      </c>
      <c r="O483" s="77">
        <v>1682.12</v>
      </c>
    </row>
    <row r="484" spans="1:15" s="14" customFormat="1" ht="15.5">
      <c r="A484" s="64">
        <v>2020</v>
      </c>
      <c r="B484" s="59" t="s">
        <v>57</v>
      </c>
      <c r="C484" s="59" t="s">
        <v>43</v>
      </c>
      <c r="D484" s="69">
        <v>82</v>
      </c>
      <c r="E484" s="69">
        <v>0</v>
      </c>
      <c r="F484" s="70">
        <v>82</v>
      </c>
      <c r="G484" s="69">
        <v>0</v>
      </c>
      <c r="H484" s="69">
        <v>0</v>
      </c>
      <c r="I484" s="69">
        <v>0</v>
      </c>
      <c r="J484" s="69">
        <v>0</v>
      </c>
      <c r="K484" s="69">
        <v>0</v>
      </c>
      <c r="L484" s="69">
        <v>0</v>
      </c>
      <c r="M484" s="69">
        <v>0</v>
      </c>
      <c r="N484" s="70">
        <v>0</v>
      </c>
      <c r="O484" s="77">
        <v>82</v>
      </c>
    </row>
    <row r="485" spans="1:15" s="14" customFormat="1" ht="15.5">
      <c r="A485" s="64">
        <v>2020</v>
      </c>
      <c r="B485" s="59" t="s">
        <v>57</v>
      </c>
      <c r="C485" s="59" t="s">
        <v>94</v>
      </c>
      <c r="D485" s="69">
        <v>0</v>
      </c>
      <c r="E485" s="69">
        <v>0</v>
      </c>
      <c r="F485" s="70">
        <v>0</v>
      </c>
      <c r="G485" s="69">
        <v>0</v>
      </c>
      <c r="H485" s="69">
        <v>74.010000000000005</v>
      </c>
      <c r="I485" s="69">
        <v>0</v>
      </c>
      <c r="J485" s="69">
        <v>0</v>
      </c>
      <c r="K485" s="69">
        <v>0</v>
      </c>
      <c r="L485" s="69">
        <v>31.45</v>
      </c>
      <c r="M485" s="69">
        <v>9.98</v>
      </c>
      <c r="N485" s="70">
        <v>115.44</v>
      </c>
      <c r="O485" s="77">
        <v>115.44</v>
      </c>
    </row>
    <row r="486" spans="1:15" s="14" customFormat="1" ht="15.5">
      <c r="A486" s="64">
        <v>2020</v>
      </c>
      <c r="B486" s="59" t="s">
        <v>57</v>
      </c>
      <c r="C486" s="59" t="s">
        <v>71</v>
      </c>
      <c r="D486" s="69">
        <v>5.99</v>
      </c>
      <c r="E486" s="69">
        <v>34.94</v>
      </c>
      <c r="F486" s="70">
        <v>40.92</v>
      </c>
      <c r="G486" s="69">
        <v>0</v>
      </c>
      <c r="H486" s="69">
        <v>0</v>
      </c>
      <c r="I486" s="69">
        <v>0</v>
      </c>
      <c r="J486" s="69">
        <v>0</v>
      </c>
      <c r="K486" s="69">
        <v>0</v>
      </c>
      <c r="L486" s="69">
        <v>0</v>
      </c>
      <c r="M486" s="69">
        <v>5.98</v>
      </c>
      <c r="N486" s="70">
        <v>5.98</v>
      </c>
      <c r="O486" s="77">
        <v>46.91</v>
      </c>
    </row>
    <row r="487" spans="1:15" s="14" customFormat="1" ht="15.5">
      <c r="A487" s="64">
        <v>2020</v>
      </c>
      <c r="B487" s="59" t="s">
        <v>57</v>
      </c>
      <c r="C487" s="59" t="s">
        <v>45</v>
      </c>
      <c r="D487" s="69">
        <v>154.01</v>
      </c>
      <c r="E487" s="69">
        <v>0</v>
      </c>
      <c r="F487" s="70">
        <v>154.01</v>
      </c>
      <c r="G487" s="69">
        <v>0</v>
      </c>
      <c r="H487" s="69">
        <v>0</v>
      </c>
      <c r="I487" s="69">
        <v>0</v>
      </c>
      <c r="J487" s="69">
        <v>0</v>
      </c>
      <c r="K487" s="69">
        <v>0</v>
      </c>
      <c r="L487" s="69">
        <v>0</v>
      </c>
      <c r="M487" s="69">
        <v>17.2</v>
      </c>
      <c r="N487" s="70">
        <v>17.2</v>
      </c>
      <c r="O487" s="77">
        <v>171.21</v>
      </c>
    </row>
    <row r="488" spans="1:15" s="14" customFormat="1" ht="15.5">
      <c r="A488" s="64">
        <v>2020</v>
      </c>
      <c r="B488" s="59" t="s">
        <v>57</v>
      </c>
      <c r="C488" s="59" t="s">
        <v>46</v>
      </c>
      <c r="D488" s="69">
        <v>160.01</v>
      </c>
      <c r="E488" s="69">
        <v>0</v>
      </c>
      <c r="F488" s="70">
        <v>160.01</v>
      </c>
      <c r="G488" s="69">
        <v>0</v>
      </c>
      <c r="H488" s="69">
        <v>222.92</v>
      </c>
      <c r="I488" s="69">
        <v>62.74</v>
      </c>
      <c r="J488" s="69">
        <v>0</v>
      </c>
      <c r="K488" s="69">
        <v>0</v>
      </c>
      <c r="L488" s="69">
        <v>0</v>
      </c>
      <c r="M488" s="69">
        <v>8.1</v>
      </c>
      <c r="N488" s="70">
        <v>293.77</v>
      </c>
      <c r="O488" s="77">
        <v>453.78</v>
      </c>
    </row>
    <row r="489" spans="1:15" s="14" customFormat="1" ht="15.5">
      <c r="A489" s="64">
        <v>2020</v>
      </c>
      <c r="B489" s="59" t="s">
        <v>57</v>
      </c>
      <c r="C489" s="59" t="s">
        <v>44</v>
      </c>
      <c r="D489" s="69">
        <v>0</v>
      </c>
      <c r="E489" s="69">
        <v>0</v>
      </c>
      <c r="F489" s="70">
        <v>0</v>
      </c>
      <c r="G489" s="69">
        <v>0</v>
      </c>
      <c r="H489" s="69">
        <v>0</v>
      </c>
      <c r="I489" s="69">
        <v>0</v>
      </c>
      <c r="J489" s="69">
        <v>0</v>
      </c>
      <c r="K489" s="69">
        <v>0</v>
      </c>
      <c r="L489" s="69">
        <v>0</v>
      </c>
      <c r="M489" s="69">
        <v>0.02</v>
      </c>
      <c r="N489" s="70">
        <v>0.02</v>
      </c>
      <c r="O489" s="77">
        <v>0.02</v>
      </c>
    </row>
    <row r="490" spans="1:15" s="14" customFormat="1" ht="15.5">
      <c r="A490" s="64">
        <v>2020</v>
      </c>
      <c r="B490" s="59" t="s">
        <v>57</v>
      </c>
      <c r="C490" s="59" t="s">
        <v>62</v>
      </c>
      <c r="D490" s="69">
        <v>6.98</v>
      </c>
      <c r="E490" s="69">
        <v>13.5</v>
      </c>
      <c r="F490" s="70">
        <v>20.49</v>
      </c>
      <c r="G490" s="69">
        <v>3.76</v>
      </c>
      <c r="H490" s="69">
        <v>38.47</v>
      </c>
      <c r="I490" s="69">
        <v>0</v>
      </c>
      <c r="J490" s="69">
        <v>0</v>
      </c>
      <c r="K490" s="69">
        <v>0</v>
      </c>
      <c r="L490" s="69">
        <v>71.209999999999994</v>
      </c>
      <c r="M490" s="69">
        <v>185.87</v>
      </c>
      <c r="N490" s="70">
        <v>299.3</v>
      </c>
      <c r="O490" s="77">
        <v>319.79000000000002</v>
      </c>
    </row>
    <row r="491" spans="1:15" s="14" customFormat="1" ht="15.5">
      <c r="A491" s="62">
        <v>2020</v>
      </c>
      <c r="B491" s="62" t="s">
        <v>57</v>
      </c>
      <c r="C491" s="60" t="s">
        <v>93</v>
      </c>
      <c r="D491" s="72">
        <v>2935.77</v>
      </c>
      <c r="E491" s="72">
        <v>371.33</v>
      </c>
      <c r="F491" s="71">
        <v>3307.1</v>
      </c>
      <c r="G491" s="72">
        <v>19.47</v>
      </c>
      <c r="H491" s="72">
        <v>687.54</v>
      </c>
      <c r="I491" s="72">
        <v>211.18</v>
      </c>
      <c r="J491" s="72">
        <v>1.18</v>
      </c>
      <c r="K491" s="72">
        <v>113.42</v>
      </c>
      <c r="L491" s="72">
        <v>198.37</v>
      </c>
      <c r="M491" s="72">
        <v>591.46</v>
      </c>
      <c r="N491" s="71">
        <v>1822.62</v>
      </c>
      <c r="O491" s="72">
        <v>5129.72</v>
      </c>
    </row>
    <row r="492" spans="1:15" s="14" customFormat="1" ht="15.5">
      <c r="A492" s="63">
        <v>2020</v>
      </c>
      <c r="B492" s="59" t="s">
        <v>56</v>
      </c>
      <c r="C492" s="58" t="s">
        <v>37</v>
      </c>
      <c r="D492" s="66">
        <v>15</v>
      </c>
      <c r="E492" s="66">
        <v>82.83</v>
      </c>
      <c r="F492" s="67">
        <v>97.82</v>
      </c>
      <c r="G492" s="66">
        <v>1.1399999999999999</v>
      </c>
      <c r="H492" s="66">
        <v>105.64</v>
      </c>
      <c r="I492" s="66">
        <v>0</v>
      </c>
      <c r="J492" s="66">
        <v>0</v>
      </c>
      <c r="K492" s="66">
        <v>15.73</v>
      </c>
      <c r="L492" s="66">
        <v>22.4</v>
      </c>
      <c r="M492" s="66">
        <v>117.29</v>
      </c>
      <c r="N492" s="67">
        <v>262.20999999999998</v>
      </c>
      <c r="O492" s="76">
        <v>360.03</v>
      </c>
    </row>
    <row r="493" spans="1:15" s="14" customFormat="1" ht="15.5">
      <c r="A493" s="64">
        <v>2020</v>
      </c>
      <c r="B493" s="59" t="s">
        <v>56</v>
      </c>
      <c r="C493" s="59" t="s">
        <v>38</v>
      </c>
      <c r="D493" s="69">
        <v>0</v>
      </c>
      <c r="E493" s="69">
        <v>0</v>
      </c>
      <c r="F493" s="70">
        <v>0</v>
      </c>
      <c r="G493" s="69">
        <v>0</v>
      </c>
      <c r="H493" s="69">
        <v>0</v>
      </c>
      <c r="I493" s="69">
        <v>0</v>
      </c>
      <c r="J493" s="69">
        <v>0</v>
      </c>
      <c r="K493" s="69">
        <v>0</v>
      </c>
      <c r="L493" s="69">
        <v>0</v>
      </c>
      <c r="M493" s="69">
        <v>0</v>
      </c>
      <c r="N493" s="70">
        <v>0</v>
      </c>
      <c r="O493" s="77">
        <v>0</v>
      </c>
    </row>
    <row r="494" spans="1:15" s="14" customFormat="1" ht="15.5">
      <c r="A494" s="64">
        <v>2020</v>
      </c>
      <c r="B494" s="59" t="s">
        <v>56</v>
      </c>
      <c r="C494" s="59" t="s">
        <v>72</v>
      </c>
      <c r="D494" s="69">
        <v>622.28</v>
      </c>
      <c r="E494" s="69">
        <v>0</v>
      </c>
      <c r="F494" s="70">
        <v>622.28</v>
      </c>
      <c r="G494" s="69">
        <v>0</v>
      </c>
      <c r="H494" s="69">
        <v>40.729999999999997</v>
      </c>
      <c r="I494" s="69">
        <v>0</v>
      </c>
      <c r="J494" s="69">
        <v>0</v>
      </c>
      <c r="K494" s="69">
        <v>0</v>
      </c>
      <c r="L494" s="69">
        <v>0</v>
      </c>
      <c r="M494" s="69">
        <v>4.5999999999999996</v>
      </c>
      <c r="N494" s="70">
        <v>45.32</v>
      </c>
      <c r="O494" s="77">
        <v>667.6</v>
      </c>
    </row>
    <row r="495" spans="1:15" s="14" customFormat="1" ht="15.5">
      <c r="A495" s="64">
        <v>2020</v>
      </c>
      <c r="B495" s="59" t="s">
        <v>56</v>
      </c>
      <c r="C495" s="59" t="s">
        <v>39</v>
      </c>
      <c r="D495" s="69">
        <v>26.01</v>
      </c>
      <c r="E495" s="69">
        <v>1.94</v>
      </c>
      <c r="F495" s="70">
        <v>27.95</v>
      </c>
      <c r="G495" s="69">
        <v>0</v>
      </c>
      <c r="H495" s="69">
        <v>6.13</v>
      </c>
      <c r="I495" s="69">
        <v>0</v>
      </c>
      <c r="J495" s="69">
        <v>0</v>
      </c>
      <c r="K495" s="69">
        <v>0</v>
      </c>
      <c r="L495" s="69">
        <v>0</v>
      </c>
      <c r="M495" s="69">
        <v>23.46</v>
      </c>
      <c r="N495" s="70">
        <v>29.6</v>
      </c>
      <c r="O495" s="77">
        <v>57.54</v>
      </c>
    </row>
    <row r="496" spans="1:15" s="14" customFormat="1" ht="15.5">
      <c r="A496" s="64">
        <v>2020</v>
      </c>
      <c r="B496" s="59" t="s">
        <v>56</v>
      </c>
      <c r="C496" s="59" t="s">
        <v>40</v>
      </c>
      <c r="D496" s="69">
        <v>132.02000000000001</v>
      </c>
      <c r="E496" s="69">
        <v>22.55</v>
      </c>
      <c r="F496" s="70">
        <v>154.57</v>
      </c>
      <c r="G496" s="69">
        <v>3.01</v>
      </c>
      <c r="H496" s="69">
        <v>7.24</v>
      </c>
      <c r="I496" s="69">
        <v>0</v>
      </c>
      <c r="J496" s="69">
        <v>0</v>
      </c>
      <c r="K496" s="69">
        <v>0</v>
      </c>
      <c r="L496" s="69">
        <v>0</v>
      </c>
      <c r="M496" s="69">
        <v>15.84</v>
      </c>
      <c r="N496" s="70">
        <v>26.09</v>
      </c>
      <c r="O496" s="77">
        <v>180.66</v>
      </c>
    </row>
    <row r="497" spans="1:15" s="14" customFormat="1" ht="15.5">
      <c r="A497" s="64">
        <v>2020</v>
      </c>
      <c r="B497" s="59" t="s">
        <v>56</v>
      </c>
      <c r="C497" s="59" t="s">
        <v>41</v>
      </c>
      <c r="D497" s="69">
        <v>428.19</v>
      </c>
      <c r="E497" s="69">
        <v>0</v>
      </c>
      <c r="F497" s="70">
        <v>428.19</v>
      </c>
      <c r="G497" s="69">
        <v>0</v>
      </c>
      <c r="H497" s="69">
        <v>0</v>
      </c>
      <c r="I497" s="69">
        <v>0</v>
      </c>
      <c r="J497" s="69">
        <v>0</v>
      </c>
      <c r="K497" s="69">
        <v>10.92</v>
      </c>
      <c r="L497" s="69">
        <v>29.97</v>
      </c>
      <c r="M497" s="69">
        <v>4.7699999999999996</v>
      </c>
      <c r="N497" s="70">
        <v>45.66</v>
      </c>
      <c r="O497" s="77">
        <v>473.85</v>
      </c>
    </row>
    <row r="498" spans="1:15" s="14" customFormat="1" ht="15.5">
      <c r="A498" s="64">
        <v>2020</v>
      </c>
      <c r="B498" s="59" t="s">
        <v>56</v>
      </c>
      <c r="C498" s="59" t="s">
        <v>70</v>
      </c>
      <c r="D498" s="69">
        <v>0</v>
      </c>
      <c r="E498" s="69">
        <v>0.14000000000000001</v>
      </c>
      <c r="F498" s="70">
        <v>0.14000000000000001</v>
      </c>
      <c r="G498" s="69">
        <v>2.4300000000000002</v>
      </c>
      <c r="H498" s="69">
        <v>6.91</v>
      </c>
      <c r="I498" s="69">
        <v>92.35</v>
      </c>
      <c r="J498" s="69">
        <v>0.9</v>
      </c>
      <c r="K498" s="69">
        <v>137.53</v>
      </c>
      <c r="L498" s="69">
        <v>14.98</v>
      </c>
      <c r="M498" s="69">
        <v>11.98</v>
      </c>
      <c r="N498" s="70">
        <v>267.08999999999997</v>
      </c>
      <c r="O498" s="77">
        <v>267.23</v>
      </c>
    </row>
    <row r="499" spans="1:15" s="14" customFormat="1" ht="15.5">
      <c r="A499" s="64">
        <v>2020</v>
      </c>
      <c r="B499" s="59" t="s">
        <v>56</v>
      </c>
      <c r="C499" s="59" t="s">
        <v>74</v>
      </c>
      <c r="D499" s="69">
        <v>83.04</v>
      </c>
      <c r="E499" s="69">
        <v>0</v>
      </c>
      <c r="F499" s="70">
        <v>83.04</v>
      </c>
      <c r="G499" s="69">
        <v>0</v>
      </c>
      <c r="H499" s="69">
        <v>0</v>
      </c>
      <c r="I499" s="69">
        <v>0</v>
      </c>
      <c r="J499" s="69">
        <v>0</v>
      </c>
      <c r="K499" s="69">
        <v>0</v>
      </c>
      <c r="L499" s="69">
        <v>0</v>
      </c>
      <c r="M499" s="69">
        <v>3.32</v>
      </c>
      <c r="N499" s="70">
        <v>3.32</v>
      </c>
      <c r="O499" s="77">
        <v>86.36</v>
      </c>
    </row>
    <row r="500" spans="1:15" s="14" customFormat="1" ht="15.5">
      <c r="A500" s="64">
        <v>2020</v>
      </c>
      <c r="B500" s="59" t="s">
        <v>56</v>
      </c>
      <c r="C500" s="59" t="s">
        <v>73</v>
      </c>
      <c r="D500" s="69">
        <v>0</v>
      </c>
      <c r="E500" s="69">
        <v>0</v>
      </c>
      <c r="F500" s="70">
        <v>0</v>
      </c>
      <c r="G500" s="69">
        <v>0</v>
      </c>
      <c r="H500" s="69">
        <v>0</v>
      </c>
      <c r="I500" s="69">
        <v>0</v>
      </c>
      <c r="J500" s="69">
        <v>0</v>
      </c>
      <c r="K500" s="69">
        <v>0</v>
      </c>
      <c r="L500" s="69">
        <v>0</v>
      </c>
      <c r="M500" s="69">
        <v>0</v>
      </c>
      <c r="N500" s="70">
        <v>0</v>
      </c>
      <c r="O500" s="77">
        <v>0</v>
      </c>
    </row>
    <row r="501" spans="1:15" s="14" customFormat="1" ht="15.5">
      <c r="A501" s="64">
        <v>2020</v>
      </c>
      <c r="B501" s="59" t="s">
        <v>56</v>
      </c>
      <c r="C501" s="59" t="s">
        <v>42</v>
      </c>
      <c r="D501" s="69">
        <v>1827.78</v>
      </c>
      <c r="E501" s="69">
        <v>40.68</v>
      </c>
      <c r="F501" s="70">
        <v>1868.46</v>
      </c>
      <c r="G501" s="69">
        <v>19.63</v>
      </c>
      <c r="H501" s="69">
        <v>372.45</v>
      </c>
      <c r="I501" s="69">
        <v>6.76</v>
      </c>
      <c r="J501" s="69">
        <v>4.45</v>
      </c>
      <c r="K501" s="69">
        <v>107.29</v>
      </c>
      <c r="L501" s="69">
        <v>25.51</v>
      </c>
      <c r="M501" s="69">
        <v>105.64</v>
      </c>
      <c r="N501" s="70">
        <v>641.74</v>
      </c>
      <c r="O501" s="77">
        <v>2510.19</v>
      </c>
    </row>
    <row r="502" spans="1:15" s="14" customFormat="1" ht="15.5">
      <c r="A502" s="64">
        <v>2020</v>
      </c>
      <c r="B502" s="59" t="s">
        <v>56</v>
      </c>
      <c r="C502" s="59" t="s">
        <v>43</v>
      </c>
      <c r="D502" s="69">
        <v>12</v>
      </c>
      <c r="E502" s="69">
        <v>0</v>
      </c>
      <c r="F502" s="70">
        <v>12</v>
      </c>
      <c r="G502" s="69">
        <v>0</v>
      </c>
      <c r="H502" s="69">
        <v>0</v>
      </c>
      <c r="I502" s="69">
        <v>0</v>
      </c>
      <c r="J502" s="69">
        <v>0</v>
      </c>
      <c r="K502" s="69">
        <v>15</v>
      </c>
      <c r="L502" s="69">
        <v>0</v>
      </c>
      <c r="M502" s="69">
        <v>0</v>
      </c>
      <c r="N502" s="70">
        <v>15</v>
      </c>
      <c r="O502" s="77">
        <v>27</v>
      </c>
    </row>
    <row r="503" spans="1:15" s="14" customFormat="1" ht="15.5">
      <c r="A503" s="64">
        <v>2020</v>
      </c>
      <c r="B503" s="59" t="s">
        <v>56</v>
      </c>
      <c r="C503" s="59" t="s">
        <v>94</v>
      </c>
      <c r="D503" s="69">
        <v>0</v>
      </c>
      <c r="E503" s="69">
        <v>0</v>
      </c>
      <c r="F503" s="70">
        <v>0</v>
      </c>
      <c r="G503" s="69">
        <v>0</v>
      </c>
      <c r="H503" s="69">
        <v>38.19</v>
      </c>
      <c r="I503" s="69">
        <v>0</v>
      </c>
      <c r="J503" s="69">
        <v>0</v>
      </c>
      <c r="K503" s="69">
        <v>0</v>
      </c>
      <c r="L503" s="69">
        <v>0.5</v>
      </c>
      <c r="M503" s="69">
        <v>9.16</v>
      </c>
      <c r="N503" s="70">
        <v>47.85</v>
      </c>
      <c r="O503" s="77">
        <v>47.85</v>
      </c>
    </row>
    <row r="504" spans="1:15" s="14" customFormat="1" ht="15.5">
      <c r="A504" s="64">
        <v>2020</v>
      </c>
      <c r="B504" s="59" t="s">
        <v>56</v>
      </c>
      <c r="C504" s="59" t="s">
        <v>71</v>
      </c>
      <c r="D504" s="69">
        <v>0</v>
      </c>
      <c r="E504" s="69">
        <v>5.07</v>
      </c>
      <c r="F504" s="70">
        <v>5.07</v>
      </c>
      <c r="G504" s="69">
        <v>1.35</v>
      </c>
      <c r="H504" s="69">
        <v>0</v>
      </c>
      <c r="I504" s="69">
        <v>0</v>
      </c>
      <c r="J504" s="69">
        <v>0</v>
      </c>
      <c r="K504" s="69">
        <v>0</v>
      </c>
      <c r="L504" s="69">
        <v>30.92</v>
      </c>
      <c r="M504" s="69">
        <v>36.43</v>
      </c>
      <c r="N504" s="70">
        <v>68.7</v>
      </c>
      <c r="O504" s="77">
        <v>73.760000000000005</v>
      </c>
    </row>
    <row r="505" spans="1:15" s="14" customFormat="1" ht="15.5">
      <c r="A505" s="64">
        <v>2020</v>
      </c>
      <c r="B505" s="59" t="s">
        <v>56</v>
      </c>
      <c r="C505" s="59" t="s">
        <v>45</v>
      </c>
      <c r="D505" s="69">
        <v>96.04</v>
      </c>
      <c r="E505" s="69">
        <v>0</v>
      </c>
      <c r="F505" s="70">
        <v>96.04</v>
      </c>
      <c r="G505" s="69">
        <v>0</v>
      </c>
      <c r="H505" s="69">
        <v>0</v>
      </c>
      <c r="I505" s="69">
        <v>0</v>
      </c>
      <c r="J505" s="69">
        <v>0</v>
      </c>
      <c r="K505" s="69">
        <v>4.0599999999999996</v>
      </c>
      <c r="L505" s="69">
        <v>0</v>
      </c>
      <c r="M505" s="69">
        <v>0.02</v>
      </c>
      <c r="N505" s="70">
        <v>4.08</v>
      </c>
      <c r="O505" s="77">
        <v>100.13</v>
      </c>
    </row>
    <row r="506" spans="1:15" s="14" customFormat="1" ht="15.5">
      <c r="A506" s="64">
        <v>2020</v>
      </c>
      <c r="B506" s="59" t="s">
        <v>56</v>
      </c>
      <c r="C506" s="59" t="s">
        <v>46</v>
      </c>
      <c r="D506" s="69">
        <v>0</v>
      </c>
      <c r="E506" s="69">
        <v>0</v>
      </c>
      <c r="F506" s="70">
        <v>0</v>
      </c>
      <c r="G506" s="69">
        <v>0</v>
      </c>
      <c r="H506" s="69">
        <v>113.18</v>
      </c>
      <c r="I506" s="69">
        <v>0</v>
      </c>
      <c r="J506" s="69">
        <v>0</v>
      </c>
      <c r="K506" s="69">
        <v>0</v>
      </c>
      <c r="L506" s="69">
        <v>0</v>
      </c>
      <c r="M506" s="69">
        <v>3.8</v>
      </c>
      <c r="N506" s="70">
        <v>116.98</v>
      </c>
      <c r="O506" s="77">
        <v>116.98</v>
      </c>
    </row>
    <row r="507" spans="1:15" s="14" customFormat="1" ht="15.5">
      <c r="A507" s="64">
        <v>2020</v>
      </c>
      <c r="B507" s="59" t="s">
        <v>56</v>
      </c>
      <c r="C507" s="59" t="s">
        <v>44</v>
      </c>
      <c r="D507" s="69">
        <v>0</v>
      </c>
      <c r="E507" s="69">
        <v>0</v>
      </c>
      <c r="F507" s="70">
        <v>0</v>
      </c>
      <c r="G507" s="69">
        <v>0</v>
      </c>
      <c r="H507" s="69">
        <v>0</v>
      </c>
      <c r="I507" s="69">
        <v>0</v>
      </c>
      <c r="J507" s="69">
        <v>0</v>
      </c>
      <c r="K507" s="69">
        <v>0</v>
      </c>
      <c r="L507" s="69">
        <v>0</v>
      </c>
      <c r="M507" s="69">
        <v>0.04</v>
      </c>
      <c r="N507" s="70">
        <v>0.04</v>
      </c>
      <c r="O507" s="77">
        <v>0.04</v>
      </c>
    </row>
    <row r="508" spans="1:15" s="14" customFormat="1" ht="15.5">
      <c r="A508" s="64">
        <v>2020</v>
      </c>
      <c r="B508" s="59" t="s">
        <v>56</v>
      </c>
      <c r="C508" s="59" t="s">
        <v>62</v>
      </c>
      <c r="D508" s="69">
        <v>108.04</v>
      </c>
      <c r="E508" s="69">
        <v>3.37</v>
      </c>
      <c r="F508" s="70">
        <v>111.41</v>
      </c>
      <c r="G508" s="69">
        <v>21.33</v>
      </c>
      <c r="H508" s="69">
        <v>37.5</v>
      </c>
      <c r="I508" s="69">
        <v>0</v>
      </c>
      <c r="J508" s="69">
        <v>0</v>
      </c>
      <c r="K508" s="69">
        <v>0</v>
      </c>
      <c r="L508" s="69">
        <v>30.07</v>
      </c>
      <c r="M508" s="69">
        <v>12.43</v>
      </c>
      <c r="N508" s="70">
        <v>101.33</v>
      </c>
      <c r="O508" s="77">
        <v>212.74</v>
      </c>
    </row>
    <row r="509" spans="1:15" s="14" customFormat="1" ht="15.5">
      <c r="A509" s="62">
        <v>2020</v>
      </c>
      <c r="B509" s="62" t="s">
        <v>56</v>
      </c>
      <c r="C509" s="60" t="s">
        <v>93</v>
      </c>
      <c r="D509" s="72">
        <v>3350.39</v>
      </c>
      <c r="E509" s="72">
        <v>156.58000000000001</v>
      </c>
      <c r="F509" s="71">
        <v>3506.97</v>
      </c>
      <c r="G509" s="72">
        <v>48.89</v>
      </c>
      <c r="H509" s="72">
        <v>727.98</v>
      </c>
      <c r="I509" s="72">
        <v>99.12</v>
      </c>
      <c r="J509" s="72">
        <v>5.35</v>
      </c>
      <c r="K509" s="72">
        <v>290.52999999999997</v>
      </c>
      <c r="L509" s="72">
        <v>154.36000000000001</v>
      </c>
      <c r="M509" s="72">
        <v>348.78</v>
      </c>
      <c r="N509" s="71">
        <v>1675</v>
      </c>
      <c r="O509" s="72">
        <v>5181.97</v>
      </c>
    </row>
    <row r="510" spans="1:15" s="14" customFormat="1" ht="15.5">
      <c r="A510" s="63">
        <v>2020</v>
      </c>
      <c r="B510" s="59" t="s">
        <v>55</v>
      </c>
      <c r="C510" s="58" t="s">
        <v>37</v>
      </c>
      <c r="D510" s="66">
        <v>30.05</v>
      </c>
      <c r="E510" s="66">
        <v>47.03</v>
      </c>
      <c r="F510" s="67">
        <v>77.08</v>
      </c>
      <c r="G510" s="66">
        <v>4.62</v>
      </c>
      <c r="H510" s="66">
        <v>140.44</v>
      </c>
      <c r="I510" s="66">
        <v>0</v>
      </c>
      <c r="J510" s="66">
        <v>9.66</v>
      </c>
      <c r="K510" s="66">
        <v>45.91</v>
      </c>
      <c r="L510" s="66">
        <v>49.58</v>
      </c>
      <c r="M510" s="66">
        <v>90.04</v>
      </c>
      <c r="N510" s="67">
        <v>340.24</v>
      </c>
      <c r="O510" s="76">
        <v>417.32</v>
      </c>
    </row>
    <row r="511" spans="1:15" s="14" customFormat="1" ht="15.5">
      <c r="A511" s="64">
        <v>2020</v>
      </c>
      <c r="B511" s="59" t="s">
        <v>55</v>
      </c>
      <c r="C511" s="59" t="s">
        <v>38</v>
      </c>
      <c r="D511" s="69">
        <v>0</v>
      </c>
      <c r="E511" s="69">
        <v>0</v>
      </c>
      <c r="F511" s="70">
        <v>0</v>
      </c>
      <c r="G511" s="69">
        <v>0</v>
      </c>
      <c r="H511" s="69">
        <v>53.78</v>
      </c>
      <c r="I511" s="69">
        <v>0</v>
      </c>
      <c r="J511" s="69">
        <v>0</v>
      </c>
      <c r="K511" s="69">
        <v>0</v>
      </c>
      <c r="L511" s="69">
        <v>0</v>
      </c>
      <c r="M511" s="69">
        <v>0</v>
      </c>
      <c r="N511" s="70">
        <v>53.78</v>
      </c>
      <c r="O511" s="77">
        <v>53.78</v>
      </c>
    </row>
    <row r="512" spans="1:15" s="14" customFormat="1" ht="15.5">
      <c r="A512" s="64">
        <v>2020</v>
      </c>
      <c r="B512" s="59" t="s">
        <v>55</v>
      </c>
      <c r="C512" s="59" t="s">
        <v>72</v>
      </c>
      <c r="D512" s="69">
        <v>237.03</v>
      </c>
      <c r="E512" s="69">
        <v>0</v>
      </c>
      <c r="F512" s="70">
        <v>237.03</v>
      </c>
      <c r="G512" s="69">
        <v>0</v>
      </c>
      <c r="H512" s="69">
        <v>0</v>
      </c>
      <c r="I512" s="69">
        <v>0</v>
      </c>
      <c r="J512" s="69">
        <v>0</v>
      </c>
      <c r="K512" s="69">
        <v>0</v>
      </c>
      <c r="L512" s="69">
        <v>0</v>
      </c>
      <c r="M512" s="69">
        <v>10.69</v>
      </c>
      <c r="N512" s="70">
        <v>10.69</v>
      </c>
      <c r="O512" s="77">
        <v>247.71</v>
      </c>
    </row>
    <row r="513" spans="1:15" s="14" customFormat="1" ht="15.5">
      <c r="A513" s="64">
        <v>2020</v>
      </c>
      <c r="B513" s="59" t="s">
        <v>55</v>
      </c>
      <c r="C513" s="59" t="s">
        <v>39</v>
      </c>
      <c r="D513" s="69">
        <v>0</v>
      </c>
      <c r="E513" s="69">
        <v>0</v>
      </c>
      <c r="F513" s="70">
        <v>0</v>
      </c>
      <c r="G513" s="69">
        <v>0</v>
      </c>
      <c r="H513" s="69">
        <v>4.76</v>
      </c>
      <c r="I513" s="69">
        <v>0</v>
      </c>
      <c r="J513" s="69">
        <v>0</v>
      </c>
      <c r="K513" s="69">
        <v>14.27</v>
      </c>
      <c r="L513" s="69">
        <v>0</v>
      </c>
      <c r="M513" s="69">
        <v>6.92</v>
      </c>
      <c r="N513" s="70">
        <v>25.95</v>
      </c>
      <c r="O513" s="77">
        <v>25.95</v>
      </c>
    </row>
    <row r="514" spans="1:15" s="14" customFormat="1" ht="15.5">
      <c r="A514" s="64">
        <v>2020</v>
      </c>
      <c r="B514" s="59" t="s">
        <v>55</v>
      </c>
      <c r="C514" s="59" t="s">
        <v>40</v>
      </c>
      <c r="D514" s="69">
        <v>75.06</v>
      </c>
      <c r="E514" s="69">
        <v>16.5</v>
      </c>
      <c r="F514" s="70">
        <v>91.56</v>
      </c>
      <c r="G514" s="69">
        <v>11.18</v>
      </c>
      <c r="H514" s="69">
        <v>0</v>
      </c>
      <c r="I514" s="69">
        <v>0</v>
      </c>
      <c r="J514" s="69">
        <v>0</v>
      </c>
      <c r="K514" s="69">
        <v>7.99</v>
      </c>
      <c r="L514" s="69">
        <v>26.46</v>
      </c>
      <c r="M514" s="69">
        <v>6.15</v>
      </c>
      <c r="N514" s="70">
        <v>51.79</v>
      </c>
      <c r="O514" s="77">
        <v>143.35</v>
      </c>
    </row>
    <row r="515" spans="1:15" s="14" customFormat="1" ht="15.5">
      <c r="A515" s="64">
        <v>2020</v>
      </c>
      <c r="B515" s="59" t="s">
        <v>55</v>
      </c>
      <c r="C515" s="59" t="s">
        <v>41</v>
      </c>
      <c r="D515" s="69">
        <v>334.05</v>
      </c>
      <c r="E515" s="69">
        <v>0</v>
      </c>
      <c r="F515" s="70">
        <v>334.05</v>
      </c>
      <c r="G515" s="69">
        <v>0</v>
      </c>
      <c r="H515" s="69">
        <v>0</v>
      </c>
      <c r="I515" s="69">
        <v>0</v>
      </c>
      <c r="J515" s="69">
        <v>0</v>
      </c>
      <c r="K515" s="69">
        <v>0</v>
      </c>
      <c r="L515" s="69">
        <v>0</v>
      </c>
      <c r="M515" s="69">
        <v>5.74</v>
      </c>
      <c r="N515" s="70">
        <v>5.74</v>
      </c>
      <c r="O515" s="77">
        <v>339.8</v>
      </c>
    </row>
    <row r="516" spans="1:15" s="14" customFormat="1" ht="15.5">
      <c r="A516" s="64">
        <v>2020</v>
      </c>
      <c r="B516" s="59" t="s">
        <v>55</v>
      </c>
      <c r="C516" s="59" t="s">
        <v>70</v>
      </c>
      <c r="D516" s="69">
        <v>1</v>
      </c>
      <c r="E516" s="69">
        <v>0</v>
      </c>
      <c r="F516" s="70">
        <v>1</v>
      </c>
      <c r="G516" s="69">
        <v>0</v>
      </c>
      <c r="H516" s="69">
        <v>5.86</v>
      </c>
      <c r="I516" s="69">
        <v>79.66</v>
      </c>
      <c r="J516" s="69">
        <v>3.25</v>
      </c>
      <c r="K516" s="69">
        <v>133.4</v>
      </c>
      <c r="L516" s="69">
        <v>15.26</v>
      </c>
      <c r="M516" s="69">
        <v>4.92</v>
      </c>
      <c r="N516" s="70">
        <v>242.35</v>
      </c>
      <c r="O516" s="77">
        <v>243.35</v>
      </c>
    </row>
    <row r="517" spans="1:15" s="14" customFormat="1" ht="15.5">
      <c r="A517" s="64">
        <v>2020</v>
      </c>
      <c r="B517" s="59" t="s">
        <v>55</v>
      </c>
      <c r="C517" s="59" t="s">
        <v>74</v>
      </c>
      <c r="D517" s="69">
        <v>0</v>
      </c>
      <c r="E517" s="69">
        <v>0</v>
      </c>
      <c r="F517" s="70">
        <v>0</v>
      </c>
      <c r="G517" s="69">
        <v>0</v>
      </c>
      <c r="H517" s="69">
        <v>0</v>
      </c>
      <c r="I517" s="69">
        <v>0</v>
      </c>
      <c r="J517" s="69">
        <v>0</v>
      </c>
      <c r="K517" s="69">
        <v>0</v>
      </c>
      <c r="L517" s="69">
        <v>0</v>
      </c>
      <c r="M517" s="69">
        <v>7.0000000000000007E-2</v>
      </c>
      <c r="N517" s="70">
        <v>7.0000000000000007E-2</v>
      </c>
      <c r="O517" s="77">
        <v>7.0000000000000007E-2</v>
      </c>
    </row>
    <row r="518" spans="1:15" s="14" customFormat="1" ht="15.5">
      <c r="A518" s="64">
        <v>2020</v>
      </c>
      <c r="B518" s="59" t="s">
        <v>55</v>
      </c>
      <c r="C518" s="59" t="s">
        <v>73</v>
      </c>
      <c r="D518" s="69">
        <v>0</v>
      </c>
      <c r="E518" s="69">
        <v>0</v>
      </c>
      <c r="F518" s="70">
        <v>0</v>
      </c>
      <c r="G518" s="69">
        <v>0</v>
      </c>
      <c r="H518" s="69">
        <v>0</v>
      </c>
      <c r="I518" s="69">
        <v>0</v>
      </c>
      <c r="J518" s="69">
        <v>0</v>
      </c>
      <c r="K518" s="69">
        <v>0</v>
      </c>
      <c r="L518" s="69">
        <v>0</v>
      </c>
      <c r="M518" s="69">
        <v>0</v>
      </c>
      <c r="N518" s="70">
        <v>0</v>
      </c>
      <c r="O518" s="77">
        <v>0</v>
      </c>
    </row>
    <row r="519" spans="1:15" s="14" customFormat="1" ht="15.5">
      <c r="A519" s="64">
        <v>2020</v>
      </c>
      <c r="B519" s="59" t="s">
        <v>55</v>
      </c>
      <c r="C519" s="59" t="s">
        <v>42</v>
      </c>
      <c r="D519" s="69">
        <v>2125.39</v>
      </c>
      <c r="E519" s="69">
        <v>27.74</v>
      </c>
      <c r="F519" s="70">
        <v>2153.12</v>
      </c>
      <c r="G519" s="69">
        <v>4.1399999999999997</v>
      </c>
      <c r="H519" s="69">
        <v>501.55</v>
      </c>
      <c r="I519" s="69">
        <v>22.62</v>
      </c>
      <c r="J519" s="69">
        <v>8.91</v>
      </c>
      <c r="K519" s="69">
        <v>34.799999999999997</v>
      </c>
      <c r="L519" s="69">
        <v>1.84</v>
      </c>
      <c r="M519" s="69">
        <v>214.83</v>
      </c>
      <c r="N519" s="70">
        <v>788.69</v>
      </c>
      <c r="O519" s="77">
        <v>2941.81</v>
      </c>
    </row>
    <row r="520" spans="1:15" s="14" customFormat="1" ht="15.5">
      <c r="A520" s="64">
        <v>2020</v>
      </c>
      <c r="B520" s="59" t="s">
        <v>55</v>
      </c>
      <c r="C520" s="59" t="s">
        <v>43</v>
      </c>
      <c r="D520" s="69">
        <v>33.01</v>
      </c>
      <c r="E520" s="69">
        <v>0</v>
      </c>
      <c r="F520" s="70">
        <v>33.01</v>
      </c>
      <c r="G520" s="69">
        <v>0</v>
      </c>
      <c r="H520" s="69">
        <v>0</v>
      </c>
      <c r="I520" s="69">
        <v>0</v>
      </c>
      <c r="J520" s="69">
        <v>0</v>
      </c>
      <c r="K520" s="69">
        <v>0</v>
      </c>
      <c r="L520" s="69">
        <v>0</v>
      </c>
      <c r="M520" s="69">
        <v>3.54</v>
      </c>
      <c r="N520" s="70">
        <v>3.54</v>
      </c>
      <c r="O520" s="77">
        <v>36.54</v>
      </c>
    </row>
    <row r="521" spans="1:15" s="14" customFormat="1" ht="15.5">
      <c r="A521" s="64">
        <v>2020</v>
      </c>
      <c r="B521" s="59" t="s">
        <v>55</v>
      </c>
      <c r="C521" s="59" t="s">
        <v>94</v>
      </c>
      <c r="D521" s="69">
        <v>0</v>
      </c>
      <c r="E521" s="69">
        <v>0</v>
      </c>
      <c r="F521" s="70">
        <v>0</v>
      </c>
      <c r="G521" s="69">
        <v>0</v>
      </c>
      <c r="H521" s="69">
        <v>108.57</v>
      </c>
      <c r="I521" s="69">
        <v>0</v>
      </c>
      <c r="J521" s="69">
        <v>0</v>
      </c>
      <c r="K521" s="69">
        <v>0</v>
      </c>
      <c r="L521" s="69">
        <v>0</v>
      </c>
      <c r="M521" s="69">
        <v>10.58</v>
      </c>
      <c r="N521" s="70">
        <v>119.15</v>
      </c>
      <c r="O521" s="77">
        <v>119.15</v>
      </c>
    </row>
    <row r="522" spans="1:15" s="14" customFormat="1" ht="15.5">
      <c r="A522" s="64">
        <v>2020</v>
      </c>
      <c r="B522" s="59" t="s">
        <v>55</v>
      </c>
      <c r="C522" s="59" t="s">
        <v>71</v>
      </c>
      <c r="D522" s="69">
        <v>0</v>
      </c>
      <c r="E522" s="69">
        <v>0</v>
      </c>
      <c r="F522" s="70">
        <v>0</v>
      </c>
      <c r="G522" s="69">
        <v>0.17</v>
      </c>
      <c r="H522" s="69">
        <v>0</v>
      </c>
      <c r="I522" s="69">
        <v>0</v>
      </c>
      <c r="J522" s="69">
        <v>0</v>
      </c>
      <c r="K522" s="69">
        <v>60.24</v>
      </c>
      <c r="L522" s="69">
        <v>0</v>
      </c>
      <c r="M522" s="69">
        <v>18.920000000000002</v>
      </c>
      <c r="N522" s="70">
        <v>79.33</v>
      </c>
      <c r="O522" s="77">
        <v>79.33</v>
      </c>
    </row>
    <row r="523" spans="1:15" s="14" customFormat="1" ht="15.5">
      <c r="A523" s="64">
        <v>2020</v>
      </c>
      <c r="B523" s="59" t="s">
        <v>55</v>
      </c>
      <c r="C523" s="59" t="s">
        <v>45</v>
      </c>
      <c r="D523" s="69">
        <v>0</v>
      </c>
      <c r="E523" s="69">
        <v>0</v>
      </c>
      <c r="F523" s="70">
        <v>0</v>
      </c>
      <c r="G523" s="69">
        <v>0</v>
      </c>
      <c r="H523" s="69">
        <v>0</v>
      </c>
      <c r="I523" s="69">
        <v>0</v>
      </c>
      <c r="J523" s="69">
        <v>0</v>
      </c>
      <c r="K523" s="69">
        <v>11.06</v>
      </c>
      <c r="L523" s="69">
        <v>0</v>
      </c>
      <c r="M523" s="69">
        <v>15.82</v>
      </c>
      <c r="N523" s="70">
        <v>26.88</v>
      </c>
      <c r="O523" s="77">
        <v>26.88</v>
      </c>
    </row>
    <row r="524" spans="1:15" s="14" customFormat="1" ht="15.5">
      <c r="A524" s="64">
        <v>2020</v>
      </c>
      <c r="B524" s="59" t="s">
        <v>55</v>
      </c>
      <c r="C524" s="59" t="s">
        <v>46</v>
      </c>
      <c r="D524" s="69">
        <v>160.02000000000001</v>
      </c>
      <c r="E524" s="69">
        <v>109.14</v>
      </c>
      <c r="F524" s="70">
        <v>269.16000000000003</v>
      </c>
      <c r="G524" s="69">
        <v>0</v>
      </c>
      <c r="H524" s="69">
        <v>0</v>
      </c>
      <c r="I524" s="69">
        <v>0</v>
      </c>
      <c r="J524" s="69">
        <v>0</v>
      </c>
      <c r="K524" s="69">
        <v>0</v>
      </c>
      <c r="L524" s="69">
        <v>0</v>
      </c>
      <c r="M524" s="69">
        <v>54.28</v>
      </c>
      <c r="N524" s="70">
        <v>54.28</v>
      </c>
      <c r="O524" s="77">
        <v>323.43</v>
      </c>
    </row>
    <row r="525" spans="1:15" s="14" customFormat="1" ht="15.5">
      <c r="A525" s="64">
        <v>2020</v>
      </c>
      <c r="B525" s="59" t="s">
        <v>55</v>
      </c>
      <c r="C525" s="59" t="s">
        <v>44</v>
      </c>
      <c r="D525" s="69">
        <v>0</v>
      </c>
      <c r="E525" s="69">
        <v>0</v>
      </c>
      <c r="F525" s="70">
        <v>0</v>
      </c>
      <c r="G525" s="69">
        <v>0</v>
      </c>
      <c r="H525" s="69">
        <v>0</v>
      </c>
      <c r="I525" s="69">
        <v>0</v>
      </c>
      <c r="J525" s="69">
        <v>0</v>
      </c>
      <c r="K525" s="69">
        <v>0</v>
      </c>
      <c r="L525" s="69">
        <v>0</v>
      </c>
      <c r="M525" s="69">
        <v>0</v>
      </c>
      <c r="N525" s="70">
        <v>0</v>
      </c>
      <c r="O525" s="77">
        <v>0</v>
      </c>
    </row>
    <row r="526" spans="1:15" s="14" customFormat="1" ht="15.5">
      <c r="A526" s="64">
        <v>2020</v>
      </c>
      <c r="B526" s="59" t="s">
        <v>55</v>
      </c>
      <c r="C526" s="59" t="s">
        <v>62</v>
      </c>
      <c r="D526" s="69">
        <v>63.06</v>
      </c>
      <c r="E526" s="69">
        <v>32.07</v>
      </c>
      <c r="F526" s="70">
        <v>95.13</v>
      </c>
      <c r="G526" s="69">
        <v>21.53</v>
      </c>
      <c r="H526" s="69">
        <v>0</v>
      </c>
      <c r="I526" s="69">
        <v>0</v>
      </c>
      <c r="J526" s="69">
        <v>0</v>
      </c>
      <c r="K526" s="69">
        <v>0</v>
      </c>
      <c r="L526" s="69">
        <v>31.43</v>
      </c>
      <c r="M526" s="69">
        <v>48.73</v>
      </c>
      <c r="N526" s="70">
        <v>101.69</v>
      </c>
      <c r="O526" s="77">
        <v>196.82</v>
      </c>
    </row>
    <row r="527" spans="1:15" s="14" customFormat="1" ht="15.5">
      <c r="A527" s="62">
        <v>2020</v>
      </c>
      <c r="B527" s="62" t="s">
        <v>55</v>
      </c>
      <c r="C527" s="60" t="s">
        <v>93</v>
      </c>
      <c r="D527" s="72">
        <v>3058.66</v>
      </c>
      <c r="E527" s="72">
        <v>232.48</v>
      </c>
      <c r="F527" s="71">
        <v>3291.14</v>
      </c>
      <c r="G527" s="72">
        <v>41.65</v>
      </c>
      <c r="H527" s="72">
        <v>814.95</v>
      </c>
      <c r="I527" s="72">
        <v>102.28</v>
      </c>
      <c r="J527" s="72">
        <v>21.82</v>
      </c>
      <c r="K527" s="72">
        <v>307.68</v>
      </c>
      <c r="L527" s="72">
        <v>124.56</v>
      </c>
      <c r="M527" s="72">
        <v>491.23</v>
      </c>
      <c r="N527" s="71">
        <v>1904.15</v>
      </c>
      <c r="O527" s="72">
        <v>5195.29</v>
      </c>
    </row>
    <row r="528" spans="1:15" s="14" customFormat="1" ht="15.5">
      <c r="A528" s="63">
        <v>2020</v>
      </c>
      <c r="B528" s="59" t="s">
        <v>54</v>
      </c>
      <c r="C528" s="58" t="s">
        <v>37</v>
      </c>
      <c r="D528" s="66">
        <v>50.99</v>
      </c>
      <c r="E528" s="66">
        <v>6.32</v>
      </c>
      <c r="F528" s="67">
        <v>57.3</v>
      </c>
      <c r="G528" s="66">
        <v>5.48</v>
      </c>
      <c r="H528" s="66">
        <v>94.16</v>
      </c>
      <c r="I528" s="66">
        <v>0</v>
      </c>
      <c r="J528" s="66">
        <v>0</v>
      </c>
      <c r="K528" s="66">
        <v>0</v>
      </c>
      <c r="L528" s="66">
        <v>44.75</v>
      </c>
      <c r="M528" s="66">
        <v>101.1</v>
      </c>
      <c r="N528" s="67">
        <v>245.49</v>
      </c>
      <c r="O528" s="76">
        <v>302.79000000000002</v>
      </c>
    </row>
    <row r="529" spans="1:15" s="14" customFormat="1" ht="15.5">
      <c r="A529" s="64">
        <v>2020</v>
      </c>
      <c r="B529" s="59" t="s">
        <v>54</v>
      </c>
      <c r="C529" s="59" t="s">
        <v>38</v>
      </c>
      <c r="D529" s="69">
        <v>0</v>
      </c>
      <c r="E529" s="69">
        <v>0</v>
      </c>
      <c r="F529" s="70">
        <v>0</v>
      </c>
      <c r="G529" s="69">
        <v>0</v>
      </c>
      <c r="H529" s="69">
        <v>0</v>
      </c>
      <c r="I529" s="69">
        <v>0</v>
      </c>
      <c r="J529" s="69">
        <v>0</v>
      </c>
      <c r="K529" s="69">
        <v>0</v>
      </c>
      <c r="L529" s="69">
        <v>0</v>
      </c>
      <c r="M529" s="69">
        <v>0</v>
      </c>
      <c r="N529" s="70">
        <v>0</v>
      </c>
      <c r="O529" s="77">
        <v>0</v>
      </c>
    </row>
    <row r="530" spans="1:15" s="14" customFormat="1" ht="15.5">
      <c r="A530" s="64">
        <v>2020</v>
      </c>
      <c r="B530" s="59" t="s">
        <v>54</v>
      </c>
      <c r="C530" s="59" t="s">
        <v>72</v>
      </c>
      <c r="D530" s="69">
        <v>376.16</v>
      </c>
      <c r="E530" s="69">
        <v>0</v>
      </c>
      <c r="F530" s="70">
        <v>376.16</v>
      </c>
      <c r="G530" s="69">
        <v>0</v>
      </c>
      <c r="H530" s="69">
        <v>0</v>
      </c>
      <c r="I530" s="69">
        <v>0</v>
      </c>
      <c r="J530" s="69">
        <v>0</v>
      </c>
      <c r="K530" s="69">
        <v>0</v>
      </c>
      <c r="L530" s="69">
        <v>0</v>
      </c>
      <c r="M530" s="69">
        <v>7.22</v>
      </c>
      <c r="N530" s="70">
        <v>7.22</v>
      </c>
      <c r="O530" s="77">
        <v>383.38</v>
      </c>
    </row>
    <row r="531" spans="1:15" s="14" customFormat="1" ht="15.5">
      <c r="A531" s="64">
        <v>2020</v>
      </c>
      <c r="B531" s="59" t="s">
        <v>54</v>
      </c>
      <c r="C531" s="59" t="s">
        <v>39</v>
      </c>
      <c r="D531" s="69">
        <v>0</v>
      </c>
      <c r="E531" s="69">
        <v>0</v>
      </c>
      <c r="F531" s="70">
        <v>0</v>
      </c>
      <c r="G531" s="69">
        <v>0</v>
      </c>
      <c r="H531" s="69">
        <v>3.65</v>
      </c>
      <c r="I531" s="69">
        <v>0</v>
      </c>
      <c r="J531" s="69">
        <v>0</v>
      </c>
      <c r="K531" s="69">
        <v>25.04</v>
      </c>
      <c r="L531" s="69">
        <v>0</v>
      </c>
      <c r="M531" s="69">
        <v>10.65</v>
      </c>
      <c r="N531" s="70">
        <v>39.35</v>
      </c>
      <c r="O531" s="77">
        <v>39.35</v>
      </c>
    </row>
    <row r="532" spans="1:15" s="14" customFormat="1" ht="15.5">
      <c r="A532" s="64">
        <v>2020</v>
      </c>
      <c r="B532" s="59" t="s">
        <v>54</v>
      </c>
      <c r="C532" s="59" t="s">
        <v>40</v>
      </c>
      <c r="D532" s="69">
        <v>137.03</v>
      </c>
      <c r="E532" s="69">
        <v>0</v>
      </c>
      <c r="F532" s="70">
        <v>137.03</v>
      </c>
      <c r="G532" s="69">
        <v>12.05</v>
      </c>
      <c r="H532" s="69">
        <v>0</v>
      </c>
      <c r="I532" s="69">
        <v>0</v>
      </c>
      <c r="J532" s="69">
        <v>0</v>
      </c>
      <c r="K532" s="69">
        <v>0</v>
      </c>
      <c r="L532" s="69">
        <v>0</v>
      </c>
      <c r="M532" s="69">
        <v>13.74</v>
      </c>
      <c r="N532" s="70">
        <v>25.79</v>
      </c>
      <c r="O532" s="77">
        <v>162.83000000000001</v>
      </c>
    </row>
    <row r="533" spans="1:15" s="14" customFormat="1" ht="15.5">
      <c r="A533" s="64">
        <v>2020</v>
      </c>
      <c r="B533" s="59" t="s">
        <v>54</v>
      </c>
      <c r="C533" s="59" t="s">
        <v>41</v>
      </c>
      <c r="D533" s="69">
        <v>377.16</v>
      </c>
      <c r="E533" s="69">
        <v>0</v>
      </c>
      <c r="F533" s="70">
        <v>377.16</v>
      </c>
      <c r="G533" s="69">
        <v>0</v>
      </c>
      <c r="H533" s="69">
        <v>0</v>
      </c>
      <c r="I533" s="69">
        <v>0</v>
      </c>
      <c r="J533" s="69">
        <v>0</v>
      </c>
      <c r="K533" s="69">
        <v>0</v>
      </c>
      <c r="L533" s="69">
        <v>0</v>
      </c>
      <c r="M533" s="69">
        <v>4.51</v>
      </c>
      <c r="N533" s="70">
        <v>4.51</v>
      </c>
      <c r="O533" s="77">
        <v>381.66</v>
      </c>
    </row>
    <row r="534" spans="1:15" s="14" customFormat="1" ht="15.5">
      <c r="A534" s="64">
        <v>2020</v>
      </c>
      <c r="B534" s="59" t="s">
        <v>54</v>
      </c>
      <c r="C534" s="59" t="s">
        <v>70</v>
      </c>
      <c r="D534" s="69">
        <v>0</v>
      </c>
      <c r="E534" s="69">
        <v>0</v>
      </c>
      <c r="F534" s="70">
        <v>0</v>
      </c>
      <c r="G534" s="69">
        <v>2.36</v>
      </c>
      <c r="H534" s="69">
        <v>8.27</v>
      </c>
      <c r="I534" s="69">
        <v>45.91</v>
      </c>
      <c r="J534" s="69">
        <v>0.04</v>
      </c>
      <c r="K534" s="69">
        <v>156.77000000000001</v>
      </c>
      <c r="L534" s="69">
        <v>14.84</v>
      </c>
      <c r="M534" s="69">
        <v>29.05</v>
      </c>
      <c r="N534" s="70">
        <v>257.25</v>
      </c>
      <c r="O534" s="77">
        <v>257.25</v>
      </c>
    </row>
    <row r="535" spans="1:15" s="14" customFormat="1" ht="15.5">
      <c r="A535" s="64">
        <v>2020</v>
      </c>
      <c r="B535" s="59" t="s">
        <v>54</v>
      </c>
      <c r="C535" s="59" t="s">
        <v>74</v>
      </c>
      <c r="D535" s="69">
        <v>92.04</v>
      </c>
      <c r="E535" s="69">
        <v>0</v>
      </c>
      <c r="F535" s="70">
        <v>92.04</v>
      </c>
      <c r="G535" s="69">
        <v>0</v>
      </c>
      <c r="H535" s="69">
        <v>0</v>
      </c>
      <c r="I535" s="69">
        <v>0</v>
      </c>
      <c r="J535" s="69">
        <v>0</v>
      </c>
      <c r="K535" s="69">
        <v>0</v>
      </c>
      <c r="L535" s="69">
        <v>0</v>
      </c>
      <c r="M535" s="69">
        <v>0.02</v>
      </c>
      <c r="N535" s="70">
        <v>0.02</v>
      </c>
      <c r="O535" s="77">
        <v>92.06</v>
      </c>
    </row>
    <row r="536" spans="1:15" s="14" customFormat="1" ht="15.5">
      <c r="A536" s="64">
        <v>2020</v>
      </c>
      <c r="B536" s="59" t="s">
        <v>54</v>
      </c>
      <c r="C536" s="59" t="s">
        <v>73</v>
      </c>
      <c r="D536" s="69">
        <v>548.24</v>
      </c>
      <c r="E536" s="69">
        <v>0</v>
      </c>
      <c r="F536" s="70">
        <v>548.24</v>
      </c>
      <c r="G536" s="69">
        <v>0</v>
      </c>
      <c r="H536" s="69">
        <v>0</v>
      </c>
      <c r="I536" s="69">
        <v>0</v>
      </c>
      <c r="J536" s="69">
        <v>0</v>
      </c>
      <c r="K536" s="69">
        <v>0</v>
      </c>
      <c r="L536" s="69">
        <v>0</v>
      </c>
      <c r="M536" s="69">
        <v>0</v>
      </c>
      <c r="N536" s="70">
        <v>0</v>
      </c>
      <c r="O536" s="77">
        <v>548.24</v>
      </c>
    </row>
    <row r="537" spans="1:15" s="14" customFormat="1" ht="15.5">
      <c r="A537" s="64">
        <v>2020</v>
      </c>
      <c r="B537" s="59" t="s">
        <v>54</v>
      </c>
      <c r="C537" s="59" t="s">
        <v>42</v>
      </c>
      <c r="D537" s="69">
        <v>1075.4100000000001</v>
      </c>
      <c r="E537" s="69">
        <v>91.71</v>
      </c>
      <c r="F537" s="70">
        <v>1167.1099999999999</v>
      </c>
      <c r="G537" s="69">
        <v>0</v>
      </c>
      <c r="H537" s="69">
        <v>170.26</v>
      </c>
      <c r="I537" s="69">
        <v>0</v>
      </c>
      <c r="J537" s="69">
        <v>24.87</v>
      </c>
      <c r="K537" s="69">
        <v>0</v>
      </c>
      <c r="L537" s="69">
        <v>18.920000000000002</v>
      </c>
      <c r="M537" s="69">
        <v>78.7</v>
      </c>
      <c r="N537" s="70">
        <v>292.75</v>
      </c>
      <c r="O537" s="77">
        <v>1459.87</v>
      </c>
    </row>
    <row r="538" spans="1:15" s="14" customFormat="1" ht="15.5">
      <c r="A538" s="64">
        <v>2020</v>
      </c>
      <c r="B538" s="59" t="s">
        <v>54</v>
      </c>
      <c r="C538" s="59" t="s">
        <v>43</v>
      </c>
      <c r="D538" s="69">
        <v>91.04</v>
      </c>
      <c r="E538" s="69">
        <v>0</v>
      </c>
      <c r="F538" s="70">
        <v>91.04</v>
      </c>
      <c r="G538" s="69">
        <v>0</v>
      </c>
      <c r="H538" s="69">
        <v>9.06</v>
      </c>
      <c r="I538" s="69">
        <v>0</v>
      </c>
      <c r="J538" s="69">
        <v>0</v>
      </c>
      <c r="K538" s="69">
        <v>0</v>
      </c>
      <c r="L538" s="69">
        <v>0</v>
      </c>
      <c r="M538" s="69">
        <v>3.68</v>
      </c>
      <c r="N538" s="70">
        <v>12.73</v>
      </c>
      <c r="O538" s="77">
        <v>103.77</v>
      </c>
    </row>
    <row r="539" spans="1:15" s="14" customFormat="1" ht="15.5">
      <c r="A539" s="64">
        <v>2020</v>
      </c>
      <c r="B539" s="59" t="s">
        <v>54</v>
      </c>
      <c r="C539" s="59" t="s">
        <v>94</v>
      </c>
      <c r="D539" s="69">
        <v>0</v>
      </c>
      <c r="E539" s="69">
        <v>0</v>
      </c>
      <c r="F539" s="70">
        <v>0</v>
      </c>
      <c r="G539" s="69">
        <v>0</v>
      </c>
      <c r="H539" s="69">
        <v>37.840000000000003</v>
      </c>
      <c r="I539" s="69">
        <v>0</v>
      </c>
      <c r="J539" s="69">
        <v>0</v>
      </c>
      <c r="K539" s="69">
        <v>0</v>
      </c>
      <c r="L539" s="69">
        <v>0</v>
      </c>
      <c r="M539" s="69">
        <v>11.77</v>
      </c>
      <c r="N539" s="70">
        <v>49.61</v>
      </c>
      <c r="O539" s="77">
        <v>49.61</v>
      </c>
    </row>
    <row r="540" spans="1:15" s="14" customFormat="1" ht="15.5">
      <c r="A540" s="64">
        <v>2020</v>
      </c>
      <c r="B540" s="59" t="s">
        <v>54</v>
      </c>
      <c r="C540" s="59" t="s">
        <v>71</v>
      </c>
      <c r="D540" s="69">
        <v>159.07</v>
      </c>
      <c r="E540" s="69">
        <v>0</v>
      </c>
      <c r="F540" s="70">
        <v>159.07</v>
      </c>
      <c r="G540" s="69">
        <v>0</v>
      </c>
      <c r="H540" s="69">
        <v>10.86</v>
      </c>
      <c r="I540" s="69">
        <v>0</v>
      </c>
      <c r="J540" s="69">
        <v>0</v>
      </c>
      <c r="K540" s="69">
        <v>11.57</v>
      </c>
      <c r="L540" s="69">
        <v>0</v>
      </c>
      <c r="M540" s="69">
        <v>61.54</v>
      </c>
      <c r="N540" s="70">
        <v>83.97</v>
      </c>
      <c r="O540" s="77">
        <v>243.03</v>
      </c>
    </row>
    <row r="541" spans="1:15" s="14" customFormat="1" ht="15.5">
      <c r="A541" s="64">
        <v>2020</v>
      </c>
      <c r="B541" s="59" t="s">
        <v>54</v>
      </c>
      <c r="C541" s="59" t="s">
        <v>45</v>
      </c>
      <c r="D541" s="69">
        <v>54.02</v>
      </c>
      <c r="E541" s="69">
        <v>0</v>
      </c>
      <c r="F541" s="70">
        <v>54.02</v>
      </c>
      <c r="G541" s="69">
        <v>0</v>
      </c>
      <c r="H541" s="69">
        <v>0</v>
      </c>
      <c r="I541" s="69">
        <v>0</v>
      </c>
      <c r="J541" s="69">
        <v>0</v>
      </c>
      <c r="K541" s="69">
        <v>0</v>
      </c>
      <c r="L541" s="69">
        <v>53.4</v>
      </c>
      <c r="M541" s="69">
        <v>16</v>
      </c>
      <c r="N541" s="70">
        <v>69.400000000000006</v>
      </c>
      <c r="O541" s="77">
        <v>123.43</v>
      </c>
    </row>
    <row r="542" spans="1:15" s="14" customFormat="1" ht="15.5">
      <c r="A542" s="64">
        <v>2020</v>
      </c>
      <c r="B542" s="59" t="s">
        <v>54</v>
      </c>
      <c r="C542" s="59" t="s">
        <v>46</v>
      </c>
      <c r="D542" s="69">
        <v>0</v>
      </c>
      <c r="E542" s="69">
        <v>0</v>
      </c>
      <c r="F542" s="70">
        <v>0</v>
      </c>
      <c r="G542" s="69">
        <v>0</v>
      </c>
      <c r="H542" s="69">
        <v>0</v>
      </c>
      <c r="I542" s="69">
        <v>0</v>
      </c>
      <c r="J542" s="69">
        <v>0</v>
      </c>
      <c r="K542" s="69">
        <v>0</v>
      </c>
      <c r="L542" s="69">
        <v>0</v>
      </c>
      <c r="M542" s="69">
        <v>57.04</v>
      </c>
      <c r="N542" s="70">
        <v>57.04</v>
      </c>
      <c r="O542" s="77">
        <v>57.04</v>
      </c>
    </row>
    <row r="543" spans="1:15" s="14" customFormat="1" ht="15.5">
      <c r="A543" s="64">
        <v>2020</v>
      </c>
      <c r="B543" s="59" t="s">
        <v>54</v>
      </c>
      <c r="C543" s="59" t="s">
        <v>44</v>
      </c>
      <c r="D543" s="69">
        <v>0</v>
      </c>
      <c r="E543" s="69">
        <v>0</v>
      </c>
      <c r="F543" s="70">
        <v>0</v>
      </c>
      <c r="G543" s="69">
        <v>0</v>
      </c>
      <c r="H543" s="69">
        <v>0</v>
      </c>
      <c r="I543" s="69">
        <v>0</v>
      </c>
      <c r="J543" s="69">
        <v>0</v>
      </c>
      <c r="K543" s="69">
        <v>0</v>
      </c>
      <c r="L543" s="69">
        <v>0</v>
      </c>
      <c r="M543" s="69">
        <v>0.04</v>
      </c>
      <c r="N543" s="70">
        <v>0.04</v>
      </c>
      <c r="O543" s="77">
        <v>0.04</v>
      </c>
    </row>
    <row r="544" spans="1:15" s="14" customFormat="1" ht="15.5">
      <c r="A544" s="64">
        <v>2020</v>
      </c>
      <c r="B544" s="59" t="s">
        <v>54</v>
      </c>
      <c r="C544" s="59" t="s">
        <v>62</v>
      </c>
      <c r="D544" s="69">
        <v>92.04</v>
      </c>
      <c r="E544" s="69">
        <v>0</v>
      </c>
      <c r="F544" s="70">
        <v>92.04</v>
      </c>
      <c r="G544" s="69">
        <v>20.190000000000001</v>
      </c>
      <c r="H544" s="69">
        <v>0</v>
      </c>
      <c r="I544" s="69">
        <v>91.79</v>
      </c>
      <c r="J544" s="69">
        <v>0</v>
      </c>
      <c r="K544" s="69">
        <v>0</v>
      </c>
      <c r="L544" s="69">
        <v>0</v>
      </c>
      <c r="M544" s="69">
        <v>56.91</v>
      </c>
      <c r="N544" s="70">
        <v>168.89</v>
      </c>
      <c r="O544" s="77">
        <v>260.93</v>
      </c>
    </row>
    <row r="545" spans="1:15" s="14" customFormat="1" ht="15.5">
      <c r="A545" s="62">
        <v>2020</v>
      </c>
      <c r="B545" s="62" t="s">
        <v>54</v>
      </c>
      <c r="C545" s="60" t="s">
        <v>93</v>
      </c>
      <c r="D545" s="72">
        <v>3053.19</v>
      </c>
      <c r="E545" s="72">
        <v>98.02</v>
      </c>
      <c r="F545" s="71">
        <v>3151.21</v>
      </c>
      <c r="G545" s="72">
        <v>40.08</v>
      </c>
      <c r="H545" s="72">
        <v>334.1</v>
      </c>
      <c r="I545" s="72">
        <v>137.69999999999999</v>
      </c>
      <c r="J545" s="72">
        <v>24.92</v>
      </c>
      <c r="K545" s="72">
        <v>193.39</v>
      </c>
      <c r="L545" s="72">
        <v>131.91</v>
      </c>
      <c r="M545" s="72">
        <v>451.96</v>
      </c>
      <c r="N545" s="71">
        <v>1314.06</v>
      </c>
      <c r="O545" s="72">
        <v>4465.2700000000004</v>
      </c>
    </row>
    <row r="546" spans="1:15" s="14" customFormat="1" ht="15.5">
      <c r="A546" s="63">
        <v>2020</v>
      </c>
      <c r="B546" s="59" t="s">
        <v>53</v>
      </c>
      <c r="C546" s="58" t="s">
        <v>37</v>
      </c>
      <c r="D546" s="66">
        <v>105.93</v>
      </c>
      <c r="E546" s="66">
        <v>37.57</v>
      </c>
      <c r="F546" s="67">
        <v>143.49</v>
      </c>
      <c r="G546" s="66">
        <v>5.44</v>
      </c>
      <c r="H546" s="66">
        <v>84.07</v>
      </c>
      <c r="I546" s="66">
        <v>0</v>
      </c>
      <c r="J546" s="66">
        <v>0</v>
      </c>
      <c r="K546" s="66">
        <v>0</v>
      </c>
      <c r="L546" s="66">
        <v>54.78</v>
      </c>
      <c r="M546" s="66">
        <v>79.2</v>
      </c>
      <c r="N546" s="67">
        <v>223.49</v>
      </c>
      <c r="O546" s="76">
        <v>366.98</v>
      </c>
    </row>
    <row r="547" spans="1:15" s="14" customFormat="1" ht="15.5">
      <c r="A547" s="64">
        <v>2020</v>
      </c>
      <c r="B547" s="59" t="s">
        <v>53</v>
      </c>
      <c r="C547" s="59" t="s">
        <v>38</v>
      </c>
      <c r="D547" s="69">
        <v>0</v>
      </c>
      <c r="E547" s="69">
        <v>0</v>
      </c>
      <c r="F547" s="70">
        <v>0</v>
      </c>
      <c r="G547" s="69">
        <v>0</v>
      </c>
      <c r="H547" s="69">
        <v>0</v>
      </c>
      <c r="I547" s="69">
        <v>0</v>
      </c>
      <c r="J547" s="69">
        <v>0</v>
      </c>
      <c r="K547" s="69">
        <v>0</v>
      </c>
      <c r="L547" s="69">
        <v>0</v>
      </c>
      <c r="M547" s="69">
        <v>0</v>
      </c>
      <c r="N547" s="70">
        <v>0</v>
      </c>
      <c r="O547" s="77">
        <v>0</v>
      </c>
    </row>
    <row r="548" spans="1:15" s="14" customFormat="1" ht="15.5">
      <c r="A548" s="64">
        <v>2020</v>
      </c>
      <c r="B548" s="59" t="s">
        <v>53</v>
      </c>
      <c r="C548" s="59" t="s">
        <v>72</v>
      </c>
      <c r="D548" s="69">
        <v>0</v>
      </c>
      <c r="E548" s="69">
        <v>0</v>
      </c>
      <c r="F548" s="70">
        <v>0</v>
      </c>
      <c r="G548" s="69">
        <v>0</v>
      </c>
      <c r="H548" s="69">
        <v>0</v>
      </c>
      <c r="I548" s="69">
        <v>0</v>
      </c>
      <c r="J548" s="69">
        <v>0</v>
      </c>
      <c r="K548" s="69">
        <v>0</v>
      </c>
      <c r="L548" s="69">
        <v>0</v>
      </c>
      <c r="M548" s="69">
        <v>2.21</v>
      </c>
      <c r="N548" s="70">
        <v>2.21</v>
      </c>
      <c r="O548" s="77">
        <v>2.21</v>
      </c>
    </row>
    <row r="549" spans="1:15" s="14" customFormat="1" ht="15.5">
      <c r="A549" s="64">
        <v>2020</v>
      </c>
      <c r="B549" s="59" t="s">
        <v>53</v>
      </c>
      <c r="C549" s="59" t="s">
        <v>39</v>
      </c>
      <c r="D549" s="69">
        <v>0</v>
      </c>
      <c r="E549" s="69">
        <v>0</v>
      </c>
      <c r="F549" s="70">
        <v>0</v>
      </c>
      <c r="G549" s="69">
        <v>0</v>
      </c>
      <c r="H549" s="69">
        <v>5.94</v>
      </c>
      <c r="I549" s="69">
        <v>0</v>
      </c>
      <c r="J549" s="69">
        <v>0</v>
      </c>
      <c r="K549" s="69">
        <v>0</v>
      </c>
      <c r="L549" s="69">
        <v>0</v>
      </c>
      <c r="M549" s="69">
        <v>10.64</v>
      </c>
      <c r="N549" s="70">
        <v>16.59</v>
      </c>
      <c r="O549" s="77">
        <v>16.59</v>
      </c>
    </row>
    <row r="550" spans="1:15" s="14" customFormat="1" ht="15.5">
      <c r="A550" s="64">
        <v>2020</v>
      </c>
      <c r="B550" s="59" t="s">
        <v>53</v>
      </c>
      <c r="C550" s="59" t="s">
        <v>40</v>
      </c>
      <c r="D550" s="69">
        <v>328.07</v>
      </c>
      <c r="E550" s="69">
        <v>0</v>
      </c>
      <c r="F550" s="70">
        <v>328.07</v>
      </c>
      <c r="G550" s="69">
        <v>19.61</v>
      </c>
      <c r="H550" s="69">
        <v>5.22</v>
      </c>
      <c r="I550" s="69">
        <v>0</v>
      </c>
      <c r="J550" s="69">
        <v>0</v>
      </c>
      <c r="K550" s="69">
        <v>0</v>
      </c>
      <c r="L550" s="69">
        <v>0</v>
      </c>
      <c r="M550" s="69">
        <v>16.809999999999999</v>
      </c>
      <c r="N550" s="70">
        <v>41.65</v>
      </c>
      <c r="O550" s="77">
        <v>369.72</v>
      </c>
    </row>
    <row r="551" spans="1:15" s="14" customFormat="1" ht="15.5">
      <c r="A551" s="64">
        <v>2020</v>
      </c>
      <c r="B551" s="59" t="s">
        <v>53</v>
      </c>
      <c r="C551" s="59" t="s">
        <v>41</v>
      </c>
      <c r="D551" s="69">
        <v>657.23</v>
      </c>
      <c r="E551" s="69">
        <v>0</v>
      </c>
      <c r="F551" s="70">
        <v>657.23</v>
      </c>
      <c r="G551" s="69">
        <v>0</v>
      </c>
      <c r="H551" s="69">
        <v>0</v>
      </c>
      <c r="I551" s="69">
        <v>0</v>
      </c>
      <c r="J551" s="69">
        <v>0</v>
      </c>
      <c r="K551" s="69">
        <v>0</v>
      </c>
      <c r="L551" s="69">
        <v>0</v>
      </c>
      <c r="M551" s="69">
        <v>4.6500000000000004</v>
      </c>
      <c r="N551" s="70">
        <v>4.6500000000000004</v>
      </c>
      <c r="O551" s="77">
        <v>661.88</v>
      </c>
    </row>
    <row r="552" spans="1:15" s="14" customFormat="1" ht="15.5">
      <c r="A552" s="64">
        <v>2020</v>
      </c>
      <c r="B552" s="59" t="s">
        <v>53</v>
      </c>
      <c r="C552" s="59" t="s">
        <v>70</v>
      </c>
      <c r="D552" s="69">
        <v>0</v>
      </c>
      <c r="E552" s="69">
        <v>0</v>
      </c>
      <c r="F552" s="70">
        <v>0</v>
      </c>
      <c r="G552" s="69">
        <v>6.68</v>
      </c>
      <c r="H552" s="69">
        <v>10.79</v>
      </c>
      <c r="I552" s="69">
        <v>36.64</v>
      </c>
      <c r="J552" s="69">
        <v>0.12</v>
      </c>
      <c r="K552" s="69">
        <v>167.01</v>
      </c>
      <c r="L552" s="69">
        <v>14.03</v>
      </c>
      <c r="M552" s="69">
        <v>18.02</v>
      </c>
      <c r="N552" s="70">
        <v>253.27</v>
      </c>
      <c r="O552" s="77">
        <v>253.27</v>
      </c>
    </row>
    <row r="553" spans="1:15" s="14" customFormat="1" ht="15.5">
      <c r="A553" s="64">
        <v>2020</v>
      </c>
      <c r="B553" s="59" t="s">
        <v>53</v>
      </c>
      <c r="C553" s="59" t="s">
        <v>74</v>
      </c>
      <c r="D553" s="69">
        <v>235.08</v>
      </c>
      <c r="E553" s="69">
        <v>0</v>
      </c>
      <c r="F553" s="70">
        <v>235.08</v>
      </c>
      <c r="G553" s="69">
        <v>0</v>
      </c>
      <c r="H553" s="69">
        <v>0</v>
      </c>
      <c r="I553" s="69">
        <v>0</v>
      </c>
      <c r="J553" s="69">
        <v>0</v>
      </c>
      <c r="K553" s="69">
        <v>0</v>
      </c>
      <c r="L553" s="69">
        <v>0</v>
      </c>
      <c r="M553" s="69">
        <v>0.06</v>
      </c>
      <c r="N553" s="70">
        <v>0.06</v>
      </c>
      <c r="O553" s="77">
        <v>235.14</v>
      </c>
    </row>
    <row r="554" spans="1:15" s="14" customFormat="1" ht="15.5">
      <c r="A554" s="64">
        <v>2020</v>
      </c>
      <c r="B554" s="59" t="s">
        <v>53</v>
      </c>
      <c r="C554" s="59" t="s">
        <v>73</v>
      </c>
      <c r="D554" s="69">
        <v>0</v>
      </c>
      <c r="E554" s="69">
        <v>0</v>
      </c>
      <c r="F554" s="70">
        <v>0</v>
      </c>
      <c r="G554" s="69">
        <v>0</v>
      </c>
      <c r="H554" s="69">
        <v>0</v>
      </c>
      <c r="I554" s="69">
        <v>0</v>
      </c>
      <c r="J554" s="69">
        <v>0</v>
      </c>
      <c r="K554" s="69">
        <v>0</v>
      </c>
      <c r="L554" s="69">
        <v>0</v>
      </c>
      <c r="M554" s="69">
        <v>0</v>
      </c>
      <c r="N554" s="70">
        <v>0</v>
      </c>
      <c r="O554" s="77">
        <v>0</v>
      </c>
    </row>
    <row r="555" spans="1:15" s="14" customFormat="1" ht="15.5">
      <c r="A555" s="64">
        <v>2020</v>
      </c>
      <c r="B555" s="59" t="s">
        <v>53</v>
      </c>
      <c r="C555" s="59" t="s">
        <v>42</v>
      </c>
      <c r="D555" s="69">
        <v>1670.47</v>
      </c>
      <c r="E555" s="69">
        <v>26.25</v>
      </c>
      <c r="F555" s="70">
        <v>1696.72</v>
      </c>
      <c r="G555" s="69">
        <v>2.02</v>
      </c>
      <c r="H555" s="69">
        <v>222.84</v>
      </c>
      <c r="I555" s="69">
        <v>0</v>
      </c>
      <c r="J555" s="69">
        <v>27.82</v>
      </c>
      <c r="K555" s="69">
        <v>0</v>
      </c>
      <c r="L555" s="69">
        <v>48.91</v>
      </c>
      <c r="M555" s="69">
        <v>64.61</v>
      </c>
      <c r="N555" s="70">
        <v>366.19</v>
      </c>
      <c r="O555" s="77">
        <v>2062.92</v>
      </c>
    </row>
    <row r="556" spans="1:15" s="14" customFormat="1" ht="15.5">
      <c r="A556" s="64">
        <v>2020</v>
      </c>
      <c r="B556" s="59" t="s">
        <v>53</v>
      </c>
      <c r="C556" s="59" t="s">
        <v>43</v>
      </c>
      <c r="D556" s="69">
        <v>21.95</v>
      </c>
      <c r="E556" s="69">
        <v>0</v>
      </c>
      <c r="F556" s="70">
        <v>21.95</v>
      </c>
      <c r="G556" s="69">
        <v>0</v>
      </c>
      <c r="H556" s="69">
        <v>0</v>
      </c>
      <c r="I556" s="69">
        <v>0</v>
      </c>
      <c r="J556" s="69">
        <v>0</v>
      </c>
      <c r="K556" s="69">
        <v>0</v>
      </c>
      <c r="L556" s="69">
        <v>0</v>
      </c>
      <c r="M556" s="69">
        <v>0</v>
      </c>
      <c r="N556" s="70">
        <v>0</v>
      </c>
      <c r="O556" s="77">
        <v>21.95</v>
      </c>
    </row>
    <row r="557" spans="1:15" s="14" customFormat="1" ht="15.5">
      <c r="A557" s="64">
        <v>2020</v>
      </c>
      <c r="B557" s="59" t="s">
        <v>53</v>
      </c>
      <c r="C557" s="59" t="s">
        <v>94</v>
      </c>
      <c r="D557" s="69">
        <v>0</v>
      </c>
      <c r="E557" s="69">
        <v>0</v>
      </c>
      <c r="F557" s="70">
        <v>0</v>
      </c>
      <c r="G557" s="69">
        <v>0</v>
      </c>
      <c r="H557" s="69">
        <v>0</v>
      </c>
      <c r="I557" s="69">
        <v>0</v>
      </c>
      <c r="J557" s="69">
        <v>0</v>
      </c>
      <c r="K557" s="69">
        <v>0</v>
      </c>
      <c r="L557" s="69">
        <v>0</v>
      </c>
      <c r="M557" s="69">
        <v>1.43</v>
      </c>
      <c r="N557" s="70">
        <v>1.43</v>
      </c>
      <c r="O557" s="77">
        <v>1.43</v>
      </c>
    </row>
    <row r="558" spans="1:15" s="14" customFormat="1" ht="15.5">
      <c r="A558" s="64">
        <v>2020</v>
      </c>
      <c r="B558" s="59" t="s">
        <v>53</v>
      </c>
      <c r="C558" s="59" t="s">
        <v>71</v>
      </c>
      <c r="D558" s="69">
        <v>0</v>
      </c>
      <c r="E558" s="69">
        <v>18.05</v>
      </c>
      <c r="F558" s="70">
        <v>18.05</v>
      </c>
      <c r="G558" s="69">
        <v>0</v>
      </c>
      <c r="H558" s="69">
        <v>0</v>
      </c>
      <c r="I558" s="69">
        <v>0</v>
      </c>
      <c r="J558" s="69">
        <v>0</v>
      </c>
      <c r="K558" s="69">
        <v>15.57</v>
      </c>
      <c r="L558" s="69">
        <v>0</v>
      </c>
      <c r="M558" s="69">
        <v>12.27</v>
      </c>
      <c r="N558" s="70">
        <v>27.84</v>
      </c>
      <c r="O558" s="77">
        <v>45.89</v>
      </c>
    </row>
    <row r="559" spans="1:15" s="14" customFormat="1" ht="15.5">
      <c r="A559" s="64">
        <v>2020</v>
      </c>
      <c r="B559" s="59" t="s">
        <v>53</v>
      </c>
      <c r="C559" s="59" t="s">
        <v>45</v>
      </c>
      <c r="D559" s="69">
        <v>19.96</v>
      </c>
      <c r="E559" s="69">
        <v>0</v>
      </c>
      <c r="F559" s="70">
        <v>19.96</v>
      </c>
      <c r="G559" s="69">
        <v>0</v>
      </c>
      <c r="H559" s="69">
        <v>0</v>
      </c>
      <c r="I559" s="69">
        <v>0</v>
      </c>
      <c r="J559" s="69">
        <v>0</v>
      </c>
      <c r="K559" s="69">
        <v>0</v>
      </c>
      <c r="L559" s="69">
        <v>0</v>
      </c>
      <c r="M559" s="69">
        <v>0.02</v>
      </c>
      <c r="N559" s="70">
        <v>0.02</v>
      </c>
      <c r="O559" s="77">
        <v>19.97</v>
      </c>
    </row>
    <row r="560" spans="1:15" s="14" customFormat="1" ht="15.5">
      <c r="A560" s="64">
        <v>2020</v>
      </c>
      <c r="B560" s="59" t="s">
        <v>53</v>
      </c>
      <c r="C560" s="59" t="s">
        <v>46</v>
      </c>
      <c r="D560" s="69">
        <v>96.03</v>
      </c>
      <c r="E560" s="69">
        <v>0</v>
      </c>
      <c r="F560" s="70">
        <v>96.03</v>
      </c>
      <c r="G560" s="69">
        <v>0</v>
      </c>
      <c r="H560" s="69">
        <v>107.88</v>
      </c>
      <c r="I560" s="69">
        <v>0</v>
      </c>
      <c r="J560" s="69">
        <v>0</v>
      </c>
      <c r="K560" s="69">
        <v>0</v>
      </c>
      <c r="L560" s="69">
        <v>0</v>
      </c>
      <c r="M560" s="69">
        <v>56.1</v>
      </c>
      <c r="N560" s="70">
        <v>163.99</v>
      </c>
      <c r="O560" s="77">
        <v>260.02</v>
      </c>
    </row>
    <row r="561" spans="1:15" s="14" customFormat="1" ht="15.5">
      <c r="A561" s="64">
        <v>2020</v>
      </c>
      <c r="B561" s="59" t="s">
        <v>53</v>
      </c>
      <c r="C561" s="59" t="s">
        <v>44</v>
      </c>
      <c r="D561" s="69">
        <v>0</v>
      </c>
      <c r="E561" s="69">
        <v>0</v>
      </c>
      <c r="F561" s="70">
        <v>0</v>
      </c>
      <c r="G561" s="69">
        <v>0</v>
      </c>
      <c r="H561" s="69">
        <v>0</v>
      </c>
      <c r="I561" s="69">
        <v>0</v>
      </c>
      <c r="J561" s="69">
        <v>0</v>
      </c>
      <c r="K561" s="69">
        <v>0</v>
      </c>
      <c r="L561" s="69">
        <v>0</v>
      </c>
      <c r="M561" s="69">
        <v>0</v>
      </c>
      <c r="N561" s="70">
        <v>0</v>
      </c>
      <c r="O561" s="77">
        <v>0</v>
      </c>
    </row>
    <row r="562" spans="1:15" s="14" customFormat="1" ht="15.5">
      <c r="A562" s="64">
        <v>2020</v>
      </c>
      <c r="B562" s="59" t="s">
        <v>53</v>
      </c>
      <c r="C562" s="59" t="s">
        <v>62</v>
      </c>
      <c r="D562" s="69">
        <v>256.05</v>
      </c>
      <c r="E562" s="69">
        <v>8.9499999999999993</v>
      </c>
      <c r="F562" s="70">
        <v>265</v>
      </c>
      <c r="G562" s="69">
        <v>14.85</v>
      </c>
      <c r="H562" s="69">
        <v>74.94</v>
      </c>
      <c r="I562" s="69">
        <v>0</v>
      </c>
      <c r="J562" s="69">
        <v>0</v>
      </c>
      <c r="K562" s="69">
        <v>76.8</v>
      </c>
      <c r="L562" s="69">
        <v>0</v>
      </c>
      <c r="M562" s="69">
        <v>90.75</v>
      </c>
      <c r="N562" s="70">
        <v>257.35000000000002</v>
      </c>
      <c r="O562" s="77">
        <v>522.35</v>
      </c>
    </row>
    <row r="563" spans="1:15" s="14" customFormat="1" ht="15.5">
      <c r="A563" s="62">
        <v>2020</v>
      </c>
      <c r="B563" s="62" t="s">
        <v>53</v>
      </c>
      <c r="C563" s="60" t="s">
        <v>93</v>
      </c>
      <c r="D563" s="72">
        <v>3390.76</v>
      </c>
      <c r="E563" s="72">
        <v>90.82</v>
      </c>
      <c r="F563" s="71">
        <v>3481.58</v>
      </c>
      <c r="G563" s="72">
        <v>48.61</v>
      </c>
      <c r="H563" s="72">
        <v>511.68</v>
      </c>
      <c r="I563" s="72">
        <v>36.64</v>
      </c>
      <c r="J563" s="72">
        <v>27.94</v>
      </c>
      <c r="K563" s="72">
        <v>259.38</v>
      </c>
      <c r="L563" s="72">
        <v>117.71</v>
      </c>
      <c r="M563" s="72">
        <v>356.78</v>
      </c>
      <c r="N563" s="71">
        <v>1358.73</v>
      </c>
      <c r="O563" s="72">
        <v>4840.3100000000004</v>
      </c>
    </row>
    <row r="564" spans="1:15" s="14" customFormat="1" ht="15.5">
      <c r="A564" s="63">
        <v>2020</v>
      </c>
      <c r="B564" s="59" t="s">
        <v>52</v>
      </c>
      <c r="C564" s="58" t="s">
        <v>37</v>
      </c>
      <c r="D564" s="66">
        <v>23.21</v>
      </c>
      <c r="E564" s="66">
        <v>11.62</v>
      </c>
      <c r="F564" s="67">
        <v>34.82</v>
      </c>
      <c r="G564" s="66">
        <v>12.33</v>
      </c>
      <c r="H564" s="66">
        <v>127.5</v>
      </c>
      <c r="I564" s="66">
        <v>0</v>
      </c>
      <c r="J564" s="66">
        <v>0</v>
      </c>
      <c r="K564" s="66">
        <v>0</v>
      </c>
      <c r="L564" s="66">
        <v>13.77</v>
      </c>
      <c r="M564" s="66">
        <v>56.78</v>
      </c>
      <c r="N564" s="67">
        <v>210.38</v>
      </c>
      <c r="O564" s="76">
        <v>245.2</v>
      </c>
    </row>
    <row r="565" spans="1:15" s="14" customFormat="1" ht="15.5">
      <c r="A565" s="64">
        <v>2020</v>
      </c>
      <c r="B565" s="59" t="s">
        <v>52</v>
      </c>
      <c r="C565" s="59" t="s">
        <v>38</v>
      </c>
      <c r="D565" s="69">
        <v>0</v>
      </c>
      <c r="E565" s="69">
        <v>0</v>
      </c>
      <c r="F565" s="70">
        <v>0</v>
      </c>
      <c r="G565" s="69">
        <v>0</v>
      </c>
      <c r="H565" s="69">
        <v>0</v>
      </c>
      <c r="I565" s="69">
        <v>0</v>
      </c>
      <c r="J565" s="69">
        <v>0</v>
      </c>
      <c r="K565" s="69">
        <v>0</v>
      </c>
      <c r="L565" s="69">
        <v>0</v>
      </c>
      <c r="M565" s="69">
        <v>0</v>
      </c>
      <c r="N565" s="70">
        <v>0</v>
      </c>
      <c r="O565" s="77">
        <v>0</v>
      </c>
    </row>
    <row r="566" spans="1:15" s="14" customFormat="1" ht="15.5">
      <c r="A566" s="64">
        <v>2020</v>
      </c>
      <c r="B566" s="59" t="s">
        <v>52</v>
      </c>
      <c r="C566" s="59" t="s">
        <v>72</v>
      </c>
      <c r="D566" s="69">
        <v>0</v>
      </c>
      <c r="E566" s="69">
        <v>0</v>
      </c>
      <c r="F566" s="70">
        <v>0</v>
      </c>
      <c r="G566" s="69">
        <v>0</v>
      </c>
      <c r="H566" s="69">
        <v>0</v>
      </c>
      <c r="I566" s="69">
        <v>0</v>
      </c>
      <c r="J566" s="69">
        <v>0</v>
      </c>
      <c r="K566" s="69">
        <v>0</v>
      </c>
      <c r="L566" s="69">
        <v>0</v>
      </c>
      <c r="M566" s="69">
        <v>9.61</v>
      </c>
      <c r="N566" s="70">
        <v>9.61</v>
      </c>
      <c r="O566" s="77">
        <v>9.61</v>
      </c>
    </row>
    <row r="567" spans="1:15" s="14" customFormat="1" ht="15.5">
      <c r="A567" s="64">
        <v>2020</v>
      </c>
      <c r="B567" s="59" t="s">
        <v>52</v>
      </c>
      <c r="C567" s="59" t="s">
        <v>39</v>
      </c>
      <c r="D567" s="69">
        <v>0</v>
      </c>
      <c r="E567" s="69">
        <v>0</v>
      </c>
      <c r="F567" s="70">
        <v>0</v>
      </c>
      <c r="G567" s="69">
        <v>0</v>
      </c>
      <c r="H567" s="69">
        <v>9.75</v>
      </c>
      <c r="I567" s="69">
        <v>0</v>
      </c>
      <c r="J567" s="69">
        <v>0</v>
      </c>
      <c r="K567" s="69">
        <v>0</v>
      </c>
      <c r="L567" s="69">
        <v>0</v>
      </c>
      <c r="M567" s="69">
        <v>6.97</v>
      </c>
      <c r="N567" s="70">
        <v>16.72</v>
      </c>
      <c r="O567" s="77">
        <v>16.72</v>
      </c>
    </row>
    <row r="568" spans="1:15" s="14" customFormat="1" ht="15.5">
      <c r="A568" s="64">
        <v>2020</v>
      </c>
      <c r="B568" s="59" t="s">
        <v>52</v>
      </c>
      <c r="C568" s="59" t="s">
        <v>40</v>
      </c>
      <c r="D568" s="69">
        <v>180.15</v>
      </c>
      <c r="E568" s="69">
        <v>0</v>
      </c>
      <c r="F568" s="70">
        <v>180.15</v>
      </c>
      <c r="G568" s="69">
        <v>19.149999999999999</v>
      </c>
      <c r="H568" s="69">
        <v>18.850000000000001</v>
      </c>
      <c r="I568" s="69">
        <v>0</v>
      </c>
      <c r="J568" s="69">
        <v>0</v>
      </c>
      <c r="K568" s="69">
        <v>0</v>
      </c>
      <c r="L568" s="69">
        <v>0</v>
      </c>
      <c r="M568" s="69">
        <v>5.43</v>
      </c>
      <c r="N568" s="70">
        <v>43.43</v>
      </c>
      <c r="O568" s="77">
        <v>223.58</v>
      </c>
    </row>
    <row r="569" spans="1:15" s="14" customFormat="1" ht="15.5">
      <c r="A569" s="64">
        <v>2020</v>
      </c>
      <c r="B569" s="59" t="s">
        <v>52</v>
      </c>
      <c r="C569" s="59" t="s">
        <v>41</v>
      </c>
      <c r="D569" s="69">
        <v>569.12</v>
      </c>
      <c r="E569" s="69">
        <v>0</v>
      </c>
      <c r="F569" s="70">
        <v>569.12</v>
      </c>
      <c r="G569" s="69">
        <v>0</v>
      </c>
      <c r="H569" s="69">
        <v>0</v>
      </c>
      <c r="I569" s="69">
        <v>0</v>
      </c>
      <c r="J569" s="69">
        <v>0</v>
      </c>
      <c r="K569" s="69">
        <v>0</v>
      </c>
      <c r="L569" s="69">
        <v>24.92</v>
      </c>
      <c r="M569" s="69">
        <v>2.82</v>
      </c>
      <c r="N569" s="70">
        <v>27.74</v>
      </c>
      <c r="O569" s="77">
        <v>596.86</v>
      </c>
    </row>
    <row r="570" spans="1:15" s="14" customFormat="1" ht="15.5">
      <c r="A570" s="64">
        <v>2020</v>
      </c>
      <c r="B570" s="59" t="s">
        <v>52</v>
      </c>
      <c r="C570" s="59" t="s">
        <v>70</v>
      </c>
      <c r="D570" s="69">
        <v>0</v>
      </c>
      <c r="E570" s="69">
        <v>0</v>
      </c>
      <c r="F570" s="70">
        <v>0</v>
      </c>
      <c r="G570" s="69">
        <v>4.58</v>
      </c>
      <c r="H570" s="69">
        <v>19.010000000000002</v>
      </c>
      <c r="I570" s="69">
        <v>25.22</v>
      </c>
      <c r="J570" s="69">
        <v>0.21</v>
      </c>
      <c r="K570" s="69">
        <v>136.71</v>
      </c>
      <c r="L570" s="69">
        <v>17.809999999999999</v>
      </c>
      <c r="M570" s="69">
        <v>0.06</v>
      </c>
      <c r="N570" s="70">
        <v>203.6</v>
      </c>
      <c r="O570" s="77">
        <v>203.6</v>
      </c>
    </row>
    <row r="571" spans="1:15" s="14" customFormat="1" ht="15.5">
      <c r="A571" s="64">
        <v>2020</v>
      </c>
      <c r="B571" s="59" t="s">
        <v>52</v>
      </c>
      <c r="C571" s="59" t="s">
        <v>74</v>
      </c>
      <c r="D571" s="69">
        <v>132.01</v>
      </c>
      <c r="E571" s="69">
        <v>0</v>
      </c>
      <c r="F571" s="70">
        <v>132.01</v>
      </c>
      <c r="G571" s="69">
        <v>0</v>
      </c>
      <c r="H571" s="69">
        <v>0</v>
      </c>
      <c r="I571" s="69">
        <v>0</v>
      </c>
      <c r="J571" s="69">
        <v>0</v>
      </c>
      <c r="K571" s="69">
        <v>0</v>
      </c>
      <c r="L571" s="69">
        <v>0</v>
      </c>
      <c r="M571" s="69">
        <v>3.97</v>
      </c>
      <c r="N571" s="70">
        <v>3.97</v>
      </c>
      <c r="O571" s="77">
        <v>135.97999999999999</v>
      </c>
    </row>
    <row r="572" spans="1:15" s="14" customFormat="1" ht="15.5">
      <c r="A572" s="64">
        <v>2020</v>
      </c>
      <c r="B572" s="59" t="s">
        <v>52</v>
      </c>
      <c r="C572" s="59" t="s">
        <v>73</v>
      </c>
      <c r="D572" s="69">
        <v>273.02</v>
      </c>
      <c r="E572" s="69">
        <v>0</v>
      </c>
      <c r="F572" s="70">
        <v>273.02</v>
      </c>
      <c r="G572" s="69">
        <v>0</v>
      </c>
      <c r="H572" s="69">
        <v>0</v>
      </c>
      <c r="I572" s="69">
        <v>0</v>
      </c>
      <c r="J572" s="69">
        <v>0</v>
      </c>
      <c r="K572" s="69">
        <v>0</v>
      </c>
      <c r="L572" s="69">
        <v>0</v>
      </c>
      <c r="M572" s="69">
        <v>0</v>
      </c>
      <c r="N572" s="70">
        <v>0</v>
      </c>
      <c r="O572" s="77">
        <v>273.02</v>
      </c>
    </row>
    <row r="573" spans="1:15" s="14" customFormat="1" ht="15.5">
      <c r="A573" s="64">
        <v>2020</v>
      </c>
      <c r="B573" s="59" t="s">
        <v>52</v>
      </c>
      <c r="C573" s="59" t="s">
        <v>42</v>
      </c>
      <c r="D573" s="69">
        <v>1170.67</v>
      </c>
      <c r="E573" s="69">
        <v>21.36</v>
      </c>
      <c r="F573" s="70">
        <v>1192.03</v>
      </c>
      <c r="G573" s="69">
        <v>9.4</v>
      </c>
      <c r="H573" s="69">
        <v>140.21</v>
      </c>
      <c r="I573" s="69">
        <v>0</v>
      </c>
      <c r="J573" s="69">
        <v>15.89</v>
      </c>
      <c r="K573" s="69">
        <v>43.08</v>
      </c>
      <c r="L573" s="69">
        <v>25.82</v>
      </c>
      <c r="M573" s="69">
        <v>120.49</v>
      </c>
      <c r="N573" s="70">
        <v>354.91</v>
      </c>
      <c r="O573" s="77">
        <v>1546.94</v>
      </c>
    </row>
    <row r="574" spans="1:15" s="14" customFormat="1" ht="15.5">
      <c r="A574" s="64">
        <v>2020</v>
      </c>
      <c r="B574" s="59" t="s">
        <v>52</v>
      </c>
      <c r="C574" s="59" t="s">
        <v>43</v>
      </c>
      <c r="D574" s="69">
        <v>82.01</v>
      </c>
      <c r="E574" s="69">
        <v>0</v>
      </c>
      <c r="F574" s="70">
        <v>82.01</v>
      </c>
      <c r="G574" s="69">
        <v>0</v>
      </c>
      <c r="H574" s="69">
        <v>11.09</v>
      </c>
      <c r="I574" s="69">
        <v>0</v>
      </c>
      <c r="J574" s="69">
        <v>0</v>
      </c>
      <c r="K574" s="69">
        <v>0</v>
      </c>
      <c r="L574" s="69">
        <v>0</v>
      </c>
      <c r="M574" s="69">
        <v>4.67</v>
      </c>
      <c r="N574" s="70">
        <v>15.76</v>
      </c>
      <c r="O574" s="77">
        <v>97.77</v>
      </c>
    </row>
    <row r="575" spans="1:15" s="14" customFormat="1" ht="15.5">
      <c r="A575" s="64">
        <v>2020</v>
      </c>
      <c r="B575" s="59" t="s">
        <v>52</v>
      </c>
      <c r="C575" s="59" t="s">
        <v>94</v>
      </c>
      <c r="D575" s="69">
        <v>0</v>
      </c>
      <c r="E575" s="69">
        <v>0</v>
      </c>
      <c r="F575" s="70">
        <v>0</v>
      </c>
      <c r="G575" s="69">
        <v>0</v>
      </c>
      <c r="H575" s="69">
        <v>38.42</v>
      </c>
      <c r="I575" s="69">
        <v>0</v>
      </c>
      <c r="J575" s="69">
        <v>0</v>
      </c>
      <c r="K575" s="69">
        <v>0</v>
      </c>
      <c r="L575" s="69">
        <v>31.54</v>
      </c>
      <c r="M575" s="69">
        <v>0.75</v>
      </c>
      <c r="N575" s="70">
        <v>70.709999999999994</v>
      </c>
      <c r="O575" s="77">
        <v>70.709999999999994</v>
      </c>
    </row>
    <row r="576" spans="1:15" s="14" customFormat="1" ht="15.5">
      <c r="A576" s="64">
        <v>2020</v>
      </c>
      <c r="B576" s="59" t="s">
        <v>52</v>
      </c>
      <c r="C576" s="59" t="s">
        <v>71</v>
      </c>
      <c r="D576" s="69">
        <v>78.010000000000005</v>
      </c>
      <c r="E576" s="69">
        <v>0</v>
      </c>
      <c r="F576" s="70">
        <v>78.010000000000005</v>
      </c>
      <c r="G576" s="69">
        <v>0</v>
      </c>
      <c r="H576" s="69">
        <v>0</v>
      </c>
      <c r="I576" s="69">
        <v>0</v>
      </c>
      <c r="J576" s="69">
        <v>0</v>
      </c>
      <c r="K576" s="69">
        <v>0</v>
      </c>
      <c r="L576" s="69">
        <v>0</v>
      </c>
      <c r="M576" s="69">
        <v>0.28999999999999998</v>
      </c>
      <c r="N576" s="70">
        <v>0.28999999999999998</v>
      </c>
      <c r="O576" s="77">
        <v>78.3</v>
      </c>
    </row>
    <row r="577" spans="1:15" s="14" customFormat="1" ht="15.5">
      <c r="A577" s="64">
        <v>2020</v>
      </c>
      <c r="B577" s="59" t="s">
        <v>52</v>
      </c>
      <c r="C577" s="59" t="s">
        <v>45</v>
      </c>
      <c r="D577" s="69">
        <v>107.11</v>
      </c>
      <c r="E577" s="69">
        <v>0</v>
      </c>
      <c r="F577" s="70">
        <v>107.11</v>
      </c>
      <c r="G577" s="69">
        <v>0</v>
      </c>
      <c r="H577" s="69">
        <v>0</v>
      </c>
      <c r="I577" s="69">
        <v>0</v>
      </c>
      <c r="J577" s="69">
        <v>0</v>
      </c>
      <c r="K577" s="69">
        <v>0</v>
      </c>
      <c r="L577" s="69">
        <v>0</v>
      </c>
      <c r="M577" s="69">
        <v>7.0000000000000007E-2</v>
      </c>
      <c r="N577" s="70">
        <v>7.0000000000000007E-2</v>
      </c>
      <c r="O577" s="77">
        <v>107.18</v>
      </c>
    </row>
    <row r="578" spans="1:15" s="14" customFormat="1" ht="15.5">
      <c r="A578" s="64">
        <v>2020</v>
      </c>
      <c r="B578" s="59" t="s">
        <v>52</v>
      </c>
      <c r="C578" s="59" t="s">
        <v>46</v>
      </c>
      <c r="D578" s="69">
        <v>0</v>
      </c>
      <c r="E578" s="69">
        <v>57.7</v>
      </c>
      <c r="F578" s="70">
        <v>57.7</v>
      </c>
      <c r="G578" s="69">
        <v>0</v>
      </c>
      <c r="H578" s="69">
        <v>143.08000000000001</v>
      </c>
      <c r="I578" s="69">
        <v>0</v>
      </c>
      <c r="J578" s="69">
        <v>0</v>
      </c>
      <c r="K578" s="69">
        <v>0</v>
      </c>
      <c r="L578" s="69">
        <v>0</v>
      </c>
      <c r="M578" s="69">
        <v>0.32</v>
      </c>
      <c r="N578" s="70">
        <v>143.4</v>
      </c>
      <c r="O578" s="77">
        <v>201.1</v>
      </c>
    </row>
    <row r="579" spans="1:15" s="14" customFormat="1" ht="15.5">
      <c r="A579" s="64">
        <v>2020</v>
      </c>
      <c r="B579" s="59" t="s">
        <v>52</v>
      </c>
      <c r="C579" s="59" t="s">
        <v>44</v>
      </c>
      <c r="D579" s="69">
        <v>0</v>
      </c>
      <c r="E579" s="69">
        <v>0</v>
      </c>
      <c r="F579" s="70">
        <v>0</v>
      </c>
      <c r="G579" s="69">
        <v>0</v>
      </c>
      <c r="H579" s="69">
        <v>0</v>
      </c>
      <c r="I579" s="69">
        <v>0</v>
      </c>
      <c r="J579" s="69">
        <v>0</v>
      </c>
      <c r="K579" s="69">
        <v>0</v>
      </c>
      <c r="L579" s="69">
        <v>0</v>
      </c>
      <c r="M579" s="69">
        <v>0</v>
      </c>
      <c r="N579" s="70">
        <v>0</v>
      </c>
      <c r="O579" s="77">
        <v>0</v>
      </c>
    </row>
    <row r="580" spans="1:15" s="14" customFormat="1" ht="15.5">
      <c r="A580" s="64">
        <v>2020</v>
      </c>
      <c r="B580" s="59" t="s">
        <v>52</v>
      </c>
      <c r="C580" s="59" t="s">
        <v>62</v>
      </c>
      <c r="D580" s="69">
        <v>606.07000000000005</v>
      </c>
      <c r="E580" s="69">
        <v>18.59</v>
      </c>
      <c r="F580" s="70">
        <v>624.66</v>
      </c>
      <c r="G580" s="69">
        <v>5.83</v>
      </c>
      <c r="H580" s="69">
        <v>47.2</v>
      </c>
      <c r="I580" s="69">
        <v>0</v>
      </c>
      <c r="J580" s="69">
        <v>0</v>
      </c>
      <c r="K580" s="69">
        <v>0</v>
      </c>
      <c r="L580" s="69">
        <v>0</v>
      </c>
      <c r="M580" s="69">
        <v>123.83</v>
      </c>
      <c r="N580" s="70">
        <v>176.86</v>
      </c>
      <c r="O580" s="77">
        <v>801.52</v>
      </c>
    </row>
    <row r="581" spans="1:15" s="14" customFormat="1" ht="15.5">
      <c r="A581" s="62">
        <v>2020</v>
      </c>
      <c r="B581" s="62" t="s">
        <v>52</v>
      </c>
      <c r="C581" s="60" t="s">
        <v>93</v>
      </c>
      <c r="D581" s="72">
        <v>3221.36</v>
      </c>
      <c r="E581" s="72">
        <v>109.26</v>
      </c>
      <c r="F581" s="71">
        <v>3330.62</v>
      </c>
      <c r="G581" s="72">
        <v>51.3</v>
      </c>
      <c r="H581" s="72">
        <v>555.11</v>
      </c>
      <c r="I581" s="72">
        <v>25.22</v>
      </c>
      <c r="J581" s="72">
        <v>16.100000000000001</v>
      </c>
      <c r="K581" s="72">
        <v>179.79</v>
      </c>
      <c r="L581" s="72">
        <v>113.86</v>
      </c>
      <c r="M581" s="72">
        <v>336.08</v>
      </c>
      <c r="N581" s="71">
        <v>1277.46</v>
      </c>
      <c r="O581" s="72">
        <v>4608.08</v>
      </c>
    </row>
    <row r="582" spans="1:15" s="14" customFormat="1" ht="15.5">
      <c r="A582" s="63">
        <v>2020</v>
      </c>
      <c r="B582" s="59" t="s">
        <v>51</v>
      </c>
      <c r="C582" s="58" t="s">
        <v>37</v>
      </c>
      <c r="D582" s="66">
        <v>57.21</v>
      </c>
      <c r="E582" s="66">
        <v>9.7899999999999991</v>
      </c>
      <c r="F582" s="67">
        <v>67</v>
      </c>
      <c r="G582" s="66">
        <v>18.809999999999999</v>
      </c>
      <c r="H582" s="66">
        <v>74.41</v>
      </c>
      <c r="I582" s="66">
        <v>0</v>
      </c>
      <c r="J582" s="66">
        <v>0</v>
      </c>
      <c r="K582" s="66">
        <v>0</v>
      </c>
      <c r="L582" s="66">
        <v>41.35</v>
      </c>
      <c r="M582" s="66">
        <v>105.87</v>
      </c>
      <c r="N582" s="67">
        <v>240.43</v>
      </c>
      <c r="O582" s="76">
        <v>307.43</v>
      </c>
    </row>
    <row r="583" spans="1:15" s="14" customFormat="1" ht="15.5">
      <c r="A583" s="64">
        <v>2020</v>
      </c>
      <c r="B583" s="59" t="s">
        <v>51</v>
      </c>
      <c r="C583" s="59" t="s">
        <v>38</v>
      </c>
      <c r="D583" s="69">
        <v>0</v>
      </c>
      <c r="E583" s="69">
        <v>0</v>
      </c>
      <c r="F583" s="70">
        <v>0</v>
      </c>
      <c r="G583" s="69">
        <v>0</v>
      </c>
      <c r="H583" s="69">
        <v>0</v>
      </c>
      <c r="I583" s="69">
        <v>0</v>
      </c>
      <c r="J583" s="69">
        <v>0</v>
      </c>
      <c r="K583" s="69">
        <v>0</v>
      </c>
      <c r="L583" s="69">
        <v>0</v>
      </c>
      <c r="M583" s="69">
        <v>0</v>
      </c>
      <c r="N583" s="70">
        <v>0</v>
      </c>
      <c r="O583" s="77">
        <v>0</v>
      </c>
    </row>
    <row r="584" spans="1:15" s="14" customFormat="1" ht="15.5">
      <c r="A584" s="64">
        <v>2020</v>
      </c>
      <c r="B584" s="59" t="s">
        <v>51</v>
      </c>
      <c r="C584" s="59" t="s">
        <v>72</v>
      </c>
      <c r="D584" s="69">
        <v>529.07000000000005</v>
      </c>
      <c r="E584" s="69">
        <v>0</v>
      </c>
      <c r="F584" s="70">
        <v>529.07000000000005</v>
      </c>
      <c r="G584" s="69">
        <v>0</v>
      </c>
      <c r="H584" s="69">
        <v>0</v>
      </c>
      <c r="I584" s="69">
        <v>0</v>
      </c>
      <c r="J584" s="69">
        <v>0</v>
      </c>
      <c r="K584" s="69">
        <v>0</v>
      </c>
      <c r="L584" s="69">
        <v>0</v>
      </c>
      <c r="M584" s="69">
        <v>9.91</v>
      </c>
      <c r="N584" s="70">
        <v>9.91</v>
      </c>
      <c r="O584" s="77">
        <v>538.98</v>
      </c>
    </row>
    <row r="585" spans="1:15" s="14" customFormat="1" ht="15.5">
      <c r="A585" s="64">
        <v>2020</v>
      </c>
      <c r="B585" s="59" t="s">
        <v>51</v>
      </c>
      <c r="C585" s="59" t="s">
        <v>39</v>
      </c>
      <c r="D585" s="69">
        <v>1</v>
      </c>
      <c r="E585" s="69">
        <v>0</v>
      </c>
      <c r="F585" s="70">
        <v>1</v>
      </c>
      <c r="G585" s="69">
        <v>0</v>
      </c>
      <c r="H585" s="69">
        <v>8.24</v>
      </c>
      <c r="I585" s="69">
        <v>0</v>
      </c>
      <c r="J585" s="69">
        <v>0</v>
      </c>
      <c r="K585" s="69">
        <v>0</v>
      </c>
      <c r="L585" s="69">
        <v>0</v>
      </c>
      <c r="M585" s="69">
        <v>2.4</v>
      </c>
      <c r="N585" s="70">
        <v>10.64</v>
      </c>
      <c r="O585" s="77">
        <v>11.64</v>
      </c>
    </row>
    <row r="586" spans="1:15" s="14" customFormat="1" ht="15.5">
      <c r="A586" s="64">
        <v>2020</v>
      </c>
      <c r="B586" s="59" t="s">
        <v>51</v>
      </c>
      <c r="C586" s="59" t="s">
        <v>40</v>
      </c>
      <c r="D586" s="69">
        <v>182.12</v>
      </c>
      <c r="E586" s="69">
        <v>0</v>
      </c>
      <c r="F586" s="70">
        <v>182.12</v>
      </c>
      <c r="G586" s="69">
        <v>8.5</v>
      </c>
      <c r="H586" s="69">
        <v>2.78</v>
      </c>
      <c r="I586" s="69">
        <v>0</v>
      </c>
      <c r="J586" s="69">
        <v>0</v>
      </c>
      <c r="K586" s="69">
        <v>0</v>
      </c>
      <c r="L586" s="69">
        <v>0</v>
      </c>
      <c r="M586" s="69">
        <v>26.35</v>
      </c>
      <c r="N586" s="70">
        <v>37.630000000000003</v>
      </c>
      <c r="O586" s="77">
        <v>219.75</v>
      </c>
    </row>
    <row r="587" spans="1:15" s="14" customFormat="1" ht="15.5">
      <c r="A587" s="64">
        <v>2020</v>
      </c>
      <c r="B587" s="59" t="s">
        <v>51</v>
      </c>
      <c r="C587" s="59" t="s">
        <v>41</v>
      </c>
      <c r="D587" s="69">
        <v>321.08</v>
      </c>
      <c r="E587" s="69">
        <v>0</v>
      </c>
      <c r="F587" s="70">
        <v>321.08</v>
      </c>
      <c r="G587" s="69">
        <v>0</v>
      </c>
      <c r="H587" s="69">
        <v>0</v>
      </c>
      <c r="I587" s="69">
        <v>0</v>
      </c>
      <c r="J587" s="69">
        <v>0</v>
      </c>
      <c r="K587" s="69">
        <v>0</v>
      </c>
      <c r="L587" s="69">
        <v>29.92</v>
      </c>
      <c r="M587" s="69">
        <v>7.16</v>
      </c>
      <c r="N587" s="70">
        <v>37.08</v>
      </c>
      <c r="O587" s="77">
        <v>358.16</v>
      </c>
    </row>
    <row r="588" spans="1:15" s="14" customFormat="1" ht="15.5">
      <c r="A588" s="64">
        <v>2020</v>
      </c>
      <c r="B588" s="59" t="s">
        <v>51</v>
      </c>
      <c r="C588" s="59" t="s">
        <v>70</v>
      </c>
      <c r="D588" s="69">
        <v>0</v>
      </c>
      <c r="E588" s="69">
        <v>0</v>
      </c>
      <c r="F588" s="70">
        <v>0</v>
      </c>
      <c r="G588" s="69">
        <v>3.89</v>
      </c>
      <c r="H588" s="69">
        <v>13.13</v>
      </c>
      <c r="I588" s="69">
        <v>51.48</v>
      </c>
      <c r="J588" s="69">
        <v>0.19</v>
      </c>
      <c r="K588" s="69">
        <v>115.57</v>
      </c>
      <c r="L588" s="69">
        <v>18.82</v>
      </c>
      <c r="M588" s="69">
        <v>12.87</v>
      </c>
      <c r="N588" s="70">
        <v>215.94</v>
      </c>
      <c r="O588" s="77">
        <v>215.94</v>
      </c>
    </row>
    <row r="589" spans="1:15" s="14" customFormat="1" ht="15.5">
      <c r="A589" s="64">
        <v>2020</v>
      </c>
      <c r="B589" s="59" t="s">
        <v>51</v>
      </c>
      <c r="C589" s="59" t="s">
        <v>74</v>
      </c>
      <c r="D589" s="69">
        <v>1</v>
      </c>
      <c r="E589" s="69">
        <v>0</v>
      </c>
      <c r="F589" s="70">
        <v>1</v>
      </c>
      <c r="G589" s="69">
        <v>0</v>
      </c>
      <c r="H589" s="69">
        <v>0</v>
      </c>
      <c r="I589" s="69">
        <v>0</v>
      </c>
      <c r="J589" s="69">
        <v>0</v>
      </c>
      <c r="K589" s="69">
        <v>0</v>
      </c>
      <c r="L589" s="69">
        <v>0</v>
      </c>
      <c r="M589" s="69">
        <v>0.13</v>
      </c>
      <c r="N589" s="70">
        <v>0.13</v>
      </c>
      <c r="O589" s="77">
        <v>1.1299999999999999</v>
      </c>
    </row>
    <row r="590" spans="1:15" s="14" customFormat="1" ht="15.5">
      <c r="A590" s="64">
        <v>2020</v>
      </c>
      <c r="B590" s="59" t="s">
        <v>51</v>
      </c>
      <c r="C590" s="59" t="s">
        <v>73</v>
      </c>
      <c r="D590" s="69">
        <v>256.04000000000002</v>
      </c>
      <c r="E590" s="69">
        <v>0</v>
      </c>
      <c r="F590" s="70">
        <v>256.04000000000002</v>
      </c>
      <c r="G590" s="69">
        <v>0</v>
      </c>
      <c r="H590" s="69">
        <v>0</v>
      </c>
      <c r="I590" s="69">
        <v>0</v>
      </c>
      <c r="J590" s="69">
        <v>0</v>
      </c>
      <c r="K590" s="69">
        <v>0</v>
      </c>
      <c r="L590" s="69">
        <v>0</v>
      </c>
      <c r="M590" s="69">
        <v>0</v>
      </c>
      <c r="N590" s="70">
        <v>0</v>
      </c>
      <c r="O590" s="77">
        <v>256.04000000000002</v>
      </c>
    </row>
    <row r="591" spans="1:15" s="14" customFormat="1" ht="15.5">
      <c r="A591" s="64">
        <v>2020</v>
      </c>
      <c r="B591" s="59" t="s">
        <v>51</v>
      </c>
      <c r="C591" s="59" t="s">
        <v>42</v>
      </c>
      <c r="D591" s="69">
        <v>1262.3800000000001</v>
      </c>
      <c r="E591" s="69">
        <v>13.94</v>
      </c>
      <c r="F591" s="70">
        <v>1276.32</v>
      </c>
      <c r="G591" s="69">
        <v>10.74</v>
      </c>
      <c r="H591" s="69">
        <v>141.44999999999999</v>
      </c>
      <c r="I591" s="69">
        <v>0</v>
      </c>
      <c r="J591" s="69">
        <v>7.98</v>
      </c>
      <c r="K591" s="69">
        <v>0</v>
      </c>
      <c r="L591" s="69">
        <v>100.47</v>
      </c>
      <c r="M591" s="69">
        <v>96.47</v>
      </c>
      <c r="N591" s="70">
        <v>357.1</v>
      </c>
      <c r="O591" s="77">
        <v>1633.42</v>
      </c>
    </row>
    <row r="592" spans="1:15" s="14" customFormat="1" ht="15.5">
      <c r="A592" s="64">
        <v>2020</v>
      </c>
      <c r="B592" s="59" t="s">
        <v>51</v>
      </c>
      <c r="C592" s="59" t="s">
        <v>43</v>
      </c>
      <c r="D592" s="69">
        <v>0</v>
      </c>
      <c r="E592" s="69">
        <v>0</v>
      </c>
      <c r="F592" s="70">
        <v>0</v>
      </c>
      <c r="G592" s="69">
        <v>0</v>
      </c>
      <c r="H592" s="69">
        <v>0</v>
      </c>
      <c r="I592" s="69">
        <v>0</v>
      </c>
      <c r="J592" s="69">
        <v>0</v>
      </c>
      <c r="K592" s="69">
        <v>0</v>
      </c>
      <c r="L592" s="69">
        <v>0</v>
      </c>
      <c r="M592" s="69">
        <v>3.43</v>
      </c>
      <c r="N592" s="70">
        <v>3.43</v>
      </c>
      <c r="O592" s="77">
        <v>3.43</v>
      </c>
    </row>
    <row r="593" spans="1:15" s="14" customFormat="1" ht="15.5">
      <c r="A593" s="64">
        <v>2020</v>
      </c>
      <c r="B593" s="59" t="s">
        <v>51</v>
      </c>
      <c r="C593" s="59" t="s">
        <v>94</v>
      </c>
      <c r="D593" s="69">
        <v>0</v>
      </c>
      <c r="E593" s="69">
        <v>0</v>
      </c>
      <c r="F593" s="70">
        <v>0</v>
      </c>
      <c r="G593" s="69">
        <v>0</v>
      </c>
      <c r="H593" s="69">
        <v>108.9</v>
      </c>
      <c r="I593" s="69">
        <v>0</v>
      </c>
      <c r="J593" s="69">
        <v>0</v>
      </c>
      <c r="K593" s="69">
        <v>0</v>
      </c>
      <c r="L593" s="69">
        <v>0</v>
      </c>
      <c r="M593" s="69">
        <v>15.49</v>
      </c>
      <c r="N593" s="70">
        <v>124.39</v>
      </c>
      <c r="O593" s="77">
        <v>124.39</v>
      </c>
    </row>
    <row r="594" spans="1:15" s="14" customFormat="1" ht="15.5">
      <c r="A594" s="64">
        <v>2020</v>
      </c>
      <c r="B594" s="59" t="s">
        <v>51</v>
      </c>
      <c r="C594" s="59" t="s">
        <v>71</v>
      </c>
      <c r="D594" s="69">
        <v>1</v>
      </c>
      <c r="E594" s="69">
        <v>0</v>
      </c>
      <c r="F594" s="70">
        <v>1</v>
      </c>
      <c r="G594" s="69">
        <v>0</v>
      </c>
      <c r="H594" s="69">
        <v>0</v>
      </c>
      <c r="I594" s="69">
        <v>0</v>
      </c>
      <c r="J594" s="69">
        <v>0</v>
      </c>
      <c r="K594" s="69">
        <v>0</v>
      </c>
      <c r="L594" s="69">
        <v>0</v>
      </c>
      <c r="M594" s="69">
        <v>16.7</v>
      </c>
      <c r="N594" s="70">
        <v>16.7</v>
      </c>
      <c r="O594" s="77">
        <v>17.7</v>
      </c>
    </row>
    <row r="595" spans="1:15" s="14" customFormat="1" ht="15.5">
      <c r="A595" s="64">
        <v>2020</v>
      </c>
      <c r="B595" s="59" t="s">
        <v>51</v>
      </c>
      <c r="C595" s="59" t="s">
        <v>45</v>
      </c>
      <c r="D595" s="69">
        <v>83.01</v>
      </c>
      <c r="E595" s="69">
        <v>13.21</v>
      </c>
      <c r="F595" s="70">
        <v>96.22</v>
      </c>
      <c r="G595" s="69">
        <v>0</v>
      </c>
      <c r="H595" s="69">
        <v>0</v>
      </c>
      <c r="I595" s="69">
        <v>0</v>
      </c>
      <c r="J595" s="69">
        <v>0</v>
      </c>
      <c r="K595" s="69">
        <v>0</v>
      </c>
      <c r="L595" s="69">
        <v>0</v>
      </c>
      <c r="M595" s="69">
        <v>0.1</v>
      </c>
      <c r="N595" s="70">
        <v>0.1</v>
      </c>
      <c r="O595" s="77">
        <v>96.32</v>
      </c>
    </row>
    <row r="596" spans="1:15" s="14" customFormat="1" ht="15.5">
      <c r="A596" s="64">
        <v>2020</v>
      </c>
      <c r="B596" s="59" t="s">
        <v>51</v>
      </c>
      <c r="C596" s="59" t="s">
        <v>46</v>
      </c>
      <c r="D596" s="69">
        <v>0</v>
      </c>
      <c r="E596" s="69">
        <v>0</v>
      </c>
      <c r="F596" s="70">
        <v>0</v>
      </c>
      <c r="G596" s="69">
        <v>0</v>
      </c>
      <c r="H596" s="69">
        <v>222.75</v>
      </c>
      <c r="I596" s="69">
        <v>0</v>
      </c>
      <c r="J596" s="69">
        <v>0</v>
      </c>
      <c r="K596" s="69">
        <v>0</v>
      </c>
      <c r="L596" s="69">
        <v>0</v>
      </c>
      <c r="M596" s="69">
        <v>2.89</v>
      </c>
      <c r="N596" s="70">
        <v>225.63</v>
      </c>
      <c r="O596" s="77">
        <v>225.63</v>
      </c>
    </row>
    <row r="597" spans="1:15" s="14" customFormat="1" ht="15.5">
      <c r="A597" s="64">
        <v>2020</v>
      </c>
      <c r="B597" s="59" t="s">
        <v>51</v>
      </c>
      <c r="C597" s="59" t="s">
        <v>44</v>
      </c>
      <c r="D597" s="69">
        <v>0</v>
      </c>
      <c r="E597" s="69">
        <v>0</v>
      </c>
      <c r="F597" s="70">
        <v>0</v>
      </c>
      <c r="G597" s="69">
        <v>0</v>
      </c>
      <c r="H597" s="69">
        <v>0</v>
      </c>
      <c r="I597" s="69">
        <v>0</v>
      </c>
      <c r="J597" s="69">
        <v>0</v>
      </c>
      <c r="K597" s="69">
        <v>0</v>
      </c>
      <c r="L597" s="69">
        <v>0</v>
      </c>
      <c r="M597" s="69">
        <v>0</v>
      </c>
      <c r="N597" s="70">
        <v>0</v>
      </c>
      <c r="O597" s="77">
        <v>0</v>
      </c>
    </row>
    <row r="598" spans="1:15" s="14" customFormat="1" ht="15.5">
      <c r="A598" s="64">
        <v>2020</v>
      </c>
      <c r="B598" s="59" t="s">
        <v>51</v>
      </c>
      <c r="C598" s="59" t="s">
        <v>62</v>
      </c>
      <c r="D598" s="69">
        <v>103.06</v>
      </c>
      <c r="E598" s="69">
        <v>0</v>
      </c>
      <c r="F598" s="70">
        <v>103.06</v>
      </c>
      <c r="G598" s="69">
        <v>0</v>
      </c>
      <c r="H598" s="69">
        <v>0</v>
      </c>
      <c r="I598" s="69">
        <v>0</v>
      </c>
      <c r="J598" s="69">
        <v>0</v>
      </c>
      <c r="K598" s="69">
        <v>0</v>
      </c>
      <c r="L598" s="69">
        <v>0</v>
      </c>
      <c r="M598" s="69">
        <v>82.3</v>
      </c>
      <c r="N598" s="70">
        <v>82.3</v>
      </c>
      <c r="O598" s="77">
        <v>185.35</v>
      </c>
    </row>
    <row r="599" spans="1:15" s="14" customFormat="1" ht="15.5">
      <c r="A599" s="62">
        <v>2020</v>
      </c>
      <c r="B599" s="62" t="s">
        <v>51</v>
      </c>
      <c r="C599" s="60" t="s">
        <v>93</v>
      </c>
      <c r="D599" s="72">
        <v>2796.97</v>
      </c>
      <c r="E599" s="72">
        <v>36.94</v>
      </c>
      <c r="F599" s="71">
        <v>2833.9</v>
      </c>
      <c r="G599" s="72">
        <v>41.93</v>
      </c>
      <c r="H599" s="72">
        <v>571.65</v>
      </c>
      <c r="I599" s="72">
        <v>51.48</v>
      </c>
      <c r="J599" s="72">
        <v>8.17</v>
      </c>
      <c r="K599" s="72">
        <v>115.57</v>
      </c>
      <c r="L599" s="72">
        <v>190.56</v>
      </c>
      <c r="M599" s="72">
        <v>382.05</v>
      </c>
      <c r="N599" s="71">
        <v>1361.41</v>
      </c>
      <c r="O599" s="72">
        <v>4195.3100000000004</v>
      </c>
    </row>
    <row r="600" spans="1:15" s="14" customFormat="1" ht="15.5">
      <c r="A600" s="63">
        <v>2020</v>
      </c>
      <c r="B600" s="59" t="s">
        <v>50</v>
      </c>
      <c r="C600" s="58" t="s">
        <v>37</v>
      </c>
      <c r="D600" s="66">
        <v>53.94</v>
      </c>
      <c r="E600" s="66">
        <v>0</v>
      </c>
      <c r="F600" s="67">
        <v>53.94</v>
      </c>
      <c r="G600" s="66">
        <v>8.9700000000000006</v>
      </c>
      <c r="H600" s="66">
        <v>159.6</v>
      </c>
      <c r="I600" s="66">
        <v>0</v>
      </c>
      <c r="J600" s="66">
        <v>0</v>
      </c>
      <c r="K600" s="66">
        <v>0</v>
      </c>
      <c r="L600" s="66">
        <v>64.45</v>
      </c>
      <c r="M600" s="66">
        <v>91.65</v>
      </c>
      <c r="N600" s="67">
        <v>324.68</v>
      </c>
      <c r="O600" s="76">
        <v>378.62</v>
      </c>
    </row>
    <row r="601" spans="1:15" s="14" customFormat="1" ht="15.5">
      <c r="A601" s="64">
        <v>2020</v>
      </c>
      <c r="B601" s="59" t="s">
        <v>50</v>
      </c>
      <c r="C601" s="59" t="s">
        <v>38</v>
      </c>
      <c r="D601" s="69">
        <v>0</v>
      </c>
      <c r="E601" s="69">
        <v>0</v>
      </c>
      <c r="F601" s="70">
        <v>0</v>
      </c>
      <c r="G601" s="69">
        <v>0</v>
      </c>
      <c r="H601" s="69">
        <v>38.83</v>
      </c>
      <c r="I601" s="69">
        <v>0</v>
      </c>
      <c r="J601" s="69">
        <v>0</v>
      </c>
      <c r="K601" s="69">
        <v>0</v>
      </c>
      <c r="L601" s="69">
        <v>0</v>
      </c>
      <c r="M601" s="69">
        <v>0</v>
      </c>
      <c r="N601" s="70">
        <v>38.83</v>
      </c>
      <c r="O601" s="77">
        <v>38.83</v>
      </c>
    </row>
    <row r="602" spans="1:15" s="14" customFormat="1" ht="15.5">
      <c r="A602" s="64">
        <v>2020</v>
      </c>
      <c r="B602" s="59" t="s">
        <v>50</v>
      </c>
      <c r="C602" s="59" t="s">
        <v>72</v>
      </c>
      <c r="D602" s="69">
        <v>420.97</v>
      </c>
      <c r="E602" s="69">
        <v>0</v>
      </c>
      <c r="F602" s="70">
        <v>420.97</v>
      </c>
      <c r="G602" s="69">
        <v>0</v>
      </c>
      <c r="H602" s="69">
        <v>0</v>
      </c>
      <c r="I602" s="69">
        <v>0</v>
      </c>
      <c r="J602" s="69">
        <v>0</v>
      </c>
      <c r="K602" s="69">
        <v>0</v>
      </c>
      <c r="L602" s="69">
        <v>0</v>
      </c>
      <c r="M602" s="69">
        <v>14.86</v>
      </c>
      <c r="N602" s="70">
        <v>14.86</v>
      </c>
      <c r="O602" s="77">
        <v>435.83</v>
      </c>
    </row>
    <row r="603" spans="1:15" s="14" customFormat="1" ht="15.5">
      <c r="A603" s="64">
        <v>2020</v>
      </c>
      <c r="B603" s="59" t="s">
        <v>50</v>
      </c>
      <c r="C603" s="59" t="s">
        <v>39</v>
      </c>
      <c r="D603" s="69">
        <v>0</v>
      </c>
      <c r="E603" s="69">
        <v>0</v>
      </c>
      <c r="F603" s="70">
        <v>0</v>
      </c>
      <c r="G603" s="69">
        <v>0</v>
      </c>
      <c r="H603" s="69">
        <v>3.71</v>
      </c>
      <c r="I603" s="69">
        <v>14.09</v>
      </c>
      <c r="J603" s="69">
        <v>0</v>
      </c>
      <c r="K603" s="69">
        <v>0</v>
      </c>
      <c r="L603" s="69">
        <v>0</v>
      </c>
      <c r="M603" s="69">
        <v>14.32</v>
      </c>
      <c r="N603" s="70">
        <v>32.119999999999997</v>
      </c>
      <c r="O603" s="77">
        <v>32.119999999999997</v>
      </c>
    </row>
    <row r="604" spans="1:15" s="14" customFormat="1" ht="15.5">
      <c r="A604" s="64">
        <v>2020</v>
      </c>
      <c r="B604" s="59" t="s">
        <v>50</v>
      </c>
      <c r="C604" s="59" t="s">
        <v>40</v>
      </c>
      <c r="D604" s="69">
        <v>53.94</v>
      </c>
      <c r="E604" s="69">
        <v>0</v>
      </c>
      <c r="F604" s="70">
        <v>53.94</v>
      </c>
      <c r="G604" s="69">
        <v>10.32</v>
      </c>
      <c r="H604" s="69">
        <v>1.98</v>
      </c>
      <c r="I604" s="69">
        <v>0</v>
      </c>
      <c r="J604" s="69">
        <v>0</v>
      </c>
      <c r="K604" s="69">
        <v>0</v>
      </c>
      <c r="L604" s="69">
        <v>0</v>
      </c>
      <c r="M604" s="69">
        <v>4.0599999999999996</v>
      </c>
      <c r="N604" s="70">
        <v>16.37</v>
      </c>
      <c r="O604" s="77">
        <v>70.31</v>
      </c>
    </row>
    <row r="605" spans="1:15" s="14" customFormat="1" ht="15.5">
      <c r="A605" s="64">
        <v>2020</v>
      </c>
      <c r="B605" s="59" t="s">
        <v>50</v>
      </c>
      <c r="C605" s="59" t="s">
        <v>41</v>
      </c>
      <c r="D605" s="69">
        <v>216.98</v>
      </c>
      <c r="E605" s="69">
        <v>0</v>
      </c>
      <c r="F605" s="70">
        <v>216.98</v>
      </c>
      <c r="G605" s="69">
        <v>0</v>
      </c>
      <c r="H605" s="69">
        <v>0</v>
      </c>
      <c r="I605" s="69">
        <v>0</v>
      </c>
      <c r="J605" s="69">
        <v>0</v>
      </c>
      <c r="K605" s="69">
        <v>0</v>
      </c>
      <c r="L605" s="69">
        <v>0</v>
      </c>
      <c r="M605" s="69">
        <v>1.76</v>
      </c>
      <c r="N605" s="70">
        <v>1.76</v>
      </c>
      <c r="O605" s="77">
        <v>218.74</v>
      </c>
    </row>
    <row r="606" spans="1:15" s="14" customFormat="1" ht="15.5">
      <c r="A606" s="64">
        <v>2020</v>
      </c>
      <c r="B606" s="59" t="s">
        <v>50</v>
      </c>
      <c r="C606" s="59" t="s">
        <v>70</v>
      </c>
      <c r="D606" s="69">
        <v>0</v>
      </c>
      <c r="E606" s="69">
        <v>0</v>
      </c>
      <c r="F606" s="70">
        <v>0</v>
      </c>
      <c r="G606" s="69">
        <v>2.52</v>
      </c>
      <c r="H606" s="69">
        <v>9.67</v>
      </c>
      <c r="I606" s="69">
        <v>76.97</v>
      </c>
      <c r="J606" s="69">
        <v>0.24</v>
      </c>
      <c r="K606" s="69">
        <v>133.1</v>
      </c>
      <c r="L606" s="69">
        <v>17.670000000000002</v>
      </c>
      <c r="M606" s="69">
        <v>9.48</v>
      </c>
      <c r="N606" s="70">
        <v>249.64</v>
      </c>
      <c r="O606" s="77">
        <v>249.64</v>
      </c>
    </row>
    <row r="607" spans="1:15" s="14" customFormat="1" ht="15.5">
      <c r="A607" s="64">
        <v>2020</v>
      </c>
      <c r="B607" s="59" t="s">
        <v>50</v>
      </c>
      <c r="C607" s="59" t="s">
        <v>74</v>
      </c>
      <c r="D607" s="69">
        <v>86.99</v>
      </c>
      <c r="E607" s="69">
        <v>0</v>
      </c>
      <c r="F607" s="70">
        <v>86.99</v>
      </c>
      <c r="G607" s="69">
        <v>0</v>
      </c>
      <c r="H607" s="69">
        <v>0</v>
      </c>
      <c r="I607" s="69">
        <v>0</v>
      </c>
      <c r="J607" s="69">
        <v>0</v>
      </c>
      <c r="K607" s="69">
        <v>0</v>
      </c>
      <c r="L607" s="69">
        <v>0</v>
      </c>
      <c r="M607" s="69">
        <v>9.64</v>
      </c>
      <c r="N607" s="70">
        <v>9.64</v>
      </c>
      <c r="O607" s="77">
        <v>96.63</v>
      </c>
    </row>
    <row r="608" spans="1:15" s="14" customFormat="1" ht="15.5">
      <c r="A608" s="64">
        <v>2020</v>
      </c>
      <c r="B608" s="59" t="s">
        <v>50</v>
      </c>
      <c r="C608" s="59" t="s">
        <v>73</v>
      </c>
      <c r="D608" s="69">
        <v>0</v>
      </c>
      <c r="E608" s="69">
        <v>0</v>
      </c>
      <c r="F608" s="70">
        <v>0</v>
      </c>
      <c r="G608" s="69">
        <v>0</v>
      </c>
      <c r="H608" s="69">
        <v>0</v>
      </c>
      <c r="I608" s="69">
        <v>0</v>
      </c>
      <c r="J608" s="69">
        <v>0</v>
      </c>
      <c r="K608" s="69">
        <v>0</v>
      </c>
      <c r="L608" s="69">
        <v>0</v>
      </c>
      <c r="M608" s="69">
        <v>0</v>
      </c>
      <c r="N608" s="70">
        <v>0</v>
      </c>
      <c r="O608" s="77">
        <v>0</v>
      </c>
    </row>
    <row r="609" spans="1:15" s="14" customFormat="1" ht="15.5">
      <c r="A609" s="64">
        <v>2020</v>
      </c>
      <c r="B609" s="59" t="s">
        <v>50</v>
      </c>
      <c r="C609" s="59" t="s">
        <v>42</v>
      </c>
      <c r="D609" s="69">
        <v>1883.83</v>
      </c>
      <c r="E609" s="69">
        <v>11.92</v>
      </c>
      <c r="F609" s="70">
        <v>1895.75</v>
      </c>
      <c r="G609" s="69">
        <v>9.33</v>
      </c>
      <c r="H609" s="69">
        <v>217.21</v>
      </c>
      <c r="I609" s="69">
        <v>0</v>
      </c>
      <c r="J609" s="69">
        <v>0</v>
      </c>
      <c r="K609" s="69">
        <v>0</v>
      </c>
      <c r="L609" s="69">
        <v>27.17</v>
      </c>
      <c r="M609" s="69">
        <v>46.33</v>
      </c>
      <c r="N609" s="70">
        <v>300.05</v>
      </c>
      <c r="O609" s="77">
        <v>2195.8000000000002</v>
      </c>
    </row>
    <row r="610" spans="1:15" s="14" customFormat="1" ht="15.5">
      <c r="A610" s="64">
        <v>2020</v>
      </c>
      <c r="B610" s="59" t="s">
        <v>50</v>
      </c>
      <c r="C610" s="59" t="s">
        <v>43</v>
      </c>
      <c r="D610" s="69">
        <v>76.989999999999995</v>
      </c>
      <c r="E610" s="69">
        <v>0</v>
      </c>
      <c r="F610" s="70">
        <v>76.989999999999995</v>
      </c>
      <c r="G610" s="69">
        <v>0</v>
      </c>
      <c r="H610" s="69">
        <v>0</v>
      </c>
      <c r="I610" s="69">
        <v>0</v>
      </c>
      <c r="J610" s="69">
        <v>0</v>
      </c>
      <c r="K610" s="69">
        <v>0</v>
      </c>
      <c r="L610" s="69">
        <v>0</v>
      </c>
      <c r="M610" s="69">
        <v>3.5</v>
      </c>
      <c r="N610" s="70">
        <v>3.5</v>
      </c>
      <c r="O610" s="77">
        <v>80.5</v>
      </c>
    </row>
    <row r="611" spans="1:15" s="14" customFormat="1" ht="15.5">
      <c r="A611" s="64">
        <v>2020</v>
      </c>
      <c r="B611" s="59" t="s">
        <v>50</v>
      </c>
      <c r="C611" s="59" t="s">
        <v>94</v>
      </c>
      <c r="D611" s="69">
        <v>0</v>
      </c>
      <c r="E611" s="69">
        <v>0</v>
      </c>
      <c r="F611" s="70">
        <v>0</v>
      </c>
      <c r="G611" s="69">
        <v>0</v>
      </c>
      <c r="H611" s="69">
        <v>77.75</v>
      </c>
      <c r="I611" s="69">
        <v>0</v>
      </c>
      <c r="J611" s="69">
        <v>0</v>
      </c>
      <c r="K611" s="69">
        <v>0</v>
      </c>
      <c r="L611" s="69">
        <v>0</v>
      </c>
      <c r="M611" s="69">
        <v>4.2</v>
      </c>
      <c r="N611" s="70">
        <v>81.95</v>
      </c>
      <c r="O611" s="77">
        <v>81.95</v>
      </c>
    </row>
    <row r="612" spans="1:15" s="14" customFormat="1" ht="15.5">
      <c r="A612" s="64">
        <v>2020</v>
      </c>
      <c r="B612" s="59" t="s">
        <v>50</v>
      </c>
      <c r="C612" s="59" t="s">
        <v>71</v>
      </c>
      <c r="D612" s="69">
        <v>0</v>
      </c>
      <c r="E612" s="69">
        <v>0</v>
      </c>
      <c r="F612" s="70">
        <v>0</v>
      </c>
      <c r="G612" s="69">
        <v>0</v>
      </c>
      <c r="H612" s="69">
        <v>0</v>
      </c>
      <c r="I612" s="69">
        <v>0</v>
      </c>
      <c r="J612" s="69">
        <v>0</v>
      </c>
      <c r="K612" s="69">
        <v>0</v>
      </c>
      <c r="L612" s="69">
        <v>0</v>
      </c>
      <c r="M612" s="69">
        <v>2.0099999999999998</v>
      </c>
      <c r="N612" s="70">
        <v>2.0099999999999998</v>
      </c>
      <c r="O612" s="77">
        <v>2.0099999999999998</v>
      </c>
    </row>
    <row r="613" spans="1:15" s="14" customFormat="1" ht="15.5">
      <c r="A613" s="64">
        <v>2020</v>
      </c>
      <c r="B613" s="59" t="s">
        <v>50</v>
      </c>
      <c r="C613" s="59" t="s">
        <v>45</v>
      </c>
      <c r="D613" s="69">
        <v>0</v>
      </c>
      <c r="E613" s="69">
        <v>0</v>
      </c>
      <c r="F613" s="70">
        <v>0</v>
      </c>
      <c r="G613" s="69">
        <v>0</v>
      </c>
      <c r="H613" s="69">
        <v>0</v>
      </c>
      <c r="I613" s="69">
        <v>0</v>
      </c>
      <c r="J613" s="69">
        <v>3.95</v>
      </c>
      <c r="K613" s="69">
        <v>0</v>
      </c>
      <c r="L613" s="69">
        <v>0</v>
      </c>
      <c r="M613" s="69">
        <v>0.02</v>
      </c>
      <c r="N613" s="70">
        <v>3.98</v>
      </c>
      <c r="O613" s="77">
        <v>3.98</v>
      </c>
    </row>
    <row r="614" spans="1:15" s="14" customFormat="1" ht="15.5">
      <c r="A614" s="64">
        <v>2020</v>
      </c>
      <c r="B614" s="59" t="s">
        <v>50</v>
      </c>
      <c r="C614" s="59" t="s">
        <v>46</v>
      </c>
      <c r="D614" s="69">
        <v>0</v>
      </c>
      <c r="E614" s="69">
        <v>0</v>
      </c>
      <c r="F614" s="70">
        <v>0</v>
      </c>
      <c r="G614" s="69">
        <v>0</v>
      </c>
      <c r="H614" s="69">
        <v>186.33</v>
      </c>
      <c r="I614" s="69">
        <v>0</v>
      </c>
      <c r="J614" s="69">
        <v>0</v>
      </c>
      <c r="K614" s="69">
        <v>0</v>
      </c>
      <c r="L614" s="69">
        <v>0</v>
      </c>
      <c r="M614" s="69">
        <v>2.63</v>
      </c>
      <c r="N614" s="70">
        <v>188.96</v>
      </c>
      <c r="O614" s="77">
        <v>188.96</v>
      </c>
    </row>
    <row r="615" spans="1:15" s="14" customFormat="1" ht="15.5">
      <c r="A615" s="64">
        <v>2020</v>
      </c>
      <c r="B615" s="59" t="s">
        <v>50</v>
      </c>
      <c r="C615" s="59" t="s">
        <v>44</v>
      </c>
      <c r="D615" s="69">
        <v>0</v>
      </c>
      <c r="E615" s="69">
        <v>0</v>
      </c>
      <c r="F615" s="70">
        <v>0</v>
      </c>
      <c r="G615" s="69">
        <v>0</v>
      </c>
      <c r="H615" s="69">
        <v>0</v>
      </c>
      <c r="I615" s="69">
        <v>0</v>
      </c>
      <c r="J615" s="69">
        <v>0</v>
      </c>
      <c r="K615" s="69">
        <v>0</v>
      </c>
      <c r="L615" s="69">
        <v>0</v>
      </c>
      <c r="M615" s="69">
        <v>0</v>
      </c>
      <c r="N615" s="70">
        <v>0</v>
      </c>
      <c r="O615" s="77">
        <v>0</v>
      </c>
    </row>
    <row r="616" spans="1:15" s="14" customFormat="1" ht="15.5">
      <c r="A616" s="64">
        <v>2020</v>
      </c>
      <c r="B616" s="59" t="s">
        <v>50</v>
      </c>
      <c r="C616" s="59" t="s">
        <v>62</v>
      </c>
      <c r="D616" s="69">
        <v>272.98</v>
      </c>
      <c r="E616" s="69">
        <v>25.01</v>
      </c>
      <c r="F616" s="70">
        <v>297.99</v>
      </c>
      <c r="G616" s="69">
        <v>3.79</v>
      </c>
      <c r="H616" s="69">
        <v>0</v>
      </c>
      <c r="I616" s="69">
        <v>0</v>
      </c>
      <c r="J616" s="69">
        <v>0</v>
      </c>
      <c r="K616" s="69">
        <v>0</v>
      </c>
      <c r="L616" s="69">
        <v>63.52</v>
      </c>
      <c r="M616" s="69">
        <v>63.9</v>
      </c>
      <c r="N616" s="70">
        <v>131.21</v>
      </c>
      <c r="O616" s="77">
        <v>429.2</v>
      </c>
    </row>
    <row r="617" spans="1:15" s="14" customFormat="1" ht="15.5">
      <c r="A617" s="62">
        <v>2020</v>
      </c>
      <c r="B617" s="62" t="s">
        <v>50</v>
      </c>
      <c r="C617" s="60" t="s">
        <v>93</v>
      </c>
      <c r="D617" s="72">
        <v>3066.63</v>
      </c>
      <c r="E617" s="72">
        <v>36.94</v>
      </c>
      <c r="F617" s="71">
        <v>3103.56</v>
      </c>
      <c r="G617" s="72">
        <v>34.94</v>
      </c>
      <c r="H617" s="72">
        <v>695.09</v>
      </c>
      <c r="I617" s="72">
        <v>91.06</v>
      </c>
      <c r="J617" s="72">
        <v>4.1900000000000004</v>
      </c>
      <c r="K617" s="72">
        <v>133.1</v>
      </c>
      <c r="L617" s="72">
        <v>172.82</v>
      </c>
      <c r="M617" s="72">
        <v>268.36</v>
      </c>
      <c r="N617" s="71">
        <v>1399.55</v>
      </c>
      <c r="O617" s="72">
        <v>4503.1099999999997</v>
      </c>
    </row>
    <row r="618" spans="1:15" s="14" customFormat="1" ht="15.5">
      <c r="A618" s="63">
        <v>2020</v>
      </c>
      <c r="B618" s="59" t="s">
        <v>49</v>
      </c>
      <c r="C618" s="58" t="s">
        <v>37</v>
      </c>
      <c r="D618" s="66">
        <v>44.69</v>
      </c>
      <c r="E618" s="66">
        <v>0</v>
      </c>
      <c r="F618" s="67">
        <v>44.69</v>
      </c>
      <c r="G618" s="66">
        <v>6.96</v>
      </c>
      <c r="H618" s="66">
        <v>226.54</v>
      </c>
      <c r="I618" s="66">
        <v>0</v>
      </c>
      <c r="J618" s="66">
        <v>0</v>
      </c>
      <c r="K618" s="66">
        <v>0</v>
      </c>
      <c r="L618" s="66">
        <v>6.13</v>
      </c>
      <c r="M618" s="66">
        <v>97.34</v>
      </c>
      <c r="N618" s="67">
        <v>336.97</v>
      </c>
      <c r="O618" s="76">
        <v>381.66</v>
      </c>
    </row>
    <row r="619" spans="1:15" s="14" customFormat="1" ht="15.5">
      <c r="A619" s="64">
        <v>2020</v>
      </c>
      <c r="B619" s="59" t="s">
        <v>49</v>
      </c>
      <c r="C619" s="59" t="s">
        <v>38</v>
      </c>
      <c r="D619" s="69">
        <v>0</v>
      </c>
      <c r="E619" s="69">
        <v>0</v>
      </c>
      <c r="F619" s="70">
        <v>0</v>
      </c>
      <c r="G619" s="69">
        <v>0</v>
      </c>
      <c r="H619" s="69">
        <v>0</v>
      </c>
      <c r="I619" s="69">
        <v>0</v>
      </c>
      <c r="J619" s="69">
        <v>0</v>
      </c>
      <c r="K619" s="69">
        <v>0</v>
      </c>
      <c r="L619" s="69">
        <v>0</v>
      </c>
      <c r="M619" s="69">
        <v>0</v>
      </c>
      <c r="N619" s="70">
        <v>0</v>
      </c>
      <c r="O619" s="77">
        <v>0</v>
      </c>
    </row>
    <row r="620" spans="1:15" s="14" customFormat="1" ht="15.5">
      <c r="A620" s="64">
        <v>2020</v>
      </c>
      <c r="B620" s="59" t="s">
        <v>49</v>
      </c>
      <c r="C620" s="59" t="s">
        <v>72</v>
      </c>
      <c r="D620" s="69">
        <v>538.03</v>
      </c>
      <c r="E620" s="69">
        <v>0</v>
      </c>
      <c r="F620" s="70">
        <v>538.03</v>
      </c>
      <c r="G620" s="69">
        <v>0</v>
      </c>
      <c r="H620" s="69">
        <v>0</v>
      </c>
      <c r="I620" s="69">
        <v>0</v>
      </c>
      <c r="J620" s="69">
        <v>0</v>
      </c>
      <c r="K620" s="69">
        <v>0</v>
      </c>
      <c r="L620" s="69">
        <v>0</v>
      </c>
      <c r="M620" s="69">
        <v>18.53</v>
      </c>
      <c r="N620" s="70">
        <v>18.53</v>
      </c>
      <c r="O620" s="77">
        <v>556.55999999999995</v>
      </c>
    </row>
    <row r="621" spans="1:15" s="14" customFormat="1" ht="15.5">
      <c r="A621" s="64">
        <v>2020</v>
      </c>
      <c r="B621" s="59" t="s">
        <v>49</v>
      </c>
      <c r="C621" s="59" t="s">
        <v>39</v>
      </c>
      <c r="D621" s="69">
        <v>0</v>
      </c>
      <c r="E621" s="69">
        <v>0</v>
      </c>
      <c r="F621" s="70">
        <v>0</v>
      </c>
      <c r="G621" s="69">
        <v>0</v>
      </c>
      <c r="H621" s="69">
        <v>10.27</v>
      </c>
      <c r="I621" s="69">
        <v>0</v>
      </c>
      <c r="J621" s="69">
        <v>0</v>
      </c>
      <c r="K621" s="69">
        <v>0</v>
      </c>
      <c r="L621" s="69">
        <v>29.87</v>
      </c>
      <c r="M621" s="69">
        <v>0.05</v>
      </c>
      <c r="N621" s="70">
        <v>40.19</v>
      </c>
      <c r="O621" s="77">
        <v>40.19</v>
      </c>
    </row>
    <row r="622" spans="1:15" s="14" customFormat="1" ht="15.5">
      <c r="A622" s="64">
        <v>2020</v>
      </c>
      <c r="B622" s="59" t="s">
        <v>49</v>
      </c>
      <c r="C622" s="59" t="s">
        <v>40</v>
      </c>
      <c r="D622" s="69">
        <v>32.770000000000003</v>
      </c>
      <c r="E622" s="69">
        <v>0</v>
      </c>
      <c r="F622" s="70">
        <v>32.770000000000003</v>
      </c>
      <c r="G622" s="69">
        <v>5.56</v>
      </c>
      <c r="H622" s="69">
        <v>0</v>
      </c>
      <c r="I622" s="69">
        <v>0</v>
      </c>
      <c r="J622" s="69">
        <v>0</v>
      </c>
      <c r="K622" s="69">
        <v>0</v>
      </c>
      <c r="L622" s="69">
        <v>8.2799999999999994</v>
      </c>
      <c r="M622" s="69">
        <v>12.67</v>
      </c>
      <c r="N622" s="70">
        <v>26.51</v>
      </c>
      <c r="O622" s="77">
        <v>59.29</v>
      </c>
    </row>
    <row r="623" spans="1:15" s="14" customFormat="1" ht="15.5">
      <c r="A623" s="64">
        <v>2020</v>
      </c>
      <c r="B623" s="59" t="s">
        <v>49</v>
      </c>
      <c r="C623" s="59" t="s">
        <v>41</v>
      </c>
      <c r="D623" s="69">
        <v>352.96</v>
      </c>
      <c r="E623" s="69">
        <v>0</v>
      </c>
      <c r="F623" s="70">
        <v>352.96</v>
      </c>
      <c r="G623" s="69">
        <v>0</v>
      </c>
      <c r="H623" s="69">
        <v>0</v>
      </c>
      <c r="I623" s="69">
        <v>0</v>
      </c>
      <c r="J623" s="69">
        <v>0</v>
      </c>
      <c r="K623" s="69">
        <v>0</v>
      </c>
      <c r="L623" s="69">
        <v>0</v>
      </c>
      <c r="M623" s="69">
        <v>7.89</v>
      </c>
      <c r="N623" s="70">
        <v>7.89</v>
      </c>
      <c r="O623" s="77">
        <v>360.86</v>
      </c>
    </row>
    <row r="624" spans="1:15" s="14" customFormat="1" ht="15.5">
      <c r="A624" s="64">
        <v>2020</v>
      </c>
      <c r="B624" s="59" t="s">
        <v>49</v>
      </c>
      <c r="C624" s="59" t="s">
        <v>70</v>
      </c>
      <c r="D624" s="69">
        <v>0</v>
      </c>
      <c r="E624" s="69">
        <v>0</v>
      </c>
      <c r="F624" s="70">
        <v>0</v>
      </c>
      <c r="G624" s="69">
        <v>2.2000000000000002</v>
      </c>
      <c r="H624" s="69">
        <v>8.56</v>
      </c>
      <c r="I624" s="69">
        <v>72.8</v>
      </c>
      <c r="J624" s="69">
        <v>0.15</v>
      </c>
      <c r="K624" s="69">
        <v>151.94999999999999</v>
      </c>
      <c r="L624" s="69">
        <v>18.149999999999999</v>
      </c>
      <c r="M624" s="69">
        <v>8.1</v>
      </c>
      <c r="N624" s="70">
        <v>261.91000000000003</v>
      </c>
      <c r="O624" s="77">
        <v>261.91000000000003</v>
      </c>
    </row>
    <row r="625" spans="1:15" s="14" customFormat="1" ht="15.5">
      <c r="A625" s="64">
        <v>2020</v>
      </c>
      <c r="B625" s="59" t="s">
        <v>49</v>
      </c>
      <c r="C625" s="59" t="s">
        <v>74</v>
      </c>
      <c r="D625" s="69">
        <v>0</v>
      </c>
      <c r="E625" s="69">
        <v>0</v>
      </c>
      <c r="F625" s="70">
        <v>0</v>
      </c>
      <c r="G625" s="69">
        <v>0</v>
      </c>
      <c r="H625" s="69">
        <v>0</v>
      </c>
      <c r="I625" s="69">
        <v>0</v>
      </c>
      <c r="J625" s="69">
        <v>0</v>
      </c>
      <c r="K625" s="69">
        <v>0</v>
      </c>
      <c r="L625" s="69">
        <v>0</v>
      </c>
      <c r="M625" s="69">
        <v>8.77</v>
      </c>
      <c r="N625" s="70">
        <v>8.77</v>
      </c>
      <c r="O625" s="77">
        <v>8.77</v>
      </c>
    </row>
    <row r="626" spans="1:15" s="14" customFormat="1" ht="15.5">
      <c r="A626" s="64">
        <v>2020</v>
      </c>
      <c r="B626" s="59" t="s">
        <v>49</v>
      </c>
      <c r="C626" s="59" t="s">
        <v>73</v>
      </c>
      <c r="D626" s="69">
        <v>264.01</v>
      </c>
      <c r="E626" s="69">
        <v>0</v>
      </c>
      <c r="F626" s="70">
        <v>264.01</v>
      </c>
      <c r="G626" s="69">
        <v>0</v>
      </c>
      <c r="H626" s="69">
        <v>0</v>
      </c>
      <c r="I626" s="69">
        <v>0</v>
      </c>
      <c r="J626" s="69">
        <v>0</v>
      </c>
      <c r="K626" s="69">
        <v>0</v>
      </c>
      <c r="L626" s="69">
        <v>0</v>
      </c>
      <c r="M626" s="69">
        <v>0</v>
      </c>
      <c r="N626" s="70">
        <v>0</v>
      </c>
      <c r="O626" s="77">
        <v>264.01</v>
      </c>
    </row>
    <row r="627" spans="1:15" s="14" customFormat="1" ht="15.5">
      <c r="A627" s="64">
        <v>2020</v>
      </c>
      <c r="B627" s="59" t="s">
        <v>49</v>
      </c>
      <c r="C627" s="59" t="s">
        <v>42</v>
      </c>
      <c r="D627" s="69">
        <v>1396.78</v>
      </c>
      <c r="E627" s="69">
        <v>58.28</v>
      </c>
      <c r="F627" s="70">
        <v>1455.06</v>
      </c>
      <c r="G627" s="69">
        <v>9.23</v>
      </c>
      <c r="H627" s="69">
        <v>211.88</v>
      </c>
      <c r="I627" s="69">
        <v>0</v>
      </c>
      <c r="J627" s="69">
        <v>0</v>
      </c>
      <c r="K627" s="69">
        <v>31.22</v>
      </c>
      <c r="L627" s="69">
        <v>42.31</v>
      </c>
      <c r="M627" s="69">
        <v>164.35</v>
      </c>
      <c r="N627" s="70">
        <v>458.99</v>
      </c>
      <c r="O627" s="77">
        <v>1914.05</v>
      </c>
    </row>
    <row r="628" spans="1:15" s="14" customFormat="1" ht="15.5">
      <c r="A628" s="64">
        <v>2020</v>
      </c>
      <c r="B628" s="59" t="s">
        <v>49</v>
      </c>
      <c r="C628" s="59" t="s">
        <v>43</v>
      </c>
      <c r="D628" s="69">
        <v>20.86</v>
      </c>
      <c r="E628" s="69">
        <v>0</v>
      </c>
      <c r="F628" s="70">
        <v>20.86</v>
      </c>
      <c r="G628" s="69">
        <v>0</v>
      </c>
      <c r="H628" s="69">
        <v>0</v>
      </c>
      <c r="I628" s="69">
        <v>0</v>
      </c>
      <c r="J628" s="69">
        <v>0</v>
      </c>
      <c r="K628" s="69">
        <v>0</v>
      </c>
      <c r="L628" s="69">
        <v>0</v>
      </c>
      <c r="M628" s="69">
        <v>7.05</v>
      </c>
      <c r="N628" s="70">
        <v>7.05</v>
      </c>
      <c r="O628" s="77">
        <v>27.91</v>
      </c>
    </row>
    <row r="629" spans="1:15" s="14" customFormat="1" ht="15.5">
      <c r="A629" s="64">
        <v>2020</v>
      </c>
      <c r="B629" s="59" t="s">
        <v>49</v>
      </c>
      <c r="C629" s="59" t="s">
        <v>94</v>
      </c>
      <c r="D629" s="69">
        <v>0</v>
      </c>
      <c r="E629" s="69">
        <v>0</v>
      </c>
      <c r="F629" s="70">
        <v>0</v>
      </c>
      <c r="G629" s="69">
        <v>0</v>
      </c>
      <c r="H629" s="69">
        <v>79.930000000000007</v>
      </c>
      <c r="I629" s="69">
        <v>0</v>
      </c>
      <c r="J629" s="69">
        <v>0</v>
      </c>
      <c r="K629" s="69">
        <v>0</v>
      </c>
      <c r="L629" s="69">
        <v>0</v>
      </c>
      <c r="M629" s="69">
        <v>1.18</v>
      </c>
      <c r="N629" s="70">
        <v>81.11</v>
      </c>
      <c r="O629" s="77">
        <v>81.11</v>
      </c>
    </row>
    <row r="630" spans="1:15" s="14" customFormat="1" ht="15.5">
      <c r="A630" s="64">
        <v>2020</v>
      </c>
      <c r="B630" s="59" t="s">
        <v>49</v>
      </c>
      <c r="C630" s="59" t="s">
        <v>71</v>
      </c>
      <c r="D630" s="69">
        <v>82.98</v>
      </c>
      <c r="E630" s="69">
        <v>3.56</v>
      </c>
      <c r="F630" s="70">
        <v>86.54</v>
      </c>
      <c r="G630" s="69">
        <v>0</v>
      </c>
      <c r="H630" s="69">
        <v>0</v>
      </c>
      <c r="I630" s="69">
        <v>0</v>
      </c>
      <c r="J630" s="69">
        <v>0</v>
      </c>
      <c r="K630" s="69">
        <v>0</v>
      </c>
      <c r="L630" s="69">
        <v>14.95</v>
      </c>
      <c r="M630" s="69">
        <v>36.46</v>
      </c>
      <c r="N630" s="70">
        <v>51.41</v>
      </c>
      <c r="O630" s="77">
        <v>137.94999999999999</v>
      </c>
    </row>
    <row r="631" spans="1:15" s="14" customFormat="1" ht="15.5">
      <c r="A631" s="64">
        <v>2020</v>
      </c>
      <c r="B631" s="59" t="s">
        <v>49</v>
      </c>
      <c r="C631" s="59" t="s">
        <v>45</v>
      </c>
      <c r="D631" s="69">
        <v>75</v>
      </c>
      <c r="E631" s="69">
        <v>0</v>
      </c>
      <c r="F631" s="70">
        <v>75</v>
      </c>
      <c r="G631" s="69">
        <v>0</v>
      </c>
      <c r="H631" s="69">
        <v>0</v>
      </c>
      <c r="I631" s="69">
        <v>0</v>
      </c>
      <c r="J631" s="69">
        <v>0</v>
      </c>
      <c r="K631" s="69">
        <v>0</v>
      </c>
      <c r="L631" s="69">
        <v>0</v>
      </c>
      <c r="M631" s="69">
        <v>0.05</v>
      </c>
      <c r="N631" s="70">
        <v>0.05</v>
      </c>
      <c r="O631" s="77">
        <v>75.05</v>
      </c>
    </row>
    <row r="632" spans="1:15" s="14" customFormat="1" ht="15.5">
      <c r="A632" s="64">
        <v>2020</v>
      </c>
      <c r="B632" s="59" t="s">
        <v>49</v>
      </c>
      <c r="C632" s="59" t="s">
        <v>46</v>
      </c>
      <c r="D632" s="69">
        <v>158.01</v>
      </c>
      <c r="E632" s="69">
        <v>0</v>
      </c>
      <c r="F632" s="70">
        <v>158.01</v>
      </c>
      <c r="G632" s="69">
        <v>0</v>
      </c>
      <c r="H632" s="69">
        <v>186.33</v>
      </c>
      <c r="I632" s="69">
        <v>0</v>
      </c>
      <c r="J632" s="69">
        <v>3.55</v>
      </c>
      <c r="K632" s="69">
        <v>17.79</v>
      </c>
      <c r="L632" s="69">
        <v>0</v>
      </c>
      <c r="M632" s="69">
        <v>5.05</v>
      </c>
      <c r="N632" s="70">
        <v>212.72</v>
      </c>
      <c r="O632" s="77">
        <v>370.73</v>
      </c>
    </row>
    <row r="633" spans="1:15" s="14" customFormat="1" ht="15.5">
      <c r="A633" s="64">
        <v>2020</v>
      </c>
      <c r="B633" s="59" t="s">
        <v>49</v>
      </c>
      <c r="C633" s="59" t="s">
        <v>44</v>
      </c>
      <c r="D633" s="69">
        <v>0</v>
      </c>
      <c r="E633" s="69">
        <v>0</v>
      </c>
      <c r="F633" s="70">
        <v>0</v>
      </c>
      <c r="G633" s="69">
        <v>0</v>
      </c>
      <c r="H633" s="69">
        <v>0</v>
      </c>
      <c r="I633" s="69">
        <v>0</v>
      </c>
      <c r="J633" s="69">
        <v>0</v>
      </c>
      <c r="K633" s="69">
        <v>0</v>
      </c>
      <c r="L633" s="69">
        <v>0</v>
      </c>
      <c r="M633" s="69">
        <v>0</v>
      </c>
      <c r="N633" s="70">
        <v>0</v>
      </c>
      <c r="O633" s="77">
        <v>0</v>
      </c>
    </row>
    <row r="634" spans="1:15" s="14" customFormat="1" ht="15.5">
      <c r="A634" s="64">
        <v>2020</v>
      </c>
      <c r="B634" s="59" t="s">
        <v>49</v>
      </c>
      <c r="C634" s="59" t="s">
        <v>62</v>
      </c>
      <c r="D634" s="69">
        <v>159.97</v>
      </c>
      <c r="E634" s="69">
        <v>25.71</v>
      </c>
      <c r="F634" s="70">
        <v>185.68</v>
      </c>
      <c r="G634" s="69">
        <v>1.75</v>
      </c>
      <c r="H634" s="69">
        <v>21.9</v>
      </c>
      <c r="I634" s="69">
        <v>0</v>
      </c>
      <c r="J634" s="69">
        <v>0</v>
      </c>
      <c r="K634" s="69">
        <v>0</v>
      </c>
      <c r="L634" s="69">
        <v>29.79</v>
      </c>
      <c r="M634" s="69">
        <v>27.53</v>
      </c>
      <c r="N634" s="70">
        <v>80.98</v>
      </c>
      <c r="O634" s="77">
        <v>266.64999999999998</v>
      </c>
    </row>
    <row r="635" spans="1:15" s="14" customFormat="1" ht="15.5">
      <c r="A635" s="62">
        <v>2020</v>
      </c>
      <c r="B635" s="62" t="s">
        <v>49</v>
      </c>
      <c r="C635" s="60" t="s">
        <v>93</v>
      </c>
      <c r="D635" s="72">
        <v>3126.07</v>
      </c>
      <c r="E635" s="72">
        <v>87.54</v>
      </c>
      <c r="F635" s="71">
        <v>3213.61</v>
      </c>
      <c r="G635" s="72">
        <v>25.7</v>
      </c>
      <c r="H635" s="72">
        <v>745.41</v>
      </c>
      <c r="I635" s="72">
        <v>72.8</v>
      </c>
      <c r="J635" s="72">
        <v>3.7</v>
      </c>
      <c r="K635" s="72">
        <v>200.96</v>
      </c>
      <c r="L635" s="72">
        <v>149.49</v>
      </c>
      <c r="M635" s="72">
        <v>395.04</v>
      </c>
      <c r="N635" s="71">
        <v>1593.1</v>
      </c>
      <c r="O635" s="72">
        <v>4806.72</v>
      </c>
    </row>
    <row r="636" spans="1:15" s="14" customFormat="1" ht="15.5">
      <c r="A636" s="63">
        <v>2020</v>
      </c>
      <c r="B636" s="59" t="s">
        <v>48</v>
      </c>
      <c r="C636" s="58" t="s">
        <v>37</v>
      </c>
      <c r="D636" s="66">
        <v>30.96</v>
      </c>
      <c r="E636" s="66">
        <v>12.44</v>
      </c>
      <c r="F636" s="67">
        <v>43.4</v>
      </c>
      <c r="G636" s="66">
        <v>3.15</v>
      </c>
      <c r="H636" s="66">
        <v>136.47</v>
      </c>
      <c r="I636" s="66">
        <v>0</v>
      </c>
      <c r="J636" s="66">
        <v>0</v>
      </c>
      <c r="K636" s="66">
        <v>0</v>
      </c>
      <c r="L636" s="66">
        <v>25.34</v>
      </c>
      <c r="M636" s="66">
        <v>72.959999999999994</v>
      </c>
      <c r="N636" s="67">
        <v>237.92</v>
      </c>
      <c r="O636" s="76">
        <v>281.32</v>
      </c>
    </row>
    <row r="637" spans="1:15" s="14" customFormat="1" ht="15.5">
      <c r="A637" s="64">
        <v>2020</v>
      </c>
      <c r="B637" s="59" t="s">
        <v>48</v>
      </c>
      <c r="C637" s="59" t="s">
        <v>38</v>
      </c>
      <c r="D637" s="69">
        <v>0</v>
      </c>
      <c r="E637" s="69">
        <v>0</v>
      </c>
      <c r="F637" s="70">
        <v>0</v>
      </c>
      <c r="G637" s="69">
        <v>0</v>
      </c>
      <c r="H637" s="69">
        <v>0</v>
      </c>
      <c r="I637" s="69">
        <v>0</v>
      </c>
      <c r="J637" s="69">
        <v>0</v>
      </c>
      <c r="K637" s="69">
        <v>0</v>
      </c>
      <c r="L637" s="69">
        <v>0</v>
      </c>
      <c r="M637" s="69">
        <v>0</v>
      </c>
      <c r="N637" s="70">
        <v>0</v>
      </c>
      <c r="O637" s="77">
        <v>0</v>
      </c>
    </row>
    <row r="638" spans="1:15" s="14" customFormat="1" ht="15.5">
      <c r="A638" s="64">
        <v>2020</v>
      </c>
      <c r="B638" s="59" t="s">
        <v>48</v>
      </c>
      <c r="C638" s="59" t="s">
        <v>72</v>
      </c>
      <c r="D638" s="69">
        <v>515.02</v>
      </c>
      <c r="E638" s="69">
        <v>0</v>
      </c>
      <c r="F638" s="70">
        <v>515.02</v>
      </c>
      <c r="G638" s="69">
        <v>0</v>
      </c>
      <c r="H638" s="69">
        <v>0</v>
      </c>
      <c r="I638" s="69">
        <v>0</v>
      </c>
      <c r="J638" s="69">
        <v>0</v>
      </c>
      <c r="K638" s="69">
        <v>0</v>
      </c>
      <c r="L638" s="69">
        <v>0</v>
      </c>
      <c r="M638" s="69">
        <v>25.73</v>
      </c>
      <c r="N638" s="70">
        <v>25.73</v>
      </c>
      <c r="O638" s="77">
        <v>540.75</v>
      </c>
    </row>
    <row r="639" spans="1:15" s="14" customFormat="1" ht="15.5">
      <c r="A639" s="64">
        <v>2020</v>
      </c>
      <c r="B639" s="59" t="s">
        <v>48</v>
      </c>
      <c r="C639" s="59" t="s">
        <v>39</v>
      </c>
      <c r="D639" s="69">
        <v>0</v>
      </c>
      <c r="E639" s="69">
        <v>0</v>
      </c>
      <c r="F639" s="70">
        <v>0</v>
      </c>
      <c r="G639" s="69">
        <v>0</v>
      </c>
      <c r="H639" s="69">
        <v>0</v>
      </c>
      <c r="I639" s="69">
        <v>0</v>
      </c>
      <c r="J639" s="69">
        <v>0</v>
      </c>
      <c r="K639" s="69">
        <v>0</v>
      </c>
      <c r="L639" s="69">
        <v>0</v>
      </c>
      <c r="M639" s="69">
        <v>0</v>
      </c>
      <c r="N639" s="70">
        <v>0</v>
      </c>
      <c r="O639" s="77">
        <v>0</v>
      </c>
    </row>
    <row r="640" spans="1:15" s="14" customFormat="1" ht="15.5">
      <c r="A640" s="64">
        <v>2020</v>
      </c>
      <c r="B640" s="59" t="s">
        <v>48</v>
      </c>
      <c r="C640" s="59" t="s">
        <v>40</v>
      </c>
      <c r="D640" s="69">
        <v>64.95</v>
      </c>
      <c r="E640" s="69">
        <v>0</v>
      </c>
      <c r="F640" s="70">
        <v>64.95</v>
      </c>
      <c r="G640" s="69">
        <v>13.97</v>
      </c>
      <c r="H640" s="69">
        <v>7.7</v>
      </c>
      <c r="I640" s="69">
        <v>0</v>
      </c>
      <c r="J640" s="69">
        <v>0</v>
      </c>
      <c r="K640" s="69">
        <v>0</v>
      </c>
      <c r="L640" s="69">
        <v>0</v>
      </c>
      <c r="M640" s="69">
        <v>8.9700000000000006</v>
      </c>
      <c r="N640" s="70">
        <v>30.64</v>
      </c>
      <c r="O640" s="77">
        <v>95.59</v>
      </c>
    </row>
    <row r="641" spans="1:15" s="14" customFormat="1" ht="15.5">
      <c r="A641" s="64">
        <v>2020</v>
      </c>
      <c r="B641" s="59" t="s">
        <v>48</v>
      </c>
      <c r="C641" s="59" t="s">
        <v>41</v>
      </c>
      <c r="D641" s="69">
        <v>160</v>
      </c>
      <c r="E641" s="69">
        <v>0</v>
      </c>
      <c r="F641" s="70">
        <v>160</v>
      </c>
      <c r="G641" s="69">
        <v>0</v>
      </c>
      <c r="H641" s="69">
        <v>0</v>
      </c>
      <c r="I641" s="69">
        <v>0</v>
      </c>
      <c r="J641" s="69">
        <v>0</v>
      </c>
      <c r="K641" s="69">
        <v>0</v>
      </c>
      <c r="L641" s="69">
        <v>0</v>
      </c>
      <c r="M641" s="69">
        <v>1.88</v>
      </c>
      <c r="N641" s="70">
        <v>1.88</v>
      </c>
      <c r="O641" s="77">
        <v>161.88999999999999</v>
      </c>
    </row>
    <row r="642" spans="1:15" s="14" customFormat="1" ht="15.5">
      <c r="A642" s="64">
        <v>2020</v>
      </c>
      <c r="B642" s="59" t="s">
        <v>48</v>
      </c>
      <c r="C642" s="59" t="s">
        <v>70</v>
      </c>
      <c r="D642" s="69">
        <v>0</v>
      </c>
      <c r="E642" s="69">
        <v>0</v>
      </c>
      <c r="F642" s="70">
        <v>0</v>
      </c>
      <c r="G642" s="69">
        <v>1.35</v>
      </c>
      <c r="H642" s="69">
        <v>10.19</v>
      </c>
      <c r="I642" s="69">
        <v>84.45</v>
      </c>
      <c r="J642" s="69">
        <v>0</v>
      </c>
      <c r="K642" s="69">
        <v>123.73</v>
      </c>
      <c r="L642" s="69">
        <v>11.44</v>
      </c>
      <c r="M642" s="69">
        <v>12.57</v>
      </c>
      <c r="N642" s="70">
        <v>243.73</v>
      </c>
      <c r="O642" s="77">
        <v>243.73</v>
      </c>
    </row>
    <row r="643" spans="1:15" s="14" customFormat="1" ht="15.5">
      <c r="A643" s="64">
        <v>2020</v>
      </c>
      <c r="B643" s="59" t="s">
        <v>48</v>
      </c>
      <c r="C643" s="59" t="s">
        <v>74</v>
      </c>
      <c r="D643" s="69">
        <v>80</v>
      </c>
      <c r="E643" s="69">
        <v>0</v>
      </c>
      <c r="F643" s="70">
        <v>80</v>
      </c>
      <c r="G643" s="69">
        <v>0</v>
      </c>
      <c r="H643" s="69">
        <v>0</v>
      </c>
      <c r="I643" s="69">
        <v>0</v>
      </c>
      <c r="J643" s="69">
        <v>0</v>
      </c>
      <c r="K643" s="69">
        <v>0</v>
      </c>
      <c r="L643" s="69">
        <v>0</v>
      </c>
      <c r="M643" s="69">
        <v>4.03</v>
      </c>
      <c r="N643" s="70">
        <v>4.03</v>
      </c>
      <c r="O643" s="77">
        <v>84.04</v>
      </c>
    </row>
    <row r="644" spans="1:15" s="14" customFormat="1" ht="15.5">
      <c r="A644" s="64">
        <v>2020</v>
      </c>
      <c r="B644" s="59" t="s">
        <v>48</v>
      </c>
      <c r="C644" s="59" t="s">
        <v>73</v>
      </c>
      <c r="D644" s="69">
        <v>548.03</v>
      </c>
      <c r="E644" s="69">
        <v>0</v>
      </c>
      <c r="F644" s="70">
        <v>548.03</v>
      </c>
      <c r="G644" s="69">
        <v>0</v>
      </c>
      <c r="H644" s="69">
        <v>0</v>
      </c>
      <c r="I644" s="69">
        <v>0</v>
      </c>
      <c r="J644" s="69">
        <v>0</v>
      </c>
      <c r="K644" s="69">
        <v>0</v>
      </c>
      <c r="L644" s="69">
        <v>0</v>
      </c>
      <c r="M644" s="69">
        <v>0</v>
      </c>
      <c r="N644" s="70">
        <v>0</v>
      </c>
      <c r="O644" s="77">
        <v>548.03</v>
      </c>
    </row>
    <row r="645" spans="1:15" s="14" customFormat="1" ht="15.5">
      <c r="A645" s="64">
        <v>2020</v>
      </c>
      <c r="B645" s="59" t="s">
        <v>48</v>
      </c>
      <c r="C645" s="59" t="s">
        <v>42</v>
      </c>
      <c r="D645" s="69">
        <v>1347.93</v>
      </c>
      <c r="E645" s="69">
        <v>46</v>
      </c>
      <c r="F645" s="70">
        <v>1393.94</v>
      </c>
      <c r="G645" s="69">
        <v>17.899999999999999</v>
      </c>
      <c r="H645" s="69">
        <v>269.47000000000003</v>
      </c>
      <c r="I645" s="69">
        <v>0</v>
      </c>
      <c r="J645" s="69">
        <v>0</v>
      </c>
      <c r="K645" s="69">
        <v>44.67</v>
      </c>
      <c r="L645" s="69">
        <v>136.88999999999999</v>
      </c>
      <c r="M645" s="69">
        <v>106.78</v>
      </c>
      <c r="N645" s="70">
        <v>575.72</v>
      </c>
      <c r="O645" s="77">
        <v>1969.66</v>
      </c>
    </row>
    <row r="646" spans="1:15" s="14" customFormat="1" ht="15.5">
      <c r="A646" s="64">
        <v>2020</v>
      </c>
      <c r="B646" s="59" t="s">
        <v>48</v>
      </c>
      <c r="C646" s="59" t="s">
        <v>43</v>
      </c>
      <c r="D646" s="69">
        <v>143</v>
      </c>
      <c r="E646" s="69">
        <v>0</v>
      </c>
      <c r="F646" s="70">
        <v>143</v>
      </c>
      <c r="G646" s="69">
        <v>0</v>
      </c>
      <c r="H646" s="69">
        <v>0</v>
      </c>
      <c r="I646" s="69">
        <v>0</v>
      </c>
      <c r="J646" s="69">
        <v>0</v>
      </c>
      <c r="K646" s="69">
        <v>0</v>
      </c>
      <c r="L646" s="69">
        <v>0</v>
      </c>
      <c r="M646" s="69">
        <v>0</v>
      </c>
      <c r="N646" s="70">
        <v>0</v>
      </c>
      <c r="O646" s="77">
        <v>143.01</v>
      </c>
    </row>
    <row r="647" spans="1:15" s="14" customFormat="1" ht="15.5">
      <c r="A647" s="64">
        <v>2020</v>
      </c>
      <c r="B647" s="59" t="s">
        <v>48</v>
      </c>
      <c r="C647" s="59" t="s">
        <v>94</v>
      </c>
      <c r="D647" s="69">
        <v>0</v>
      </c>
      <c r="E647" s="69">
        <v>0</v>
      </c>
      <c r="F647" s="70">
        <v>0</v>
      </c>
      <c r="G647" s="69">
        <v>0</v>
      </c>
      <c r="H647" s="69">
        <v>127.93</v>
      </c>
      <c r="I647" s="69">
        <v>0</v>
      </c>
      <c r="J647" s="69">
        <v>0</v>
      </c>
      <c r="K647" s="69">
        <v>0</v>
      </c>
      <c r="L647" s="69">
        <v>0</v>
      </c>
      <c r="M647" s="69">
        <v>0.9</v>
      </c>
      <c r="N647" s="70">
        <v>128.82</v>
      </c>
      <c r="O647" s="77">
        <v>128.82</v>
      </c>
    </row>
    <row r="648" spans="1:15" s="14" customFormat="1" ht="15.5">
      <c r="A648" s="64">
        <v>2020</v>
      </c>
      <c r="B648" s="59" t="s">
        <v>48</v>
      </c>
      <c r="C648" s="59" t="s">
        <v>71</v>
      </c>
      <c r="D648" s="69">
        <v>1</v>
      </c>
      <c r="E648" s="69">
        <v>0</v>
      </c>
      <c r="F648" s="70">
        <v>1</v>
      </c>
      <c r="G648" s="69">
        <v>0</v>
      </c>
      <c r="H648" s="69">
        <v>0</v>
      </c>
      <c r="I648" s="69">
        <v>0</v>
      </c>
      <c r="J648" s="69">
        <v>0</v>
      </c>
      <c r="K648" s="69">
        <v>0</v>
      </c>
      <c r="L648" s="69">
        <v>62.98</v>
      </c>
      <c r="M648" s="69">
        <v>20.13</v>
      </c>
      <c r="N648" s="70">
        <v>83.11</v>
      </c>
      <c r="O648" s="77">
        <v>84.11</v>
      </c>
    </row>
    <row r="649" spans="1:15" s="14" customFormat="1" ht="15.5">
      <c r="A649" s="64">
        <v>2020</v>
      </c>
      <c r="B649" s="59" t="s">
        <v>48</v>
      </c>
      <c r="C649" s="59" t="s">
        <v>45</v>
      </c>
      <c r="D649" s="69">
        <v>75</v>
      </c>
      <c r="E649" s="69">
        <v>0</v>
      </c>
      <c r="F649" s="70">
        <v>75</v>
      </c>
      <c r="G649" s="69">
        <v>0</v>
      </c>
      <c r="H649" s="69">
        <v>0</v>
      </c>
      <c r="I649" s="69">
        <v>0</v>
      </c>
      <c r="J649" s="69">
        <v>0</v>
      </c>
      <c r="K649" s="69">
        <v>0</v>
      </c>
      <c r="L649" s="69">
        <v>0</v>
      </c>
      <c r="M649" s="69">
        <v>3.57</v>
      </c>
      <c r="N649" s="70">
        <v>3.57</v>
      </c>
      <c r="O649" s="77">
        <v>78.569999999999993</v>
      </c>
    </row>
    <row r="650" spans="1:15" s="14" customFormat="1" ht="15.5">
      <c r="A650" s="64">
        <v>2020</v>
      </c>
      <c r="B650" s="59" t="s">
        <v>48</v>
      </c>
      <c r="C650" s="59" t="s">
        <v>46</v>
      </c>
      <c r="D650" s="69">
        <v>35.950000000000003</v>
      </c>
      <c r="E650" s="69">
        <v>0</v>
      </c>
      <c r="F650" s="70">
        <v>35.950000000000003</v>
      </c>
      <c r="G650" s="69">
        <v>0</v>
      </c>
      <c r="H650" s="69">
        <v>148.12</v>
      </c>
      <c r="I650" s="69">
        <v>0</v>
      </c>
      <c r="J650" s="69">
        <v>0</v>
      </c>
      <c r="K650" s="69">
        <v>0</v>
      </c>
      <c r="L650" s="69">
        <v>0</v>
      </c>
      <c r="M650" s="69">
        <v>1.72</v>
      </c>
      <c r="N650" s="70">
        <v>149.84</v>
      </c>
      <c r="O650" s="77">
        <v>185.79</v>
      </c>
    </row>
    <row r="651" spans="1:15" s="14" customFormat="1" ht="15.5">
      <c r="A651" s="64">
        <v>2020</v>
      </c>
      <c r="B651" s="59" t="s">
        <v>48</v>
      </c>
      <c r="C651" s="59" t="s">
        <v>44</v>
      </c>
      <c r="D651" s="69">
        <v>0</v>
      </c>
      <c r="E651" s="69">
        <v>0</v>
      </c>
      <c r="F651" s="70">
        <v>0</v>
      </c>
      <c r="G651" s="69">
        <v>0</v>
      </c>
      <c r="H651" s="69">
        <v>0</v>
      </c>
      <c r="I651" s="69">
        <v>0</v>
      </c>
      <c r="J651" s="69">
        <v>0</v>
      </c>
      <c r="K651" s="69">
        <v>0</v>
      </c>
      <c r="L651" s="69">
        <v>0</v>
      </c>
      <c r="M651" s="69">
        <v>0</v>
      </c>
      <c r="N651" s="70">
        <v>0</v>
      </c>
      <c r="O651" s="77">
        <v>0</v>
      </c>
    </row>
    <row r="652" spans="1:15" s="14" customFormat="1" ht="15.5">
      <c r="A652" s="64">
        <v>2020</v>
      </c>
      <c r="B652" s="59" t="s">
        <v>48</v>
      </c>
      <c r="C652" s="59" t="s">
        <v>62</v>
      </c>
      <c r="D652" s="69">
        <v>191.99</v>
      </c>
      <c r="E652" s="69">
        <v>9.25</v>
      </c>
      <c r="F652" s="70">
        <v>201.24</v>
      </c>
      <c r="G652" s="69">
        <v>12.36</v>
      </c>
      <c r="H652" s="69">
        <v>30.46</v>
      </c>
      <c r="I652" s="69">
        <v>0</v>
      </c>
      <c r="J652" s="69">
        <v>0</v>
      </c>
      <c r="K652" s="69">
        <v>0</v>
      </c>
      <c r="L652" s="69">
        <v>0</v>
      </c>
      <c r="M652" s="69">
        <v>127.38</v>
      </c>
      <c r="N652" s="70">
        <v>170.2</v>
      </c>
      <c r="O652" s="77">
        <v>371.43</v>
      </c>
    </row>
    <row r="653" spans="1:15" s="14" customFormat="1" ht="15.5">
      <c r="A653" s="62">
        <v>2020</v>
      </c>
      <c r="B653" s="62" t="s">
        <v>48</v>
      </c>
      <c r="C653" s="60" t="s">
        <v>93</v>
      </c>
      <c r="D653" s="72">
        <v>3193.84</v>
      </c>
      <c r="E653" s="72">
        <v>67.7</v>
      </c>
      <c r="F653" s="71">
        <v>3261.53</v>
      </c>
      <c r="G653" s="72">
        <v>48.73</v>
      </c>
      <c r="H653" s="72">
        <v>730.34</v>
      </c>
      <c r="I653" s="72">
        <v>84.45</v>
      </c>
      <c r="J653" s="72">
        <v>0</v>
      </c>
      <c r="K653" s="72">
        <v>168.41</v>
      </c>
      <c r="L653" s="72">
        <v>236.65</v>
      </c>
      <c r="M653" s="72">
        <v>386.63</v>
      </c>
      <c r="N653" s="71">
        <v>1655.21</v>
      </c>
      <c r="O653" s="72">
        <v>4916.74</v>
      </c>
    </row>
    <row r="654" spans="1:15" s="14" customFormat="1" ht="15.5">
      <c r="A654" s="63">
        <v>2021</v>
      </c>
      <c r="B654" s="59" t="s">
        <v>47</v>
      </c>
      <c r="C654" s="58" t="s">
        <v>37</v>
      </c>
      <c r="D654" s="66">
        <v>42.53</v>
      </c>
      <c r="E654" s="66">
        <v>39.85</v>
      </c>
      <c r="F654" s="67">
        <v>82.38</v>
      </c>
      <c r="G654" s="66">
        <v>2.06</v>
      </c>
      <c r="H654" s="66">
        <v>92.4</v>
      </c>
      <c r="I654" s="66">
        <v>0</v>
      </c>
      <c r="J654" s="66">
        <v>0</v>
      </c>
      <c r="K654" s="66">
        <v>0.2</v>
      </c>
      <c r="L654" s="66">
        <v>0</v>
      </c>
      <c r="M654" s="66">
        <v>82.3</v>
      </c>
      <c r="N654" s="67">
        <v>194.16</v>
      </c>
      <c r="O654" s="76">
        <v>276.54000000000002</v>
      </c>
    </row>
    <row r="655" spans="1:15" s="14" customFormat="1" ht="15.5">
      <c r="A655" s="64">
        <v>2021</v>
      </c>
      <c r="B655" s="59" t="s">
        <v>47</v>
      </c>
      <c r="C655" s="59" t="s">
        <v>38</v>
      </c>
      <c r="D655" s="69">
        <v>52.78</v>
      </c>
      <c r="E655" s="69">
        <v>0</v>
      </c>
      <c r="F655" s="70">
        <v>52.78</v>
      </c>
      <c r="G655" s="69">
        <v>0</v>
      </c>
      <c r="H655" s="69">
        <v>0</v>
      </c>
      <c r="I655" s="69">
        <v>0</v>
      </c>
      <c r="J655" s="69">
        <v>0</v>
      </c>
      <c r="K655" s="69">
        <v>0</v>
      </c>
      <c r="L655" s="69">
        <v>0</v>
      </c>
      <c r="M655" s="69">
        <v>0</v>
      </c>
      <c r="N655" s="70">
        <v>0</v>
      </c>
      <c r="O655" s="77">
        <v>52.78</v>
      </c>
    </row>
    <row r="656" spans="1:15" s="14" customFormat="1" ht="15.5">
      <c r="A656" s="64">
        <v>2021</v>
      </c>
      <c r="B656" s="59" t="s">
        <v>47</v>
      </c>
      <c r="C656" s="59" t="s">
        <v>72</v>
      </c>
      <c r="D656" s="69">
        <v>914.24</v>
      </c>
      <c r="E656" s="69">
        <v>0</v>
      </c>
      <c r="F656" s="70">
        <v>914.24</v>
      </c>
      <c r="G656" s="69">
        <v>0</v>
      </c>
      <c r="H656" s="69">
        <v>0</v>
      </c>
      <c r="I656" s="69">
        <v>0</v>
      </c>
      <c r="J656" s="69">
        <v>0</v>
      </c>
      <c r="K656" s="69">
        <v>0</v>
      </c>
      <c r="L656" s="69">
        <v>0</v>
      </c>
      <c r="M656" s="69">
        <v>17.760000000000002</v>
      </c>
      <c r="N656" s="70">
        <v>17.760000000000002</v>
      </c>
      <c r="O656" s="77">
        <v>932</v>
      </c>
    </row>
    <row r="657" spans="1:15" s="14" customFormat="1" ht="15.5">
      <c r="A657" s="64">
        <v>2021</v>
      </c>
      <c r="B657" s="59" t="s">
        <v>47</v>
      </c>
      <c r="C657" s="59" t="s">
        <v>39</v>
      </c>
      <c r="D657" s="69">
        <v>1.05</v>
      </c>
      <c r="E657" s="69">
        <v>0</v>
      </c>
      <c r="F657" s="70">
        <v>1.05</v>
      </c>
      <c r="G657" s="69">
        <v>0</v>
      </c>
      <c r="H657" s="69">
        <v>0</v>
      </c>
      <c r="I657" s="69">
        <v>0</v>
      </c>
      <c r="J657" s="69">
        <v>0</v>
      </c>
      <c r="K657" s="69">
        <v>0</v>
      </c>
      <c r="L657" s="69">
        <v>0</v>
      </c>
      <c r="M657" s="69">
        <v>0.02</v>
      </c>
      <c r="N657" s="70">
        <v>7.91</v>
      </c>
      <c r="O657" s="77">
        <v>8.9600000000000009</v>
      </c>
    </row>
    <row r="658" spans="1:15" s="14" customFormat="1" ht="15.5">
      <c r="A658" s="64">
        <v>2021</v>
      </c>
      <c r="B658" s="59" t="s">
        <v>47</v>
      </c>
      <c r="C658" s="59" t="s">
        <v>40</v>
      </c>
      <c r="D658" s="69">
        <v>89.96</v>
      </c>
      <c r="E658" s="69">
        <v>0</v>
      </c>
      <c r="F658" s="70">
        <v>89.96</v>
      </c>
      <c r="G658" s="69">
        <v>15.17</v>
      </c>
      <c r="H658" s="69">
        <v>0</v>
      </c>
      <c r="I658" s="69">
        <v>0</v>
      </c>
      <c r="J658" s="69">
        <v>0</v>
      </c>
      <c r="K658" s="69">
        <v>0</v>
      </c>
      <c r="L658" s="69">
        <v>0</v>
      </c>
      <c r="M658" s="69">
        <v>16.93</v>
      </c>
      <c r="N658" s="70">
        <v>32.1</v>
      </c>
      <c r="O658" s="77">
        <v>122.06</v>
      </c>
    </row>
    <row r="659" spans="1:15" s="14" customFormat="1" ht="15.5">
      <c r="A659" s="64">
        <v>2021</v>
      </c>
      <c r="B659" s="59" t="s">
        <v>47</v>
      </c>
      <c r="C659" s="59" t="s">
        <v>41</v>
      </c>
      <c r="D659" s="69">
        <v>380.87</v>
      </c>
      <c r="E659" s="69">
        <v>0</v>
      </c>
      <c r="F659" s="70">
        <v>380.87</v>
      </c>
      <c r="G659" s="69">
        <v>0</v>
      </c>
      <c r="H659" s="69">
        <v>0</v>
      </c>
      <c r="I659" s="69">
        <v>0</v>
      </c>
      <c r="J659" s="69">
        <v>0</v>
      </c>
      <c r="K659" s="69">
        <v>0</v>
      </c>
      <c r="L659" s="69">
        <v>0</v>
      </c>
      <c r="M659" s="69">
        <v>1.1000000000000001</v>
      </c>
      <c r="N659" s="70">
        <v>1.1000000000000001</v>
      </c>
      <c r="O659" s="77">
        <v>381.97</v>
      </c>
    </row>
    <row r="660" spans="1:15" s="14" customFormat="1" ht="15.5">
      <c r="A660" s="64">
        <v>2021</v>
      </c>
      <c r="B660" s="59" t="s">
        <v>47</v>
      </c>
      <c r="C660" s="59" t="s">
        <v>70</v>
      </c>
      <c r="D660" s="69">
        <v>3.28</v>
      </c>
      <c r="E660" s="69">
        <v>0</v>
      </c>
      <c r="F660" s="70">
        <v>3.28</v>
      </c>
      <c r="G660" s="69">
        <v>0</v>
      </c>
      <c r="H660" s="69">
        <v>8.56</v>
      </c>
      <c r="I660" s="69">
        <v>109.94</v>
      </c>
      <c r="J660" s="69">
        <v>0.27</v>
      </c>
      <c r="K660" s="69">
        <v>92.16</v>
      </c>
      <c r="L660" s="69">
        <v>14.12</v>
      </c>
      <c r="M660" s="69">
        <v>8.27</v>
      </c>
      <c r="N660" s="70">
        <v>233.32</v>
      </c>
      <c r="O660" s="77">
        <v>236.6</v>
      </c>
    </row>
    <row r="661" spans="1:15" s="14" customFormat="1" ht="15.5">
      <c r="A661" s="64">
        <v>2021</v>
      </c>
      <c r="B661" s="59" t="s">
        <v>47</v>
      </c>
      <c r="C661" s="59" t="s">
        <v>74</v>
      </c>
      <c r="D661" s="69">
        <v>0</v>
      </c>
      <c r="E661" s="69">
        <v>0</v>
      </c>
      <c r="F661" s="70">
        <v>0</v>
      </c>
      <c r="G661" s="69">
        <v>0</v>
      </c>
      <c r="H661" s="69">
        <v>0</v>
      </c>
      <c r="I661" s="69">
        <v>0</v>
      </c>
      <c r="J661" s="69">
        <v>0</v>
      </c>
      <c r="K661" s="69">
        <v>0</v>
      </c>
      <c r="L661" s="69">
        <v>0</v>
      </c>
      <c r="M661" s="69">
        <v>0.06</v>
      </c>
      <c r="N661" s="70">
        <v>0.06</v>
      </c>
      <c r="O661" s="77">
        <v>0.06</v>
      </c>
    </row>
    <row r="662" spans="1:15" s="14" customFormat="1" ht="15.5">
      <c r="A662" s="64">
        <v>2021</v>
      </c>
      <c r="B662" s="59" t="s">
        <v>47</v>
      </c>
      <c r="C662" s="59" t="s">
        <v>73</v>
      </c>
      <c r="D662" s="69">
        <v>0</v>
      </c>
      <c r="E662" s="69">
        <v>0</v>
      </c>
      <c r="F662" s="70">
        <v>0</v>
      </c>
      <c r="G662" s="69">
        <v>0</v>
      </c>
      <c r="H662" s="69">
        <v>0</v>
      </c>
      <c r="I662" s="69">
        <v>0</v>
      </c>
      <c r="J662" s="69">
        <v>0</v>
      </c>
      <c r="K662" s="69">
        <v>0</v>
      </c>
      <c r="L662" s="69">
        <v>0</v>
      </c>
      <c r="M662" s="69">
        <v>0</v>
      </c>
      <c r="N662" s="70">
        <v>0</v>
      </c>
      <c r="O662" s="77">
        <v>0</v>
      </c>
    </row>
    <row r="663" spans="1:15" s="14" customFormat="1" ht="15.5">
      <c r="A663" s="64">
        <v>2021</v>
      </c>
      <c r="B663" s="59" t="s">
        <v>47</v>
      </c>
      <c r="C663" s="59" t="s">
        <v>42</v>
      </c>
      <c r="D663" s="69">
        <v>1344.84</v>
      </c>
      <c r="E663" s="69">
        <v>46.73</v>
      </c>
      <c r="F663" s="70">
        <v>1391.57</v>
      </c>
      <c r="G663" s="69">
        <v>0.7</v>
      </c>
      <c r="H663" s="69">
        <v>222.2</v>
      </c>
      <c r="I663" s="69">
        <v>0</v>
      </c>
      <c r="J663" s="69">
        <v>4.55</v>
      </c>
      <c r="K663" s="69">
        <v>2.87</v>
      </c>
      <c r="L663" s="69">
        <v>0</v>
      </c>
      <c r="M663" s="69">
        <v>97.86</v>
      </c>
      <c r="N663" s="70">
        <v>458.46</v>
      </c>
      <c r="O663" s="77">
        <v>1850.03</v>
      </c>
    </row>
    <row r="664" spans="1:15" s="14" customFormat="1" ht="15.5">
      <c r="A664" s="64">
        <v>2021</v>
      </c>
      <c r="B664" s="59" t="s">
        <v>47</v>
      </c>
      <c r="C664" s="59" t="s">
        <v>43</v>
      </c>
      <c r="D664" s="69">
        <v>154.63999999999999</v>
      </c>
      <c r="E664" s="69">
        <v>0</v>
      </c>
      <c r="F664" s="70">
        <v>154.63999999999999</v>
      </c>
      <c r="G664" s="69">
        <v>0</v>
      </c>
      <c r="H664" s="69">
        <v>0</v>
      </c>
      <c r="I664" s="69">
        <v>0</v>
      </c>
      <c r="J664" s="69">
        <v>0</v>
      </c>
      <c r="K664" s="69">
        <v>0.1</v>
      </c>
      <c r="L664" s="69">
        <v>0</v>
      </c>
      <c r="M664" s="69">
        <v>3.19</v>
      </c>
      <c r="N664" s="70">
        <v>3.29</v>
      </c>
      <c r="O664" s="77">
        <v>157.93</v>
      </c>
    </row>
    <row r="665" spans="1:15" s="14" customFormat="1" ht="15.5">
      <c r="A665" s="64">
        <v>2021</v>
      </c>
      <c r="B665" s="59" t="s">
        <v>47</v>
      </c>
      <c r="C665" s="59" t="s">
        <v>94</v>
      </c>
      <c r="D665" s="69">
        <v>0</v>
      </c>
      <c r="E665" s="69">
        <v>0</v>
      </c>
      <c r="F665" s="70">
        <v>0</v>
      </c>
      <c r="G665" s="69">
        <v>0</v>
      </c>
      <c r="H665" s="69">
        <v>107.22</v>
      </c>
      <c r="I665" s="69">
        <v>0</v>
      </c>
      <c r="J665" s="69">
        <v>0</v>
      </c>
      <c r="K665" s="69">
        <v>0</v>
      </c>
      <c r="L665" s="69">
        <v>0</v>
      </c>
      <c r="M665" s="69">
        <v>6.95</v>
      </c>
      <c r="N665" s="70">
        <v>114.17</v>
      </c>
      <c r="O665" s="77">
        <v>114.17</v>
      </c>
    </row>
    <row r="666" spans="1:15" s="14" customFormat="1" ht="15.5">
      <c r="A666" s="64">
        <v>2021</v>
      </c>
      <c r="B666" s="59" t="s">
        <v>47</v>
      </c>
      <c r="C666" s="59" t="s">
        <v>71</v>
      </c>
      <c r="D666" s="69">
        <v>3.36</v>
      </c>
      <c r="E666" s="69">
        <v>9</v>
      </c>
      <c r="F666" s="70">
        <v>12.36</v>
      </c>
      <c r="G666" s="69">
        <v>2.1</v>
      </c>
      <c r="H666" s="69">
        <v>0</v>
      </c>
      <c r="I666" s="69">
        <v>0</v>
      </c>
      <c r="J666" s="69">
        <v>0</v>
      </c>
      <c r="K666" s="69">
        <v>0</v>
      </c>
      <c r="L666" s="69">
        <v>0</v>
      </c>
      <c r="M666" s="69">
        <v>3.47</v>
      </c>
      <c r="N666" s="70">
        <v>5.57</v>
      </c>
      <c r="O666" s="77">
        <v>17.93</v>
      </c>
    </row>
    <row r="667" spans="1:15" s="14" customFormat="1" ht="15.5">
      <c r="A667" s="64">
        <v>2021</v>
      </c>
      <c r="B667" s="59" t="s">
        <v>47</v>
      </c>
      <c r="C667" s="59" t="s">
        <v>45</v>
      </c>
      <c r="D667" s="69">
        <v>19.940000000000001</v>
      </c>
      <c r="E667" s="69">
        <v>0</v>
      </c>
      <c r="F667" s="70">
        <v>19.940000000000001</v>
      </c>
      <c r="G667" s="69">
        <v>0</v>
      </c>
      <c r="H667" s="69">
        <v>0</v>
      </c>
      <c r="I667" s="69">
        <v>0</v>
      </c>
      <c r="J667" s="69">
        <v>0</v>
      </c>
      <c r="K667" s="69">
        <v>0</v>
      </c>
      <c r="L667" s="69">
        <v>0</v>
      </c>
      <c r="M667" s="69">
        <v>0.06</v>
      </c>
      <c r="N667" s="70">
        <v>0.06</v>
      </c>
      <c r="O667" s="77">
        <v>20</v>
      </c>
    </row>
    <row r="668" spans="1:15" s="14" customFormat="1" ht="15.5">
      <c r="A668" s="64">
        <v>2021</v>
      </c>
      <c r="B668" s="59" t="s">
        <v>47</v>
      </c>
      <c r="C668" s="59" t="s">
        <v>46</v>
      </c>
      <c r="D668" s="69">
        <v>0</v>
      </c>
      <c r="E668" s="69">
        <v>0</v>
      </c>
      <c r="F668" s="70">
        <v>0</v>
      </c>
      <c r="G668" s="69">
        <v>0</v>
      </c>
      <c r="H668" s="69">
        <v>182.54</v>
      </c>
      <c r="I668" s="69">
        <v>0</v>
      </c>
      <c r="J668" s="69">
        <v>0</v>
      </c>
      <c r="K668" s="69">
        <v>0.41</v>
      </c>
      <c r="L668" s="69">
        <v>0</v>
      </c>
      <c r="M668" s="69">
        <v>2.66</v>
      </c>
      <c r="N668" s="70">
        <v>185.61</v>
      </c>
      <c r="O668" s="77">
        <v>185.61</v>
      </c>
    </row>
    <row r="669" spans="1:15" s="14" customFormat="1" ht="15.5">
      <c r="A669" s="64">
        <v>2021</v>
      </c>
      <c r="B669" s="59" t="s">
        <v>47</v>
      </c>
      <c r="C669" s="59" t="s">
        <v>44</v>
      </c>
      <c r="D669" s="69">
        <v>0</v>
      </c>
      <c r="E669" s="69">
        <v>0</v>
      </c>
      <c r="F669" s="70">
        <v>0</v>
      </c>
      <c r="G669" s="69">
        <v>0</v>
      </c>
      <c r="H669" s="69">
        <v>0</v>
      </c>
      <c r="I669" s="69">
        <v>0</v>
      </c>
      <c r="J669" s="69">
        <v>0</v>
      </c>
      <c r="K669" s="69">
        <v>0</v>
      </c>
      <c r="L669" s="69">
        <v>0</v>
      </c>
      <c r="M669" s="69">
        <v>0</v>
      </c>
      <c r="N669" s="70">
        <v>0</v>
      </c>
      <c r="O669" s="77">
        <v>0</v>
      </c>
    </row>
    <row r="670" spans="1:15" s="14" customFormat="1" ht="15.5">
      <c r="A670" s="64">
        <v>2021</v>
      </c>
      <c r="B670" s="59" t="s">
        <v>47</v>
      </c>
      <c r="C670" s="59" t="s">
        <v>62</v>
      </c>
      <c r="D670" s="69">
        <v>95.7</v>
      </c>
      <c r="E670" s="69">
        <v>0</v>
      </c>
      <c r="F670" s="70">
        <v>95.7</v>
      </c>
      <c r="G670" s="69">
        <v>21.89</v>
      </c>
      <c r="H670" s="69">
        <v>72.64</v>
      </c>
      <c r="I670" s="69">
        <v>0</v>
      </c>
      <c r="J670" s="69">
        <v>0</v>
      </c>
      <c r="K670" s="69">
        <v>0</v>
      </c>
      <c r="L670" s="69">
        <v>167.43</v>
      </c>
      <c r="M670" s="69">
        <v>54.89</v>
      </c>
      <c r="N670" s="70">
        <v>161.47999999999999</v>
      </c>
      <c r="O670" s="77">
        <v>257.18</v>
      </c>
    </row>
    <row r="671" spans="1:15" s="14" customFormat="1" ht="15.5">
      <c r="A671" s="62">
        <v>2021</v>
      </c>
      <c r="B671" s="62" t="s">
        <v>47</v>
      </c>
      <c r="C671" s="60" t="s">
        <v>93</v>
      </c>
      <c r="D671" s="72">
        <v>3103.19</v>
      </c>
      <c r="E671" s="72">
        <v>95.58</v>
      </c>
      <c r="F671" s="71">
        <v>3198.77</v>
      </c>
      <c r="G671" s="72">
        <v>41.92</v>
      </c>
      <c r="H671" s="72">
        <v>685.56</v>
      </c>
      <c r="I671" s="72">
        <v>109.94</v>
      </c>
      <c r="J671" s="72">
        <v>4.82</v>
      </c>
      <c r="K671" s="72">
        <v>95.74</v>
      </c>
      <c r="L671" s="72">
        <v>181.55</v>
      </c>
      <c r="M671" s="72">
        <v>295.52</v>
      </c>
      <c r="N671" s="71">
        <v>1415.05</v>
      </c>
      <c r="O671" s="72">
        <v>4613.82</v>
      </c>
    </row>
    <row r="672" spans="1:15" s="14" customFormat="1" ht="15.5">
      <c r="A672" s="63">
        <v>2021</v>
      </c>
      <c r="B672" s="59" t="s">
        <v>58</v>
      </c>
      <c r="C672" s="58" t="s">
        <v>37</v>
      </c>
      <c r="D672" s="66">
        <v>90.29</v>
      </c>
      <c r="E672" s="66">
        <v>25.28</v>
      </c>
      <c r="F672" s="67">
        <v>115.57</v>
      </c>
      <c r="G672" s="66">
        <v>0</v>
      </c>
      <c r="H672" s="66">
        <v>147.78</v>
      </c>
      <c r="I672" s="66">
        <v>0</v>
      </c>
      <c r="J672" s="66">
        <v>0</v>
      </c>
      <c r="K672" s="66">
        <v>23.2</v>
      </c>
      <c r="L672" s="66">
        <v>0</v>
      </c>
      <c r="M672" s="66">
        <v>94.85</v>
      </c>
      <c r="N672" s="67">
        <v>300.72000000000003</v>
      </c>
      <c r="O672" s="76">
        <v>416.29</v>
      </c>
    </row>
    <row r="673" spans="1:15" s="14" customFormat="1" ht="15.5">
      <c r="A673" s="64">
        <v>2021</v>
      </c>
      <c r="B673" s="59" t="s">
        <v>58</v>
      </c>
      <c r="C673" s="59" t="s">
        <v>38</v>
      </c>
      <c r="D673" s="69">
        <v>0</v>
      </c>
      <c r="E673" s="69">
        <v>0</v>
      </c>
      <c r="F673" s="70">
        <v>0</v>
      </c>
      <c r="G673" s="69">
        <v>0</v>
      </c>
      <c r="H673" s="69">
        <v>0</v>
      </c>
      <c r="I673" s="69">
        <v>0</v>
      </c>
      <c r="J673" s="69">
        <v>0</v>
      </c>
      <c r="K673" s="69">
        <v>0</v>
      </c>
      <c r="L673" s="69">
        <v>0</v>
      </c>
      <c r="M673" s="69">
        <v>0</v>
      </c>
      <c r="N673" s="70">
        <v>0</v>
      </c>
      <c r="O673" s="77">
        <v>0</v>
      </c>
    </row>
    <row r="674" spans="1:15" s="14" customFormat="1" ht="15.5">
      <c r="A674" s="64">
        <v>2021</v>
      </c>
      <c r="B674" s="59" t="s">
        <v>58</v>
      </c>
      <c r="C674" s="59" t="s">
        <v>72</v>
      </c>
      <c r="D674" s="69">
        <v>0</v>
      </c>
      <c r="E674" s="69">
        <v>0</v>
      </c>
      <c r="F674" s="70">
        <v>0</v>
      </c>
      <c r="G674" s="69">
        <v>0</v>
      </c>
      <c r="H674" s="69">
        <v>0</v>
      </c>
      <c r="I674" s="69">
        <v>0</v>
      </c>
      <c r="J674" s="69">
        <v>0</v>
      </c>
      <c r="K674" s="69">
        <v>0</v>
      </c>
      <c r="L674" s="69">
        <v>0</v>
      </c>
      <c r="M674" s="69">
        <v>15.36</v>
      </c>
      <c r="N674" s="70">
        <v>15.36</v>
      </c>
      <c r="O674" s="77">
        <v>15.36</v>
      </c>
    </row>
    <row r="675" spans="1:15" s="14" customFormat="1" ht="15.5">
      <c r="A675" s="64">
        <v>2021</v>
      </c>
      <c r="B675" s="59" t="s">
        <v>58</v>
      </c>
      <c r="C675" s="59" t="s">
        <v>39</v>
      </c>
      <c r="D675" s="69">
        <v>0</v>
      </c>
      <c r="E675" s="69">
        <v>0</v>
      </c>
      <c r="F675" s="70">
        <v>0</v>
      </c>
      <c r="G675" s="69">
        <v>0</v>
      </c>
      <c r="H675" s="69">
        <v>0</v>
      </c>
      <c r="I675" s="69">
        <v>0</v>
      </c>
      <c r="J675" s="69">
        <v>0</v>
      </c>
      <c r="K675" s="69">
        <v>0</v>
      </c>
      <c r="L675" s="69">
        <v>0</v>
      </c>
      <c r="M675" s="69">
        <v>0.02</v>
      </c>
      <c r="N675" s="70">
        <v>0.02</v>
      </c>
      <c r="O675" s="77">
        <v>0.02</v>
      </c>
    </row>
    <row r="676" spans="1:15" s="14" customFormat="1" ht="15.5">
      <c r="A676" s="64">
        <v>2021</v>
      </c>
      <c r="B676" s="59" t="s">
        <v>58</v>
      </c>
      <c r="C676" s="59" t="s">
        <v>40</v>
      </c>
      <c r="D676" s="69">
        <v>61.73</v>
      </c>
      <c r="E676" s="69">
        <v>0</v>
      </c>
      <c r="F676" s="70">
        <v>61.73</v>
      </c>
      <c r="G676" s="69">
        <v>13.6</v>
      </c>
      <c r="H676" s="69">
        <v>6.96</v>
      </c>
      <c r="I676" s="69">
        <v>0</v>
      </c>
      <c r="J676" s="69">
        <v>0</v>
      </c>
      <c r="K676" s="69">
        <v>0</v>
      </c>
      <c r="L676" s="69">
        <v>0</v>
      </c>
      <c r="M676" s="69">
        <v>16.36</v>
      </c>
      <c r="N676" s="70">
        <v>36.92</v>
      </c>
      <c r="O676" s="77">
        <v>98.65</v>
      </c>
    </row>
    <row r="677" spans="1:15" s="14" customFormat="1" ht="15.5">
      <c r="A677" s="64">
        <v>2021</v>
      </c>
      <c r="B677" s="59" t="s">
        <v>58</v>
      </c>
      <c r="C677" s="59" t="s">
        <v>41</v>
      </c>
      <c r="D677" s="69">
        <v>296.08999999999997</v>
      </c>
      <c r="E677" s="69">
        <v>0</v>
      </c>
      <c r="F677" s="70">
        <v>296.08999999999997</v>
      </c>
      <c r="G677" s="69">
        <v>0</v>
      </c>
      <c r="H677" s="69">
        <v>0</v>
      </c>
      <c r="I677" s="69">
        <v>0</v>
      </c>
      <c r="J677" s="69">
        <v>0</v>
      </c>
      <c r="K677" s="69">
        <v>0</v>
      </c>
      <c r="L677" s="69">
        <v>0</v>
      </c>
      <c r="M677" s="69">
        <v>4.7</v>
      </c>
      <c r="N677" s="70">
        <v>4.7</v>
      </c>
      <c r="O677" s="77">
        <v>300.79000000000002</v>
      </c>
    </row>
    <row r="678" spans="1:15" s="14" customFormat="1" ht="15.5">
      <c r="A678" s="64">
        <v>2021</v>
      </c>
      <c r="B678" s="59" t="s">
        <v>58</v>
      </c>
      <c r="C678" s="59" t="s">
        <v>70</v>
      </c>
      <c r="D678" s="69">
        <v>0.18</v>
      </c>
      <c r="E678" s="69">
        <v>0</v>
      </c>
      <c r="F678" s="70">
        <v>0.18</v>
      </c>
      <c r="G678" s="69">
        <v>0</v>
      </c>
      <c r="H678" s="69">
        <v>1</v>
      </c>
      <c r="I678" s="69">
        <v>90.12</v>
      </c>
      <c r="J678" s="69">
        <v>0.18</v>
      </c>
      <c r="K678" s="69">
        <v>60.58</v>
      </c>
      <c r="L678" s="69">
        <v>31.46</v>
      </c>
      <c r="M678" s="69">
        <v>2.62</v>
      </c>
      <c r="N678" s="70">
        <v>185.96</v>
      </c>
      <c r="O678" s="77">
        <v>186.14</v>
      </c>
    </row>
    <row r="679" spans="1:15" s="14" customFormat="1" ht="15.5">
      <c r="A679" s="64">
        <v>2021</v>
      </c>
      <c r="B679" s="59" t="s">
        <v>58</v>
      </c>
      <c r="C679" s="59" t="s">
        <v>74</v>
      </c>
      <c r="D679" s="69">
        <v>0</v>
      </c>
      <c r="E679" s="69">
        <v>6.56</v>
      </c>
      <c r="F679" s="70">
        <v>6.56</v>
      </c>
      <c r="G679" s="69">
        <v>0</v>
      </c>
      <c r="H679" s="69">
        <v>0</v>
      </c>
      <c r="I679" s="69">
        <v>0</v>
      </c>
      <c r="J679" s="69">
        <v>0</v>
      </c>
      <c r="K679" s="69">
        <v>0</v>
      </c>
      <c r="L679" s="69">
        <v>0</v>
      </c>
      <c r="M679" s="69">
        <v>1.59</v>
      </c>
      <c r="N679" s="70">
        <v>1.59</v>
      </c>
      <c r="O679" s="77">
        <v>8.15</v>
      </c>
    </row>
    <row r="680" spans="1:15" s="14" customFormat="1" ht="15.5">
      <c r="A680" s="64">
        <v>2021</v>
      </c>
      <c r="B680" s="59" t="s">
        <v>58</v>
      </c>
      <c r="C680" s="59" t="s">
        <v>73</v>
      </c>
      <c r="D680" s="69">
        <v>531.92999999999995</v>
      </c>
      <c r="E680" s="69">
        <v>0</v>
      </c>
      <c r="F680" s="70">
        <v>531.92999999999995</v>
      </c>
      <c r="G680" s="69">
        <v>0</v>
      </c>
      <c r="H680" s="69">
        <v>0</v>
      </c>
      <c r="I680" s="69">
        <v>0</v>
      </c>
      <c r="J680" s="69">
        <v>0</v>
      </c>
      <c r="K680" s="69">
        <v>0</v>
      </c>
      <c r="L680" s="69">
        <v>0</v>
      </c>
      <c r="M680" s="69">
        <v>0</v>
      </c>
      <c r="N680" s="70">
        <v>0</v>
      </c>
      <c r="O680" s="77">
        <v>531.92999999999995</v>
      </c>
    </row>
    <row r="681" spans="1:15" s="14" customFormat="1" ht="15.5">
      <c r="A681" s="64">
        <v>2021</v>
      </c>
      <c r="B681" s="59" t="s">
        <v>58</v>
      </c>
      <c r="C681" s="59" t="s">
        <v>42</v>
      </c>
      <c r="D681" s="69">
        <v>1442.88</v>
      </c>
      <c r="E681" s="69">
        <v>55.12</v>
      </c>
      <c r="F681" s="70">
        <v>1498</v>
      </c>
      <c r="G681" s="69">
        <v>1.96</v>
      </c>
      <c r="H681" s="69">
        <v>187.39</v>
      </c>
      <c r="I681" s="69">
        <v>0</v>
      </c>
      <c r="J681" s="69">
        <v>0</v>
      </c>
      <c r="K681" s="69">
        <v>21.49</v>
      </c>
      <c r="L681" s="69">
        <v>0</v>
      </c>
      <c r="M681" s="69">
        <v>24.72</v>
      </c>
      <c r="N681" s="70">
        <v>375.88</v>
      </c>
      <c r="O681" s="77">
        <v>1873.88</v>
      </c>
    </row>
    <row r="682" spans="1:15" s="14" customFormat="1" ht="15.5">
      <c r="A682" s="64">
        <v>2021</v>
      </c>
      <c r="B682" s="59" t="s">
        <v>58</v>
      </c>
      <c r="C682" s="59" t="s">
        <v>43</v>
      </c>
      <c r="D682" s="69">
        <v>92.56</v>
      </c>
      <c r="E682" s="69">
        <v>0</v>
      </c>
      <c r="F682" s="70">
        <v>92.56</v>
      </c>
      <c r="G682" s="69">
        <v>0</v>
      </c>
      <c r="H682" s="69">
        <v>0</v>
      </c>
      <c r="I682" s="69">
        <v>0</v>
      </c>
      <c r="J682" s="69">
        <v>0</v>
      </c>
      <c r="K682" s="69">
        <v>0</v>
      </c>
      <c r="L682" s="69">
        <v>0</v>
      </c>
      <c r="M682" s="69">
        <v>6.31</v>
      </c>
      <c r="N682" s="70">
        <v>6.31</v>
      </c>
      <c r="O682" s="77">
        <v>98.87</v>
      </c>
    </row>
    <row r="683" spans="1:15" s="14" customFormat="1" ht="15.5">
      <c r="A683" s="64">
        <v>2021</v>
      </c>
      <c r="B683" s="59" t="s">
        <v>58</v>
      </c>
      <c r="C683" s="59" t="s">
        <v>94</v>
      </c>
      <c r="D683" s="69">
        <v>0</v>
      </c>
      <c r="E683" s="69">
        <v>0</v>
      </c>
      <c r="F683" s="70">
        <v>0</v>
      </c>
      <c r="G683" s="69">
        <v>0</v>
      </c>
      <c r="H683" s="69">
        <v>37.799999999999997</v>
      </c>
      <c r="I683" s="69">
        <v>0</v>
      </c>
      <c r="J683" s="69">
        <v>0</v>
      </c>
      <c r="K683" s="69">
        <v>0</v>
      </c>
      <c r="L683" s="69">
        <v>0</v>
      </c>
      <c r="M683" s="69">
        <v>12.15</v>
      </c>
      <c r="N683" s="70">
        <v>49.95</v>
      </c>
      <c r="O683" s="77">
        <v>49.95</v>
      </c>
    </row>
    <row r="684" spans="1:15" s="14" customFormat="1" ht="15.5">
      <c r="A684" s="64">
        <v>2021</v>
      </c>
      <c r="B684" s="59" t="s">
        <v>58</v>
      </c>
      <c r="C684" s="59" t="s">
        <v>71</v>
      </c>
      <c r="D684" s="69">
        <v>2.38</v>
      </c>
      <c r="E684" s="69">
        <v>5.48</v>
      </c>
      <c r="F684" s="70">
        <v>7.86</v>
      </c>
      <c r="G684" s="69">
        <v>0</v>
      </c>
      <c r="H684" s="69">
        <v>0</v>
      </c>
      <c r="I684" s="69">
        <v>0</v>
      </c>
      <c r="J684" s="69">
        <v>0</v>
      </c>
      <c r="K684" s="69">
        <v>0</v>
      </c>
      <c r="L684" s="69">
        <v>0</v>
      </c>
      <c r="M684" s="69">
        <v>38.590000000000003</v>
      </c>
      <c r="N684" s="70">
        <v>38.590000000000003</v>
      </c>
      <c r="O684" s="77">
        <v>46.45</v>
      </c>
    </row>
    <row r="685" spans="1:15" s="14" customFormat="1" ht="15.5">
      <c r="A685" s="64">
        <v>2021</v>
      </c>
      <c r="B685" s="59" t="s">
        <v>58</v>
      </c>
      <c r="C685" s="59" t="s">
        <v>45</v>
      </c>
      <c r="D685" s="69">
        <v>0</v>
      </c>
      <c r="E685" s="69">
        <v>0</v>
      </c>
      <c r="F685" s="70">
        <v>0</v>
      </c>
      <c r="G685" s="69">
        <v>0</v>
      </c>
      <c r="H685" s="69">
        <v>0</v>
      </c>
      <c r="I685" s="69">
        <v>0</v>
      </c>
      <c r="J685" s="69">
        <v>0</v>
      </c>
      <c r="K685" s="69">
        <v>0</v>
      </c>
      <c r="L685" s="69">
        <v>0</v>
      </c>
      <c r="M685" s="69">
        <v>0.03</v>
      </c>
      <c r="N685" s="70">
        <v>0.03</v>
      </c>
      <c r="O685" s="77">
        <v>0.03</v>
      </c>
    </row>
    <row r="686" spans="1:15" s="14" customFormat="1" ht="15.5">
      <c r="A686" s="64">
        <v>2021</v>
      </c>
      <c r="B686" s="59" t="s">
        <v>58</v>
      </c>
      <c r="C686" s="59" t="s">
        <v>46</v>
      </c>
      <c r="D686" s="69">
        <v>0</v>
      </c>
      <c r="E686" s="69">
        <v>0</v>
      </c>
      <c r="F686" s="70">
        <v>0</v>
      </c>
      <c r="G686" s="69">
        <v>0</v>
      </c>
      <c r="H686" s="69">
        <v>149.44999999999999</v>
      </c>
      <c r="I686" s="69">
        <v>0</v>
      </c>
      <c r="J686" s="69">
        <v>0</v>
      </c>
      <c r="K686" s="69">
        <v>0</v>
      </c>
      <c r="L686" s="69">
        <v>0</v>
      </c>
      <c r="M686" s="69">
        <v>0.73</v>
      </c>
      <c r="N686" s="70">
        <v>150.18</v>
      </c>
      <c r="O686" s="77">
        <v>150.18</v>
      </c>
    </row>
    <row r="687" spans="1:15" s="14" customFormat="1" ht="15.5">
      <c r="A687" s="64">
        <v>2021</v>
      </c>
      <c r="B687" s="59" t="s">
        <v>58</v>
      </c>
      <c r="C687" s="59" t="s">
        <v>44</v>
      </c>
      <c r="D687" s="69">
        <v>0</v>
      </c>
      <c r="E687" s="69">
        <v>0</v>
      </c>
      <c r="F687" s="70">
        <v>0</v>
      </c>
      <c r="G687" s="69">
        <v>0</v>
      </c>
      <c r="H687" s="69">
        <v>0</v>
      </c>
      <c r="I687" s="69">
        <v>0</v>
      </c>
      <c r="J687" s="69">
        <v>0</v>
      </c>
      <c r="K687" s="69">
        <v>0</v>
      </c>
      <c r="L687" s="69">
        <v>0</v>
      </c>
      <c r="M687" s="69">
        <v>0.02</v>
      </c>
      <c r="N687" s="70">
        <v>0.02</v>
      </c>
      <c r="O687" s="77">
        <v>0.02</v>
      </c>
    </row>
    <row r="688" spans="1:15" s="14" customFormat="1" ht="15.5">
      <c r="A688" s="64">
        <v>2021</v>
      </c>
      <c r="B688" s="59" t="s">
        <v>58</v>
      </c>
      <c r="C688" s="59" t="s">
        <v>62</v>
      </c>
      <c r="D688" s="69">
        <v>244.21</v>
      </c>
      <c r="E688" s="69">
        <v>0</v>
      </c>
      <c r="F688" s="70">
        <v>244.21</v>
      </c>
      <c r="G688" s="69">
        <v>16.89</v>
      </c>
      <c r="H688" s="69">
        <v>73.56</v>
      </c>
      <c r="I688" s="69">
        <v>0</v>
      </c>
      <c r="J688" s="69">
        <v>0</v>
      </c>
      <c r="K688" s="69">
        <v>0</v>
      </c>
      <c r="L688" s="69">
        <v>162.37</v>
      </c>
      <c r="M688" s="69">
        <v>40.700000000000003</v>
      </c>
      <c r="N688" s="70">
        <v>118.31</v>
      </c>
      <c r="O688" s="77">
        <v>362.52</v>
      </c>
    </row>
    <row r="689" spans="1:15" s="14" customFormat="1" ht="15.5">
      <c r="A689" s="62">
        <v>2021</v>
      </c>
      <c r="B689" s="62" t="s">
        <v>58</v>
      </c>
      <c r="C689" s="60" t="s">
        <v>93</v>
      </c>
      <c r="D689" s="72">
        <v>2762.25</v>
      </c>
      <c r="E689" s="72">
        <v>92.44</v>
      </c>
      <c r="F689" s="71">
        <v>2854.69</v>
      </c>
      <c r="G689" s="72">
        <v>32.450000000000003</v>
      </c>
      <c r="H689" s="72">
        <v>603.94000000000005</v>
      </c>
      <c r="I689" s="72">
        <v>90.12</v>
      </c>
      <c r="J689" s="72">
        <v>0.18</v>
      </c>
      <c r="K689" s="72">
        <v>105.27</v>
      </c>
      <c r="L689" s="72">
        <v>193.83</v>
      </c>
      <c r="M689" s="72">
        <v>258.75</v>
      </c>
      <c r="N689" s="71">
        <v>1284.54</v>
      </c>
      <c r="O689" s="72">
        <v>4139.2299999999996</v>
      </c>
    </row>
    <row r="690" spans="1:15" s="14" customFormat="1" ht="15.5">
      <c r="A690" s="63">
        <v>2021</v>
      </c>
      <c r="B690" s="59" t="s">
        <v>57</v>
      </c>
      <c r="C690" s="58" t="s">
        <v>37</v>
      </c>
      <c r="D690" s="66">
        <v>109.67</v>
      </c>
      <c r="E690" s="66">
        <v>26.25</v>
      </c>
      <c r="F690" s="67">
        <v>135.91999999999999</v>
      </c>
      <c r="G690" s="66">
        <v>1.8</v>
      </c>
      <c r="H690" s="66">
        <v>48.61</v>
      </c>
      <c r="I690" s="66">
        <v>0</v>
      </c>
      <c r="J690" s="66">
        <v>0</v>
      </c>
      <c r="K690" s="66">
        <v>18.260000000000002</v>
      </c>
      <c r="L690" s="66">
        <v>12.12</v>
      </c>
      <c r="M690" s="66">
        <v>66.83</v>
      </c>
      <c r="N690" s="67">
        <v>153.69</v>
      </c>
      <c r="O690" s="76">
        <v>289.61</v>
      </c>
    </row>
    <row r="691" spans="1:15" s="14" customFormat="1" ht="15.5">
      <c r="A691" s="64">
        <v>2021</v>
      </c>
      <c r="B691" s="59" t="s">
        <v>57</v>
      </c>
      <c r="C691" s="59" t="s">
        <v>38</v>
      </c>
      <c r="D691" s="69">
        <v>0</v>
      </c>
      <c r="E691" s="69">
        <v>0</v>
      </c>
      <c r="F691" s="70">
        <v>0</v>
      </c>
      <c r="G691" s="69">
        <v>0</v>
      </c>
      <c r="H691" s="69">
        <v>0</v>
      </c>
      <c r="I691" s="69">
        <v>0</v>
      </c>
      <c r="J691" s="69">
        <v>0</v>
      </c>
      <c r="K691" s="69">
        <v>0</v>
      </c>
      <c r="L691" s="69">
        <v>0</v>
      </c>
      <c r="M691" s="69">
        <v>0</v>
      </c>
      <c r="N691" s="70">
        <v>0</v>
      </c>
      <c r="O691" s="77">
        <v>0</v>
      </c>
    </row>
    <row r="692" spans="1:15" s="14" customFormat="1" ht="15.5">
      <c r="A692" s="64">
        <v>2021</v>
      </c>
      <c r="B692" s="59" t="s">
        <v>57</v>
      </c>
      <c r="C692" s="59" t="s">
        <v>72</v>
      </c>
      <c r="D692" s="69">
        <v>766.83</v>
      </c>
      <c r="E692" s="69">
        <v>0</v>
      </c>
      <c r="F692" s="70">
        <v>766.83</v>
      </c>
      <c r="G692" s="69">
        <v>0</v>
      </c>
      <c r="H692" s="69">
        <v>0</v>
      </c>
      <c r="I692" s="69">
        <v>0</v>
      </c>
      <c r="J692" s="69">
        <v>0</v>
      </c>
      <c r="K692" s="69">
        <v>0</v>
      </c>
      <c r="L692" s="69">
        <v>0</v>
      </c>
      <c r="M692" s="69">
        <v>0.67</v>
      </c>
      <c r="N692" s="70">
        <v>0.67</v>
      </c>
      <c r="O692" s="77">
        <v>767.5</v>
      </c>
    </row>
    <row r="693" spans="1:15" s="14" customFormat="1" ht="15.5">
      <c r="A693" s="64">
        <v>2021</v>
      </c>
      <c r="B693" s="59" t="s">
        <v>57</v>
      </c>
      <c r="C693" s="59" t="s">
        <v>39</v>
      </c>
      <c r="D693" s="69">
        <v>0</v>
      </c>
      <c r="E693" s="69">
        <v>0</v>
      </c>
      <c r="F693" s="70">
        <v>0</v>
      </c>
      <c r="G693" s="69">
        <v>0</v>
      </c>
      <c r="H693" s="69">
        <v>10.07</v>
      </c>
      <c r="I693" s="69">
        <v>0</v>
      </c>
      <c r="J693" s="69">
        <v>0</v>
      </c>
      <c r="K693" s="69">
        <v>0</v>
      </c>
      <c r="L693" s="69">
        <v>0</v>
      </c>
      <c r="M693" s="69">
        <v>0.11</v>
      </c>
      <c r="N693" s="70">
        <v>10.18</v>
      </c>
      <c r="O693" s="77">
        <v>10.18</v>
      </c>
    </row>
    <row r="694" spans="1:15" s="14" customFormat="1" ht="15.5">
      <c r="A694" s="64">
        <v>2021</v>
      </c>
      <c r="B694" s="59" t="s">
        <v>57</v>
      </c>
      <c r="C694" s="59" t="s">
        <v>40</v>
      </c>
      <c r="D694" s="69">
        <v>110.56</v>
      </c>
      <c r="E694" s="69">
        <v>0</v>
      </c>
      <c r="F694" s="70">
        <v>110.56</v>
      </c>
      <c r="G694" s="69">
        <v>13.38</v>
      </c>
      <c r="H694" s="69">
        <v>0</v>
      </c>
      <c r="I694" s="69">
        <v>0</v>
      </c>
      <c r="J694" s="69">
        <v>0</v>
      </c>
      <c r="K694" s="69">
        <v>0</v>
      </c>
      <c r="L694" s="69">
        <v>0</v>
      </c>
      <c r="M694" s="69">
        <v>41.03</v>
      </c>
      <c r="N694" s="70">
        <v>82.2</v>
      </c>
      <c r="O694" s="77">
        <v>192.76</v>
      </c>
    </row>
    <row r="695" spans="1:15" s="14" customFormat="1" ht="15.5">
      <c r="A695" s="64">
        <v>2021</v>
      </c>
      <c r="B695" s="59" t="s">
        <v>57</v>
      </c>
      <c r="C695" s="59" t="s">
        <v>41</v>
      </c>
      <c r="D695" s="69">
        <v>453.68</v>
      </c>
      <c r="E695" s="69">
        <v>0</v>
      </c>
      <c r="F695" s="70">
        <v>453.68</v>
      </c>
      <c r="G695" s="69">
        <v>2.81</v>
      </c>
      <c r="H695" s="69">
        <v>0</v>
      </c>
      <c r="I695" s="69">
        <v>0</v>
      </c>
      <c r="J695" s="69">
        <v>0</v>
      </c>
      <c r="K695" s="69">
        <v>0</v>
      </c>
      <c r="L695" s="69">
        <v>0</v>
      </c>
      <c r="M695" s="69">
        <v>2.1800000000000002</v>
      </c>
      <c r="N695" s="70">
        <v>4.99</v>
      </c>
      <c r="O695" s="77">
        <v>458.67</v>
      </c>
    </row>
    <row r="696" spans="1:15" s="14" customFormat="1" ht="15.5">
      <c r="A696" s="64">
        <v>2021</v>
      </c>
      <c r="B696" s="59" t="s">
        <v>57</v>
      </c>
      <c r="C696" s="59" t="s">
        <v>70</v>
      </c>
      <c r="D696" s="69">
        <v>0</v>
      </c>
      <c r="E696" s="69">
        <v>0</v>
      </c>
      <c r="F696" s="70">
        <v>0</v>
      </c>
      <c r="G696" s="69">
        <v>0</v>
      </c>
      <c r="H696" s="69">
        <v>5.1100000000000003</v>
      </c>
      <c r="I696" s="69">
        <v>153.22</v>
      </c>
      <c r="J696" s="69">
        <v>0</v>
      </c>
      <c r="K696" s="69">
        <v>70.84</v>
      </c>
      <c r="L696" s="69">
        <v>14.68</v>
      </c>
      <c r="M696" s="69">
        <v>8.16</v>
      </c>
      <c r="N696" s="70">
        <v>252.01</v>
      </c>
      <c r="O696" s="77">
        <v>252.01</v>
      </c>
    </row>
    <row r="697" spans="1:15" s="14" customFormat="1" ht="15.5">
      <c r="A697" s="64">
        <v>2021</v>
      </c>
      <c r="B697" s="59" t="s">
        <v>57</v>
      </c>
      <c r="C697" s="59" t="s">
        <v>74</v>
      </c>
      <c r="D697" s="69">
        <v>82.23</v>
      </c>
      <c r="E697" s="69">
        <v>0</v>
      </c>
      <c r="F697" s="70">
        <v>82.23</v>
      </c>
      <c r="G697" s="69">
        <v>0</v>
      </c>
      <c r="H697" s="69">
        <v>0</v>
      </c>
      <c r="I697" s="69">
        <v>0</v>
      </c>
      <c r="J697" s="69">
        <v>0</v>
      </c>
      <c r="K697" s="69">
        <v>0</v>
      </c>
      <c r="L697" s="69">
        <v>0</v>
      </c>
      <c r="M697" s="69">
        <v>4.71</v>
      </c>
      <c r="N697" s="70">
        <v>4.71</v>
      </c>
      <c r="O697" s="77">
        <v>86.94</v>
      </c>
    </row>
    <row r="698" spans="1:15" s="14" customFormat="1" ht="15.5">
      <c r="A698" s="64">
        <v>2021</v>
      </c>
      <c r="B698" s="59" t="s">
        <v>57</v>
      </c>
      <c r="C698" s="59" t="s">
        <v>73</v>
      </c>
      <c r="D698" s="69">
        <v>270.98</v>
      </c>
      <c r="E698" s="69">
        <v>0</v>
      </c>
      <c r="F698" s="70">
        <v>270.98</v>
      </c>
      <c r="G698" s="69">
        <v>0</v>
      </c>
      <c r="H698" s="69">
        <v>0</v>
      </c>
      <c r="I698" s="69">
        <v>0</v>
      </c>
      <c r="J698" s="69">
        <v>0</v>
      </c>
      <c r="K698" s="69">
        <v>0</v>
      </c>
      <c r="L698" s="69">
        <v>0</v>
      </c>
      <c r="M698" s="69">
        <v>0.01</v>
      </c>
      <c r="N698" s="70">
        <v>0.01</v>
      </c>
      <c r="O698" s="77">
        <v>270.99</v>
      </c>
    </row>
    <row r="699" spans="1:15" s="14" customFormat="1" ht="15.5">
      <c r="A699" s="64">
        <v>2021</v>
      </c>
      <c r="B699" s="59" t="s">
        <v>57</v>
      </c>
      <c r="C699" s="59" t="s">
        <v>42</v>
      </c>
      <c r="D699" s="69">
        <v>1105.29</v>
      </c>
      <c r="E699" s="69">
        <v>60.13</v>
      </c>
      <c r="F699" s="70">
        <v>1165.42</v>
      </c>
      <c r="G699" s="69">
        <v>3.81</v>
      </c>
      <c r="H699" s="69">
        <v>150.58000000000001</v>
      </c>
      <c r="I699" s="69">
        <v>0</v>
      </c>
      <c r="J699" s="69">
        <v>0</v>
      </c>
      <c r="K699" s="69">
        <v>9.4600000000000009</v>
      </c>
      <c r="L699" s="69">
        <v>0</v>
      </c>
      <c r="M699" s="69">
        <v>90.22</v>
      </c>
      <c r="N699" s="70">
        <v>272.88</v>
      </c>
      <c r="O699" s="77">
        <v>1438.3</v>
      </c>
    </row>
    <row r="700" spans="1:15" s="14" customFormat="1" ht="15.5">
      <c r="A700" s="64">
        <v>2021</v>
      </c>
      <c r="B700" s="59" t="s">
        <v>57</v>
      </c>
      <c r="C700" s="59" t="s">
        <v>43</v>
      </c>
      <c r="D700" s="69">
        <v>2.38</v>
      </c>
      <c r="E700" s="69">
        <v>0</v>
      </c>
      <c r="F700" s="70">
        <v>2.38</v>
      </c>
      <c r="G700" s="69">
        <v>0</v>
      </c>
      <c r="H700" s="69">
        <v>0</v>
      </c>
      <c r="I700" s="69">
        <v>0</v>
      </c>
      <c r="J700" s="69">
        <v>0</v>
      </c>
      <c r="K700" s="69">
        <v>0</v>
      </c>
      <c r="L700" s="69">
        <v>0</v>
      </c>
      <c r="M700" s="69">
        <v>6.67</v>
      </c>
      <c r="N700" s="70">
        <v>6.67</v>
      </c>
      <c r="O700" s="77">
        <v>9.0500000000000007</v>
      </c>
    </row>
    <row r="701" spans="1:15" s="14" customFormat="1" ht="15.5">
      <c r="A701" s="64">
        <v>2021</v>
      </c>
      <c r="B701" s="59" t="s">
        <v>57</v>
      </c>
      <c r="C701" s="59" t="s">
        <v>94</v>
      </c>
      <c r="D701" s="69">
        <v>0</v>
      </c>
      <c r="E701" s="69">
        <v>10.53</v>
      </c>
      <c r="F701" s="70">
        <v>10.53</v>
      </c>
      <c r="G701" s="69">
        <v>0</v>
      </c>
      <c r="H701" s="69">
        <v>170.85</v>
      </c>
      <c r="I701" s="69">
        <v>0</v>
      </c>
      <c r="J701" s="69">
        <v>0</v>
      </c>
      <c r="K701" s="69">
        <v>0</v>
      </c>
      <c r="L701" s="69">
        <v>0</v>
      </c>
      <c r="M701" s="69">
        <v>4.96</v>
      </c>
      <c r="N701" s="70">
        <v>206.33</v>
      </c>
      <c r="O701" s="77">
        <v>216.86</v>
      </c>
    </row>
    <row r="702" spans="1:15" s="14" customFormat="1" ht="15.5">
      <c r="A702" s="64">
        <v>2021</v>
      </c>
      <c r="B702" s="59" t="s">
        <v>57</v>
      </c>
      <c r="C702" s="59" t="s">
        <v>71</v>
      </c>
      <c r="D702" s="69">
        <v>3.09</v>
      </c>
      <c r="E702" s="69">
        <v>11.68</v>
      </c>
      <c r="F702" s="70">
        <v>14.77</v>
      </c>
      <c r="G702" s="69">
        <v>0</v>
      </c>
      <c r="H702" s="69">
        <v>0</v>
      </c>
      <c r="I702" s="69">
        <v>0</v>
      </c>
      <c r="J702" s="69">
        <v>0</v>
      </c>
      <c r="K702" s="69">
        <v>0</v>
      </c>
      <c r="L702" s="69">
        <v>0</v>
      </c>
      <c r="M702" s="69">
        <v>3.19</v>
      </c>
      <c r="N702" s="70">
        <v>14.94</v>
      </c>
      <c r="O702" s="77">
        <v>29.71</v>
      </c>
    </row>
    <row r="703" spans="1:15" s="14" customFormat="1" ht="15.5">
      <c r="A703" s="64">
        <v>2021</v>
      </c>
      <c r="B703" s="59" t="s">
        <v>57</v>
      </c>
      <c r="C703" s="59" t="s">
        <v>45</v>
      </c>
      <c r="D703" s="69">
        <v>55.8</v>
      </c>
      <c r="E703" s="69">
        <v>0</v>
      </c>
      <c r="F703" s="70">
        <v>55.8</v>
      </c>
      <c r="G703" s="69">
        <v>0</v>
      </c>
      <c r="H703" s="69">
        <v>0</v>
      </c>
      <c r="I703" s="69">
        <v>0</v>
      </c>
      <c r="J703" s="69">
        <v>0</v>
      </c>
      <c r="K703" s="69">
        <v>0</v>
      </c>
      <c r="L703" s="69">
        <v>0</v>
      </c>
      <c r="M703" s="69">
        <v>0.05</v>
      </c>
      <c r="N703" s="70">
        <v>0.05</v>
      </c>
      <c r="O703" s="77">
        <v>55.85</v>
      </c>
    </row>
    <row r="704" spans="1:15" s="14" customFormat="1" ht="15.5">
      <c r="A704" s="64">
        <v>2021</v>
      </c>
      <c r="B704" s="59" t="s">
        <v>57</v>
      </c>
      <c r="C704" s="59" t="s">
        <v>46</v>
      </c>
      <c r="D704" s="69">
        <v>81.88</v>
      </c>
      <c r="E704" s="69">
        <v>0</v>
      </c>
      <c r="F704" s="70">
        <v>81.88</v>
      </c>
      <c r="G704" s="69">
        <v>0</v>
      </c>
      <c r="H704" s="69">
        <v>61.97</v>
      </c>
      <c r="I704" s="69">
        <v>0</v>
      </c>
      <c r="J704" s="69">
        <v>0</v>
      </c>
      <c r="K704" s="69">
        <v>0</v>
      </c>
      <c r="L704" s="69">
        <v>0</v>
      </c>
      <c r="M704" s="69">
        <v>8.51</v>
      </c>
      <c r="N704" s="70">
        <v>70.48</v>
      </c>
      <c r="O704" s="77">
        <v>152.36000000000001</v>
      </c>
    </row>
    <row r="705" spans="1:15" s="14" customFormat="1" ht="15.5">
      <c r="A705" s="64">
        <v>2021</v>
      </c>
      <c r="B705" s="59" t="s">
        <v>57</v>
      </c>
      <c r="C705" s="59" t="s">
        <v>44</v>
      </c>
      <c r="D705" s="69">
        <v>0</v>
      </c>
      <c r="E705" s="69">
        <v>0</v>
      </c>
      <c r="F705" s="70">
        <v>0</v>
      </c>
      <c r="G705" s="69">
        <v>0</v>
      </c>
      <c r="H705" s="69">
        <v>0</v>
      </c>
      <c r="I705" s="69">
        <v>0</v>
      </c>
      <c r="J705" s="69">
        <v>0</v>
      </c>
      <c r="K705" s="69">
        <v>0</v>
      </c>
      <c r="L705" s="69">
        <v>0</v>
      </c>
      <c r="M705" s="69">
        <v>0.02</v>
      </c>
      <c r="N705" s="70">
        <v>0.02</v>
      </c>
      <c r="O705" s="77">
        <v>0.02</v>
      </c>
    </row>
    <row r="706" spans="1:15" s="14" customFormat="1" ht="15.5">
      <c r="A706" s="64">
        <v>2021</v>
      </c>
      <c r="B706" s="59" t="s">
        <v>57</v>
      </c>
      <c r="C706" s="59" t="s">
        <v>62</v>
      </c>
      <c r="D706" s="69">
        <v>31.12</v>
      </c>
      <c r="E706" s="69">
        <v>9.11</v>
      </c>
      <c r="F706" s="70">
        <v>40.229999999999997</v>
      </c>
      <c r="G706" s="69">
        <v>19.22</v>
      </c>
      <c r="H706" s="69">
        <v>77.97</v>
      </c>
      <c r="I706" s="69">
        <v>0</v>
      </c>
      <c r="J706" s="69">
        <v>0.13</v>
      </c>
      <c r="K706" s="69">
        <v>0.7</v>
      </c>
      <c r="L706" s="69">
        <v>115.25</v>
      </c>
      <c r="M706" s="69">
        <v>29.28</v>
      </c>
      <c r="N706" s="70">
        <v>147.61000000000001</v>
      </c>
      <c r="O706" s="77">
        <v>187.84</v>
      </c>
    </row>
    <row r="707" spans="1:15" s="14" customFormat="1" ht="15.5">
      <c r="A707" s="62">
        <v>2021</v>
      </c>
      <c r="B707" s="62" t="s">
        <v>57</v>
      </c>
      <c r="C707" s="60" t="s">
        <v>93</v>
      </c>
      <c r="D707" s="72">
        <v>3073.51</v>
      </c>
      <c r="E707" s="72">
        <v>117.7</v>
      </c>
      <c r="F707" s="71">
        <v>3191.21</v>
      </c>
      <c r="G707" s="72">
        <v>41.02</v>
      </c>
      <c r="H707" s="72">
        <v>525.16</v>
      </c>
      <c r="I707" s="72">
        <v>153.22</v>
      </c>
      <c r="J707" s="72">
        <v>0.13</v>
      </c>
      <c r="K707" s="72">
        <v>99.26</v>
      </c>
      <c r="L707" s="72">
        <v>142.05000000000001</v>
      </c>
      <c r="M707" s="72">
        <v>266.60000000000002</v>
      </c>
      <c r="N707" s="71">
        <v>1227.44</v>
      </c>
      <c r="O707" s="72">
        <v>4418.6499999999996</v>
      </c>
    </row>
    <row r="708" spans="1:15" s="14" customFormat="1" ht="15.5">
      <c r="A708" s="63">
        <v>2021</v>
      </c>
      <c r="B708" s="59" t="s">
        <v>56</v>
      </c>
      <c r="C708" s="58" t="s">
        <v>37</v>
      </c>
      <c r="D708" s="66">
        <v>49.88</v>
      </c>
      <c r="E708" s="66">
        <v>22.05</v>
      </c>
      <c r="F708" s="67">
        <v>71.930000000000007</v>
      </c>
      <c r="G708" s="66">
        <v>4.7300000000000004</v>
      </c>
      <c r="H708" s="66">
        <v>134.16999999999999</v>
      </c>
      <c r="I708" s="66">
        <v>0</v>
      </c>
      <c r="J708" s="66">
        <v>0</v>
      </c>
      <c r="K708" s="66">
        <v>33.479999999999997</v>
      </c>
      <c r="L708" s="66">
        <v>0</v>
      </c>
      <c r="M708" s="66">
        <v>148.57</v>
      </c>
      <c r="N708" s="67">
        <v>369.44</v>
      </c>
      <c r="O708" s="76">
        <v>441.37</v>
      </c>
    </row>
    <row r="709" spans="1:15" s="14" customFormat="1" ht="15.5">
      <c r="A709" s="64">
        <v>2021</v>
      </c>
      <c r="B709" s="59" t="s">
        <v>56</v>
      </c>
      <c r="C709" s="59" t="s">
        <v>38</v>
      </c>
      <c r="D709" s="69">
        <v>0</v>
      </c>
      <c r="E709" s="69">
        <v>0</v>
      </c>
      <c r="F709" s="70">
        <v>0</v>
      </c>
      <c r="G709" s="69">
        <v>0</v>
      </c>
      <c r="H709" s="69">
        <v>0</v>
      </c>
      <c r="I709" s="69">
        <v>0</v>
      </c>
      <c r="J709" s="69">
        <v>0</v>
      </c>
      <c r="K709" s="69">
        <v>0</v>
      </c>
      <c r="L709" s="69">
        <v>0</v>
      </c>
      <c r="M709" s="69">
        <v>0</v>
      </c>
      <c r="N709" s="70">
        <v>0</v>
      </c>
      <c r="O709" s="77">
        <v>0</v>
      </c>
    </row>
    <row r="710" spans="1:15" s="14" customFormat="1" ht="15.5">
      <c r="A710" s="64">
        <v>2021</v>
      </c>
      <c r="B710" s="59" t="s">
        <v>56</v>
      </c>
      <c r="C710" s="59" t="s">
        <v>72</v>
      </c>
      <c r="D710" s="69">
        <v>524.54</v>
      </c>
      <c r="E710" s="69">
        <v>0</v>
      </c>
      <c r="F710" s="70">
        <v>524.54</v>
      </c>
      <c r="G710" s="69">
        <v>0</v>
      </c>
      <c r="H710" s="69">
        <v>0</v>
      </c>
      <c r="I710" s="69">
        <v>0</v>
      </c>
      <c r="J710" s="69">
        <v>0</v>
      </c>
      <c r="K710" s="69">
        <v>0</v>
      </c>
      <c r="L710" s="69">
        <v>0</v>
      </c>
      <c r="M710" s="69">
        <v>17.2</v>
      </c>
      <c r="N710" s="70">
        <v>17.2</v>
      </c>
      <c r="O710" s="77">
        <v>541.74</v>
      </c>
    </row>
    <row r="711" spans="1:15" s="14" customFormat="1" ht="15.5">
      <c r="A711" s="64">
        <v>2021</v>
      </c>
      <c r="B711" s="59" t="s">
        <v>56</v>
      </c>
      <c r="C711" s="59" t="s">
        <v>39</v>
      </c>
      <c r="D711" s="69">
        <v>49.05</v>
      </c>
      <c r="E711" s="69">
        <v>0</v>
      </c>
      <c r="F711" s="70">
        <v>49.05</v>
      </c>
      <c r="G711" s="69">
        <v>0</v>
      </c>
      <c r="H711" s="69">
        <v>7.47</v>
      </c>
      <c r="I711" s="69">
        <v>0</v>
      </c>
      <c r="J711" s="69">
        <v>0</v>
      </c>
      <c r="K711" s="69">
        <v>0</v>
      </c>
      <c r="L711" s="69">
        <v>0</v>
      </c>
      <c r="M711" s="69">
        <v>0</v>
      </c>
      <c r="N711" s="70">
        <v>7.47</v>
      </c>
      <c r="O711" s="77">
        <v>56.52</v>
      </c>
    </row>
    <row r="712" spans="1:15" s="14" customFormat="1" ht="15.5">
      <c r="A712" s="64">
        <v>2021</v>
      </c>
      <c r="B712" s="59" t="s">
        <v>56</v>
      </c>
      <c r="C712" s="59" t="s">
        <v>40</v>
      </c>
      <c r="D712" s="69">
        <v>46.83</v>
      </c>
      <c r="E712" s="69">
        <v>0</v>
      </c>
      <c r="F712" s="70">
        <v>46.83</v>
      </c>
      <c r="G712" s="69">
        <v>11.28</v>
      </c>
      <c r="H712" s="69">
        <v>3.46</v>
      </c>
      <c r="I712" s="69">
        <v>0</v>
      </c>
      <c r="J712" s="69">
        <v>0</v>
      </c>
      <c r="K712" s="69">
        <v>0</v>
      </c>
      <c r="L712" s="69">
        <v>0</v>
      </c>
      <c r="M712" s="69">
        <v>5.72</v>
      </c>
      <c r="N712" s="70">
        <v>20.46</v>
      </c>
      <c r="O712" s="77">
        <v>67.290000000000006</v>
      </c>
    </row>
    <row r="713" spans="1:15" s="14" customFormat="1" ht="15.5">
      <c r="A713" s="64">
        <v>2021</v>
      </c>
      <c r="B713" s="59" t="s">
        <v>56</v>
      </c>
      <c r="C713" s="59" t="s">
        <v>41</v>
      </c>
      <c r="D713" s="69">
        <v>127.33</v>
      </c>
      <c r="E713" s="69">
        <v>0</v>
      </c>
      <c r="F713" s="70">
        <v>127.33</v>
      </c>
      <c r="G713" s="69">
        <v>0</v>
      </c>
      <c r="H713" s="69">
        <v>0</v>
      </c>
      <c r="I713" s="69">
        <v>0</v>
      </c>
      <c r="J713" s="69">
        <v>0</v>
      </c>
      <c r="K713" s="69">
        <v>0</v>
      </c>
      <c r="L713" s="69">
        <v>0</v>
      </c>
      <c r="M713" s="69">
        <v>2.3199999999999998</v>
      </c>
      <c r="N713" s="70">
        <v>2.3199999999999998</v>
      </c>
      <c r="O713" s="77">
        <v>129.65</v>
      </c>
    </row>
    <row r="714" spans="1:15" s="14" customFormat="1" ht="15.5">
      <c r="A714" s="64">
        <v>2021</v>
      </c>
      <c r="B714" s="59" t="s">
        <v>56</v>
      </c>
      <c r="C714" s="59" t="s">
        <v>70</v>
      </c>
      <c r="D714" s="69">
        <v>12.33</v>
      </c>
      <c r="E714" s="69">
        <v>0</v>
      </c>
      <c r="F714" s="70">
        <v>12.33</v>
      </c>
      <c r="G714" s="69">
        <v>0</v>
      </c>
      <c r="H714" s="69">
        <v>10.34</v>
      </c>
      <c r="I714" s="69">
        <v>46.58</v>
      </c>
      <c r="J714" s="69">
        <v>0.18</v>
      </c>
      <c r="K714" s="69">
        <v>49.33</v>
      </c>
      <c r="L714" s="69">
        <v>17.239999999999998</v>
      </c>
      <c r="M714" s="69">
        <v>7.87</v>
      </c>
      <c r="N714" s="70">
        <v>131.54</v>
      </c>
      <c r="O714" s="77">
        <v>143.87</v>
      </c>
    </row>
    <row r="715" spans="1:15" s="14" customFormat="1" ht="15.5">
      <c r="A715" s="64">
        <v>2021</v>
      </c>
      <c r="B715" s="59" t="s">
        <v>56</v>
      </c>
      <c r="C715" s="59" t="s">
        <v>74</v>
      </c>
      <c r="D715" s="69">
        <v>79.86</v>
      </c>
      <c r="E715" s="69">
        <v>0</v>
      </c>
      <c r="F715" s="70">
        <v>79.86</v>
      </c>
      <c r="G715" s="69">
        <v>0</v>
      </c>
      <c r="H715" s="69">
        <v>0</v>
      </c>
      <c r="I715" s="69">
        <v>0</v>
      </c>
      <c r="J715" s="69">
        <v>0</v>
      </c>
      <c r="K715" s="69">
        <v>0</v>
      </c>
      <c r="L715" s="69">
        <v>0</v>
      </c>
      <c r="M715" s="69">
        <v>4.6500000000000004</v>
      </c>
      <c r="N715" s="70">
        <v>4.6500000000000004</v>
      </c>
      <c r="O715" s="77">
        <v>84.51</v>
      </c>
    </row>
    <row r="716" spans="1:15" s="14" customFormat="1" ht="15.5">
      <c r="A716" s="64">
        <v>2021</v>
      </c>
      <c r="B716" s="59" t="s">
        <v>56</v>
      </c>
      <c r="C716" s="59" t="s">
        <v>73</v>
      </c>
      <c r="D716" s="69">
        <v>260.06</v>
      </c>
      <c r="E716" s="69">
        <v>0</v>
      </c>
      <c r="F716" s="70">
        <v>260.06</v>
      </c>
      <c r="G716" s="69">
        <v>0</v>
      </c>
      <c r="H716" s="69">
        <v>0</v>
      </c>
      <c r="I716" s="69">
        <v>0</v>
      </c>
      <c r="J716" s="69">
        <v>0</v>
      </c>
      <c r="K716" s="69">
        <v>0</v>
      </c>
      <c r="L716" s="69">
        <v>0</v>
      </c>
      <c r="M716" s="69">
        <v>0</v>
      </c>
      <c r="N716" s="70">
        <v>0</v>
      </c>
      <c r="O716" s="77">
        <v>260.06</v>
      </c>
    </row>
    <row r="717" spans="1:15" s="14" customFormat="1" ht="15.5">
      <c r="A717" s="64">
        <v>2021</v>
      </c>
      <c r="B717" s="59" t="s">
        <v>56</v>
      </c>
      <c r="C717" s="59" t="s">
        <v>42</v>
      </c>
      <c r="D717" s="69">
        <v>1085.52</v>
      </c>
      <c r="E717" s="69">
        <v>63.98</v>
      </c>
      <c r="F717" s="70">
        <v>1149.5</v>
      </c>
      <c r="G717" s="69">
        <v>1.89</v>
      </c>
      <c r="H717" s="69">
        <v>187.77</v>
      </c>
      <c r="I717" s="69">
        <v>0</v>
      </c>
      <c r="J717" s="69">
        <v>0</v>
      </c>
      <c r="K717" s="69">
        <v>29.46</v>
      </c>
      <c r="L717" s="69">
        <v>8.6300000000000008</v>
      </c>
      <c r="M717" s="69">
        <v>160.38</v>
      </c>
      <c r="N717" s="70">
        <v>441.63</v>
      </c>
      <c r="O717" s="77">
        <v>1591.13</v>
      </c>
    </row>
    <row r="718" spans="1:15" s="14" customFormat="1" ht="15.5">
      <c r="A718" s="64">
        <v>2021</v>
      </c>
      <c r="B718" s="59" t="s">
        <v>56</v>
      </c>
      <c r="C718" s="59" t="s">
        <v>43</v>
      </c>
      <c r="D718" s="69">
        <v>332.79</v>
      </c>
      <c r="E718" s="69">
        <v>0</v>
      </c>
      <c r="F718" s="70">
        <v>332.79</v>
      </c>
      <c r="G718" s="69">
        <v>0</v>
      </c>
      <c r="H718" s="69">
        <v>0</v>
      </c>
      <c r="I718" s="69">
        <v>0</v>
      </c>
      <c r="J718" s="69">
        <v>0</v>
      </c>
      <c r="K718" s="69">
        <v>0</v>
      </c>
      <c r="L718" s="69">
        <v>0</v>
      </c>
      <c r="M718" s="69">
        <v>3.5</v>
      </c>
      <c r="N718" s="70">
        <v>3.5</v>
      </c>
      <c r="O718" s="77">
        <v>336.29</v>
      </c>
    </row>
    <row r="719" spans="1:15" s="14" customFormat="1" ht="15.5">
      <c r="A719" s="64">
        <v>2021</v>
      </c>
      <c r="B719" s="59" t="s">
        <v>56</v>
      </c>
      <c r="C719" s="59" t="s">
        <v>94</v>
      </c>
      <c r="D719" s="69">
        <v>0</v>
      </c>
      <c r="E719" s="69">
        <v>0</v>
      </c>
      <c r="F719" s="70">
        <v>0</v>
      </c>
      <c r="G719" s="69">
        <v>0</v>
      </c>
      <c r="H719" s="69">
        <v>108.08</v>
      </c>
      <c r="I719" s="69">
        <v>0</v>
      </c>
      <c r="J719" s="69">
        <v>0</v>
      </c>
      <c r="K719" s="69">
        <v>0</v>
      </c>
      <c r="L719" s="69">
        <v>0</v>
      </c>
      <c r="M719" s="69">
        <v>7.38</v>
      </c>
      <c r="N719" s="70">
        <v>115.46</v>
      </c>
      <c r="O719" s="77">
        <v>115.46</v>
      </c>
    </row>
    <row r="720" spans="1:15" s="14" customFormat="1" ht="15.5">
      <c r="A720" s="64">
        <v>2021</v>
      </c>
      <c r="B720" s="59" t="s">
        <v>56</v>
      </c>
      <c r="C720" s="59" t="s">
        <v>71</v>
      </c>
      <c r="D720" s="69">
        <v>48.87</v>
      </c>
      <c r="E720" s="69">
        <v>0</v>
      </c>
      <c r="F720" s="70">
        <v>48.87</v>
      </c>
      <c r="G720" s="69">
        <v>0</v>
      </c>
      <c r="H720" s="69">
        <v>0</v>
      </c>
      <c r="I720" s="69">
        <v>0</v>
      </c>
      <c r="J720" s="69">
        <v>0</v>
      </c>
      <c r="K720" s="69">
        <v>0</v>
      </c>
      <c r="L720" s="69">
        <v>0</v>
      </c>
      <c r="M720" s="69">
        <v>2.97</v>
      </c>
      <c r="N720" s="70">
        <v>2.97</v>
      </c>
      <c r="O720" s="77">
        <v>51.84</v>
      </c>
    </row>
    <row r="721" spans="1:15" s="14" customFormat="1" ht="15.5">
      <c r="A721" s="64">
        <v>2021</v>
      </c>
      <c r="B721" s="59" t="s">
        <v>56</v>
      </c>
      <c r="C721" s="59" t="s">
        <v>45</v>
      </c>
      <c r="D721" s="69">
        <v>6.6</v>
      </c>
      <c r="E721" s="69">
        <v>0</v>
      </c>
      <c r="F721" s="70">
        <v>6.6</v>
      </c>
      <c r="G721" s="69">
        <v>0</v>
      </c>
      <c r="H721" s="69">
        <v>0</v>
      </c>
      <c r="I721" s="69">
        <v>0</v>
      </c>
      <c r="J721" s="69">
        <v>0</v>
      </c>
      <c r="K721" s="69">
        <v>0</v>
      </c>
      <c r="L721" s="69">
        <v>0</v>
      </c>
      <c r="M721" s="69">
        <v>0.05</v>
      </c>
      <c r="N721" s="70">
        <v>0.05</v>
      </c>
      <c r="O721" s="77">
        <v>6.65</v>
      </c>
    </row>
    <row r="722" spans="1:15" s="14" customFormat="1" ht="15.5">
      <c r="A722" s="64">
        <v>2021</v>
      </c>
      <c r="B722" s="59" t="s">
        <v>56</v>
      </c>
      <c r="C722" s="59" t="s">
        <v>46</v>
      </c>
      <c r="D722" s="69">
        <v>0</v>
      </c>
      <c r="E722" s="69">
        <v>55.7</v>
      </c>
      <c r="F722" s="70">
        <v>55.7</v>
      </c>
      <c r="G722" s="69">
        <v>0</v>
      </c>
      <c r="H722" s="69">
        <v>28.43</v>
      </c>
      <c r="I722" s="69">
        <v>0</v>
      </c>
      <c r="J722" s="69">
        <v>0</v>
      </c>
      <c r="K722" s="69">
        <v>0</v>
      </c>
      <c r="L722" s="69">
        <v>0</v>
      </c>
      <c r="M722" s="69">
        <v>1.81</v>
      </c>
      <c r="N722" s="70">
        <v>30.24</v>
      </c>
      <c r="O722" s="77">
        <v>85.94</v>
      </c>
    </row>
    <row r="723" spans="1:15" s="14" customFormat="1" ht="15.5">
      <c r="A723" s="64">
        <v>2021</v>
      </c>
      <c r="B723" s="59" t="s">
        <v>56</v>
      </c>
      <c r="C723" s="59" t="s">
        <v>44</v>
      </c>
      <c r="D723" s="69">
        <v>0</v>
      </c>
      <c r="E723" s="69">
        <v>0</v>
      </c>
      <c r="F723" s="70">
        <v>0</v>
      </c>
      <c r="G723" s="69">
        <v>0</v>
      </c>
      <c r="H723" s="69">
        <v>0</v>
      </c>
      <c r="I723" s="69">
        <v>0</v>
      </c>
      <c r="J723" s="69">
        <v>0</v>
      </c>
      <c r="K723" s="69">
        <v>0</v>
      </c>
      <c r="L723" s="69">
        <v>0</v>
      </c>
      <c r="M723" s="69">
        <v>0</v>
      </c>
      <c r="N723" s="70">
        <v>0</v>
      </c>
      <c r="O723" s="77">
        <v>0</v>
      </c>
    </row>
    <row r="724" spans="1:15" s="14" customFormat="1" ht="15.5">
      <c r="A724" s="64">
        <v>2021</v>
      </c>
      <c r="B724" s="59" t="s">
        <v>56</v>
      </c>
      <c r="C724" s="59" t="s">
        <v>62</v>
      </c>
      <c r="D724" s="69">
        <v>1.36</v>
      </c>
      <c r="E724" s="69">
        <v>41.44</v>
      </c>
      <c r="F724" s="70">
        <v>42.8</v>
      </c>
      <c r="G724" s="69">
        <v>30.83</v>
      </c>
      <c r="H724" s="69">
        <v>0</v>
      </c>
      <c r="I724" s="69">
        <v>0</v>
      </c>
      <c r="J724" s="69">
        <v>0</v>
      </c>
      <c r="K724" s="69">
        <v>0</v>
      </c>
      <c r="L724" s="69">
        <v>114.66</v>
      </c>
      <c r="M724" s="69">
        <v>54.44</v>
      </c>
      <c r="N724" s="70">
        <v>97.94</v>
      </c>
      <c r="O724" s="77">
        <v>140.74</v>
      </c>
    </row>
    <row r="725" spans="1:15" s="14" customFormat="1" ht="15.5">
      <c r="A725" s="62">
        <v>2021</v>
      </c>
      <c r="B725" s="62" t="s">
        <v>56</v>
      </c>
      <c r="C725" s="60" t="s">
        <v>93</v>
      </c>
      <c r="D725" s="72">
        <v>2625.02</v>
      </c>
      <c r="E725" s="72">
        <v>183.17</v>
      </c>
      <c r="F725" s="71">
        <v>2808.19</v>
      </c>
      <c r="G725" s="72">
        <v>48.73</v>
      </c>
      <c r="H725" s="72">
        <v>479.72</v>
      </c>
      <c r="I725" s="72">
        <v>46.58</v>
      </c>
      <c r="J725" s="72">
        <v>0.18</v>
      </c>
      <c r="K725" s="72">
        <v>112.27</v>
      </c>
      <c r="L725" s="72">
        <v>140.53</v>
      </c>
      <c r="M725" s="72">
        <v>416.86</v>
      </c>
      <c r="N725" s="71">
        <v>1244.8699999999999</v>
      </c>
      <c r="O725" s="72">
        <v>4053.06</v>
      </c>
    </row>
    <row r="726" spans="1:15" s="14" customFormat="1" ht="15.5">
      <c r="A726" s="63">
        <v>2021</v>
      </c>
      <c r="B726" s="59" t="s">
        <v>55</v>
      </c>
      <c r="C726" s="58" t="s">
        <v>37</v>
      </c>
      <c r="D726" s="66">
        <v>70.63</v>
      </c>
      <c r="E726" s="66">
        <v>37.29</v>
      </c>
      <c r="F726" s="67">
        <v>107.92</v>
      </c>
      <c r="G726" s="66">
        <v>6.57</v>
      </c>
      <c r="H726" s="66">
        <v>113.63</v>
      </c>
      <c r="I726" s="66">
        <v>0</v>
      </c>
      <c r="J726" s="66">
        <v>0</v>
      </c>
      <c r="K726" s="66">
        <v>22.67</v>
      </c>
      <c r="L726" s="66">
        <v>7.7</v>
      </c>
      <c r="M726" s="66">
        <v>82.89</v>
      </c>
      <c r="N726" s="67">
        <v>305.39</v>
      </c>
      <c r="O726" s="76">
        <v>413.31</v>
      </c>
    </row>
    <row r="727" spans="1:15" s="14" customFormat="1" ht="15.5">
      <c r="A727" s="64">
        <v>2021</v>
      </c>
      <c r="B727" s="59" t="s">
        <v>55</v>
      </c>
      <c r="C727" s="59" t="s">
        <v>38</v>
      </c>
      <c r="D727" s="69">
        <v>0</v>
      </c>
      <c r="E727" s="69">
        <v>0</v>
      </c>
      <c r="F727" s="70">
        <v>0</v>
      </c>
      <c r="G727" s="69">
        <v>0</v>
      </c>
      <c r="H727" s="69">
        <v>0</v>
      </c>
      <c r="I727" s="69">
        <v>0</v>
      </c>
      <c r="J727" s="69">
        <v>0</v>
      </c>
      <c r="K727" s="69">
        <v>0</v>
      </c>
      <c r="L727" s="69">
        <v>0</v>
      </c>
      <c r="M727" s="69">
        <v>16.329999999999998</v>
      </c>
      <c r="N727" s="70">
        <v>16.329999999999998</v>
      </c>
      <c r="O727" s="77">
        <v>16.329999999999998</v>
      </c>
    </row>
    <row r="728" spans="1:15" s="14" customFormat="1" ht="15.5">
      <c r="A728" s="64">
        <v>2021</v>
      </c>
      <c r="B728" s="59" t="s">
        <v>55</v>
      </c>
      <c r="C728" s="59" t="s">
        <v>72</v>
      </c>
      <c r="D728" s="69">
        <v>262.95999999999998</v>
      </c>
      <c r="E728" s="69">
        <v>0</v>
      </c>
      <c r="F728" s="70">
        <v>262.95999999999998</v>
      </c>
      <c r="G728" s="69">
        <v>0</v>
      </c>
      <c r="H728" s="69">
        <v>0</v>
      </c>
      <c r="I728" s="69">
        <v>0</v>
      </c>
      <c r="J728" s="69">
        <v>0</v>
      </c>
      <c r="K728" s="69">
        <v>0</v>
      </c>
      <c r="L728" s="69">
        <v>0</v>
      </c>
      <c r="M728" s="69">
        <v>11.92</v>
      </c>
      <c r="N728" s="70">
        <v>11.92</v>
      </c>
      <c r="O728" s="77">
        <v>274.88</v>
      </c>
    </row>
    <row r="729" spans="1:15" s="14" customFormat="1" ht="15.5">
      <c r="A729" s="64">
        <v>2021</v>
      </c>
      <c r="B729" s="59" t="s">
        <v>55</v>
      </c>
      <c r="C729" s="59" t="s">
        <v>39</v>
      </c>
      <c r="D729" s="69">
        <v>96.22</v>
      </c>
      <c r="E729" s="69">
        <v>0</v>
      </c>
      <c r="F729" s="70">
        <v>96.22</v>
      </c>
      <c r="G729" s="69">
        <v>0</v>
      </c>
      <c r="H729" s="69">
        <v>7.3</v>
      </c>
      <c r="I729" s="69">
        <v>0</v>
      </c>
      <c r="J729" s="69">
        <v>0</v>
      </c>
      <c r="K729" s="69">
        <v>0</v>
      </c>
      <c r="L729" s="69">
        <v>0</v>
      </c>
      <c r="M729" s="69">
        <v>0</v>
      </c>
      <c r="N729" s="70">
        <v>7.3</v>
      </c>
      <c r="O729" s="77">
        <v>103.52</v>
      </c>
    </row>
    <row r="730" spans="1:15" s="14" customFormat="1" ht="15.5">
      <c r="A730" s="64">
        <v>2021</v>
      </c>
      <c r="B730" s="59" t="s">
        <v>55</v>
      </c>
      <c r="C730" s="59" t="s">
        <v>40</v>
      </c>
      <c r="D730" s="69">
        <v>203.85</v>
      </c>
      <c r="E730" s="69">
        <v>0</v>
      </c>
      <c r="F730" s="70">
        <v>203.85</v>
      </c>
      <c r="G730" s="69">
        <v>4.21</v>
      </c>
      <c r="H730" s="69">
        <v>0</v>
      </c>
      <c r="I730" s="69">
        <v>0</v>
      </c>
      <c r="J730" s="69">
        <v>0</v>
      </c>
      <c r="K730" s="69">
        <v>0</v>
      </c>
      <c r="L730" s="69">
        <v>0</v>
      </c>
      <c r="M730" s="69">
        <v>0.12</v>
      </c>
      <c r="N730" s="70">
        <v>4.33</v>
      </c>
      <c r="O730" s="77">
        <v>208.18</v>
      </c>
    </row>
    <row r="731" spans="1:15" s="14" customFormat="1" ht="15.5">
      <c r="A731" s="64">
        <v>2021</v>
      </c>
      <c r="B731" s="59" t="s">
        <v>55</v>
      </c>
      <c r="C731" s="59" t="s">
        <v>41</v>
      </c>
      <c r="D731" s="69">
        <v>84.11</v>
      </c>
      <c r="E731" s="69">
        <v>0</v>
      </c>
      <c r="F731" s="70">
        <v>84.11</v>
      </c>
      <c r="G731" s="69">
        <v>0</v>
      </c>
      <c r="H731" s="69">
        <v>0</v>
      </c>
      <c r="I731" s="69">
        <v>0</v>
      </c>
      <c r="J731" s="69">
        <v>0</v>
      </c>
      <c r="K731" s="69">
        <v>0</v>
      </c>
      <c r="L731" s="69">
        <v>0</v>
      </c>
      <c r="M731" s="69">
        <v>3.95</v>
      </c>
      <c r="N731" s="70">
        <v>3.95</v>
      </c>
      <c r="O731" s="77">
        <v>88.06</v>
      </c>
    </row>
    <row r="732" spans="1:15" s="14" customFormat="1" ht="15.5">
      <c r="A732" s="64">
        <v>2021</v>
      </c>
      <c r="B732" s="59" t="s">
        <v>55</v>
      </c>
      <c r="C732" s="59" t="s">
        <v>70</v>
      </c>
      <c r="D732" s="69">
        <v>0</v>
      </c>
      <c r="E732" s="69">
        <v>0</v>
      </c>
      <c r="F732" s="70">
        <v>0</v>
      </c>
      <c r="G732" s="69">
        <v>0</v>
      </c>
      <c r="H732" s="69">
        <v>14.29</v>
      </c>
      <c r="I732" s="69">
        <v>48.04</v>
      </c>
      <c r="J732" s="69">
        <v>0.04</v>
      </c>
      <c r="K732" s="69">
        <v>121.01</v>
      </c>
      <c r="L732" s="69">
        <v>15.28</v>
      </c>
      <c r="M732" s="69">
        <v>22.23</v>
      </c>
      <c r="N732" s="70">
        <v>222.19</v>
      </c>
      <c r="O732" s="77">
        <v>222.19</v>
      </c>
    </row>
    <row r="733" spans="1:15" s="14" customFormat="1" ht="15.5">
      <c r="A733" s="64">
        <v>2021</v>
      </c>
      <c r="B733" s="59" t="s">
        <v>55</v>
      </c>
      <c r="C733" s="59" t="s">
        <v>74</v>
      </c>
      <c r="D733" s="69">
        <v>1.98</v>
      </c>
      <c r="E733" s="69">
        <v>0</v>
      </c>
      <c r="F733" s="70">
        <v>1.98</v>
      </c>
      <c r="G733" s="69">
        <v>0</v>
      </c>
      <c r="H733" s="69">
        <v>0</v>
      </c>
      <c r="I733" s="69">
        <v>0</v>
      </c>
      <c r="J733" s="69">
        <v>0</v>
      </c>
      <c r="K733" s="69">
        <v>0</v>
      </c>
      <c r="L733" s="69">
        <v>0</v>
      </c>
      <c r="M733" s="69">
        <v>4.5199999999999996</v>
      </c>
      <c r="N733" s="70">
        <v>4.5199999999999996</v>
      </c>
      <c r="O733" s="77">
        <v>6.5</v>
      </c>
    </row>
    <row r="734" spans="1:15" s="14" customFormat="1" ht="15.5">
      <c r="A734" s="64">
        <v>2021</v>
      </c>
      <c r="B734" s="59" t="s">
        <v>55</v>
      </c>
      <c r="C734" s="59" t="s">
        <v>73</v>
      </c>
      <c r="D734" s="69">
        <v>0</v>
      </c>
      <c r="E734" s="69">
        <v>0</v>
      </c>
      <c r="F734" s="70">
        <v>0</v>
      </c>
      <c r="G734" s="69">
        <v>0</v>
      </c>
      <c r="H734" s="69">
        <v>0</v>
      </c>
      <c r="I734" s="69">
        <v>0</v>
      </c>
      <c r="J734" s="69">
        <v>0</v>
      </c>
      <c r="K734" s="69">
        <v>0</v>
      </c>
      <c r="L734" s="69">
        <v>0</v>
      </c>
      <c r="M734" s="69">
        <v>0</v>
      </c>
      <c r="N734" s="70">
        <v>0</v>
      </c>
      <c r="O734" s="77">
        <v>0</v>
      </c>
    </row>
    <row r="735" spans="1:15" s="14" customFormat="1" ht="15.5">
      <c r="A735" s="64">
        <v>2021</v>
      </c>
      <c r="B735" s="59" t="s">
        <v>55</v>
      </c>
      <c r="C735" s="59" t="s">
        <v>42</v>
      </c>
      <c r="D735" s="69">
        <v>1340.62</v>
      </c>
      <c r="E735" s="69">
        <v>10.34</v>
      </c>
      <c r="F735" s="70">
        <v>1350.96</v>
      </c>
      <c r="G735" s="69">
        <v>0</v>
      </c>
      <c r="H735" s="69">
        <v>126.57</v>
      </c>
      <c r="I735" s="69">
        <v>0</v>
      </c>
      <c r="J735" s="69">
        <v>0</v>
      </c>
      <c r="K735" s="69">
        <v>20.9</v>
      </c>
      <c r="L735" s="69">
        <v>0</v>
      </c>
      <c r="M735" s="69">
        <v>220.65</v>
      </c>
      <c r="N735" s="70">
        <v>403.17</v>
      </c>
      <c r="O735" s="77">
        <v>1754.13</v>
      </c>
    </row>
    <row r="736" spans="1:15" s="14" customFormat="1" ht="15.5">
      <c r="A736" s="64">
        <v>2021</v>
      </c>
      <c r="B736" s="59" t="s">
        <v>55</v>
      </c>
      <c r="C736" s="59" t="s">
        <v>43</v>
      </c>
      <c r="D736" s="69">
        <v>1.05</v>
      </c>
      <c r="E736" s="69">
        <v>0</v>
      </c>
      <c r="F736" s="70">
        <v>1.05</v>
      </c>
      <c r="G736" s="69">
        <v>0</v>
      </c>
      <c r="H736" s="69">
        <v>0</v>
      </c>
      <c r="I736" s="69">
        <v>0</v>
      </c>
      <c r="J736" s="69">
        <v>0</v>
      </c>
      <c r="K736" s="69">
        <v>0</v>
      </c>
      <c r="L736" s="69">
        <v>0</v>
      </c>
      <c r="M736" s="69">
        <v>2.67</v>
      </c>
      <c r="N736" s="70">
        <v>2.67</v>
      </c>
      <c r="O736" s="77">
        <v>3.72</v>
      </c>
    </row>
    <row r="737" spans="1:15" s="14" customFormat="1" ht="15.5">
      <c r="A737" s="64">
        <v>2021</v>
      </c>
      <c r="B737" s="59" t="s">
        <v>55</v>
      </c>
      <c r="C737" s="59" t="s">
        <v>94</v>
      </c>
      <c r="D737" s="69">
        <v>0</v>
      </c>
      <c r="E737" s="69">
        <v>0</v>
      </c>
      <c r="F737" s="70">
        <v>0</v>
      </c>
      <c r="G737" s="69">
        <v>12.59</v>
      </c>
      <c r="H737" s="69">
        <v>36.96</v>
      </c>
      <c r="I737" s="69">
        <v>0</v>
      </c>
      <c r="J737" s="69">
        <v>0</v>
      </c>
      <c r="K737" s="69">
        <v>0</v>
      </c>
      <c r="L737" s="69">
        <v>0</v>
      </c>
      <c r="M737" s="69">
        <v>5.23</v>
      </c>
      <c r="N737" s="70">
        <v>54.78</v>
      </c>
      <c r="O737" s="77">
        <v>54.78</v>
      </c>
    </row>
    <row r="738" spans="1:15" s="14" customFormat="1" ht="15.5">
      <c r="A738" s="64">
        <v>2021</v>
      </c>
      <c r="B738" s="59" t="s">
        <v>55</v>
      </c>
      <c r="C738" s="59" t="s">
        <v>71</v>
      </c>
      <c r="D738" s="69">
        <v>0</v>
      </c>
      <c r="E738" s="69">
        <v>14.73</v>
      </c>
      <c r="F738" s="70">
        <v>14.73</v>
      </c>
      <c r="G738" s="69">
        <v>0</v>
      </c>
      <c r="H738" s="69">
        <v>0</v>
      </c>
      <c r="I738" s="69">
        <v>0</v>
      </c>
      <c r="J738" s="69">
        <v>0</v>
      </c>
      <c r="K738" s="69">
        <v>0</v>
      </c>
      <c r="L738" s="69">
        <v>0</v>
      </c>
      <c r="M738" s="69">
        <v>42.86</v>
      </c>
      <c r="N738" s="70">
        <v>62.34</v>
      </c>
      <c r="O738" s="77">
        <v>77.069999999999993</v>
      </c>
    </row>
    <row r="739" spans="1:15" s="14" customFormat="1" ht="15.5">
      <c r="A739" s="64">
        <v>2021</v>
      </c>
      <c r="B739" s="59" t="s">
        <v>55</v>
      </c>
      <c r="C739" s="59" t="s">
        <v>45</v>
      </c>
      <c r="D739" s="69">
        <v>16.760000000000002</v>
      </c>
      <c r="E739" s="69">
        <v>0</v>
      </c>
      <c r="F739" s="70">
        <v>16.760000000000002</v>
      </c>
      <c r="G739" s="69">
        <v>0</v>
      </c>
      <c r="H739" s="69">
        <v>0</v>
      </c>
      <c r="I739" s="69">
        <v>0</v>
      </c>
      <c r="J739" s="69">
        <v>0</v>
      </c>
      <c r="K739" s="69">
        <v>0</v>
      </c>
      <c r="L739" s="69">
        <v>0</v>
      </c>
      <c r="M739" s="69">
        <v>0.03</v>
      </c>
      <c r="N739" s="70">
        <v>0.03</v>
      </c>
      <c r="O739" s="77">
        <v>16.79</v>
      </c>
    </row>
    <row r="740" spans="1:15" s="14" customFormat="1" ht="15.5">
      <c r="A740" s="64">
        <v>2021</v>
      </c>
      <c r="B740" s="59" t="s">
        <v>55</v>
      </c>
      <c r="C740" s="59" t="s">
        <v>46</v>
      </c>
      <c r="D740" s="69">
        <v>174.94</v>
      </c>
      <c r="E740" s="69">
        <v>105.25</v>
      </c>
      <c r="F740" s="70">
        <v>280.19</v>
      </c>
      <c r="G740" s="69">
        <v>0</v>
      </c>
      <c r="H740" s="69">
        <v>39.67</v>
      </c>
      <c r="I740" s="69">
        <v>74.010000000000005</v>
      </c>
      <c r="J740" s="69">
        <v>0</v>
      </c>
      <c r="K740" s="69">
        <v>0</v>
      </c>
      <c r="L740" s="69">
        <v>0</v>
      </c>
      <c r="M740" s="69">
        <v>6.31</v>
      </c>
      <c r="N740" s="70">
        <v>119.99</v>
      </c>
      <c r="O740" s="77">
        <v>400.18</v>
      </c>
    </row>
    <row r="741" spans="1:15" s="14" customFormat="1" ht="15.5">
      <c r="A741" s="64">
        <v>2021</v>
      </c>
      <c r="B741" s="59" t="s">
        <v>55</v>
      </c>
      <c r="C741" s="59" t="s">
        <v>44</v>
      </c>
      <c r="D741" s="69">
        <v>0</v>
      </c>
      <c r="E741" s="69">
        <v>0</v>
      </c>
      <c r="F741" s="70">
        <v>0</v>
      </c>
      <c r="G741" s="69">
        <v>0</v>
      </c>
      <c r="H741" s="69">
        <v>0</v>
      </c>
      <c r="I741" s="69">
        <v>0</v>
      </c>
      <c r="J741" s="69">
        <v>0</v>
      </c>
      <c r="K741" s="69">
        <v>0</v>
      </c>
      <c r="L741" s="69">
        <v>0</v>
      </c>
      <c r="M741" s="69">
        <v>0</v>
      </c>
      <c r="N741" s="70">
        <v>0</v>
      </c>
      <c r="O741" s="77">
        <v>0</v>
      </c>
    </row>
    <row r="742" spans="1:15" s="14" customFormat="1" ht="15.5">
      <c r="A742" s="64">
        <v>2021</v>
      </c>
      <c r="B742" s="59" t="s">
        <v>55</v>
      </c>
      <c r="C742" s="59" t="s">
        <v>62</v>
      </c>
      <c r="D742" s="69">
        <v>0</v>
      </c>
      <c r="E742" s="69">
        <v>22.4</v>
      </c>
      <c r="F742" s="70">
        <v>22.4</v>
      </c>
      <c r="G742" s="69">
        <v>40.659999999999997</v>
      </c>
      <c r="H742" s="69">
        <v>78.36</v>
      </c>
      <c r="I742" s="69">
        <v>0</v>
      </c>
      <c r="J742" s="69">
        <v>0</v>
      </c>
      <c r="K742" s="69">
        <v>0</v>
      </c>
      <c r="L742" s="69">
        <v>123.41</v>
      </c>
      <c r="M742" s="69">
        <v>67.540000000000006</v>
      </c>
      <c r="N742" s="70">
        <v>182.21</v>
      </c>
      <c r="O742" s="77">
        <v>204.61</v>
      </c>
    </row>
    <row r="743" spans="1:15" s="14" customFormat="1" ht="15.5">
      <c r="A743" s="62">
        <v>2021</v>
      </c>
      <c r="B743" s="62" t="s">
        <v>55</v>
      </c>
      <c r="C743" s="60" t="s">
        <v>93</v>
      </c>
      <c r="D743" s="72">
        <v>2253.12</v>
      </c>
      <c r="E743" s="72">
        <v>190.01</v>
      </c>
      <c r="F743" s="71">
        <v>2443.13</v>
      </c>
      <c r="G743" s="72">
        <v>64.03</v>
      </c>
      <c r="H743" s="72">
        <v>416.78</v>
      </c>
      <c r="I743" s="72">
        <v>122.05</v>
      </c>
      <c r="J743" s="72">
        <v>0.04</v>
      </c>
      <c r="K743" s="72">
        <v>164.58</v>
      </c>
      <c r="L743" s="72">
        <v>146.38999999999999</v>
      </c>
      <c r="M743" s="72">
        <v>487.25</v>
      </c>
      <c r="N743" s="71">
        <v>1401.12</v>
      </c>
      <c r="O743" s="72">
        <v>3844.25</v>
      </c>
    </row>
    <row r="744" spans="1:15" s="14" customFormat="1" ht="15.5">
      <c r="A744" s="63">
        <v>2021</v>
      </c>
      <c r="B744" s="59" t="s">
        <v>54</v>
      </c>
      <c r="C744" s="58" t="s">
        <v>37</v>
      </c>
      <c r="D744" s="66">
        <v>33.799999999999997</v>
      </c>
      <c r="E744" s="66">
        <v>45.87</v>
      </c>
      <c r="F744" s="67">
        <v>79.67</v>
      </c>
      <c r="G744" s="66">
        <v>12.64</v>
      </c>
      <c r="H744" s="66">
        <v>75.89</v>
      </c>
      <c r="I744" s="66">
        <v>0</v>
      </c>
      <c r="J744" s="66">
        <v>0</v>
      </c>
      <c r="K744" s="66">
        <v>0</v>
      </c>
      <c r="L744" s="66">
        <v>16.46</v>
      </c>
      <c r="M744" s="66">
        <v>124.22</v>
      </c>
      <c r="N744" s="67">
        <v>261.54000000000002</v>
      </c>
      <c r="O744" s="76">
        <v>341.21</v>
      </c>
    </row>
    <row r="745" spans="1:15" s="14" customFormat="1" ht="15.5">
      <c r="A745" s="64">
        <v>2021</v>
      </c>
      <c r="B745" s="59" t="s">
        <v>54</v>
      </c>
      <c r="C745" s="59" t="s">
        <v>38</v>
      </c>
      <c r="D745" s="69">
        <v>0</v>
      </c>
      <c r="E745" s="69">
        <v>0</v>
      </c>
      <c r="F745" s="70">
        <v>0</v>
      </c>
      <c r="G745" s="69">
        <v>0</v>
      </c>
      <c r="H745" s="69">
        <v>32.770000000000003</v>
      </c>
      <c r="I745" s="69">
        <v>0</v>
      </c>
      <c r="J745" s="69">
        <v>0</v>
      </c>
      <c r="K745" s="69">
        <v>0</v>
      </c>
      <c r="L745" s="69">
        <v>0</v>
      </c>
      <c r="M745" s="69">
        <v>0</v>
      </c>
      <c r="N745" s="70">
        <v>32.770000000000003</v>
      </c>
      <c r="O745" s="77">
        <v>32.770000000000003</v>
      </c>
    </row>
    <row r="746" spans="1:15" s="14" customFormat="1" ht="15.5">
      <c r="A746" s="64">
        <v>2021</v>
      </c>
      <c r="B746" s="59" t="s">
        <v>54</v>
      </c>
      <c r="C746" s="59" t="s">
        <v>72</v>
      </c>
      <c r="D746" s="69">
        <v>0</v>
      </c>
      <c r="E746" s="69">
        <v>0</v>
      </c>
      <c r="F746" s="70">
        <v>0</v>
      </c>
      <c r="G746" s="69">
        <v>0</v>
      </c>
      <c r="H746" s="69">
        <v>0</v>
      </c>
      <c r="I746" s="69">
        <v>0</v>
      </c>
      <c r="J746" s="69">
        <v>0</v>
      </c>
      <c r="K746" s="69">
        <v>0</v>
      </c>
      <c r="L746" s="69">
        <v>0</v>
      </c>
      <c r="M746" s="69">
        <v>12.74</v>
      </c>
      <c r="N746" s="70">
        <v>12.74</v>
      </c>
      <c r="O746" s="77">
        <v>12.74</v>
      </c>
    </row>
    <row r="747" spans="1:15" s="14" customFormat="1" ht="15.5">
      <c r="A747" s="64">
        <v>2021</v>
      </c>
      <c r="B747" s="59" t="s">
        <v>54</v>
      </c>
      <c r="C747" s="59" t="s">
        <v>39</v>
      </c>
      <c r="D747" s="69">
        <v>28.92</v>
      </c>
      <c r="E747" s="69">
        <v>0</v>
      </c>
      <c r="F747" s="70">
        <v>28.92</v>
      </c>
      <c r="G747" s="69">
        <v>0</v>
      </c>
      <c r="H747" s="69">
        <v>0</v>
      </c>
      <c r="I747" s="69">
        <v>0</v>
      </c>
      <c r="J747" s="69">
        <v>0</v>
      </c>
      <c r="K747" s="69">
        <v>0</v>
      </c>
      <c r="L747" s="69">
        <v>0</v>
      </c>
      <c r="M747" s="69">
        <v>0</v>
      </c>
      <c r="N747" s="70">
        <v>0</v>
      </c>
      <c r="O747" s="77">
        <v>28.92</v>
      </c>
    </row>
    <row r="748" spans="1:15" s="14" customFormat="1" ht="15.5">
      <c r="A748" s="64">
        <v>2021</v>
      </c>
      <c r="B748" s="59" t="s">
        <v>54</v>
      </c>
      <c r="C748" s="59" t="s">
        <v>40</v>
      </c>
      <c r="D748" s="69">
        <v>320.74</v>
      </c>
      <c r="E748" s="69">
        <v>0</v>
      </c>
      <c r="F748" s="70">
        <v>320.74</v>
      </c>
      <c r="G748" s="69">
        <v>16.670000000000002</v>
      </c>
      <c r="H748" s="69">
        <v>9.36</v>
      </c>
      <c r="I748" s="69">
        <v>0</v>
      </c>
      <c r="J748" s="69">
        <v>0</v>
      </c>
      <c r="K748" s="69">
        <v>0</v>
      </c>
      <c r="L748" s="69">
        <v>0</v>
      </c>
      <c r="M748" s="69">
        <v>4</v>
      </c>
      <c r="N748" s="70">
        <v>30.03</v>
      </c>
      <c r="O748" s="77">
        <v>350.77</v>
      </c>
    </row>
    <row r="749" spans="1:15" s="14" customFormat="1" ht="15.5">
      <c r="A749" s="64">
        <v>2021</v>
      </c>
      <c r="B749" s="59" t="s">
        <v>54</v>
      </c>
      <c r="C749" s="59" t="s">
        <v>41</v>
      </c>
      <c r="D749" s="69">
        <v>133.62</v>
      </c>
      <c r="E749" s="69">
        <v>0</v>
      </c>
      <c r="F749" s="70">
        <v>133.62</v>
      </c>
      <c r="G749" s="69">
        <v>0</v>
      </c>
      <c r="H749" s="69">
        <v>0</v>
      </c>
      <c r="I749" s="69">
        <v>0</v>
      </c>
      <c r="J749" s="69">
        <v>0</v>
      </c>
      <c r="K749" s="69">
        <v>0</v>
      </c>
      <c r="L749" s="69">
        <v>0</v>
      </c>
      <c r="M749" s="69">
        <v>6.64</v>
      </c>
      <c r="N749" s="70">
        <v>6.64</v>
      </c>
      <c r="O749" s="77">
        <v>140.26</v>
      </c>
    </row>
    <row r="750" spans="1:15" s="14" customFormat="1" ht="15.5">
      <c r="A750" s="64">
        <v>2021</v>
      </c>
      <c r="B750" s="59" t="s">
        <v>54</v>
      </c>
      <c r="C750" s="59" t="s">
        <v>70</v>
      </c>
      <c r="D750" s="69">
        <v>3.59</v>
      </c>
      <c r="E750" s="69">
        <v>0</v>
      </c>
      <c r="F750" s="70">
        <v>3.59</v>
      </c>
      <c r="G750" s="69">
        <v>0</v>
      </c>
      <c r="H750" s="69">
        <v>15.75</v>
      </c>
      <c r="I750" s="69">
        <v>24.46</v>
      </c>
      <c r="J750" s="69">
        <v>0.05</v>
      </c>
      <c r="K750" s="69">
        <v>146.36000000000001</v>
      </c>
      <c r="L750" s="69">
        <v>13.66</v>
      </c>
      <c r="M750" s="69">
        <v>23.13</v>
      </c>
      <c r="N750" s="70">
        <v>224.68</v>
      </c>
      <c r="O750" s="77">
        <v>228.27</v>
      </c>
    </row>
    <row r="751" spans="1:15" s="14" customFormat="1" ht="15.5">
      <c r="A751" s="64">
        <v>2021</v>
      </c>
      <c r="B751" s="59" t="s">
        <v>54</v>
      </c>
      <c r="C751" s="59" t="s">
        <v>74</v>
      </c>
      <c r="D751" s="69">
        <v>0</v>
      </c>
      <c r="E751" s="69">
        <v>0</v>
      </c>
      <c r="F751" s="70">
        <v>0</v>
      </c>
      <c r="G751" s="69">
        <v>0</v>
      </c>
      <c r="H751" s="69">
        <v>0</v>
      </c>
      <c r="I751" s="69">
        <v>0</v>
      </c>
      <c r="J751" s="69">
        <v>0</v>
      </c>
      <c r="K751" s="69">
        <v>0</v>
      </c>
      <c r="L751" s="69">
        <v>0</v>
      </c>
      <c r="M751" s="69">
        <v>4.7300000000000004</v>
      </c>
      <c r="N751" s="70">
        <v>4.7300000000000004</v>
      </c>
      <c r="O751" s="77">
        <v>4.7300000000000004</v>
      </c>
    </row>
    <row r="752" spans="1:15" s="14" customFormat="1" ht="15.5">
      <c r="A752" s="64">
        <v>2021</v>
      </c>
      <c r="B752" s="59" t="s">
        <v>54</v>
      </c>
      <c r="C752" s="59" t="s">
        <v>73</v>
      </c>
      <c r="D752" s="69">
        <v>0</v>
      </c>
      <c r="E752" s="69">
        <v>0</v>
      </c>
      <c r="F752" s="70">
        <v>0</v>
      </c>
      <c r="G752" s="69">
        <v>0</v>
      </c>
      <c r="H752" s="69">
        <v>0</v>
      </c>
      <c r="I752" s="69">
        <v>0</v>
      </c>
      <c r="J752" s="69">
        <v>0</v>
      </c>
      <c r="K752" s="69">
        <v>0</v>
      </c>
      <c r="L752" s="69">
        <v>0</v>
      </c>
      <c r="M752" s="69">
        <v>0.02</v>
      </c>
      <c r="N752" s="70">
        <v>0.02</v>
      </c>
      <c r="O752" s="77">
        <v>0.02</v>
      </c>
    </row>
    <row r="753" spans="1:15" s="14" customFormat="1" ht="15.5">
      <c r="A753" s="64">
        <v>2021</v>
      </c>
      <c r="B753" s="59" t="s">
        <v>54</v>
      </c>
      <c r="C753" s="59" t="s">
        <v>42</v>
      </c>
      <c r="D753" s="69">
        <v>1426.35</v>
      </c>
      <c r="E753" s="69">
        <v>109.57</v>
      </c>
      <c r="F753" s="70">
        <v>1535.92</v>
      </c>
      <c r="G753" s="69">
        <v>0</v>
      </c>
      <c r="H753" s="69">
        <v>137.83000000000001</v>
      </c>
      <c r="I753" s="69">
        <v>0</v>
      </c>
      <c r="J753" s="69">
        <v>12.46</v>
      </c>
      <c r="K753" s="69">
        <v>4.97</v>
      </c>
      <c r="L753" s="69">
        <v>0</v>
      </c>
      <c r="M753" s="69">
        <v>124.03</v>
      </c>
      <c r="N753" s="70">
        <v>327.66000000000003</v>
      </c>
      <c r="O753" s="77">
        <v>1863.58</v>
      </c>
    </row>
    <row r="754" spans="1:15" s="14" customFormat="1" ht="15.5">
      <c r="A754" s="64">
        <v>2021</v>
      </c>
      <c r="B754" s="59" t="s">
        <v>54</v>
      </c>
      <c r="C754" s="59" t="s">
        <v>43</v>
      </c>
      <c r="D754" s="69">
        <v>0</v>
      </c>
      <c r="E754" s="69">
        <v>0</v>
      </c>
      <c r="F754" s="70">
        <v>0</v>
      </c>
      <c r="G754" s="69">
        <v>0</v>
      </c>
      <c r="H754" s="69">
        <v>12.04</v>
      </c>
      <c r="I754" s="69">
        <v>0</v>
      </c>
      <c r="J754" s="69">
        <v>0</v>
      </c>
      <c r="K754" s="69">
        <v>0</v>
      </c>
      <c r="L754" s="69">
        <v>0</v>
      </c>
      <c r="M754" s="69">
        <v>3.72</v>
      </c>
      <c r="N754" s="70">
        <v>15.76</v>
      </c>
      <c r="O754" s="77">
        <v>15.76</v>
      </c>
    </row>
    <row r="755" spans="1:15" s="14" customFormat="1" ht="15.5">
      <c r="A755" s="64">
        <v>2021</v>
      </c>
      <c r="B755" s="59" t="s">
        <v>54</v>
      </c>
      <c r="C755" s="59" t="s">
        <v>94</v>
      </c>
      <c r="D755" s="69">
        <v>0</v>
      </c>
      <c r="E755" s="69">
        <v>0</v>
      </c>
      <c r="F755" s="70">
        <v>0</v>
      </c>
      <c r="G755" s="69">
        <v>0</v>
      </c>
      <c r="H755" s="69">
        <v>195.03</v>
      </c>
      <c r="I755" s="69">
        <v>0</v>
      </c>
      <c r="J755" s="69">
        <v>0</v>
      </c>
      <c r="K755" s="69">
        <v>0</v>
      </c>
      <c r="L755" s="69">
        <v>0</v>
      </c>
      <c r="M755" s="69">
        <v>5.69</v>
      </c>
      <c r="N755" s="70">
        <v>227.73</v>
      </c>
      <c r="O755" s="77">
        <v>227.73</v>
      </c>
    </row>
    <row r="756" spans="1:15" s="14" customFormat="1" ht="15.5">
      <c r="A756" s="64">
        <v>2021</v>
      </c>
      <c r="B756" s="59" t="s">
        <v>54</v>
      </c>
      <c r="C756" s="59" t="s">
        <v>71</v>
      </c>
      <c r="D756" s="69">
        <v>0</v>
      </c>
      <c r="E756" s="69">
        <v>13.32</v>
      </c>
      <c r="F756" s="70">
        <v>13.32</v>
      </c>
      <c r="G756" s="69">
        <v>0</v>
      </c>
      <c r="H756" s="69">
        <v>0</v>
      </c>
      <c r="I756" s="69">
        <v>0</v>
      </c>
      <c r="J756" s="69">
        <v>0</v>
      </c>
      <c r="K756" s="69">
        <v>0</v>
      </c>
      <c r="L756" s="69">
        <v>0</v>
      </c>
      <c r="M756" s="69">
        <v>5.1100000000000003</v>
      </c>
      <c r="N756" s="70">
        <v>5.1100000000000003</v>
      </c>
      <c r="O756" s="77">
        <v>18.43</v>
      </c>
    </row>
    <row r="757" spans="1:15" s="14" customFormat="1" ht="15.5">
      <c r="A757" s="64">
        <v>2021</v>
      </c>
      <c r="B757" s="59" t="s">
        <v>54</v>
      </c>
      <c r="C757" s="59" t="s">
        <v>45</v>
      </c>
      <c r="D757" s="69">
        <v>0</v>
      </c>
      <c r="E757" s="69">
        <v>0</v>
      </c>
      <c r="F757" s="70">
        <v>0</v>
      </c>
      <c r="G757" s="69">
        <v>0</v>
      </c>
      <c r="H757" s="69">
        <v>0</v>
      </c>
      <c r="I757" s="69">
        <v>0</v>
      </c>
      <c r="J757" s="69">
        <v>0</v>
      </c>
      <c r="K757" s="69">
        <v>0</v>
      </c>
      <c r="L757" s="69">
        <v>0</v>
      </c>
      <c r="M757" s="69">
        <v>45.43</v>
      </c>
      <c r="N757" s="70">
        <v>45.43</v>
      </c>
      <c r="O757" s="77">
        <v>45.43</v>
      </c>
    </row>
    <row r="758" spans="1:15" s="14" customFormat="1" ht="15.5">
      <c r="A758" s="64">
        <v>2021</v>
      </c>
      <c r="B758" s="59" t="s">
        <v>54</v>
      </c>
      <c r="C758" s="59" t="s">
        <v>46</v>
      </c>
      <c r="D758" s="69">
        <v>180.26</v>
      </c>
      <c r="E758" s="69">
        <v>0</v>
      </c>
      <c r="F758" s="70">
        <v>180.26</v>
      </c>
      <c r="G758" s="69">
        <v>0</v>
      </c>
      <c r="H758" s="69">
        <v>252.26</v>
      </c>
      <c r="I758" s="69">
        <v>0</v>
      </c>
      <c r="J758" s="69">
        <v>0</v>
      </c>
      <c r="K758" s="69">
        <v>0</v>
      </c>
      <c r="L758" s="69">
        <v>0</v>
      </c>
      <c r="M758" s="69">
        <v>26.59</v>
      </c>
      <c r="N758" s="70">
        <v>278.85000000000002</v>
      </c>
      <c r="O758" s="77">
        <v>459.11</v>
      </c>
    </row>
    <row r="759" spans="1:15" s="14" customFormat="1" ht="15.5">
      <c r="A759" s="64">
        <v>2021</v>
      </c>
      <c r="B759" s="59" t="s">
        <v>54</v>
      </c>
      <c r="C759" s="59" t="s">
        <v>44</v>
      </c>
      <c r="D759" s="69">
        <v>0</v>
      </c>
      <c r="E759" s="69">
        <v>0</v>
      </c>
      <c r="F759" s="70">
        <v>0</v>
      </c>
      <c r="G759" s="69">
        <v>0</v>
      </c>
      <c r="H759" s="69">
        <v>0</v>
      </c>
      <c r="I759" s="69">
        <v>0</v>
      </c>
      <c r="J759" s="69">
        <v>0</v>
      </c>
      <c r="K759" s="69">
        <v>0</v>
      </c>
      <c r="L759" s="69">
        <v>0</v>
      </c>
      <c r="M759" s="69">
        <v>0.02</v>
      </c>
      <c r="N759" s="70">
        <v>0.02</v>
      </c>
      <c r="O759" s="77">
        <v>0.02</v>
      </c>
    </row>
    <row r="760" spans="1:15" s="14" customFormat="1" ht="15.5">
      <c r="A760" s="64">
        <v>2021</v>
      </c>
      <c r="B760" s="59" t="s">
        <v>54</v>
      </c>
      <c r="C760" s="59" t="s">
        <v>62</v>
      </c>
      <c r="D760" s="69">
        <v>2.4</v>
      </c>
      <c r="E760" s="69">
        <v>0</v>
      </c>
      <c r="F760" s="70">
        <v>2.4</v>
      </c>
      <c r="G760" s="69">
        <v>30.38</v>
      </c>
      <c r="H760" s="69">
        <v>0.18</v>
      </c>
      <c r="I760" s="69">
        <v>0</v>
      </c>
      <c r="J760" s="69">
        <v>0</v>
      </c>
      <c r="K760" s="69">
        <v>0.81</v>
      </c>
      <c r="L760" s="69">
        <v>129.30000000000001</v>
      </c>
      <c r="M760" s="69">
        <v>13.74</v>
      </c>
      <c r="N760" s="70">
        <v>65.430000000000007</v>
      </c>
      <c r="O760" s="77">
        <v>67.83</v>
      </c>
    </row>
    <row r="761" spans="1:15" s="14" customFormat="1" ht="15.5">
      <c r="A761" s="62">
        <v>2021</v>
      </c>
      <c r="B761" s="62" t="s">
        <v>54</v>
      </c>
      <c r="C761" s="60" t="s">
        <v>93</v>
      </c>
      <c r="D761" s="72">
        <v>2129.6799999999998</v>
      </c>
      <c r="E761" s="72">
        <v>168.76</v>
      </c>
      <c r="F761" s="71">
        <v>2298.44</v>
      </c>
      <c r="G761" s="72">
        <v>59.69</v>
      </c>
      <c r="H761" s="72">
        <v>731.11</v>
      </c>
      <c r="I761" s="72">
        <v>24.46</v>
      </c>
      <c r="J761" s="72">
        <v>12.51</v>
      </c>
      <c r="K761" s="72">
        <v>152.13999999999999</v>
      </c>
      <c r="L761" s="72">
        <v>159.41999999999999</v>
      </c>
      <c r="M761" s="72">
        <v>399.81</v>
      </c>
      <c r="N761" s="71">
        <v>1539.14</v>
      </c>
      <c r="O761" s="72">
        <v>3837.58</v>
      </c>
    </row>
    <row r="762" spans="1:15" s="14" customFormat="1" ht="15.5">
      <c r="A762" s="63">
        <v>2021</v>
      </c>
      <c r="B762" s="59" t="s">
        <v>53</v>
      </c>
      <c r="C762" s="58" t="s">
        <v>37</v>
      </c>
      <c r="D762" s="66">
        <v>32.9</v>
      </c>
      <c r="E762" s="66">
        <v>38.479999999999997</v>
      </c>
      <c r="F762" s="67">
        <v>71.38</v>
      </c>
      <c r="G762" s="66">
        <v>3.78</v>
      </c>
      <c r="H762" s="66">
        <v>215.31</v>
      </c>
      <c r="I762" s="66">
        <v>0</v>
      </c>
      <c r="J762" s="66">
        <v>0</v>
      </c>
      <c r="K762" s="66">
        <v>22.7</v>
      </c>
      <c r="L762" s="66">
        <v>15.55</v>
      </c>
      <c r="M762" s="66">
        <v>139.32</v>
      </c>
      <c r="N762" s="67">
        <v>459.95</v>
      </c>
      <c r="O762" s="76">
        <v>531.33000000000004</v>
      </c>
    </row>
    <row r="763" spans="1:15" s="14" customFormat="1" ht="15.5">
      <c r="A763" s="64">
        <v>2021</v>
      </c>
      <c r="B763" s="59" t="s">
        <v>53</v>
      </c>
      <c r="C763" s="59" t="s">
        <v>38</v>
      </c>
      <c r="D763" s="69">
        <v>0</v>
      </c>
      <c r="E763" s="69">
        <v>0</v>
      </c>
      <c r="F763" s="70">
        <v>0</v>
      </c>
      <c r="G763" s="69">
        <v>0</v>
      </c>
      <c r="H763" s="69">
        <v>69.77</v>
      </c>
      <c r="I763" s="69">
        <v>61.37</v>
      </c>
      <c r="J763" s="69">
        <v>0</v>
      </c>
      <c r="K763" s="69">
        <v>0</v>
      </c>
      <c r="L763" s="69">
        <v>0</v>
      </c>
      <c r="M763" s="69">
        <v>0</v>
      </c>
      <c r="N763" s="70">
        <v>131.13999999999999</v>
      </c>
      <c r="O763" s="77">
        <v>131.13999999999999</v>
      </c>
    </row>
    <row r="764" spans="1:15" s="14" customFormat="1" ht="15.5">
      <c r="A764" s="64">
        <v>2021</v>
      </c>
      <c r="B764" s="59" t="s">
        <v>53</v>
      </c>
      <c r="C764" s="59" t="s">
        <v>72</v>
      </c>
      <c r="D764" s="69">
        <v>499.63</v>
      </c>
      <c r="E764" s="69">
        <v>0</v>
      </c>
      <c r="F764" s="70">
        <v>499.63</v>
      </c>
      <c r="G764" s="69">
        <v>0</v>
      </c>
      <c r="H764" s="69">
        <v>0</v>
      </c>
      <c r="I764" s="69">
        <v>0</v>
      </c>
      <c r="J764" s="69">
        <v>0</v>
      </c>
      <c r="K764" s="69">
        <v>0</v>
      </c>
      <c r="L764" s="69">
        <v>0</v>
      </c>
      <c r="M764" s="69">
        <v>9.1199999999999992</v>
      </c>
      <c r="N764" s="70">
        <v>9.1199999999999992</v>
      </c>
      <c r="O764" s="77">
        <v>508.75</v>
      </c>
    </row>
    <row r="765" spans="1:15" s="14" customFormat="1" ht="15.5">
      <c r="A765" s="64">
        <v>2021</v>
      </c>
      <c r="B765" s="59" t="s">
        <v>53</v>
      </c>
      <c r="C765" s="59" t="s">
        <v>39</v>
      </c>
      <c r="D765" s="69">
        <v>0</v>
      </c>
      <c r="E765" s="69">
        <v>0</v>
      </c>
      <c r="F765" s="70">
        <v>0</v>
      </c>
      <c r="G765" s="69">
        <v>0</v>
      </c>
      <c r="H765" s="69">
        <v>11.13</v>
      </c>
      <c r="I765" s="69">
        <v>0</v>
      </c>
      <c r="J765" s="69">
        <v>0</v>
      </c>
      <c r="K765" s="69">
        <v>0</v>
      </c>
      <c r="L765" s="69">
        <v>0</v>
      </c>
      <c r="M765" s="69">
        <v>0</v>
      </c>
      <c r="N765" s="70">
        <v>18.899999999999999</v>
      </c>
      <c r="O765" s="77">
        <v>18.899999999999999</v>
      </c>
    </row>
    <row r="766" spans="1:15" s="14" customFormat="1" ht="15.5">
      <c r="A766" s="64">
        <v>2021</v>
      </c>
      <c r="B766" s="59" t="s">
        <v>53</v>
      </c>
      <c r="C766" s="59" t="s">
        <v>40</v>
      </c>
      <c r="D766" s="69">
        <v>253.72</v>
      </c>
      <c r="E766" s="69">
        <v>0</v>
      </c>
      <c r="F766" s="70">
        <v>253.72</v>
      </c>
      <c r="G766" s="69">
        <v>12.44</v>
      </c>
      <c r="H766" s="69">
        <v>8.91</v>
      </c>
      <c r="I766" s="69">
        <v>0</v>
      </c>
      <c r="J766" s="69">
        <v>0</v>
      </c>
      <c r="K766" s="69">
        <v>0</v>
      </c>
      <c r="L766" s="69">
        <v>0</v>
      </c>
      <c r="M766" s="69">
        <v>6.27</v>
      </c>
      <c r="N766" s="70">
        <v>29.34</v>
      </c>
      <c r="O766" s="77">
        <v>283.06</v>
      </c>
    </row>
    <row r="767" spans="1:15" s="14" customFormat="1" ht="15.5">
      <c r="A767" s="64">
        <v>2021</v>
      </c>
      <c r="B767" s="59" t="s">
        <v>53</v>
      </c>
      <c r="C767" s="59" t="s">
        <v>41</v>
      </c>
      <c r="D767" s="69">
        <v>195.86</v>
      </c>
      <c r="E767" s="69">
        <v>0</v>
      </c>
      <c r="F767" s="70">
        <v>195.86</v>
      </c>
      <c r="G767" s="69">
        <v>0</v>
      </c>
      <c r="H767" s="69">
        <v>0</v>
      </c>
      <c r="I767" s="69">
        <v>0</v>
      </c>
      <c r="J767" s="69">
        <v>0</v>
      </c>
      <c r="K767" s="69">
        <v>0</v>
      </c>
      <c r="L767" s="69">
        <v>0</v>
      </c>
      <c r="M767" s="69">
        <v>5.54</v>
      </c>
      <c r="N767" s="70">
        <v>5.54</v>
      </c>
      <c r="O767" s="77">
        <v>201.4</v>
      </c>
    </row>
    <row r="768" spans="1:15" s="14" customFormat="1" ht="15.5">
      <c r="A768" s="64">
        <v>2021</v>
      </c>
      <c r="B768" s="59" t="s">
        <v>53</v>
      </c>
      <c r="C768" s="59" t="s">
        <v>70</v>
      </c>
      <c r="D768" s="69">
        <v>0</v>
      </c>
      <c r="E768" s="69">
        <v>0</v>
      </c>
      <c r="F768" s="70">
        <v>0</v>
      </c>
      <c r="G768" s="69">
        <v>0</v>
      </c>
      <c r="H768" s="69">
        <v>14.98</v>
      </c>
      <c r="I768" s="69">
        <v>50.56</v>
      </c>
      <c r="J768" s="69">
        <v>0.03</v>
      </c>
      <c r="K768" s="69">
        <v>137.36000000000001</v>
      </c>
      <c r="L768" s="69">
        <v>12.41</v>
      </c>
      <c r="M768" s="69">
        <v>23.67</v>
      </c>
      <c r="N768" s="70">
        <v>243.38</v>
      </c>
      <c r="O768" s="77">
        <v>243.38</v>
      </c>
    </row>
    <row r="769" spans="1:15" s="14" customFormat="1" ht="15.5">
      <c r="A769" s="64">
        <v>2021</v>
      </c>
      <c r="B769" s="59" t="s">
        <v>53</v>
      </c>
      <c r="C769" s="59" t="s">
        <v>74</v>
      </c>
      <c r="D769" s="69">
        <v>91.06</v>
      </c>
      <c r="E769" s="69">
        <v>0</v>
      </c>
      <c r="F769" s="70">
        <v>91.06</v>
      </c>
      <c r="G769" s="69">
        <v>0</v>
      </c>
      <c r="H769" s="69">
        <v>0</v>
      </c>
      <c r="I769" s="69">
        <v>0</v>
      </c>
      <c r="J769" s="69">
        <v>0</v>
      </c>
      <c r="K769" s="69">
        <v>0</v>
      </c>
      <c r="L769" s="69">
        <v>0</v>
      </c>
      <c r="M769" s="69">
        <v>2.57</v>
      </c>
      <c r="N769" s="70">
        <v>2.57</v>
      </c>
      <c r="O769" s="77">
        <v>93.63</v>
      </c>
    </row>
    <row r="770" spans="1:15" s="14" customFormat="1" ht="15.5">
      <c r="A770" s="64">
        <v>2021</v>
      </c>
      <c r="B770" s="59" t="s">
        <v>53</v>
      </c>
      <c r="C770" s="59" t="s">
        <v>73</v>
      </c>
      <c r="D770" s="69">
        <v>0</v>
      </c>
      <c r="E770" s="69">
        <v>0</v>
      </c>
      <c r="F770" s="70">
        <v>0</v>
      </c>
      <c r="G770" s="69">
        <v>0</v>
      </c>
      <c r="H770" s="69">
        <v>0</v>
      </c>
      <c r="I770" s="69">
        <v>0</v>
      </c>
      <c r="J770" s="69">
        <v>0</v>
      </c>
      <c r="K770" s="69">
        <v>0</v>
      </c>
      <c r="L770" s="69">
        <v>0</v>
      </c>
      <c r="M770" s="69">
        <v>0</v>
      </c>
      <c r="N770" s="70">
        <v>0</v>
      </c>
      <c r="O770" s="77">
        <v>0</v>
      </c>
    </row>
    <row r="771" spans="1:15" s="14" customFormat="1" ht="15.5">
      <c r="A771" s="64">
        <v>2021</v>
      </c>
      <c r="B771" s="59" t="s">
        <v>53</v>
      </c>
      <c r="C771" s="59" t="s">
        <v>42</v>
      </c>
      <c r="D771" s="69">
        <v>1234.81</v>
      </c>
      <c r="E771" s="69">
        <v>110.08</v>
      </c>
      <c r="F771" s="70">
        <v>1344.89</v>
      </c>
      <c r="G771" s="69">
        <v>0</v>
      </c>
      <c r="H771" s="69">
        <v>68.39</v>
      </c>
      <c r="I771" s="69">
        <v>0</v>
      </c>
      <c r="J771" s="69">
        <v>4.0199999999999996</v>
      </c>
      <c r="K771" s="69">
        <v>10.83</v>
      </c>
      <c r="L771" s="69">
        <v>4.26</v>
      </c>
      <c r="M771" s="69">
        <v>102.13</v>
      </c>
      <c r="N771" s="70">
        <v>215.75</v>
      </c>
      <c r="O771" s="77">
        <v>1560.64</v>
      </c>
    </row>
    <row r="772" spans="1:15" s="14" customFormat="1" ht="15.5">
      <c r="A772" s="64">
        <v>2021</v>
      </c>
      <c r="B772" s="59" t="s">
        <v>53</v>
      </c>
      <c r="C772" s="59" t="s">
        <v>43</v>
      </c>
      <c r="D772" s="69">
        <v>2.68</v>
      </c>
      <c r="E772" s="69">
        <v>0</v>
      </c>
      <c r="F772" s="70">
        <v>2.68</v>
      </c>
      <c r="G772" s="69">
        <v>0</v>
      </c>
      <c r="H772" s="69">
        <v>0</v>
      </c>
      <c r="I772" s="69">
        <v>0</v>
      </c>
      <c r="J772" s="69">
        <v>0</v>
      </c>
      <c r="K772" s="69">
        <v>0</v>
      </c>
      <c r="L772" s="69">
        <v>0</v>
      </c>
      <c r="M772" s="69">
        <v>3.93</v>
      </c>
      <c r="N772" s="70">
        <v>3.93</v>
      </c>
      <c r="O772" s="77">
        <v>6.61</v>
      </c>
    </row>
    <row r="773" spans="1:15" s="14" customFormat="1" ht="15.5">
      <c r="A773" s="64">
        <v>2021</v>
      </c>
      <c r="B773" s="59" t="s">
        <v>53</v>
      </c>
      <c r="C773" s="59" t="s">
        <v>94</v>
      </c>
      <c r="D773" s="69">
        <v>0</v>
      </c>
      <c r="E773" s="69">
        <v>0</v>
      </c>
      <c r="F773" s="70">
        <v>0</v>
      </c>
      <c r="G773" s="69">
        <v>0</v>
      </c>
      <c r="H773" s="69">
        <v>78.06</v>
      </c>
      <c r="I773" s="69">
        <v>0</v>
      </c>
      <c r="J773" s="69">
        <v>0</v>
      </c>
      <c r="K773" s="69">
        <v>0</v>
      </c>
      <c r="L773" s="69">
        <v>0</v>
      </c>
      <c r="M773" s="69">
        <v>7.82</v>
      </c>
      <c r="N773" s="70">
        <v>118.85</v>
      </c>
      <c r="O773" s="77">
        <v>118.85</v>
      </c>
    </row>
    <row r="774" spans="1:15" s="14" customFormat="1" ht="15.5">
      <c r="A774" s="64">
        <v>2021</v>
      </c>
      <c r="B774" s="59" t="s">
        <v>53</v>
      </c>
      <c r="C774" s="59" t="s">
        <v>71</v>
      </c>
      <c r="D774" s="69">
        <v>0</v>
      </c>
      <c r="E774" s="69">
        <v>0</v>
      </c>
      <c r="F774" s="70">
        <v>0</v>
      </c>
      <c r="G774" s="69">
        <v>0</v>
      </c>
      <c r="H774" s="69">
        <v>0</v>
      </c>
      <c r="I774" s="69">
        <v>0</v>
      </c>
      <c r="J774" s="69">
        <v>0</v>
      </c>
      <c r="K774" s="69">
        <v>0</v>
      </c>
      <c r="L774" s="69">
        <v>0</v>
      </c>
      <c r="M774" s="69">
        <v>11.09</v>
      </c>
      <c r="N774" s="70">
        <v>11.09</v>
      </c>
      <c r="O774" s="77">
        <v>11.09</v>
      </c>
    </row>
    <row r="775" spans="1:15" s="14" customFormat="1" ht="15.5">
      <c r="A775" s="64">
        <v>2021</v>
      </c>
      <c r="B775" s="59" t="s">
        <v>53</v>
      </c>
      <c r="C775" s="59" t="s">
        <v>45</v>
      </c>
      <c r="D775" s="69">
        <v>0</v>
      </c>
      <c r="E775" s="69">
        <v>0</v>
      </c>
      <c r="F775" s="70">
        <v>0</v>
      </c>
      <c r="G775" s="69">
        <v>0</v>
      </c>
      <c r="H775" s="69">
        <v>0</v>
      </c>
      <c r="I775" s="69">
        <v>0</v>
      </c>
      <c r="J775" s="69">
        <v>0</v>
      </c>
      <c r="K775" s="69">
        <v>0</v>
      </c>
      <c r="L775" s="69">
        <v>0</v>
      </c>
      <c r="M775" s="69">
        <v>0</v>
      </c>
      <c r="N775" s="70">
        <v>14.94</v>
      </c>
      <c r="O775" s="77">
        <v>14.94</v>
      </c>
    </row>
    <row r="776" spans="1:15" s="14" customFormat="1" ht="15.5">
      <c r="A776" s="64">
        <v>2021</v>
      </c>
      <c r="B776" s="59" t="s">
        <v>53</v>
      </c>
      <c r="C776" s="59" t="s">
        <v>46</v>
      </c>
      <c r="D776" s="69">
        <v>79.83</v>
      </c>
      <c r="E776" s="69">
        <v>0</v>
      </c>
      <c r="F776" s="70">
        <v>79.83</v>
      </c>
      <c r="G776" s="69">
        <v>0</v>
      </c>
      <c r="H776" s="69">
        <v>254.44</v>
      </c>
      <c r="I776" s="69">
        <v>38.21</v>
      </c>
      <c r="J776" s="69">
        <v>0</v>
      </c>
      <c r="K776" s="69">
        <v>0</v>
      </c>
      <c r="L776" s="69">
        <v>15.18</v>
      </c>
      <c r="M776" s="69">
        <v>15.23</v>
      </c>
      <c r="N776" s="70">
        <v>323.06</v>
      </c>
      <c r="O776" s="77">
        <v>402.89</v>
      </c>
    </row>
    <row r="777" spans="1:15" s="14" customFormat="1" ht="15.5">
      <c r="A777" s="64">
        <v>2021</v>
      </c>
      <c r="B777" s="59" t="s">
        <v>53</v>
      </c>
      <c r="C777" s="59" t="s">
        <v>44</v>
      </c>
      <c r="D777" s="69">
        <v>0</v>
      </c>
      <c r="E777" s="69">
        <v>0</v>
      </c>
      <c r="F777" s="70">
        <v>0</v>
      </c>
      <c r="G777" s="69">
        <v>0</v>
      </c>
      <c r="H777" s="69">
        <v>0</v>
      </c>
      <c r="I777" s="69">
        <v>0</v>
      </c>
      <c r="J777" s="69">
        <v>0</v>
      </c>
      <c r="K777" s="69">
        <v>0</v>
      </c>
      <c r="L777" s="69">
        <v>0</v>
      </c>
      <c r="M777" s="69">
        <v>0.02</v>
      </c>
      <c r="N777" s="70">
        <v>0.02</v>
      </c>
      <c r="O777" s="77">
        <v>0.02</v>
      </c>
    </row>
    <row r="778" spans="1:15" s="14" customFormat="1" ht="15.5">
      <c r="A778" s="64">
        <v>2021</v>
      </c>
      <c r="B778" s="59" t="s">
        <v>53</v>
      </c>
      <c r="C778" s="59" t="s">
        <v>62</v>
      </c>
      <c r="D778" s="69">
        <v>81.25</v>
      </c>
      <c r="E778" s="69">
        <v>33.67</v>
      </c>
      <c r="F778" s="70">
        <v>114.92</v>
      </c>
      <c r="G778" s="69">
        <v>44.13</v>
      </c>
      <c r="H778" s="69">
        <v>0</v>
      </c>
      <c r="I778" s="69">
        <v>0</v>
      </c>
      <c r="J778" s="69">
        <v>0</v>
      </c>
      <c r="K778" s="69">
        <v>0</v>
      </c>
      <c r="L778" s="69">
        <v>131.4</v>
      </c>
      <c r="M778" s="69">
        <v>139.44</v>
      </c>
      <c r="N778" s="70">
        <v>163.79</v>
      </c>
      <c r="O778" s="77">
        <v>278.70999999999998</v>
      </c>
    </row>
    <row r="779" spans="1:15" s="14" customFormat="1" ht="15.5">
      <c r="A779" s="62">
        <v>2021</v>
      </c>
      <c r="B779" s="62" t="s">
        <v>53</v>
      </c>
      <c r="C779" s="60" t="s">
        <v>93</v>
      </c>
      <c r="D779" s="72">
        <v>2471.7399999999998</v>
      </c>
      <c r="E779" s="72">
        <v>182.23</v>
      </c>
      <c r="F779" s="71">
        <v>2653.97</v>
      </c>
      <c r="G779" s="72">
        <v>60.35</v>
      </c>
      <c r="H779" s="72">
        <v>720.99</v>
      </c>
      <c r="I779" s="72">
        <v>150.13999999999999</v>
      </c>
      <c r="J779" s="72">
        <v>4.05</v>
      </c>
      <c r="K779" s="72">
        <v>170.89</v>
      </c>
      <c r="L779" s="72">
        <v>178.8</v>
      </c>
      <c r="M779" s="72">
        <v>466.15</v>
      </c>
      <c r="N779" s="71">
        <v>1751.37</v>
      </c>
      <c r="O779" s="72">
        <v>4405.34</v>
      </c>
    </row>
    <row r="780" spans="1:15" s="14" customFormat="1" ht="15.5">
      <c r="A780" s="63">
        <v>2021</v>
      </c>
      <c r="B780" s="59" t="s">
        <v>52</v>
      </c>
      <c r="C780" s="58" t="s">
        <v>37</v>
      </c>
      <c r="D780" s="66">
        <v>65.989999999999995</v>
      </c>
      <c r="E780" s="66">
        <v>33.28</v>
      </c>
      <c r="F780" s="67">
        <v>99.27</v>
      </c>
      <c r="G780" s="66">
        <v>1.97</v>
      </c>
      <c r="H780" s="66">
        <v>90.86</v>
      </c>
      <c r="I780" s="66">
        <v>0</v>
      </c>
      <c r="J780" s="66">
        <v>8.06</v>
      </c>
      <c r="K780" s="66">
        <v>11.82</v>
      </c>
      <c r="L780" s="66">
        <v>0</v>
      </c>
      <c r="M780" s="66">
        <v>111.23</v>
      </c>
      <c r="N780" s="67">
        <v>288.20999999999998</v>
      </c>
      <c r="O780" s="76">
        <v>387.48</v>
      </c>
    </row>
    <row r="781" spans="1:15" s="14" customFormat="1" ht="15.5">
      <c r="A781" s="64">
        <v>2021</v>
      </c>
      <c r="B781" s="59" t="s">
        <v>52</v>
      </c>
      <c r="C781" s="59" t="s">
        <v>38</v>
      </c>
      <c r="D781" s="69">
        <v>0</v>
      </c>
      <c r="E781" s="69">
        <v>0</v>
      </c>
      <c r="F781" s="70">
        <v>0</v>
      </c>
      <c r="G781" s="69">
        <v>0</v>
      </c>
      <c r="H781" s="69">
        <v>32.72</v>
      </c>
      <c r="I781" s="69">
        <v>0</v>
      </c>
      <c r="J781" s="69">
        <v>0</v>
      </c>
      <c r="K781" s="69">
        <v>0</v>
      </c>
      <c r="L781" s="69">
        <v>0</v>
      </c>
      <c r="M781" s="69">
        <v>0</v>
      </c>
      <c r="N781" s="70">
        <v>32.72</v>
      </c>
      <c r="O781" s="77">
        <v>32.72</v>
      </c>
    </row>
    <row r="782" spans="1:15" s="14" customFormat="1" ht="15.5">
      <c r="A782" s="64">
        <v>2021</v>
      </c>
      <c r="B782" s="59" t="s">
        <v>52</v>
      </c>
      <c r="C782" s="59" t="s">
        <v>72</v>
      </c>
      <c r="D782" s="69">
        <v>784.45</v>
      </c>
      <c r="E782" s="69">
        <v>0</v>
      </c>
      <c r="F782" s="70">
        <v>784.45</v>
      </c>
      <c r="G782" s="69">
        <v>0</v>
      </c>
      <c r="H782" s="69">
        <v>0</v>
      </c>
      <c r="I782" s="69">
        <v>0</v>
      </c>
      <c r="J782" s="69">
        <v>0</v>
      </c>
      <c r="K782" s="69">
        <v>0</v>
      </c>
      <c r="L782" s="69">
        <v>0</v>
      </c>
      <c r="M782" s="69">
        <v>7.12</v>
      </c>
      <c r="N782" s="70">
        <v>7.12</v>
      </c>
      <c r="O782" s="77">
        <v>791.57</v>
      </c>
    </row>
    <row r="783" spans="1:15" s="14" customFormat="1" ht="15.5">
      <c r="A783" s="64">
        <v>2021</v>
      </c>
      <c r="B783" s="59" t="s">
        <v>52</v>
      </c>
      <c r="C783" s="59" t="s">
        <v>39</v>
      </c>
      <c r="D783" s="69">
        <v>143.24</v>
      </c>
      <c r="E783" s="69">
        <v>0</v>
      </c>
      <c r="F783" s="70">
        <v>143.24</v>
      </c>
      <c r="G783" s="69">
        <v>0</v>
      </c>
      <c r="H783" s="69">
        <v>9.65</v>
      </c>
      <c r="I783" s="69">
        <v>0</v>
      </c>
      <c r="J783" s="69">
        <v>0</v>
      </c>
      <c r="K783" s="69">
        <v>0</v>
      </c>
      <c r="L783" s="69">
        <v>0</v>
      </c>
      <c r="M783" s="69">
        <v>0</v>
      </c>
      <c r="N783" s="70">
        <v>9.65</v>
      </c>
      <c r="O783" s="77">
        <v>152.88999999999999</v>
      </c>
    </row>
    <row r="784" spans="1:15" s="14" customFormat="1" ht="15.5">
      <c r="A784" s="64">
        <v>2021</v>
      </c>
      <c r="B784" s="59" t="s">
        <v>52</v>
      </c>
      <c r="C784" s="59" t="s">
        <v>40</v>
      </c>
      <c r="D784" s="69">
        <v>183.76</v>
      </c>
      <c r="E784" s="69">
        <v>0</v>
      </c>
      <c r="F784" s="70">
        <v>183.76</v>
      </c>
      <c r="G784" s="69">
        <v>4.63</v>
      </c>
      <c r="H784" s="69">
        <v>8.3000000000000007</v>
      </c>
      <c r="I784" s="69">
        <v>0</v>
      </c>
      <c r="J784" s="69">
        <v>0</v>
      </c>
      <c r="K784" s="69">
        <v>0</v>
      </c>
      <c r="L784" s="69">
        <v>0</v>
      </c>
      <c r="M784" s="69">
        <v>7.88</v>
      </c>
      <c r="N784" s="70">
        <v>35.81</v>
      </c>
      <c r="O784" s="77">
        <v>219.57</v>
      </c>
    </row>
    <row r="785" spans="1:15" s="14" customFormat="1" ht="15.5">
      <c r="A785" s="64">
        <v>2021</v>
      </c>
      <c r="B785" s="59" t="s">
        <v>52</v>
      </c>
      <c r="C785" s="59" t="s">
        <v>41</v>
      </c>
      <c r="D785" s="69">
        <v>173.56</v>
      </c>
      <c r="E785" s="69">
        <v>0</v>
      </c>
      <c r="F785" s="70">
        <v>173.56</v>
      </c>
      <c r="G785" s="69">
        <v>0</v>
      </c>
      <c r="H785" s="69">
        <v>0</v>
      </c>
      <c r="I785" s="69">
        <v>0</v>
      </c>
      <c r="J785" s="69">
        <v>0</v>
      </c>
      <c r="K785" s="69">
        <v>0</v>
      </c>
      <c r="L785" s="69">
        <v>0</v>
      </c>
      <c r="M785" s="69">
        <v>1.71</v>
      </c>
      <c r="N785" s="70">
        <v>1.71</v>
      </c>
      <c r="O785" s="77">
        <v>175.27</v>
      </c>
    </row>
    <row r="786" spans="1:15" s="14" customFormat="1" ht="15.5">
      <c r="A786" s="64">
        <v>2021</v>
      </c>
      <c r="B786" s="59" t="s">
        <v>52</v>
      </c>
      <c r="C786" s="59" t="s">
        <v>70</v>
      </c>
      <c r="D786" s="69">
        <v>0</v>
      </c>
      <c r="E786" s="69">
        <v>0</v>
      </c>
      <c r="F786" s="70">
        <v>0</v>
      </c>
      <c r="G786" s="69">
        <v>0</v>
      </c>
      <c r="H786" s="69">
        <v>13.79</v>
      </c>
      <c r="I786" s="69">
        <v>59.71</v>
      </c>
      <c r="J786" s="69">
        <v>0</v>
      </c>
      <c r="K786" s="69">
        <v>118.82</v>
      </c>
      <c r="L786" s="69">
        <v>16.95</v>
      </c>
      <c r="M786" s="69">
        <v>1.7</v>
      </c>
      <c r="N786" s="70">
        <v>216.88</v>
      </c>
      <c r="O786" s="77">
        <v>216.88</v>
      </c>
    </row>
    <row r="787" spans="1:15" s="14" customFormat="1" ht="15.5">
      <c r="A787" s="64">
        <v>2021</v>
      </c>
      <c r="B787" s="59" t="s">
        <v>52</v>
      </c>
      <c r="C787" s="59" t="s">
        <v>74</v>
      </c>
      <c r="D787" s="69">
        <v>91.1</v>
      </c>
      <c r="E787" s="69">
        <v>13.25</v>
      </c>
      <c r="F787" s="70">
        <v>104.35</v>
      </c>
      <c r="G787" s="69">
        <v>0</v>
      </c>
      <c r="H787" s="69">
        <v>0</v>
      </c>
      <c r="I787" s="69">
        <v>0</v>
      </c>
      <c r="J787" s="69">
        <v>0</v>
      </c>
      <c r="K787" s="69">
        <v>0</v>
      </c>
      <c r="L787" s="69">
        <v>0</v>
      </c>
      <c r="M787" s="69">
        <v>2.06</v>
      </c>
      <c r="N787" s="70">
        <v>2.06</v>
      </c>
      <c r="O787" s="77">
        <v>106.41</v>
      </c>
    </row>
    <row r="788" spans="1:15" s="14" customFormat="1" ht="15.5">
      <c r="A788" s="64">
        <v>2021</v>
      </c>
      <c r="B788" s="59" t="s">
        <v>52</v>
      </c>
      <c r="C788" s="59" t="s">
        <v>73</v>
      </c>
      <c r="D788" s="69">
        <v>0</v>
      </c>
      <c r="E788" s="69">
        <v>0</v>
      </c>
      <c r="F788" s="70">
        <v>0</v>
      </c>
      <c r="G788" s="69">
        <v>0</v>
      </c>
      <c r="H788" s="69">
        <v>0</v>
      </c>
      <c r="I788" s="69">
        <v>0</v>
      </c>
      <c r="J788" s="69">
        <v>0</v>
      </c>
      <c r="K788" s="69">
        <v>0</v>
      </c>
      <c r="L788" s="69">
        <v>0</v>
      </c>
      <c r="M788" s="69">
        <v>0</v>
      </c>
      <c r="N788" s="70">
        <v>0</v>
      </c>
      <c r="O788" s="77">
        <v>0</v>
      </c>
    </row>
    <row r="789" spans="1:15" s="14" customFormat="1" ht="15.5">
      <c r="A789" s="64">
        <v>2021</v>
      </c>
      <c r="B789" s="59" t="s">
        <v>52</v>
      </c>
      <c r="C789" s="59" t="s">
        <v>42</v>
      </c>
      <c r="D789" s="69">
        <v>1305</v>
      </c>
      <c r="E789" s="69">
        <v>61.85</v>
      </c>
      <c r="F789" s="70">
        <v>1366.85</v>
      </c>
      <c r="G789" s="69">
        <v>1.86</v>
      </c>
      <c r="H789" s="69">
        <v>186.12</v>
      </c>
      <c r="I789" s="69">
        <v>0</v>
      </c>
      <c r="J789" s="69">
        <v>3.52</v>
      </c>
      <c r="K789" s="69">
        <v>16.600000000000001</v>
      </c>
      <c r="L789" s="69">
        <v>4.04</v>
      </c>
      <c r="M789" s="69">
        <v>141.28</v>
      </c>
      <c r="N789" s="70">
        <v>405.26</v>
      </c>
      <c r="O789" s="77">
        <v>1772.11</v>
      </c>
    </row>
    <row r="790" spans="1:15" s="14" customFormat="1" ht="15.5">
      <c r="A790" s="64">
        <v>2021</v>
      </c>
      <c r="B790" s="59" t="s">
        <v>52</v>
      </c>
      <c r="C790" s="59" t="s">
        <v>43</v>
      </c>
      <c r="D790" s="69">
        <v>4.01</v>
      </c>
      <c r="E790" s="69">
        <v>0</v>
      </c>
      <c r="F790" s="70">
        <v>4.01</v>
      </c>
      <c r="G790" s="69">
        <v>0</v>
      </c>
      <c r="H790" s="69">
        <v>26.62</v>
      </c>
      <c r="I790" s="69">
        <v>0</v>
      </c>
      <c r="J790" s="69">
        <v>0</v>
      </c>
      <c r="K790" s="69">
        <v>0</v>
      </c>
      <c r="L790" s="69">
        <v>0</v>
      </c>
      <c r="M790" s="69">
        <v>3.15</v>
      </c>
      <c r="N790" s="70">
        <v>29.77</v>
      </c>
      <c r="O790" s="77">
        <v>33.78</v>
      </c>
    </row>
    <row r="791" spans="1:15" s="14" customFormat="1" ht="15.5">
      <c r="A791" s="64">
        <v>2021</v>
      </c>
      <c r="B791" s="59" t="s">
        <v>52</v>
      </c>
      <c r="C791" s="59" t="s">
        <v>94</v>
      </c>
      <c r="D791" s="69">
        <v>0</v>
      </c>
      <c r="E791" s="69">
        <v>0</v>
      </c>
      <c r="F791" s="70">
        <v>0</v>
      </c>
      <c r="G791" s="69">
        <v>3.9</v>
      </c>
      <c r="H791" s="69">
        <v>151.5</v>
      </c>
      <c r="I791" s="69">
        <v>0</v>
      </c>
      <c r="J791" s="69">
        <v>0</v>
      </c>
      <c r="K791" s="69">
        <v>0</v>
      </c>
      <c r="L791" s="69">
        <v>0</v>
      </c>
      <c r="M791" s="69">
        <v>10.48</v>
      </c>
      <c r="N791" s="70">
        <v>165.88</v>
      </c>
      <c r="O791" s="77">
        <v>165.88</v>
      </c>
    </row>
    <row r="792" spans="1:15" s="14" customFormat="1" ht="15.5">
      <c r="A792" s="64">
        <v>2021</v>
      </c>
      <c r="B792" s="59" t="s">
        <v>52</v>
      </c>
      <c r="C792" s="59" t="s">
        <v>71</v>
      </c>
      <c r="D792" s="69">
        <v>0</v>
      </c>
      <c r="E792" s="69">
        <v>0</v>
      </c>
      <c r="F792" s="70">
        <v>0</v>
      </c>
      <c r="G792" s="69">
        <v>0</v>
      </c>
      <c r="H792" s="69">
        <v>0</v>
      </c>
      <c r="I792" s="69">
        <v>0</v>
      </c>
      <c r="J792" s="69">
        <v>0</v>
      </c>
      <c r="K792" s="69">
        <v>0</v>
      </c>
      <c r="L792" s="69">
        <v>0</v>
      </c>
      <c r="M792" s="69">
        <v>20.13</v>
      </c>
      <c r="N792" s="70">
        <v>45.61</v>
      </c>
      <c r="O792" s="77">
        <v>45.61</v>
      </c>
    </row>
    <row r="793" spans="1:15" s="14" customFormat="1" ht="15.5">
      <c r="A793" s="64">
        <v>2021</v>
      </c>
      <c r="B793" s="59" t="s">
        <v>52</v>
      </c>
      <c r="C793" s="59" t="s">
        <v>45</v>
      </c>
      <c r="D793" s="69">
        <v>0</v>
      </c>
      <c r="E793" s="69">
        <v>0</v>
      </c>
      <c r="F793" s="70">
        <v>0</v>
      </c>
      <c r="G793" s="69">
        <v>0</v>
      </c>
      <c r="H793" s="69">
        <v>0</v>
      </c>
      <c r="I793" s="69">
        <v>0</v>
      </c>
      <c r="J793" s="69">
        <v>0</v>
      </c>
      <c r="K793" s="69">
        <v>0</v>
      </c>
      <c r="L793" s="69">
        <v>0</v>
      </c>
      <c r="M793" s="69">
        <v>7.0000000000000007E-2</v>
      </c>
      <c r="N793" s="70">
        <v>7.0000000000000007E-2</v>
      </c>
      <c r="O793" s="77">
        <v>7.0000000000000007E-2</v>
      </c>
    </row>
    <row r="794" spans="1:15" s="14" customFormat="1" ht="15.5">
      <c r="A794" s="64">
        <v>2021</v>
      </c>
      <c r="B794" s="59" t="s">
        <v>52</v>
      </c>
      <c r="C794" s="59" t="s">
        <v>46</v>
      </c>
      <c r="D794" s="69">
        <v>0</v>
      </c>
      <c r="E794" s="69">
        <v>0</v>
      </c>
      <c r="F794" s="70">
        <v>0</v>
      </c>
      <c r="G794" s="69">
        <v>0</v>
      </c>
      <c r="H794" s="69">
        <v>290.95</v>
      </c>
      <c r="I794" s="69">
        <v>0</v>
      </c>
      <c r="J794" s="69">
        <v>0</v>
      </c>
      <c r="K794" s="69">
        <v>0</v>
      </c>
      <c r="L794" s="69">
        <v>0</v>
      </c>
      <c r="M794" s="69">
        <v>0.23</v>
      </c>
      <c r="N794" s="70">
        <v>291.18</v>
      </c>
      <c r="O794" s="77">
        <v>291.18</v>
      </c>
    </row>
    <row r="795" spans="1:15" s="14" customFormat="1" ht="15.5">
      <c r="A795" s="64">
        <v>2021</v>
      </c>
      <c r="B795" s="59" t="s">
        <v>52</v>
      </c>
      <c r="C795" s="59" t="s">
        <v>44</v>
      </c>
      <c r="D795" s="69">
        <v>0</v>
      </c>
      <c r="E795" s="69">
        <v>0</v>
      </c>
      <c r="F795" s="70">
        <v>0</v>
      </c>
      <c r="G795" s="69">
        <v>0</v>
      </c>
      <c r="H795" s="69">
        <v>0</v>
      </c>
      <c r="I795" s="69">
        <v>0</v>
      </c>
      <c r="J795" s="69">
        <v>0</v>
      </c>
      <c r="K795" s="69">
        <v>0</v>
      </c>
      <c r="L795" s="69">
        <v>0</v>
      </c>
      <c r="M795" s="69">
        <v>0</v>
      </c>
      <c r="N795" s="70">
        <v>0</v>
      </c>
      <c r="O795" s="77">
        <v>0</v>
      </c>
    </row>
    <row r="796" spans="1:15" s="14" customFormat="1" ht="15.5">
      <c r="A796" s="64">
        <v>2021</v>
      </c>
      <c r="B796" s="59" t="s">
        <v>52</v>
      </c>
      <c r="C796" s="59" t="s">
        <v>62</v>
      </c>
      <c r="D796" s="69">
        <v>90.39</v>
      </c>
      <c r="E796" s="69">
        <v>4.09</v>
      </c>
      <c r="F796" s="70">
        <v>94.48</v>
      </c>
      <c r="G796" s="69">
        <v>45.61</v>
      </c>
      <c r="H796" s="69">
        <v>0</v>
      </c>
      <c r="I796" s="69">
        <v>0</v>
      </c>
      <c r="J796" s="69">
        <v>0</v>
      </c>
      <c r="K796" s="69">
        <v>0</v>
      </c>
      <c r="L796" s="69">
        <v>184.12</v>
      </c>
      <c r="M796" s="69">
        <v>118.92</v>
      </c>
      <c r="N796" s="70">
        <v>186.15</v>
      </c>
      <c r="O796" s="77">
        <v>280.63</v>
      </c>
    </row>
    <row r="797" spans="1:15" s="14" customFormat="1" ht="15.5">
      <c r="A797" s="62">
        <v>2021</v>
      </c>
      <c r="B797" s="62" t="s">
        <v>52</v>
      </c>
      <c r="C797" s="60" t="s">
        <v>93</v>
      </c>
      <c r="D797" s="72">
        <v>2841.5</v>
      </c>
      <c r="E797" s="72">
        <v>112.47</v>
      </c>
      <c r="F797" s="71">
        <v>2953.97</v>
      </c>
      <c r="G797" s="72">
        <v>57.97</v>
      </c>
      <c r="H797" s="72">
        <v>810.51</v>
      </c>
      <c r="I797" s="72">
        <v>59.71</v>
      </c>
      <c r="J797" s="72">
        <v>11.58</v>
      </c>
      <c r="K797" s="72">
        <v>147.24</v>
      </c>
      <c r="L797" s="72">
        <v>205.11</v>
      </c>
      <c r="M797" s="72">
        <v>425.96</v>
      </c>
      <c r="N797" s="71">
        <v>1718.08</v>
      </c>
      <c r="O797" s="72">
        <v>4672.05</v>
      </c>
    </row>
    <row r="798" spans="1:15" s="14" customFormat="1" ht="15.5">
      <c r="A798" s="63">
        <v>2021</v>
      </c>
      <c r="B798" s="59" t="s">
        <v>51</v>
      </c>
      <c r="C798" s="58" t="s">
        <v>37</v>
      </c>
      <c r="D798" s="66">
        <v>24</v>
      </c>
      <c r="E798" s="66">
        <v>5.6</v>
      </c>
      <c r="F798" s="67">
        <v>29.6</v>
      </c>
      <c r="G798" s="66">
        <v>1.93</v>
      </c>
      <c r="H798" s="66">
        <v>123.25</v>
      </c>
      <c r="I798" s="66">
        <v>0</v>
      </c>
      <c r="J798" s="66">
        <v>0</v>
      </c>
      <c r="K798" s="66">
        <v>0</v>
      </c>
      <c r="L798" s="66">
        <v>0</v>
      </c>
      <c r="M798" s="66">
        <v>180.71</v>
      </c>
      <c r="N798" s="67">
        <v>371.43</v>
      </c>
      <c r="O798" s="76">
        <v>401.03</v>
      </c>
    </row>
    <row r="799" spans="1:15" s="14" customFormat="1" ht="15.5">
      <c r="A799" s="64">
        <v>2021</v>
      </c>
      <c r="B799" s="59" t="s">
        <v>51</v>
      </c>
      <c r="C799" s="59" t="s">
        <v>38</v>
      </c>
      <c r="D799" s="69">
        <v>0</v>
      </c>
      <c r="E799" s="69">
        <v>0</v>
      </c>
      <c r="F799" s="70">
        <v>0</v>
      </c>
      <c r="G799" s="69">
        <v>0</v>
      </c>
      <c r="H799" s="69">
        <v>0</v>
      </c>
      <c r="I799" s="69">
        <v>0</v>
      </c>
      <c r="J799" s="69">
        <v>0</v>
      </c>
      <c r="K799" s="69">
        <v>0</v>
      </c>
      <c r="L799" s="69">
        <v>0</v>
      </c>
      <c r="M799" s="69">
        <v>0</v>
      </c>
      <c r="N799" s="70">
        <v>0</v>
      </c>
      <c r="O799" s="77">
        <v>0</v>
      </c>
    </row>
    <row r="800" spans="1:15" s="14" customFormat="1" ht="15.5">
      <c r="A800" s="64">
        <v>2021</v>
      </c>
      <c r="B800" s="59" t="s">
        <v>51</v>
      </c>
      <c r="C800" s="59" t="s">
        <v>72</v>
      </c>
      <c r="D800" s="69">
        <v>0</v>
      </c>
      <c r="E800" s="69">
        <v>0</v>
      </c>
      <c r="F800" s="70">
        <v>0</v>
      </c>
      <c r="G800" s="69">
        <v>0</v>
      </c>
      <c r="H800" s="69">
        <v>0</v>
      </c>
      <c r="I800" s="69">
        <v>0</v>
      </c>
      <c r="J800" s="69">
        <v>0</v>
      </c>
      <c r="K800" s="69">
        <v>0</v>
      </c>
      <c r="L800" s="69">
        <v>0</v>
      </c>
      <c r="M800" s="69">
        <v>6.27</v>
      </c>
      <c r="N800" s="70">
        <v>6.27</v>
      </c>
      <c r="O800" s="77">
        <v>6.27</v>
      </c>
    </row>
    <row r="801" spans="1:15" s="14" customFormat="1" ht="15.5">
      <c r="A801" s="64">
        <v>2021</v>
      </c>
      <c r="B801" s="59" t="s">
        <v>51</v>
      </c>
      <c r="C801" s="59" t="s">
        <v>39</v>
      </c>
      <c r="D801" s="69">
        <v>27.83</v>
      </c>
      <c r="E801" s="69">
        <v>0</v>
      </c>
      <c r="F801" s="70">
        <v>27.83</v>
      </c>
      <c r="G801" s="69">
        <v>0</v>
      </c>
      <c r="H801" s="69">
        <v>2.08</v>
      </c>
      <c r="I801" s="69">
        <v>0</v>
      </c>
      <c r="J801" s="69">
        <v>0</v>
      </c>
      <c r="K801" s="69">
        <v>0</v>
      </c>
      <c r="L801" s="69">
        <v>0</v>
      </c>
      <c r="M801" s="69">
        <v>0.08</v>
      </c>
      <c r="N801" s="70">
        <v>2.16</v>
      </c>
      <c r="O801" s="77">
        <v>29.99</v>
      </c>
    </row>
    <row r="802" spans="1:15" s="14" customFormat="1" ht="15.5">
      <c r="A802" s="64">
        <v>2021</v>
      </c>
      <c r="B802" s="59" t="s">
        <v>51</v>
      </c>
      <c r="C802" s="59" t="s">
        <v>40</v>
      </c>
      <c r="D802" s="69">
        <v>208.62</v>
      </c>
      <c r="E802" s="69">
        <v>0</v>
      </c>
      <c r="F802" s="70">
        <v>208.62</v>
      </c>
      <c r="G802" s="69">
        <v>15.98</v>
      </c>
      <c r="H802" s="69">
        <v>5.88</v>
      </c>
      <c r="I802" s="69">
        <v>31.7</v>
      </c>
      <c r="J802" s="69">
        <v>0</v>
      </c>
      <c r="K802" s="69">
        <v>0</v>
      </c>
      <c r="L802" s="69">
        <v>0</v>
      </c>
      <c r="M802" s="69">
        <v>6.72</v>
      </c>
      <c r="N802" s="70">
        <v>73.05</v>
      </c>
      <c r="O802" s="77">
        <v>281.67</v>
      </c>
    </row>
    <row r="803" spans="1:15" s="14" customFormat="1" ht="15.5">
      <c r="A803" s="64">
        <v>2021</v>
      </c>
      <c r="B803" s="59" t="s">
        <v>51</v>
      </c>
      <c r="C803" s="59" t="s">
        <v>41</v>
      </c>
      <c r="D803" s="69">
        <v>310.33</v>
      </c>
      <c r="E803" s="69">
        <v>0</v>
      </c>
      <c r="F803" s="70">
        <v>310.33</v>
      </c>
      <c r="G803" s="69">
        <v>0</v>
      </c>
      <c r="H803" s="69">
        <v>0</v>
      </c>
      <c r="I803" s="69">
        <v>0</v>
      </c>
      <c r="J803" s="69">
        <v>0</v>
      </c>
      <c r="K803" s="69">
        <v>0</v>
      </c>
      <c r="L803" s="69">
        <v>0</v>
      </c>
      <c r="M803" s="69">
        <v>5.13</v>
      </c>
      <c r="N803" s="70">
        <v>5.13</v>
      </c>
      <c r="O803" s="77">
        <v>315.45999999999998</v>
      </c>
    </row>
    <row r="804" spans="1:15" s="14" customFormat="1" ht="15.5">
      <c r="A804" s="64">
        <v>2021</v>
      </c>
      <c r="B804" s="59" t="s">
        <v>51</v>
      </c>
      <c r="C804" s="59" t="s">
        <v>70</v>
      </c>
      <c r="D804" s="69">
        <v>0.2</v>
      </c>
      <c r="E804" s="69">
        <v>0</v>
      </c>
      <c r="F804" s="70">
        <v>0.2</v>
      </c>
      <c r="G804" s="69">
        <v>0</v>
      </c>
      <c r="H804" s="69">
        <v>12.93</v>
      </c>
      <c r="I804" s="69">
        <v>81.59</v>
      </c>
      <c r="J804" s="69">
        <v>0.23</v>
      </c>
      <c r="K804" s="69">
        <v>90.73</v>
      </c>
      <c r="L804" s="69">
        <v>16.559999999999999</v>
      </c>
      <c r="M804" s="69">
        <v>19.89</v>
      </c>
      <c r="N804" s="70">
        <v>225.45</v>
      </c>
      <c r="O804" s="77">
        <v>225.65</v>
      </c>
    </row>
    <row r="805" spans="1:15" s="14" customFormat="1" ht="15.5">
      <c r="A805" s="64">
        <v>2021</v>
      </c>
      <c r="B805" s="59" t="s">
        <v>51</v>
      </c>
      <c r="C805" s="59" t="s">
        <v>74</v>
      </c>
      <c r="D805" s="69">
        <v>78.28</v>
      </c>
      <c r="E805" s="69">
        <v>0</v>
      </c>
      <c r="F805" s="70">
        <v>78.28</v>
      </c>
      <c r="G805" s="69">
        <v>0</v>
      </c>
      <c r="H805" s="69">
        <v>0</v>
      </c>
      <c r="I805" s="69">
        <v>0</v>
      </c>
      <c r="J805" s="69">
        <v>0</v>
      </c>
      <c r="K805" s="69">
        <v>0</v>
      </c>
      <c r="L805" s="69">
        <v>0</v>
      </c>
      <c r="M805" s="69">
        <v>3.06</v>
      </c>
      <c r="N805" s="70">
        <v>3.06</v>
      </c>
      <c r="O805" s="77">
        <v>81.34</v>
      </c>
    </row>
    <row r="806" spans="1:15" s="14" customFormat="1" ht="15.5">
      <c r="A806" s="64">
        <v>2021</v>
      </c>
      <c r="B806" s="59" t="s">
        <v>51</v>
      </c>
      <c r="C806" s="59" t="s">
        <v>73</v>
      </c>
      <c r="D806" s="69">
        <v>233.04</v>
      </c>
      <c r="E806" s="69">
        <v>0</v>
      </c>
      <c r="F806" s="70">
        <v>233.04</v>
      </c>
      <c r="G806" s="69">
        <v>0</v>
      </c>
      <c r="H806" s="69">
        <v>0</v>
      </c>
      <c r="I806" s="69">
        <v>0</v>
      </c>
      <c r="J806" s="69">
        <v>0</v>
      </c>
      <c r="K806" s="69">
        <v>0</v>
      </c>
      <c r="L806" s="69">
        <v>0</v>
      </c>
      <c r="M806" s="69">
        <v>0</v>
      </c>
      <c r="N806" s="70">
        <v>0</v>
      </c>
      <c r="O806" s="77">
        <v>233.04</v>
      </c>
    </row>
    <row r="807" spans="1:15" s="14" customFormat="1" ht="15.5">
      <c r="A807" s="64">
        <v>2021</v>
      </c>
      <c r="B807" s="59" t="s">
        <v>51</v>
      </c>
      <c r="C807" s="59" t="s">
        <v>42</v>
      </c>
      <c r="D807" s="69">
        <v>1590.32</v>
      </c>
      <c r="E807" s="69">
        <v>63.14</v>
      </c>
      <c r="F807" s="70">
        <v>1653.46</v>
      </c>
      <c r="G807" s="69">
        <v>0</v>
      </c>
      <c r="H807" s="69">
        <v>154.15</v>
      </c>
      <c r="I807" s="69">
        <v>0</v>
      </c>
      <c r="J807" s="69">
        <v>0</v>
      </c>
      <c r="K807" s="69">
        <v>7.11</v>
      </c>
      <c r="L807" s="69">
        <v>18.61</v>
      </c>
      <c r="M807" s="69">
        <v>124.13</v>
      </c>
      <c r="N807" s="70">
        <v>311.89</v>
      </c>
      <c r="O807" s="77">
        <v>1965.35</v>
      </c>
    </row>
    <row r="808" spans="1:15" s="14" customFormat="1" ht="15.5">
      <c r="A808" s="64">
        <v>2021</v>
      </c>
      <c r="B808" s="59" t="s">
        <v>51</v>
      </c>
      <c r="C808" s="59" t="s">
        <v>43</v>
      </c>
      <c r="D808" s="69">
        <v>4.3</v>
      </c>
      <c r="E808" s="69">
        <v>0</v>
      </c>
      <c r="F808" s="70">
        <v>4.3</v>
      </c>
      <c r="G808" s="69">
        <v>0</v>
      </c>
      <c r="H808" s="69">
        <v>12.03</v>
      </c>
      <c r="I808" s="69">
        <v>0</v>
      </c>
      <c r="J808" s="69">
        <v>0</v>
      </c>
      <c r="K808" s="69">
        <v>0</v>
      </c>
      <c r="L808" s="69">
        <v>0</v>
      </c>
      <c r="M808" s="69">
        <v>0.56000000000000005</v>
      </c>
      <c r="N808" s="70">
        <v>23.51</v>
      </c>
      <c r="O808" s="77">
        <v>27.81</v>
      </c>
    </row>
    <row r="809" spans="1:15" s="14" customFormat="1" ht="15.5">
      <c r="A809" s="64">
        <v>2021</v>
      </c>
      <c r="B809" s="59" t="s">
        <v>51</v>
      </c>
      <c r="C809" s="59" t="s">
        <v>94</v>
      </c>
      <c r="D809" s="69">
        <v>0</v>
      </c>
      <c r="E809" s="69">
        <v>0</v>
      </c>
      <c r="F809" s="70">
        <v>0</v>
      </c>
      <c r="G809" s="69">
        <v>0</v>
      </c>
      <c r="H809" s="69">
        <v>74.05</v>
      </c>
      <c r="I809" s="69">
        <v>0</v>
      </c>
      <c r="J809" s="69">
        <v>0</v>
      </c>
      <c r="K809" s="69">
        <v>0</v>
      </c>
      <c r="L809" s="69">
        <v>0</v>
      </c>
      <c r="M809" s="69">
        <v>4</v>
      </c>
      <c r="N809" s="70">
        <v>110.69</v>
      </c>
      <c r="O809" s="77">
        <v>110.69</v>
      </c>
    </row>
    <row r="810" spans="1:15" s="14" customFormat="1" ht="15.5">
      <c r="A810" s="64">
        <v>2021</v>
      </c>
      <c r="B810" s="59" t="s">
        <v>51</v>
      </c>
      <c r="C810" s="59" t="s">
        <v>71</v>
      </c>
      <c r="D810" s="69">
        <v>171.83</v>
      </c>
      <c r="E810" s="69">
        <v>0</v>
      </c>
      <c r="F810" s="70">
        <v>171.83</v>
      </c>
      <c r="G810" s="69">
        <v>0</v>
      </c>
      <c r="H810" s="69">
        <v>0</v>
      </c>
      <c r="I810" s="69">
        <v>0</v>
      </c>
      <c r="J810" s="69">
        <v>0</v>
      </c>
      <c r="K810" s="69">
        <v>0</v>
      </c>
      <c r="L810" s="69">
        <v>0</v>
      </c>
      <c r="M810" s="69">
        <v>31.73</v>
      </c>
      <c r="N810" s="70">
        <v>31.73</v>
      </c>
      <c r="O810" s="77">
        <v>203.56</v>
      </c>
    </row>
    <row r="811" spans="1:15" s="14" customFormat="1" ht="15.5">
      <c r="A811" s="64">
        <v>2021</v>
      </c>
      <c r="B811" s="59" t="s">
        <v>51</v>
      </c>
      <c r="C811" s="59" t="s">
        <v>45</v>
      </c>
      <c r="D811" s="69">
        <v>39.32</v>
      </c>
      <c r="E811" s="69">
        <v>0</v>
      </c>
      <c r="F811" s="70">
        <v>39.32</v>
      </c>
      <c r="G811" s="69">
        <v>0</v>
      </c>
      <c r="H811" s="69">
        <v>0</v>
      </c>
      <c r="I811" s="69">
        <v>0</v>
      </c>
      <c r="J811" s="69">
        <v>0</v>
      </c>
      <c r="K811" s="69">
        <v>0</v>
      </c>
      <c r="L811" s="69">
        <v>0</v>
      </c>
      <c r="M811" s="69">
        <v>0.03</v>
      </c>
      <c r="N811" s="70">
        <v>0.03</v>
      </c>
      <c r="O811" s="77">
        <v>39.35</v>
      </c>
    </row>
    <row r="812" spans="1:15" s="14" customFormat="1" ht="15.5">
      <c r="A812" s="64">
        <v>2021</v>
      </c>
      <c r="B812" s="59" t="s">
        <v>51</v>
      </c>
      <c r="C812" s="59" t="s">
        <v>46</v>
      </c>
      <c r="D812" s="69">
        <v>86.56</v>
      </c>
      <c r="E812" s="69">
        <v>0</v>
      </c>
      <c r="F812" s="70">
        <v>86.56</v>
      </c>
      <c r="G812" s="69">
        <v>0</v>
      </c>
      <c r="H812" s="69">
        <v>262.85000000000002</v>
      </c>
      <c r="I812" s="69">
        <v>0</v>
      </c>
      <c r="J812" s="69">
        <v>0</v>
      </c>
      <c r="K812" s="69">
        <v>0</v>
      </c>
      <c r="L812" s="69">
        <v>0</v>
      </c>
      <c r="M812" s="69">
        <v>0.14000000000000001</v>
      </c>
      <c r="N812" s="70">
        <v>262.99</v>
      </c>
      <c r="O812" s="77">
        <v>349.55</v>
      </c>
    </row>
    <row r="813" spans="1:15" s="14" customFormat="1" ht="15.5">
      <c r="A813" s="64">
        <v>2021</v>
      </c>
      <c r="B813" s="59" t="s">
        <v>51</v>
      </c>
      <c r="C813" s="59" t="s">
        <v>44</v>
      </c>
      <c r="D813" s="69">
        <v>0</v>
      </c>
      <c r="E813" s="69">
        <v>0</v>
      </c>
      <c r="F813" s="70">
        <v>0</v>
      </c>
      <c r="G813" s="69">
        <v>0</v>
      </c>
      <c r="H813" s="69">
        <v>0</v>
      </c>
      <c r="I813" s="69">
        <v>0</v>
      </c>
      <c r="J813" s="69">
        <v>0</v>
      </c>
      <c r="K813" s="69">
        <v>0</v>
      </c>
      <c r="L813" s="69">
        <v>0</v>
      </c>
      <c r="M813" s="69">
        <v>0</v>
      </c>
      <c r="N813" s="70">
        <v>0</v>
      </c>
      <c r="O813" s="77">
        <v>0</v>
      </c>
    </row>
    <row r="814" spans="1:15" s="14" customFormat="1" ht="15.5">
      <c r="A814" s="64">
        <v>2021</v>
      </c>
      <c r="B814" s="59" t="s">
        <v>51</v>
      </c>
      <c r="C814" s="59" t="s">
        <v>62</v>
      </c>
      <c r="D814" s="69">
        <v>7.69</v>
      </c>
      <c r="E814" s="69">
        <v>0</v>
      </c>
      <c r="F814" s="70">
        <v>7.69</v>
      </c>
      <c r="G814" s="69">
        <v>14.75</v>
      </c>
      <c r="H814" s="69">
        <v>0</v>
      </c>
      <c r="I814" s="69">
        <v>0</v>
      </c>
      <c r="J814" s="69">
        <v>0</v>
      </c>
      <c r="K814" s="69">
        <v>0</v>
      </c>
      <c r="L814" s="69">
        <v>145.69</v>
      </c>
      <c r="M814" s="69">
        <v>78.69</v>
      </c>
      <c r="N814" s="70">
        <v>105.85</v>
      </c>
      <c r="O814" s="77">
        <v>113.54</v>
      </c>
    </row>
    <row r="815" spans="1:15" s="14" customFormat="1" ht="15.5">
      <c r="A815" s="62">
        <v>2021</v>
      </c>
      <c r="B815" s="62" t="s">
        <v>51</v>
      </c>
      <c r="C815" s="60" t="s">
        <v>93</v>
      </c>
      <c r="D815" s="72">
        <v>2782.32</v>
      </c>
      <c r="E815" s="72">
        <v>68.739999999999995</v>
      </c>
      <c r="F815" s="71">
        <v>2851.06</v>
      </c>
      <c r="G815" s="72">
        <v>32.659999999999997</v>
      </c>
      <c r="H815" s="72">
        <v>647.22</v>
      </c>
      <c r="I815" s="72">
        <v>113.29</v>
      </c>
      <c r="J815" s="72">
        <v>0.23</v>
      </c>
      <c r="K815" s="72">
        <v>97.84</v>
      </c>
      <c r="L815" s="72">
        <v>180.86</v>
      </c>
      <c r="M815" s="72">
        <v>461.14</v>
      </c>
      <c r="N815" s="71">
        <v>1533.24</v>
      </c>
      <c r="O815" s="72">
        <v>4384.3</v>
      </c>
    </row>
    <row r="816" spans="1:15" s="14" customFormat="1" ht="15.5">
      <c r="A816" s="63">
        <v>2021</v>
      </c>
      <c r="B816" s="59" t="s">
        <v>50</v>
      </c>
      <c r="C816" s="58" t="s">
        <v>37</v>
      </c>
      <c r="D816" s="66">
        <v>52</v>
      </c>
      <c r="E816" s="66">
        <v>34.799999999999997</v>
      </c>
      <c r="F816" s="67">
        <v>86.8</v>
      </c>
      <c r="G816" s="66">
        <v>0</v>
      </c>
      <c r="H816" s="66">
        <v>160.76</v>
      </c>
      <c r="I816" s="66">
        <v>0</v>
      </c>
      <c r="J816" s="66">
        <v>0</v>
      </c>
      <c r="K816" s="66">
        <v>0</v>
      </c>
      <c r="L816" s="66">
        <v>4.97</v>
      </c>
      <c r="M816" s="66">
        <v>107.78</v>
      </c>
      <c r="N816" s="67">
        <v>275.41000000000003</v>
      </c>
      <c r="O816" s="76">
        <v>362.21</v>
      </c>
    </row>
    <row r="817" spans="1:15" s="14" customFormat="1" ht="15.5">
      <c r="A817" s="64">
        <v>2021</v>
      </c>
      <c r="B817" s="59" t="s">
        <v>50</v>
      </c>
      <c r="C817" s="59" t="s">
        <v>38</v>
      </c>
      <c r="D817" s="69">
        <v>0</v>
      </c>
      <c r="E817" s="69">
        <v>0</v>
      </c>
      <c r="F817" s="70">
        <v>0</v>
      </c>
      <c r="G817" s="69">
        <v>0</v>
      </c>
      <c r="H817" s="69">
        <v>33.04</v>
      </c>
      <c r="I817" s="69">
        <v>0</v>
      </c>
      <c r="J817" s="69">
        <v>0</v>
      </c>
      <c r="K817" s="69">
        <v>0</v>
      </c>
      <c r="L817" s="69">
        <v>30.27</v>
      </c>
      <c r="M817" s="69">
        <v>0</v>
      </c>
      <c r="N817" s="70">
        <v>63.31</v>
      </c>
      <c r="O817" s="77">
        <v>63.31</v>
      </c>
    </row>
    <row r="818" spans="1:15" s="14" customFormat="1" ht="15.5">
      <c r="A818" s="64">
        <v>2021</v>
      </c>
      <c r="B818" s="59" t="s">
        <v>50</v>
      </c>
      <c r="C818" s="59" t="s">
        <v>72</v>
      </c>
      <c r="D818" s="69">
        <v>264.69</v>
      </c>
      <c r="E818" s="69">
        <v>0</v>
      </c>
      <c r="F818" s="70">
        <v>264.69</v>
      </c>
      <c r="G818" s="69">
        <v>0</v>
      </c>
      <c r="H818" s="69">
        <v>0</v>
      </c>
      <c r="I818" s="69">
        <v>0</v>
      </c>
      <c r="J818" s="69">
        <v>0</v>
      </c>
      <c r="K818" s="69">
        <v>0</v>
      </c>
      <c r="L818" s="69">
        <v>0</v>
      </c>
      <c r="M818" s="69">
        <v>8.89</v>
      </c>
      <c r="N818" s="70">
        <v>8.89</v>
      </c>
      <c r="O818" s="77">
        <v>273.58</v>
      </c>
    </row>
    <row r="819" spans="1:15" s="14" customFormat="1" ht="15.5">
      <c r="A819" s="64">
        <v>2021</v>
      </c>
      <c r="B819" s="59" t="s">
        <v>50</v>
      </c>
      <c r="C819" s="59" t="s">
        <v>39</v>
      </c>
      <c r="D819" s="69">
        <v>0</v>
      </c>
      <c r="E819" s="69">
        <v>0</v>
      </c>
      <c r="F819" s="70">
        <v>0</v>
      </c>
      <c r="G819" s="69">
        <v>0</v>
      </c>
      <c r="H819" s="69">
        <v>3.97</v>
      </c>
      <c r="I819" s="69">
        <v>0</v>
      </c>
      <c r="J819" s="69">
        <v>0</v>
      </c>
      <c r="K819" s="69">
        <v>0</v>
      </c>
      <c r="L819" s="69">
        <v>0</v>
      </c>
      <c r="M819" s="69">
        <v>0.1</v>
      </c>
      <c r="N819" s="70">
        <v>4.07</v>
      </c>
      <c r="O819" s="77">
        <v>4.07</v>
      </c>
    </row>
    <row r="820" spans="1:15" s="14" customFormat="1" ht="15.5">
      <c r="A820" s="64">
        <v>2021</v>
      </c>
      <c r="B820" s="59" t="s">
        <v>50</v>
      </c>
      <c r="C820" s="59" t="s">
        <v>40</v>
      </c>
      <c r="D820" s="69">
        <v>256.39999999999998</v>
      </c>
      <c r="E820" s="69">
        <v>0</v>
      </c>
      <c r="F820" s="70">
        <v>256.39999999999998</v>
      </c>
      <c r="G820" s="69">
        <v>3.38</v>
      </c>
      <c r="H820" s="69">
        <v>7.7</v>
      </c>
      <c r="I820" s="69">
        <v>0</v>
      </c>
      <c r="J820" s="69">
        <v>0</v>
      </c>
      <c r="K820" s="69">
        <v>0</v>
      </c>
      <c r="L820" s="69">
        <v>0</v>
      </c>
      <c r="M820" s="69">
        <v>6.44</v>
      </c>
      <c r="N820" s="70">
        <v>17.52</v>
      </c>
      <c r="O820" s="77">
        <v>273.92</v>
      </c>
    </row>
    <row r="821" spans="1:15" s="14" customFormat="1" ht="15.5">
      <c r="A821" s="64">
        <v>2021</v>
      </c>
      <c r="B821" s="59" t="s">
        <v>50</v>
      </c>
      <c r="C821" s="59" t="s">
        <v>41</v>
      </c>
      <c r="D821" s="69">
        <v>262.7</v>
      </c>
      <c r="E821" s="69">
        <v>0</v>
      </c>
      <c r="F821" s="70">
        <v>262.7</v>
      </c>
      <c r="G821" s="69">
        <v>0</v>
      </c>
      <c r="H821" s="69">
        <v>0</v>
      </c>
      <c r="I821" s="69">
        <v>0</v>
      </c>
      <c r="J821" s="69">
        <v>0</v>
      </c>
      <c r="K821" s="69">
        <v>0</v>
      </c>
      <c r="L821" s="69">
        <v>0</v>
      </c>
      <c r="M821" s="69">
        <v>6.25</v>
      </c>
      <c r="N821" s="70">
        <v>6.25</v>
      </c>
      <c r="O821" s="77">
        <v>268.95</v>
      </c>
    </row>
    <row r="822" spans="1:15" s="14" customFormat="1" ht="15.5">
      <c r="A822" s="64">
        <v>2021</v>
      </c>
      <c r="B822" s="59" t="s">
        <v>50</v>
      </c>
      <c r="C822" s="59" t="s">
        <v>70</v>
      </c>
      <c r="D822" s="69">
        <v>0</v>
      </c>
      <c r="E822" s="69">
        <v>0</v>
      </c>
      <c r="F822" s="70">
        <v>0</v>
      </c>
      <c r="G822" s="69">
        <v>0</v>
      </c>
      <c r="H822" s="69">
        <v>9.9</v>
      </c>
      <c r="I822" s="69">
        <v>109.96</v>
      </c>
      <c r="J822" s="69">
        <v>0.44</v>
      </c>
      <c r="K822" s="69">
        <v>90.05</v>
      </c>
      <c r="L822" s="69">
        <v>18.3</v>
      </c>
      <c r="M822" s="69">
        <v>8.1300000000000008</v>
      </c>
      <c r="N822" s="70">
        <v>237.99</v>
      </c>
      <c r="O822" s="77">
        <v>237.99</v>
      </c>
    </row>
    <row r="823" spans="1:15" s="14" customFormat="1" ht="15.5">
      <c r="A823" s="64">
        <v>2021</v>
      </c>
      <c r="B823" s="59" t="s">
        <v>50</v>
      </c>
      <c r="C823" s="59" t="s">
        <v>74</v>
      </c>
      <c r="D823" s="69">
        <v>104.69</v>
      </c>
      <c r="E823" s="69">
        <v>9.4499999999999993</v>
      </c>
      <c r="F823" s="70">
        <v>114.14</v>
      </c>
      <c r="G823" s="69">
        <v>0</v>
      </c>
      <c r="H823" s="69">
        <v>0</v>
      </c>
      <c r="I823" s="69">
        <v>0</v>
      </c>
      <c r="J823" s="69">
        <v>0</v>
      </c>
      <c r="K823" s="69">
        <v>0</v>
      </c>
      <c r="L823" s="69">
        <v>0</v>
      </c>
      <c r="M823" s="69">
        <v>4.2</v>
      </c>
      <c r="N823" s="70">
        <v>4.2</v>
      </c>
      <c r="O823" s="77">
        <v>118.34</v>
      </c>
    </row>
    <row r="824" spans="1:15" s="14" customFormat="1" ht="15.5">
      <c r="A824" s="64">
        <v>2021</v>
      </c>
      <c r="B824" s="59" t="s">
        <v>50</v>
      </c>
      <c r="C824" s="59" t="s">
        <v>73</v>
      </c>
      <c r="D824" s="69">
        <v>513.63</v>
      </c>
      <c r="E824" s="69">
        <v>0</v>
      </c>
      <c r="F824" s="70">
        <v>513.63</v>
      </c>
      <c r="G824" s="69">
        <v>0</v>
      </c>
      <c r="H824" s="69">
        <v>0</v>
      </c>
      <c r="I824" s="69">
        <v>0</v>
      </c>
      <c r="J824" s="69">
        <v>0</v>
      </c>
      <c r="K824" s="69">
        <v>0</v>
      </c>
      <c r="L824" s="69">
        <v>0</v>
      </c>
      <c r="M824" s="69">
        <v>0</v>
      </c>
      <c r="N824" s="70">
        <v>0</v>
      </c>
      <c r="O824" s="77">
        <v>513.63</v>
      </c>
    </row>
    <row r="825" spans="1:15" s="14" customFormat="1" ht="15.5">
      <c r="A825" s="64">
        <v>2021</v>
      </c>
      <c r="B825" s="59" t="s">
        <v>50</v>
      </c>
      <c r="C825" s="59" t="s">
        <v>42</v>
      </c>
      <c r="D825" s="69">
        <v>1599.63</v>
      </c>
      <c r="E825" s="69">
        <v>136.56</v>
      </c>
      <c r="F825" s="70">
        <v>1736.19</v>
      </c>
      <c r="G825" s="69">
        <v>0</v>
      </c>
      <c r="H825" s="69">
        <v>187.24</v>
      </c>
      <c r="I825" s="69">
        <v>0</v>
      </c>
      <c r="J825" s="69">
        <v>0</v>
      </c>
      <c r="K825" s="69">
        <v>10.48</v>
      </c>
      <c r="L825" s="69">
        <v>13.74</v>
      </c>
      <c r="M825" s="69">
        <v>186.62</v>
      </c>
      <c r="N825" s="70">
        <v>448.72</v>
      </c>
      <c r="O825" s="77">
        <v>2184.91</v>
      </c>
    </row>
    <row r="826" spans="1:15" s="14" customFormat="1" ht="15.5">
      <c r="A826" s="64">
        <v>2021</v>
      </c>
      <c r="B826" s="59" t="s">
        <v>50</v>
      </c>
      <c r="C826" s="59" t="s">
        <v>43</v>
      </c>
      <c r="D826" s="69">
        <v>1.76</v>
      </c>
      <c r="E826" s="69">
        <v>0</v>
      </c>
      <c r="F826" s="70">
        <v>1.76</v>
      </c>
      <c r="G826" s="69">
        <v>0</v>
      </c>
      <c r="H826" s="69">
        <v>0</v>
      </c>
      <c r="I826" s="69">
        <v>0</v>
      </c>
      <c r="J826" s="69">
        <v>0</v>
      </c>
      <c r="K826" s="69">
        <v>0</v>
      </c>
      <c r="L826" s="69">
        <v>0</v>
      </c>
      <c r="M826" s="69">
        <v>4.5</v>
      </c>
      <c r="N826" s="70">
        <v>4.5</v>
      </c>
      <c r="O826" s="77">
        <v>6.26</v>
      </c>
    </row>
    <row r="827" spans="1:15" s="14" customFormat="1" ht="15.5">
      <c r="A827" s="64">
        <v>2021</v>
      </c>
      <c r="B827" s="59" t="s">
        <v>50</v>
      </c>
      <c r="C827" s="59" t="s">
        <v>94</v>
      </c>
      <c r="D827" s="69">
        <v>0</v>
      </c>
      <c r="E827" s="69">
        <v>0</v>
      </c>
      <c r="F827" s="70">
        <v>0</v>
      </c>
      <c r="G827" s="69">
        <v>0</v>
      </c>
      <c r="H827" s="69">
        <v>0</v>
      </c>
      <c r="I827" s="69">
        <v>0</v>
      </c>
      <c r="J827" s="69">
        <v>0</v>
      </c>
      <c r="K827" s="69">
        <v>0</v>
      </c>
      <c r="L827" s="69">
        <v>0</v>
      </c>
      <c r="M827" s="69">
        <v>4</v>
      </c>
      <c r="N827" s="70">
        <v>4</v>
      </c>
      <c r="O827" s="77">
        <v>4</v>
      </c>
    </row>
    <row r="828" spans="1:15" s="14" customFormat="1" ht="15.5">
      <c r="A828" s="64">
        <v>2021</v>
      </c>
      <c r="B828" s="59" t="s">
        <v>50</v>
      </c>
      <c r="C828" s="59" t="s">
        <v>71</v>
      </c>
      <c r="D828" s="69">
        <v>1.73</v>
      </c>
      <c r="E828" s="69">
        <v>3.5</v>
      </c>
      <c r="F828" s="70">
        <v>5.23</v>
      </c>
      <c r="G828" s="69">
        <v>0</v>
      </c>
      <c r="H828" s="69">
        <v>0</v>
      </c>
      <c r="I828" s="69">
        <v>0</v>
      </c>
      <c r="J828" s="69">
        <v>0</v>
      </c>
      <c r="K828" s="69">
        <v>0</v>
      </c>
      <c r="L828" s="69">
        <v>0</v>
      </c>
      <c r="M828" s="69">
        <v>33.99</v>
      </c>
      <c r="N828" s="70">
        <v>44.99</v>
      </c>
      <c r="O828" s="77">
        <v>50.22</v>
      </c>
    </row>
    <row r="829" spans="1:15" s="14" customFormat="1" ht="15.5">
      <c r="A829" s="64">
        <v>2021</v>
      </c>
      <c r="B829" s="59" t="s">
        <v>50</v>
      </c>
      <c r="C829" s="59" t="s">
        <v>45</v>
      </c>
      <c r="D829" s="69">
        <v>59.94</v>
      </c>
      <c r="E829" s="69">
        <v>0</v>
      </c>
      <c r="F829" s="70">
        <v>59.94</v>
      </c>
      <c r="G829" s="69">
        <v>0</v>
      </c>
      <c r="H829" s="69">
        <v>0</v>
      </c>
      <c r="I829" s="69">
        <v>0</v>
      </c>
      <c r="J829" s="69">
        <v>0</v>
      </c>
      <c r="K829" s="69">
        <v>0</v>
      </c>
      <c r="L829" s="69">
        <v>0</v>
      </c>
      <c r="M829" s="69">
        <v>0.05</v>
      </c>
      <c r="N829" s="70">
        <v>0.05</v>
      </c>
      <c r="O829" s="77">
        <v>59.99</v>
      </c>
    </row>
    <row r="830" spans="1:15" s="14" customFormat="1" ht="15.5">
      <c r="A830" s="64">
        <v>2021</v>
      </c>
      <c r="B830" s="59" t="s">
        <v>50</v>
      </c>
      <c r="C830" s="59" t="s">
        <v>46</v>
      </c>
      <c r="D830" s="69">
        <v>71.12</v>
      </c>
      <c r="E830" s="69">
        <v>0</v>
      </c>
      <c r="F830" s="70">
        <v>71.12</v>
      </c>
      <c r="G830" s="69">
        <v>0</v>
      </c>
      <c r="H830" s="69">
        <v>195.66</v>
      </c>
      <c r="I830" s="69">
        <v>0</v>
      </c>
      <c r="J830" s="69">
        <v>0</v>
      </c>
      <c r="K830" s="69">
        <v>0</v>
      </c>
      <c r="L830" s="69">
        <v>0</v>
      </c>
      <c r="M830" s="69">
        <v>60.61</v>
      </c>
      <c r="N830" s="70">
        <v>256.27</v>
      </c>
      <c r="O830" s="77">
        <v>327.39</v>
      </c>
    </row>
    <row r="831" spans="1:15" s="14" customFormat="1" ht="15.5">
      <c r="A831" s="64">
        <v>2021</v>
      </c>
      <c r="B831" s="59" t="s">
        <v>50</v>
      </c>
      <c r="C831" s="59" t="s">
        <v>44</v>
      </c>
      <c r="D831" s="69">
        <v>0</v>
      </c>
      <c r="E831" s="69">
        <v>0</v>
      </c>
      <c r="F831" s="70">
        <v>0</v>
      </c>
      <c r="G831" s="69">
        <v>0</v>
      </c>
      <c r="H831" s="69">
        <v>0</v>
      </c>
      <c r="I831" s="69">
        <v>0</v>
      </c>
      <c r="J831" s="69">
        <v>0</v>
      </c>
      <c r="K831" s="69">
        <v>0</v>
      </c>
      <c r="L831" s="69">
        <v>0</v>
      </c>
      <c r="M831" s="69">
        <v>0.02</v>
      </c>
      <c r="N831" s="70">
        <v>0.02</v>
      </c>
      <c r="O831" s="77">
        <v>0.02</v>
      </c>
    </row>
    <row r="832" spans="1:15" s="14" customFormat="1" ht="15.5">
      <c r="A832" s="64">
        <v>2021</v>
      </c>
      <c r="B832" s="59" t="s">
        <v>50</v>
      </c>
      <c r="C832" s="59" t="s">
        <v>62</v>
      </c>
      <c r="D832" s="69">
        <v>1.4</v>
      </c>
      <c r="E832" s="69">
        <v>13.27</v>
      </c>
      <c r="F832" s="70">
        <v>14.67</v>
      </c>
      <c r="G832" s="69">
        <v>13.41</v>
      </c>
      <c r="H832" s="69">
        <v>0</v>
      </c>
      <c r="I832" s="69">
        <v>0</v>
      </c>
      <c r="J832" s="69">
        <v>0</v>
      </c>
      <c r="K832" s="69">
        <v>0</v>
      </c>
      <c r="L832" s="69">
        <v>131.56</v>
      </c>
      <c r="M832" s="69">
        <v>34.65</v>
      </c>
      <c r="N832" s="70">
        <v>114.87</v>
      </c>
      <c r="O832" s="77">
        <v>129.54</v>
      </c>
    </row>
    <row r="833" spans="1:15" s="14" customFormat="1" ht="15.5">
      <c r="A833" s="62">
        <v>2021</v>
      </c>
      <c r="B833" s="62" t="s">
        <v>50</v>
      </c>
      <c r="C833" s="60" t="s">
        <v>93</v>
      </c>
      <c r="D833" s="72">
        <v>3189.69</v>
      </c>
      <c r="E833" s="72">
        <v>197.58</v>
      </c>
      <c r="F833" s="71">
        <v>3387.27</v>
      </c>
      <c r="G833" s="72">
        <v>16.79</v>
      </c>
      <c r="H833" s="72">
        <v>598.27</v>
      </c>
      <c r="I833" s="72">
        <v>109.96</v>
      </c>
      <c r="J833" s="72">
        <v>0.44</v>
      </c>
      <c r="K833" s="72">
        <v>100.53</v>
      </c>
      <c r="L833" s="72">
        <v>198.84</v>
      </c>
      <c r="M833" s="72">
        <v>466.23</v>
      </c>
      <c r="N833" s="71">
        <v>1491.06</v>
      </c>
      <c r="O833" s="72">
        <v>4878.33</v>
      </c>
    </row>
    <row r="834" spans="1:15" s="14" customFormat="1" ht="15.5">
      <c r="A834" s="63">
        <v>2021</v>
      </c>
      <c r="B834" s="59" t="s">
        <v>49</v>
      </c>
      <c r="C834" s="58" t="s">
        <v>37</v>
      </c>
      <c r="D834" s="66">
        <v>87.1</v>
      </c>
      <c r="E834" s="66">
        <v>19.82</v>
      </c>
      <c r="F834" s="67">
        <v>106.92</v>
      </c>
      <c r="G834" s="66">
        <v>0</v>
      </c>
      <c r="H834" s="66">
        <v>239.29</v>
      </c>
      <c r="I834" s="66">
        <v>0</v>
      </c>
      <c r="J834" s="66">
        <v>0</v>
      </c>
      <c r="K834" s="66">
        <v>0</v>
      </c>
      <c r="L834" s="66">
        <v>0</v>
      </c>
      <c r="M834" s="66">
        <v>184.81</v>
      </c>
      <c r="N834" s="67">
        <v>470.88</v>
      </c>
      <c r="O834" s="76">
        <v>577.79999999999995</v>
      </c>
    </row>
    <row r="835" spans="1:15" s="14" customFormat="1" ht="15.5">
      <c r="A835" s="64">
        <v>2021</v>
      </c>
      <c r="B835" s="59" t="s">
        <v>49</v>
      </c>
      <c r="C835" s="59" t="s">
        <v>38</v>
      </c>
      <c r="D835" s="69">
        <v>0</v>
      </c>
      <c r="E835" s="69">
        <v>0</v>
      </c>
      <c r="F835" s="70">
        <v>0</v>
      </c>
      <c r="G835" s="69">
        <v>0</v>
      </c>
      <c r="H835" s="69">
        <v>0</v>
      </c>
      <c r="I835" s="69">
        <v>0</v>
      </c>
      <c r="J835" s="69">
        <v>0</v>
      </c>
      <c r="K835" s="69">
        <v>0</v>
      </c>
      <c r="L835" s="69">
        <v>0</v>
      </c>
      <c r="M835" s="69">
        <v>0</v>
      </c>
      <c r="N835" s="70">
        <v>0</v>
      </c>
      <c r="O835" s="77">
        <v>0</v>
      </c>
    </row>
    <row r="836" spans="1:15" s="14" customFormat="1" ht="15.5">
      <c r="A836" s="64">
        <v>2021</v>
      </c>
      <c r="B836" s="59" t="s">
        <v>49</v>
      </c>
      <c r="C836" s="59" t="s">
        <v>72</v>
      </c>
      <c r="D836" s="69">
        <v>0</v>
      </c>
      <c r="E836" s="69">
        <v>0</v>
      </c>
      <c r="F836" s="70">
        <v>0</v>
      </c>
      <c r="G836" s="69">
        <v>0</v>
      </c>
      <c r="H836" s="69">
        <v>0</v>
      </c>
      <c r="I836" s="69">
        <v>0</v>
      </c>
      <c r="J836" s="69">
        <v>0</v>
      </c>
      <c r="K836" s="69">
        <v>0</v>
      </c>
      <c r="L836" s="69">
        <v>0</v>
      </c>
      <c r="M836" s="69">
        <v>20.55</v>
      </c>
      <c r="N836" s="70">
        <v>20.55</v>
      </c>
      <c r="O836" s="77">
        <v>20.55</v>
      </c>
    </row>
    <row r="837" spans="1:15" s="14" customFormat="1" ht="15.5">
      <c r="A837" s="64">
        <v>2021</v>
      </c>
      <c r="B837" s="59" t="s">
        <v>49</v>
      </c>
      <c r="C837" s="59" t="s">
        <v>39</v>
      </c>
      <c r="D837" s="69">
        <v>0</v>
      </c>
      <c r="E837" s="69">
        <v>0</v>
      </c>
      <c r="F837" s="70">
        <v>0</v>
      </c>
      <c r="G837" s="69">
        <v>0</v>
      </c>
      <c r="H837" s="69">
        <v>6.86</v>
      </c>
      <c r="I837" s="69">
        <v>0</v>
      </c>
      <c r="J837" s="69">
        <v>0</v>
      </c>
      <c r="K837" s="69">
        <v>0</v>
      </c>
      <c r="L837" s="69">
        <v>0</v>
      </c>
      <c r="M837" s="69">
        <v>0</v>
      </c>
      <c r="N837" s="70">
        <v>6.86</v>
      </c>
      <c r="O837" s="77">
        <v>6.86</v>
      </c>
    </row>
    <row r="838" spans="1:15" s="14" customFormat="1" ht="15.5">
      <c r="A838" s="64">
        <v>2021</v>
      </c>
      <c r="B838" s="59" t="s">
        <v>49</v>
      </c>
      <c r="C838" s="59" t="s">
        <v>40</v>
      </c>
      <c r="D838" s="69">
        <v>55.1</v>
      </c>
      <c r="E838" s="69">
        <v>0</v>
      </c>
      <c r="F838" s="70">
        <v>55.1</v>
      </c>
      <c r="G838" s="69">
        <v>11.22</v>
      </c>
      <c r="H838" s="69">
        <v>3.37</v>
      </c>
      <c r="I838" s="69">
        <v>0</v>
      </c>
      <c r="J838" s="69">
        <v>0</v>
      </c>
      <c r="K838" s="69">
        <v>0</v>
      </c>
      <c r="L838" s="69">
        <v>0</v>
      </c>
      <c r="M838" s="69">
        <v>4.6100000000000003</v>
      </c>
      <c r="N838" s="70">
        <v>19.2</v>
      </c>
      <c r="O838" s="77">
        <v>74.3</v>
      </c>
    </row>
    <row r="839" spans="1:15" s="14" customFormat="1" ht="15.5">
      <c r="A839" s="64">
        <v>2021</v>
      </c>
      <c r="B839" s="59" t="s">
        <v>49</v>
      </c>
      <c r="C839" s="59" t="s">
        <v>41</v>
      </c>
      <c r="D839" s="69">
        <v>288.37</v>
      </c>
      <c r="E839" s="69">
        <v>0</v>
      </c>
      <c r="F839" s="70">
        <v>288.37</v>
      </c>
      <c r="G839" s="69">
        <v>0</v>
      </c>
      <c r="H839" s="69">
        <v>0</v>
      </c>
      <c r="I839" s="69">
        <v>0</v>
      </c>
      <c r="J839" s="69">
        <v>0</v>
      </c>
      <c r="K839" s="69">
        <v>0</v>
      </c>
      <c r="L839" s="69">
        <v>0</v>
      </c>
      <c r="M839" s="69">
        <v>2.68</v>
      </c>
      <c r="N839" s="70">
        <v>2.68</v>
      </c>
      <c r="O839" s="77">
        <v>291.05</v>
      </c>
    </row>
    <row r="840" spans="1:15" s="14" customFormat="1" ht="15.5">
      <c r="A840" s="64">
        <v>2021</v>
      </c>
      <c r="B840" s="59" t="s">
        <v>49</v>
      </c>
      <c r="C840" s="59" t="s">
        <v>70</v>
      </c>
      <c r="D840" s="69">
        <v>0</v>
      </c>
      <c r="E840" s="69">
        <v>0</v>
      </c>
      <c r="F840" s="70">
        <v>0</v>
      </c>
      <c r="G840" s="69">
        <v>0</v>
      </c>
      <c r="H840" s="69">
        <v>0.53</v>
      </c>
      <c r="I840" s="69">
        <v>81.25</v>
      </c>
      <c r="J840" s="69">
        <v>0.21</v>
      </c>
      <c r="K840" s="69">
        <v>143.47999999999999</v>
      </c>
      <c r="L840" s="69">
        <v>16.739999999999998</v>
      </c>
      <c r="M840" s="69">
        <v>9.09</v>
      </c>
      <c r="N840" s="70">
        <v>252.51</v>
      </c>
      <c r="O840" s="77">
        <v>252.51</v>
      </c>
    </row>
    <row r="841" spans="1:15" s="14" customFormat="1" ht="15.5">
      <c r="A841" s="64">
        <v>2021</v>
      </c>
      <c r="B841" s="59" t="s">
        <v>49</v>
      </c>
      <c r="C841" s="59" t="s">
        <v>74</v>
      </c>
      <c r="D841" s="69">
        <v>90.91</v>
      </c>
      <c r="E841" s="69">
        <v>0</v>
      </c>
      <c r="F841" s="70">
        <v>90.91</v>
      </c>
      <c r="G841" s="69">
        <v>0</v>
      </c>
      <c r="H841" s="69">
        <v>0</v>
      </c>
      <c r="I841" s="69">
        <v>0</v>
      </c>
      <c r="J841" s="69">
        <v>0</v>
      </c>
      <c r="K841" s="69">
        <v>0</v>
      </c>
      <c r="L841" s="69">
        <v>0</v>
      </c>
      <c r="M841" s="69">
        <v>0.14000000000000001</v>
      </c>
      <c r="N841" s="70">
        <v>0.14000000000000001</v>
      </c>
      <c r="O841" s="77">
        <v>91.05</v>
      </c>
    </row>
    <row r="842" spans="1:15" s="14" customFormat="1" ht="15.5">
      <c r="A842" s="64">
        <v>2021</v>
      </c>
      <c r="B842" s="59" t="s">
        <v>49</v>
      </c>
      <c r="C842" s="59" t="s">
        <v>73</v>
      </c>
      <c r="D842" s="69">
        <v>778.8</v>
      </c>
      <c r="E842" s="69">
        <v>0</v>
      </c>
      <c r="F842" s="70">
        <v>778.8</v>
      </c>
      <c r="G842" s="69">
        <v>0</v>
      </c>
      <c r="H842" s="69">
        <v>0</v>
      </c>
      <c r="I842" s="69">
        <v>0</v>
      </c>
      <c r="J842" s="69">
        <v>0</v>
      </c>
      <c r="K842" s="69">
        <v>0</v>
      </c>
      <c r="L842" s="69">
        <v>0</v>
      </c>
      <c r="M842" s="69">
        <v>0.03</v>
      </c>
      <c r="N842" s="70">
        <v>0.03</v>
      </c>
      <c r="O842" s="77">
        <v>778.83</v>
      </c>
    </row>
    <row r="843" spans="1:15" s="14" customFormat="1" ht="15.5">
      <c r="A843" s="64">
        <v>2021</v>
      </c>
      <c r="B843" s="59" t="s">
        <v>49</v>
      </c>
      <c r="C843" s="59" t="s">
        <v>42</v>
      </c>
      <c r="D843" s="69">
        <v>1397.23</v>
      </c>
      <c r="E843" s="69">
        <v>91.91</v>
      </c>
      <c r="F843" s="70">
        <v>1489.14</v>
      </c>
      <c r="G843" s="69">
        <v>0</v>
      </c>
      <c r="H843" s="69">
        <v>260.87</v>
      </c>
      <c r="I843" s="69">
        <v>0</v>
      </c>
      <c r="J843" s="69">
        <v>0</v>
      </c>
      <c r="K843" s="69">
        <v>18.760000000000002</v>
      </c>
      <c r="L843" s="69">
        <v>0</v>
      </c>
      <c r="M843" s="69">
        <v>126.33</v>
      </c>
      <c r="N843" s="70">
        <v>441.17</v>
      </c>
      <c r="O843" s="77">
        <v>1930.31</v>
      </c>
    </row>
    <row r="844" spans="1:15" s="14" customFormat="1" ht="15.5">
      <c r="A844" s="64">
        <v>2021</v>
      </c>
      <c r="B844" s="59" t="s">
        <v>49</v>
      </c>
      <c r="C844" s="59" t="s">
        <v>43</v>
      </c>
      <c r="D844" s="69">
        <v>0.87</v>
      </c>
      <c r="E844" s="69">
        <v>0</v>
      </c>
      <c r="F844" s="70">
        <v>0.87</v>
      </c>
      <c r="G844" s="69">
        <v>0</v>
      </c>
      <c r="H844" s="69">
        <v>0</v>
      </c>
      <c r="I844" s="69">
        <v>0</v>
      </c>
      <c r="J844" s="69">
        <v>0</v>
      </c>
      <c r="K844" s="69">
        <v>0</v>
      </c>
      <c r="L844" s="69">
        <v>0</v>
      </c>
      <c r="M844" s="69">
        <v>1.89</v>
      </c>
      <c r="N844" s="70">
        <v>1.89</v>
      </c>
      <c r="O844" s="77">
        <v>2.76</v>
      </c>
    </row>
    <row r="845" spans="1:15" s="14" customFormat="1" ht="15.5">
      <c r="A845" s="64">
        <v>2021</v>
      </c>
      <c r="B845" s="59" t="s">
        <v>49</v>
      </c>
      <c r="C845" s="59" t="s">
        <v>94</v>
      </c>
      <c r="D845" s="69">
        <v>0</v>
      </c>
      <c r="E845" s="69">
        <v>0</v>
      </c>
      <c r="F845" s="70">
        <v>0</v>
      </c>
      <c r="G845" s="69">
        <v>0</v>
      </c>
      <c r="H845" s="69">
        <v>36.79</v>
      </c>
      <c r="I845" s="69">
        <v>0</v>
      </c>
      <c r="J845" s="69">
        <v>0</v>
      </c>
      <c r="K845" s="69">
        <v>0</v>
      </c>
      <c r="L845" s="69">
        <v>0</v>
      </c>
      <c r="M845" s="69">
        <v>3.87</v>
      </c>
      <c r="N845" s="70">
        <v>70.540000000000006</v>
      </c>
      <c r="O845" s="77">
        <v>70.540000000000006</v>
      </c>
    </row>
    <row r="846" spans="1:15" s="14" customFormat="1" ht="15.5">
      <c r="A846" s="64">
        <v>2021</v>
      </c>
      <c r="B846" s="59" t="s">
        <v>49</v>
      </c>
      <c r="C846" s="59" t="s">
        <v>71</v>
      </c>
      <c r="D846" s="69">
        <v>71.09</v>
      </c>
      <c r="E846" s="69">
        <v>4.42</v>
      </c>
      <c r="F846" s="70">
        <v>75.510000000000005</v>
      </c>
      <c r="G846" s="69">
        <v>0</v>
      </c>
      <c r="H846" s="69">
        <v>0</v>
      </c>
      <c r="I846" s="69">
        <v>0</v>
      </c>
      <c r="J846" s="69">
        <v>0</v>
      </c>
      <c r="K846" s="69">
        <v>0</v>
      </c>
      <c r="L846" s="69">
        <v>0</v>
      </c>
      <c r="M846" s="69">
        <v>60.37</v>
      </c>
      <c r="N846" s="70">
        <v>60.37</v>
      </c>
      <c r="O846" s="77">
        <v>135.88</v>
      </c>
    </row>
    <row r="847" spans="1:15" s="14" customFormat="1" ht="15.5">
      <c r="A847" s="64">
        <v>2021</v>
      </c>
      <c r="B847" s="59" t="s">
        <v>49</v>
      </c>
      <c r="C847" s="59" t="s">
        <v>45</v>
      </c>
      <c r="D847" s="69">
        <v>0</v>
      </c>
      <c r="E847" s="69">
        <v>0</v>
      </c>
      <c r="F847" s="70">
        <v>0</v>
      </c>
      <c r="G847" s="69">
        <v>0</v>
      </c>
      <c r="H847" s="69">
        <v>0</v>
      </c>
      <c r="I847" s="69">
        <v>0</v>
      </c>
      <c r="J847" s="69">
        <v>0</v>
      </c>
      <c r="K847" s="69">
        <v>0</v>
      </c>
      <c r="L847" s="69">
        <v>0</v>
      </c>
      <c r="M847" s="69">
        <v>0.12</v>
      </c>
      <c r="N847" s="70">
        <v>0.12</v>
      </c>
      <c r="O847" s="77">
        <v>0.12</v>
      </c>
    </row>
    <row r="848" spans="1:15" s="14" customFormat="1" ht="15.5">
      <c r="A848" s="64">
        <v>2021</v>
      </c>
      <c r="B848" s="59" t="s">
        <v>49</v>
      </c>
      <c r="C848" s="59" t="s">
        <v>46</v>
      </c>
      <c r="D848" s="69">
        <v>44.43</v>
      </c>
      <c r="E848" s="69">
        <v>0</v>
      </c>
      <c r="F848" s="70">
        <v>44.43</v>
      </c>
      <c r="G848" s="69">
        <v>0</v>
      </c>
      <c r="H848" s="69">
        <v>307.25</v>
      </c>
      <c r="I848" s="69">
        <v>0</v>
      </c>
      <c r="J848" s="69">
        <v>0</v>
      </c>
      <c r="K848" s="69">
        <v>0</v>
      </c>
      <c r="L848" s="69">
        <v>0</v>
      </c>
      <c r="M848" s="69">
        <v>3.46</v>
      </c>
      <c r="N848" s="70">
        <v>310.70999999999998</v>
      </c>
      <c r="O848" s="77">
        <v>355.14</v>
      </c>
    </row>
    <row r="849" spans="1:15" s="14" customFormat="1" ht="15.5">
      <c r="A849" s="64">
        <v>2021</v>
      </c>
      <c r="B849" s="59" t="s">
        <v>49</v>
      </c>
      <c r="C849" s="59" t="s">
        <v>44</v>
      </c>
      <c r="D849" s="69">
        <v>0</v>
      </c>
      <c r="E849" s="69">
        <v>0</v>
      </c>
      <c r="F849" s="70">
        <v>0</v>
      </c>
      <c r="G849" s="69">
        <v>0</v>
      </c>
      <c r="H849" s="69">
        <v>0</v>
      </c>
      <c r="I849" s="69">
        <v>0</v>
      </c>
      <c r="J849" s="69">
        <v>0</v>
      </c>
      <c r="K849" s="69">
        <v>0</v>
      </c>
      <c r="L849" s="69">
        <v>0</v>
      </c>
      <c r="M849" s="69">
        <v>0.02</v>
      </c>
      <c r="N849" s="70">
        <v>0.02</v>
      </c>
      <c r="O849" s="77">
        <v>0.02</v>
      </c>
    </row>
    <row r="850" spans="1:15" s="14" customFormat="1" ht="15.5">
      <c r="A850" s="64">
        <v>2021</v>
      </c>
      <c r="B850" s="59" t="s">
        <v>49</v>
      </c>
      <c r="C850" s="59" t="s">
        <v>62</v>
      </c>
      <c r="D850" s="69">
        <v>6.57</v>
      </c>
      <c r="E850" s="69">
        <v>8.86</v>
      </c>
      <c r="F850" s="70">
        <v>15.43</v>
      </c>
      <c r="G850" s="69">
        <v>12.71</v>
      </c>
      <c r="H850" s="69">
        <v>0</v>
      </c>
      <c r="I850" s="69">
        <v>0</v>
      </c>
      <c r="J850" s="69">
        <v>0</v>
      </c>
      <c r="K850" s="69">
        <v>0</v>
      </c>
      <c r="L850" s="69">
        <v>127.54</v>
      </c>
      <c r="M850" s="69">
        <v>53.58</v>
      </c>
      <c r="N850" s="70">
        <v>80.75</v>
      </c>
      <c r="O850" s="77">
        <v>96.18</v>
      </c>
    </row>
    <row r="851" spans="1:15" s="14" customFormat="1" ht="15.5">
      <c r="A851" s="62">
        <v>2021</v>
      </c>
      <c r="B851" s="62" t="s">
        <v>49</v>
      </c>
      <c r="C851" s="60" t="s">
        <v>93</v>
      </c>
      <c r="D851" s="72">
        <v>2820.47</v>
      </c>
      <c r="E851" s="72">
        <v>125.01</v>
      </c>
      <c r="F851" s="71">
        <v>2945.48</v>
      </c>
      <c r="G851" s="72">
        <v>23.93</v>
      </c>
      <c r="H851" s="72">
        <v>854.96</v>
      </c>
      <c r="I851" s="72">
        <v>81.25</v>
      </c>
      <c r="J851" s="72">
        <v>0.21</v>
      </c>
      <c r="K851" s="72">
        <v>162.24</v>
      </c>
      <c r="L851" s="72">
        <v>144.28</v>
      </c>
      <c r="M851" s="72">
        <v>471.55</v>
      </c>
      <c r="N851" s="71">
        <v>1738.42</v>
      </c>
      <c r="O851" s="72">
        <v>4683.8999999999996</v>
      </c>
    </row>
    <row r="852" spans="1:15" s="14" customFormat="1" ht="15.5">
      <c r="A852" s="63">
        <v>2021</v>
      </c>
      <c r="B852" s="59" t="s">
        <v>48</v>
      </c>
      <c r="C852" s="58" t="s">
        <v>37</v>
      </c>
      <c r="D852" s="66">
        <v>80.73</v>
      </c>
      <c r="E852" s="66">
        <v>150.58000000000001</v>
      </c>
      <c r="F852" s="67">
        <v>231.31</v>
      </c>
      <c r="G852" s="66">
        <v>1.81</v>
      </c>
      <c r="H852" s="66">
        <v>215.12</v>
      </c>
      <c r="I852" s="66">
        <v>0</v>
      </c>
      <c r="J852" s="66">
        <v>0</v>
      </c>
      <c r="K852" s="66">
        <v>20.09</v>
      </c>
      <c r="L852" s="66">
        <v>20.85</v>
      </c>
      <c r="M852" s="66">
        <v>257.44</v>
      </c>
      <c r="N852" s="67">
        <v>579.44000000000005</v>
      </c>
      <c r="O852" s="76">
        <v>810.75</v>
      </c>
    </row>
    <row r="853" spans="1:15" s="14" customFormat="1" ht="15.5">
      <c r="A853" s="64">
        <v>2021</v>
      </c>
      <c r="B853" s="59" t="s">
        <v>48</v>
      </c>
      <c r="C853" s="59" t="s">
        <v>38</v>
      </c>
      <c r="D853" s="69">
        <v>0</v>
      </c>
      <c r="E853" s="69">
        <v>0</v>
      </c>
      <c r="F853" s="70">
        <v>0</v>
      </c>
      <c r="G853" s="69">
        <v>0</v>
      </c>
      <c r="H853" s="69">
        <v>0</v>
      </c>
      <c r="I853" s="69">
        <v>0</v>
      </c>
      <c r="J853" s="69">
        <v>0</v>
      </c>
      <c r="K853" s="69">
        <v>0</v>
      </c>
      <c r="L853" s="69">
        <v>0</v>
      </c>
      <c r="M853" s="69">
        <v>0</v>
      </c>
      <c r="N853" s="70">
        <v>0</v>
      </c>
      <c r="O853" s="77">
        <v>0</v>
      </c>
    </row>
    <row r="854" spans="1:15" s="14" customFormat="1" ht="15.5">
      <c r="A854" s="64">
        <v>2021</v>
      </c>
      <c r="B854" s="59" t="s">
        <v>48</v>
      </c>
      <c r="C854" s="59" t="s">
        <v>72</v>
      </c>
      <c r="D854" s="69">
        <v>661.1</v>
      </c>
      <c r="E854" s="69">
        <v>0</v>
      </c>
      <c r="F854" s="70">
        <v>661.1</v>
      </c>
      <c r="G854" s="69">
        <v>0</v>
      </c>
      <c r="H854" s="69">
        <v>0</v>
      </c>
      <c r="I854" s="69">
        <v>0</v>
      </c>
      <c r="J854" s="69">
        <v>0</v>
      </c>
      <c r="K854" s="69">
        <v>0</v>
      </c>
      <c r="L854" s="69">
        <v>0</v>
      </c>
      <c r="M854" s="69">
        <v>16.399999999999999</v>
      </c>
      <c r="N854" s="70">
        <v>16.399999999999999</v>
      </c>
      <c r="O854" s="77">
        <v>677.5</v>
      </c>
    </row>
    <row r="855" spans="1:15" s="14" customFormat="1" ht="15.5">
      <c r="A855" s="64">
        <v>2021</v>
      </c>
      <c r="B855" s="59" t="s">
        <v>48</v>
      </c>
      <c r="C855" s="59" t="s">
        <v>39</v>
      </c>
      <c r="D855" s="69">
        <v>28.86</v>
      </c>
      <c r="E855" s="69">
        <v>0</v>
      </c>
      <c r="F855" s="70">
        <v>28.86</v>
      </c>
      <c r="G855" s="69">
        <v>0</v>
      </c>
      <c r="H855" s="69">
        <v>0</v>
      </c>
      <c r="I855" s="69">
        <v>0</v>
      </c>
      <c r="J855" s="69">
        <v>0</v>
      </c>
      <c r="K855" s="69">
        <v>0</v>
      </c>
      <c r="L855" s="69">
        <v>0</v>
      </c>
      <c r="M855" s="69">
        <v>0</v>
      </c>
      <c r="N855" s="70">
        <v>0</v>
      </c>
      <c r="O855" s="77">
        <v>28.86</v>
      </c>
    </row>
    <row r="856" spans="1:15" s="14" customFormat="1" ht="15.5">
      <c r="A856" s="64">
        <v>2021</v>
      </c>
      <c r="B856" s="59" t="s">
        <v>48</v>
      </c>
      <c r="C856" s="59" t="s">
        <v>40</v>
      </c>
      <c r="D856" s="69">
        <v>65.45</v>
      </c>
      <c r="E856" s="69">
        <v>0</v>
      </c>
      <c r="F856" s="70">
        <v>65.45</v>
      </c>
      <c r="G856" s="69">
        <v>3.97</v>
      </c>
      <c r="H856" s="69">
        <v>37.67</v>
      </c>
      <c r="I856" s="69">
        <v>0</v>
      </c>
      <c r="J856" s="69">
        <v>0</v>
      </c>
      <c r="K856" s="69">
        <v>0</v>
      </c>
      <c r="L856" s="69">
        <v>0</v>
      </c>
      <c r="M856" s="69">
        <v>4.3899999999999997</v>
      </c>
      <c r="N856" s="70">
        <v>47.28</v>
      </c>
      <c r="O856" s="77">
        <v>112.73</v>
      </c>
    </row>
    <row r="857" spans="1:15" s="14" customFormat="1" ht="15.5">
      <c r="A857" s="64">
        <v>2021</v>
      </c>
      <c r="B857" s="59" t="s">
        <v>48</v>
      </c>
      <c r="C857" s="59" t="s">
        <v>41</v>
      </c>
      <c r="D857" s="69">
        <v>168.84</v>
      </c>
      <c r="E857" s="69">
        <v>0</v>
      </c>
      <c r="F857" s="70">
        <v>168.84</v>
      </c>
      <c r="G857" s="69">
        <v>0</v>
      </c>
      <c r="H857" s="69">
        <v>0</v>
      </c>
      <c r="I857" s="69">
        <v>0</v>
      </c>
      <c r="J857" s="69">
        <v>0</v>
      </c>
      <c r="K857" s="69">
        <v>0</v>
      </c>
      <c r="L857" s="69">
        <v>0</v>
      </c>
      <c r="M857" s="69">
        <v>4.5</v>
      </c>
      <c r="N857" s="70">
        <v>4.5</v>
      </c>
      <c r="O857" s="77">
        <v>173.34</v>
      </c>
    </row>
    <row r="858" spans="1:15" s="14" customFormat="1" ht="15.5">
      <c r="A858" s="64">
        <v>2021</v>
      </c>
      <c r="B858" s="59" t="s">
        <v>48</v>
      </c>
      <c r="C858" s="59" t="s">
        <v>70</v>
      </c>
      <c r="D858" s="69">
        <v>3.31</v>
      </c>
      <c r="E858" s="69">
        <v>0</v>
      </c>
      <c r="F858" s="70">
        <v>3.31</v>
      </c>
      <c r="G858" s="69">
        <v>0</v>
      </c>
      <c r="H858" s="69">
        <v>11.54</v>
      </c>
      <c r="I858" s="69">
        <v>111.69</v>
      </c>
      <c r="J858" s="69">
        <v>0</v>
      </c>
      <c r="K858" s="69">
        <v>128.44</v>
      </c>
      <c r="L858" s="69">
        <v>11.38</v>
      </c>
      <c r="M858" s="69">
        <v>4.76</v>
      </c>
      <c r="N858" s="70">
        <v>269.14</v>
      </c>
      <c r="O858" s="77">
        <v>272.45</v>
      </c>
    </row>
    <row r="859" spans="1:15" s="14" customFormat="1" ht="15.5">
      <c r="A859" s="64">
        <v>2021</v>
      </c>
      <c r="B859" s="59" t="s">
        <v>48</v>
      </c>
      <c r="C859" s="59" t="s">
        <v>74</v>
      </c>
      <c r="D859" s="69">
        <v>0</v>
      </c>
      <c r="E859" s="69">
        <v>0</v>
      </c>
      <c r="F859" s="70">
        <v>0</v>
      </c>
      <c r="G859" s="69">
        <v>0</v>
      </c>
      <c r="H859" s="69">
        <v>0</v>
      </c>
      <c r="I859" s="69">
        <v>0</v>
      </c>
      <c r="J859" s="69">
        <v>0</v>
      </c>
      <c r="K859" s="69">
        <v>0</v>
      </c>
      <c r="L859" s="69">
        <v>0</v>
      </c>
      <c r="M859" s="69">
        <v>3.6</v>
      </c>
      <c r="N859" s="70">
        <v>3.6</v>
      </c>
      <c r="O859" s="77">
        <v>3.6</v>
      </c>
    </row>
    <row r="860" spans="1:15" s="14" customFormat="1" ht="15.5">
      <c r="A860" s="64">
        <v>2021</v>
      </c>
      <c r="B860" s="59" t="s">
        <v>48</v>
      </c>
      <c r="C860" s="59" t="s">
        <v>73</v>
      </c>
      <c r="D860" s="69">
        <v>0</v>
      </c>
      <c r="E860" s="69">
        <v>0</v>
      </c>
      <c r="F860" s="70">
        <v>0</v>
      </c>
      <c r="G860" s="69">
        <v>0</v>
      </c>
      <c r="H860" s="69">
        <v>0</v>
      </c>
      <c r="I860" s="69">
        <v>0</v>
      </c>
      <c r="J860" s="69">
        <v>0</v>
      </c>
      <c r="K860" s="69">
        <v>0</v>
      </c>
      <c r="L860" s="69">
        <v>0</v>
      </c>
      <c r="M860" s="69">
        <v>0.05</v>
      </c>
      <c r="N860" s="70">
        <v>0.05</v>
      </c>
      <c r="O860" s="77">
        <v>0.05</v>
      </c>
    </row>
    <row r="861" spans="1:15" s="14" customFormat="1" ht="15.5">
      <c r="A861" s="64">
        <v>2021</v>
      </c>
      <c r="B861" s="59" t="s">
        <v>48</v>
      </c>
      <c r="C861" s="59" t="s">
        <v>42</v>
      </c>
      <c r="D861" s="69">
        <v>1427.81</v>
      </c>
      <c r="E861" s="69">
        <v>94.5</v>
      </c>
      <c r="F861" s="70">
        <v>1522.31</v>
      </c>
      <c r="G861" s="69">
        <v>0</v>
      </c>
      <c r="H861" s="69">
        <v>161.88999999999999</v>
      </c>
      <c r="I861" s="69">
        <v>0</v>
      </c>
      <c r="J861" s="69">
        <v>0</v>
      </c>
      <c r="K861" s="69">
        <v>18.77</v>
      </c>
      <c r="L861" s="69">
        <v>2.9</v>
      </c>
      <c r="M861" s="69">
        <v>133.02000000000001</v>
      </c>
      <c r="N861" s="70">
        <v>327.51</v>
      </c>
      <c r="O861" s="77">
        <v>1849.82</v>
      </c>
    </row>
    <row r="862" spans="1:15" s="14" customFormat="1" ht="15.5">
      <c r="A862" s="64">
        <v>2021</v>
      </c>
      <c r="B862" s="59" t="s">
        <v>48</v>
      </c>
      <c r="C862" s="59" t="s">
        <v>43</v>
      </c>
      <c r="D862" s="69">
        <v>0.69</v>
      </c>
      <c r="E862" s="69">
        <v>0</v>
      </c>
      <c r="F862" s="70">
        <v>0.69</v>
      </c>
      <c r="G862" s="69">
        <v>1.61</v>
      </c>
      <c r="H862" s="69">
        <v>0</v>
      </c>
      <c r="I862" s="69">
        <v>0</v>
      </c>
      <c r="J862" s="69">
        <v>0</v>
      </c>
      <c r="K862" s="69">
        <v>0</v>
      </c>
      <c r="L862" s="69">
        <v>0</v>
      </c>
      <c r="M862" s="69">
        <v>0</v>
      </c>
      <c r="N862" s="70">
        <v>1.61</v>
      </c>
      <c r="O862" s="77">
        <v>2.2999999999999998</v>
      </c>
    </row>
    <row r="863" spans="1:15" s="14" customFormat="1" ht="15.5">
      <c r="A863" s="64">
        <v>2021</v>
      </c>
      <c r="B863" s="59" t="s">
        <v>48</v>
      </c>
      <c r="C863" s="59" t="s">
        <v>94</v>
      </c>
      <c r="D863" s="69">
        <v>0</v>
      </c>
      <c r="E863" s="69">
        <v>0</v>
      </c>
      <c r="F863" s="70">
        <v>0</v>
      </c>
      <c r="G863" s="69">
        <v>0</v>
      </c>
      <c r="H863" s="69">
        <v>134.41999999999999</v>
      </c>
      <c r="I863" s="69">
        <v>0</v>
      </c>
      <c r="J863" s="69">
        <v>0</v>
      </c>
      <c r="K863" s="69">
        <v>0</v>
      </c>
      <c r="L863" s="69">
        <v>0</v>
      </c>
      <c r="M863" s="69">
        <v>4.41</v>
      </c>
      <c r="N863" s="70">
        <v>138.83000000000001</v>
      </c>
      <c r="O863" s="77">
        <v>138.83000000000001</v>
      </c>
    </row>
    <row r="864" spans="1:15" s="14" customFormat="1" ht="15.5">
      <c r="A864" s="64">
        <v>2021</v>
      </c>
      <c r="B864" s="59" t="s">
        <v>48</v>
      </c>
      <c r="C864" s="59" t="s">
        <v>71</v>
      </c>
      <c r="D864" s="69">
        <v>0.51</v>
      </c>
      <c r="E864" s="69">
        <v>8.8699999999999992</v>
      </c>
      <c r="F864" s="70">
        <v>9.3800000000000008</v>
      </c>
      <c r="G864" s="69">
        <v>0</v>
      </c>
      <c r="H864" s="69">
        <v>0</v>
      </c>
      <c r="I864" s="69">
        <v>0</v>
      </c>
      <c r="J864" s="69">
        <v>0</v>
      </c>
      <c r="K864" s="69">
        <v>0</v>
      </c>
      <c r="L864" s="69">
        <v>0</v>
      </c>
      <c r="M864" s="69">
        <v>67.28</v>
      </c>
      <c r="N864" s="70">
        <v>100.3</v>
      </c>
      <c r="O864" s="77">
        <v>109.68</v>
      </c>
    </row>
    <row r="865" spans="1:15" s="14" customFormat="1" ht="15.5">
      <c r="A865" s="64">
        <v>2021</v>
      </c>
      <c r="B865" s="59" t="s">
        <v>48</v>
      </c>
      <c r="C865" s="59" t="s">
        <v>45</v>
      </c>
      <c r="D865" s="69">
        <v>161.41999999999999</v>
      </c>
      <c r="E865" s="69">
        <v>0</v>
      </c>
      <c r="F865" s="70">
        <v>161.41999999999999</v>
      </c>
      <c r="G865" s="69">
        <v>0</v>
      </c>
      <c r="H865" s="69">
        <v>0</v>
      </c>
      <c r="I865" s="69">
        <v>0</v>
      </c>
      <c r="J865" s="69">
        <v>0</v>
      </c>
      <c r="K865" s="69">
        <v>0</v>
      </c>
      <c r="L865" s="69">
        <v>0</v>
      </c>
      <c r="M865" s="69">
        <v>0.03</v>
      </c>
      <c r="N865" s="70">
        <v>0.03</v>
      </c>
      <c r="O865" s="77">
        <v>161.44999999999999</v>
      </c>
    </row>
    <row r="866" spans="1:15" s="14" customFormat="1" ht="15.5">
      <c r="A866" s="64">
        <v>2021</v>
      </c>
      <c r="B866" s="59" t="s">
        <v>48</v>
      </c>
      <c r="C866" s="59" t="s">
        <v>46</v>
      </c>
      <c r="D866" s="69">
        <v>60.37</v>
      </c>
      <c r="E866" s="69">
        <v>0</v>
      </c>
      <c r="F866" s="70">
        <v>60.37</v>
      </c>
      <c r="G866" s="69">
        <v>0</v>
      </c>
      <c r="H866" s="69">
        <v>293.02999999999997</v>
      </c>
      <c r="I866" s="69">
        <v>0</v>
      </c>
      <c r="J866" s="69">
        <v>0</v>
      </c>
      <c r="K866" s="69">
        <v>0</v>
      </c>
      <c r="L866" s="69">
        <v>0</v>
      </c>
      <c r="M866" s="69">
        <v>1.99</v>
      </c>
      <c r="N866" s="70">
        <v>295.02</v>
      </c>
      <c r="O866" s="77">
        <v>355.39</v>
      </c>
    </row>
    <row r="867" spans="1:15" s="14" customFormat="1" ht="15.5">
      <c r="A867" s="64">
        <v>2021</v>
      </c>
      <c r="B867" s="59" t="s">
        <v>48</v>
      </c>
      <c r="C867" s="59" t="s">
        <v>44</v>
      </c>
      <c r="D867" s="69">
        <v>0</v>
      </c>
      <c r="E867" s="69">
        <v>0</v>
      </c>
      <c r="F867" s="70">
        <v>0</v>
      </c>
      <c r="G867" s="69">
        <v>0</v>
      </c>
      <c r="H867" s="69">
        <v>0</v>
      </c>
      <c r="I867" s="69">
        <v>0</v>
      </c>
      <c r="J867" s="69">
        <v>0</v>
      </c>
      <c r="K867" s="69">
        <v>0</v>
      </c>
      <c r="L867" s="69">
        <v>0</v>
      </c>
      <c r="M867" s="69">
        <v>0</v>
      </c>
      <c r="N867" s="70">
        <v>0</v>
      </c>
      <c r="O867" s="77">
        <v>0</v>
      </c>
    </row>
    <row r="868" spans="1:15" s="14" customFormat="1" ht="15.5">
      <c r="A868" s="64">
        <v>2021</v>
      </c>
      <c r="B868" s="59" t="s">
        <v>48</v>
      </c>
      <c r="C868" s="59" t="s">
        <v>62</v>
      </c>
      <c r="D868" s="69">
        <v>94.86</v>
      </c>
      <c r="E868" s="69">
        <v>8.6300000000000008</v>
      </c>
      <c r="F868" s="70">
        <v>103.49</v>
      </c>
      <c r="G868" s="69">
        <v>25.61</v>
      </c>
      <c r="H868" s="69">
        <v>0</v>
      </c>
      <c r="I868" s="69">
        <v>0</v>
      </c>
      <c r="J868" s="69">
        <v>0.2</v>
      </c>
      <c r="K868" s="69">
        <v>0</v>
      </c>
      <c r="L868" s="69">
        <v>159.5</v>
      </c>
      <c r="M868" s="69">
        <v>35.840000000000003</v>
      </c>
      <c r="N868" s="70">
        <v>110.49</v>
      </c>
      <c r="O868" s="77">
        <v>213.98</v>
      </c>
    </row>
    <row r="869" spans="1:15" s="14" customFormat="1" ht="15.5">
      <c r="A869" s="62">
        <v>2021</v>
      </c>
      <c r="B869" s="62" t="s">
        <v>48</v>
      </c>
      <c r="C869" s="60" t="s">
        <v>93</v>
      </c>
      <c r="D869" s="72">
        <v>2753.95</v>
      </c>
      <c r="E869" s="72">
        <v>262.58</v>
      </c>
      <c r="F869" s="71">
        <v>3016.53</v>
      </c>
      <c r="G869" s="72">
        <v>33</v>
      </c>
      <c r="H869" s="72">
        <v>853.67</v>
      </c>
      <c r="I869" s="72">
        <v>111.69</v>
      </c>
      <c r="J869" s="72">
        <v>0.2</v>
      </c>
      <c r="K869" s="72">
        <v>167.3</v>
      </c>
      <c r="L869" s="72">
        <v>194.63</v>
      </c>
      <c r="M869" s="72">
        <v>533.71</v>
      </c>
      <c r="N869" s="71">
        <v>1894.2</v>
      </c>
      <c r="O869" s="72">
        <v>4910.7299999999996</v>
      </c>
    </row>
    <row r="870" spans="1:15" s="14" customFormat="1" ht="15.5">
      <c r="A870" s="63">
        <v>2022</v>
      </c>
      <c r="B870" s="59" t="s">
        <v>47</v>
      </c>
      <c r="C870" s="58" t="s">
        <v>37</v>
      </c>
      <c r="D870" s="66">
        <v>27.31</v>
      </c>
      <c r="E870" s="66">
        <v>99.94</v>
      </c>
      <c r="F870" s="67">
        <v>127.25</v>
      </c>
      <c r="G870" s="66">
        <v>3.83</v>
      </c>
      <c r="H870" s="66">
        <v>181.7</v>
      </c>
      <c r="I870" s="66">
        <v>0</v>
      </c>
      <c r="J870" s="66">
        <v>0</v>
      </c>
      <c r="K870" s="66">
        <v>0</v>
      </c>
      <c r="L870" s="66">
        <v>119.7</v>
      </c>
      <c r="M870" s="66">
        <v>153.54</v>
      </c>
      <c r="N870" s="67">
        <v>458.77</v>
      </c>
      <c r="O870" s="76">
        <v>586.02</v>
      </c>
    </row>
    <row r="871" spans="1:15" s="14" customFormat="1" ht="15.5">
      <c r="A871" s="64">
        <v>2022</v>
      </c>
      <c r="B871" s="59" t="s">
        <v>47</v>
      </c>
      <c r="C871" s="59" t="s">
        <v>38</v>
      </c>
      <c r="D871" s="69">
        <v>0</v>
      </c>
      <c r="E871" s="69">
        <v>0</v>
      </c>
      <c r="F871" s="70">
        <v>0</v>
      </c>
      <c r="G871" s="69">
        <v>0</v>
      </c>
      <c r="H871" s="69">
        <v>14.12</v>
      </c>
      <c r="I871" s="69">
        <v>0</v>
      </c>
      <c r="J871" s="69">
        <v>0</v>
      </c>
      <c r="K871" s="69">
        <v>0</v>
      </c>
      <c r="L871" s="69">
        <v>0</v>
      </c>
      <c r="M871" s="69">
        <v>0</v>
      </c>
      <c r="N871" s="70">
        <v>14.12</v>
      </c>
      <c r="O871" s="77">
        <v>14.12</v>
      </c>
    </row>
    <row r="872" spans="1:15" s="14" customFormat="1" ht="15.5">
      <c r="A872" s="64">
        <v>2022</v>
      </c>
      <c r="B872" s="59" t="s">
        <v>47</v>
      </c>
      <c r="C872" s="59" t="s">
        <v>72</v>
      </c>
      <c r="D872" s="69">
        <v>252.86</v>
      </c>
      <c r="E872" s="69">
        <v>0</v>
      </c>
      <c r="F872" s="70">
        <v>252.86</v>
      </c>
      <c r="G872" s="69">
        <v>0</v>
      </c>
      <c r="H872" s="69">
        <v>0</v>
      </c>
      <c r="I872" s="69">
        <v>0</v>
      </c>
      <c r="J872" s="69">
        <v>0</v>
      </c>
      <c r="K872" s="69">
        <v>0</v>
      </c>
      <c r="L872" s="69">
        <v>0</v>
      </c>
      <c r="M872" s="69">
        <v>5.23</v>
      </c>
      <c r="N872" s="70">
        <v>5.23</v>
      </c>
      <c r="O872" s="77">
        <v>258.08999999999997</v>
      </c>
    </row>
    <row r="873" spans="1:15" s="14" customFormat="1" ht="15.5">
      <c r="A873" s="64">
        <v>2022</v>
      </c>
      <c r="B873" s="59" t="s">
        <v>47</v>
      </c>
      <c r="C873" s="59" t="s">
        <v>39</v>
      </c>
      <c r="D873" s="69">
        <v>0</v>
      </c>
      <c r="E873" s="69">
        <v>26.4</v>
      </c>
      <c r="F873" s="70">
        <v>26.4</v>
      </c>
      <c r="G873" s="69">
        <v>0</v>
      </c>
      <c r="H873" s="69">
        <v>0</v>
      </c>
      <c r="I873" s="69">
        <v>0</v>
      </c>
      <c r="J873" s="69">
        <v>0</v>
      </c>
      <c r="K873" s="69">
        <v>0</v>
      </c>
      <c r="L873" s="69">
        <v>0</v>
      </c>
      <c r="M873" s="69">
        <v>0</v>
      </c>
      <c r="N873" s="70">
        <v>0</v>
      </c>
      <c r="O873" s="77">
        <v>26.4</v>
      </c>
    </row>
    <row r="874" spans="1:15" s="14" customFormat="1" ht="15.5">
      <c r="A874" s="64">
        <v>2022</v>
      </c>
      <c r="B874" s="59" t="s">
        <v>47</v>
      </c>
      <c r="C874" s="59" t="s">
        <v>40</v>
      </c>
      <c r="D874" s="69">
        <v>210.41</v>
      </c>
      <c r="E874" s="69">
        <v>0</v>
      </c>
      <c r="F874" s="70">
        <v>210.41</v>
      </c>
      <c r="G874" s="69">
        <v>0</v>
      </c>
      <c r="H874" s="69">
        <v>3.38</v>
      </c>
      <c r="I874" s="69">
        <v>0</v>
      </c>
      <c r="J874" s="69">
        <v>0</v>
      </c>
      <c r="K874" s="69">
        <v>21.99</v>
      </c>
      <c r="L874" s="69">
        <v>0</v>
      </c>
      <c r="M874" s="69">
        <v>3.99</v>
      </c>
      <c r="N874" s="70">
        <v>29.36</v>
      </c>
      <c r="O874" s="77">
        <v>239.77</v>
      </c>
    </row>
    <row r="875" spans="1:15" s="14" customFormat="1" ht="15.5">
      <c r="A875" s="64">
        <v>2022</v>
      </c>
      <c r="B875" s="59" t="s">
        <v>47</v>
      </c>
      <c r="C875" s="59" t="s">
        <v>41</v>
      </c>
      <c r="D875" s="69">
        <v>261.99</v>
      </c>
      <c r="E875" s="69">
        <v>0</v>
      </c>
      <c r="F875" s="70">
        <v>261.99</v>
      </c>
      <c r="G875" s="69">
        <v>0</v>
      </c>
      <c r="H875" s="69">
        <v>0</v>
      </c>
      <c r="I875" s="69">
        <v>0</v>
      </c>
      <c r="J875" s="69">
        <v>0</v>
      </c>
      <c r="K875" s="69">
        <v>0</v>
      </c>
      <c r="L875" s="69">
        <v>0</v>
      </c>
      <c r="M875" s="69">
        <v>5.03</v>
      </c>
      <c r="N875" s="70">
        <v>5.03</v>
      </c>
      <c r="O875" s="77">
        <v>267.02</v>
      </c>
    </row>
    <row r="876" spans="1:15" s="14" customFormat="1" ht="15.5">
      <c r="A876" s="64">
        <v>2022</v>
      </c>
      <c r="B876" s="59" t="s">
        <v>47</v>
      </c>
      <c r="C876" s="59" t="s">
        <v>70</v>
      </c>
      <c r="D876" s="69">
        <v>0</v>
      </c>
      <c r="E876" s="69">
        <v>0</v>
      </c>
      <c r="F876" s="70">
        <v>0</v>
      </c>
      <c r="G876" s="69">
        <v>1.31</v>
      </c>
      <c r="H876" s="69">
        <v>23.3</v>
      </c>
      <c r="I876" s="69">
        <v>59.14</v>
      </c>
      <c r="J876" s="69">
        <v>34.909999999999997</v>
      </c>
      <c r="K876" s="69">
        <v>126.86</v>
      </c>
      <c r="L876" s="69">
        <v>13.98</v>
      </c>
      <c r="M876" s="69">
        <v>4.8099999999999996</v>
      </c>
      <c r="N876" s="70">
        <v>264.31</v>
      </c>
      <c r="O876" s="77">
        <v>264.31</v>
      </c>
    </row>
    <row r="877" spans="1:15" s="14" customFormat="1" ht="15.5">
      <c r="A877" s="64">
        <v>2022</v>
      </c>
      <c r="B877" s="59" t="s">
        <v>47</v>
      </c>
      <c r="C877" s="59" t="s">
        <v>74</v>
      </c>
      <c r="D877" s="69">
        <v>17.920000000000002</v>
      </c>
      <c r="E877" s="69">
        <v>0</v>
      </c>
      <c r="F877" s="70">
        <v>17.920000000000002</v>
      </c>
      <c r="G877" s="69">
        <v>0</v>
      </c>
      <c r="H877" s="69">
        <v>0</v>
      </c>
      <c r="I877" s="69">
        <v>0</v>
      </c>
      <c r="J877" s="69">
        <v>0</v>
      </c>
      <c r="K877" s="69">
        <v>0</v>
      </c>
      <c r="L877" s="69">
        <v>0</v>
      </c>
      <c r="M877" s="69">
        <v>3.73</v>
      </c>
      <c r="N877" s="70">
        <v>3.73</v>
      </c>
      <c r="O877" s="77">
        <v>21.65</v>
      </c>
    </row>
    <row r="878" spans="1:15" s="14" customFormat="1" ht="15.5">
      <c r="A878" s="64">
        <v>2022</v>
      </c>
      <c r="B878" s="59" t="s">
        <v>47</v>
      </c>
      <c r="C878" s="59" t="s">
        <v>73</v>
      </c>
      <c r="D878" s="69">
        <v>280.72000000000003</v>
      </c>
      <c r="E878" s="69">
        <v>0</v>
      </c>
      <c r="F878" s="70">
        <v>280.72000000000003</v>
      </c>
      <c r="G878" s="69">
        <v>0</v>
      </c>
      <c r="H878" s="69">
        <v>0</v>
      </c>
      <c r="I878" s="69">
        <v>0</v>
      </c>
      <c r="J878" s="69">
        <v>0</v>
      </c>
      <c r="K878" s="69">
        <v>0</v>
      </c>
      <c r="L878" s="69">
        <v>0</v>
      </c>
      <c r="M878" s="69">
        <v>0.02</v>
      </c>
      <c r="N878" s="70">
        <v>0.02</v>
      </c>
      <c r="O878" s="77">
        <v>280.74</v>
      </c>
    </row>
    <row r="879" spans="1:15" s="14" customFormat="1" ht="15.5">
      <c r="A879" s="64">
        <v>2022</v>
      </c>
      <c r="B879" s="59" t="s">
        <v>47</v>
      </c>
      <c r="C879" s="59" t="s">
        <v>42</v>
      </c>
      <c r="D879" s="69">
        <v>1560</v>
      </c>
      <c r="E879" s="69">
        <v>97.52</v>
      </c>
      <c r="F879" s="70">
        <v>1657.52</v>
      </c>
      <c r="G879" s="69">
        <v>11.91</v>
      </c>
      <c r="H879" s="69">
        <v>269.64</v>
      </c>
      <c r="I879" s="69">
        <v>0</v>
      </c>
      <c r="J879" s="69">
        <v>0</v>
      </c>
      <c r="K879" s="69">
        <v>10.029999999999999</v>
      </c>
      <c r="L879" s="69">
        <v>52.91</v>
      </c>
      <c r="M879" s="69">
        <v>158.77000000000001</v>
      </c>
      <c r="N879" s="70">
        <v>503.26</v>
      </c>
      <c r="O879" s="77">
        <v>2160.7800000000002</v>
      </c>
    </row>
    <row r="880" spans="1:15" s="14" customFormat="1" ht="15.5">
      <c r="A880" s="64">
        <v>2022</v>
      </c>
      <c r="B880" s="59" t="s">
        <v>47</v>
      </c>
      <c r="C880" s="59" t="s">
        <v>43</v>
      </c>
      <c r="D880" s="69">
        <v>0</v>
      </c>
      <c r="E880" s="69">
        <v>0</v>
      </c>
      <c r="F880" s="70">
        <v>0</v>
      </c>
      <c r="G880" s="69">
        <v>1.7</v>
      </c>
      <c r="H880" s="69">
        <v>0</v>
      </c>
      <c r="I880" s="69">
        <v>0</v>
      </c>
      <c r="J880" s="69">
        <v>0</v>
      </c>
      <c r="K880" s="69">
        <v>0</v>
      </c>
      <c r="L880" s="69">
        <v>0</v>
      </c>
      <c r="M880" s="69">
        <v>18.91</v>
      </c>
      <c r="N880" s="70">
        <v>20.61</v>
      </c>
      <c r="O880" s="77">
        <v>20.61</v>
      </c>
    </row>
    <row r="881" spans="1:15" s="14" customFormat="1" ht="15.5">
      <c r="A881" s="64">
        <v>2022</v>
      </c>
      <c r="B881" s="59" t="s">
        <v>47</v>
      </c>
      <c r="C881" s="59" t="s">
        <v>94</v>
      </c>
      <c r="D881" s="69">
        <v>0</v>
      </c>
      <c r="E881" s="69">
        <v>0</v>
      </c>
      <c r="F881" s="70">
        <v>0</v>
      </c>
      <c r="G881" s="69">
        <v>0</v>
      </c>
      <c r="H881" s="69">
        <v>38.4</v>
      </c>
      <c r="I881" s="69">
        <v>0</v>
      </c>
      <c r="J881" s="69">
        <v>0</v>
      </c>
      <c r="K881" s="69">
        <v>0</v>
      </c>
      <c r="L881" s="69">
        <v>0</v>
      </c>
      <c r="M881" s="69">
        <v>4.37</v>
      </c>
      <c r="N881" s="70">
        <v>42.77</v>
      </c>
      <c r="O881" s="77">
        <v>42.77</v>
      </c>
    </row>
    <row r="882" spans="1:15" s="14" customFormat="1" ht="15.5">
      <c r="A882" s="64">
        <v>2022</v>
      </c>
      <c r="B882" s="59" t="s">
        <v>47</v>
      </c>
      <c r="C882" s="59" t="s">
        <v>71</v>
      </c>
      <c r="D882" s="69">
        <v>95.03</v>
      </c>
      <c r="E882" s="69">
        <v>0</v>
      </c>
      <c r="F882" s="70">
        <v>95.03</v>
      </c>
      <c r="G882" s="69">
        <v>0</v>
      </c>
      <c r="H882" s="69">
        <v>0</v>
      </c>
      <c r="I882" s="69">
        <v>0</v>
      </c>
      <c r="J882" s="69">
        <v>0</v>
      </c>
      <c r="K882" s="69">
        <v>0</v>
      </c>
      <c r="L882" s="69">
        <v>32.950000000000003</v>
      </c>
      <c r="M882" s="69">
        <v>44.59</v>
      </c>
      <c r="N882" s="70">
        <v>77.540000000000006</v>
      </c>
      <c r="O882" s="77">
        <v>172.57</v>
      </c>
    </row>
    <row r="883" spans="1:15" s="14" customFormat="1" ht="15.5">
      <c r="A883" s="64">
        <v>2022</v>
      </c>
      <c r="B883" s="59" t="s">
        <v>47</v>
      </c>
      <c r="C883" s="59" t="s">
        <v>45</v>
      </c>
      <c r="D883" s="69">
        <v>22.61</v>
      </c>
      <c r="E883" s="69">
        <v>0</v>
      </c>
      <c r="F883" s="70">
        <v>22.61</v>
      </c>
      <c r="G883" s="69">
        <v>0</v>
      </c>
      <c r="H883" s="69">
        <v>0</v>
      </c>
      <c r="I883" s="69">
        <v>0</v>
      </c>
      <c r="J883" s="69">
        <v>0</v>
      </c>
      <c r="K883" s="69">
        <v>0</v>
      </c>
      <c r="L883" s="69">
        <v>0</v>
      </c>
      <c r="M883" s="69">
        <v>0.03</v>
      </c>
      <c r="N883" s="70">
        <v>0.03</v>
      </c>
      <c r="O883" s="77">
        <v>22.64</v>
      </c>
    </row>
    <row r="884" spans="1:15" s="14" customFormat="1" ht="15.5">
      <c r="A884" s="64">
        <v>2022</v>
      </c>
      <c r="B884" s="59" t="s">
        <v>47</v>
      </c>
      <c r="C884" s="59" t="s">
        <v>46</v>
      </c>
      <c r="D884" s="69">
        <v>0</v>
      </c>
      <c r="E884" s="69">
        <v>0</v>
      </c>
      <c r="F884" s="70">
        <v>0</v>
      </c>
      <c r="G884" s="69">
        <v>0</v>
      </c>
      <c r="H884" s="69">
        <v>226.64</v>
      </c>
      <c r="I884" s="69">
        <v>0</v>
      </c>
      <c r="J884" s="69">
        <v>0</v>
      </c>
      <c r="K884" s="69">
        <v>0</v>
      </c>
      <c r="L884" s="69">
        <v>0</v>
      </c>
      <c r="M884" s="69">
        <v>3.14</v>
      </c>
      <c r="N884" s="70">
        <v>229.78</v>
      </c>
      <c r="O884" s="77">
        <v>229.78</v>
      </c>
    </row>
    <row r="885" spans="1:15" s="14" customFormat="1" ht="15.5">
      <c r="A885" s="64">
        <v>2022</v>
      </c>
      <c r="B885" s="59" t="s">
        <v>47</v>
      </c>
      <c r="C885" s="59" t="s">
        <v>44</v>
      </c>
      <c r="D885" s="69">
        <v>0</v>
      </c>
      <c r="E885" s="69">
        <v>0</v>
      </c>
      <c r="F885" s="70">
        <v>0</v>
      </c>
      <c r="G885" s="69">
        <v>0</v>
      </c>
      <c r="H885" s="69">
        <v>0</v>
      </c>
      <c r="I885" s="69">
        <v>0</v>
      </c>
      <c r="J885" s="69">
        <v>0</v>
      </c>
      <c r="K885" s="69">
        <v>0</v>
      </c>
      <c r="L885" s="69">
        <v>0</v>
      </c>
      <c r="M885" s="69">
        <v>0.02</v>
      </c>
      <c r="N885" s="70">
        <v>0.02</v>
      </c>
      <c r="O885" s="77">
        <v>0.02</v>
      </c>
    </row>
    <row r="886" spans="1:15" s="14" customFormat="1" ht="15.5">
      <c r="A886" s="64">
        <v>2022</v>
      </c>
      <c r="B886" s="59" t="s">
        <v>47</v>
      </c>
      <c r="C886" s="59" t="s">
        <v>62</v>
      </c>
      <c r="D886" s="69">
        <v>154.69999999999999</v>
      </c>
      <c r="E886" s="69">
        <v>0</v>
      </c>
      <c r="F886" s="70">
        <v>154.69999999999999</v>
      </c>
      <c r="G886" s="69">
        <v>23.31</v>
      </c>
      <c r="H886" s="69">
        <v>144.38999999999999</v>
      </c>
      <c r="I886" s="69">
        <v>0</v>
      </c>
      <c r="J886" s="69">
        <v>0</v>
      </c>
      <c r="K886" s="69">
        <v>0</v>
      </c>
      <c r="L886" s="69">
        <v>0</v>
      </c>
      <c r="M886" s="69">
        <v>86.4</v>
      </c>
      <c r="N886" s="70">
        <v>254.1</v>
      </c>
      <c r="O886" s="77">
        <v>408.8</v>
      </c>
    </row>
    <row r="887" spans="1:15" s="14" customFormat="1" ht="15.5">
      <c r="A887" s="62">
        <v>2022</v>
      </c>
      <c r="B887" s="62" t="s">
        <v>47</v>
      </c>
      <c r="C887" s="60" t="s">
        <v>93</v>
      </c>
      <c r="D887" s="72">
        <v>2883.55</v>
      </c>
      <c r="E887" s="72">
        <v>223.86</v>
      </c>
      <c r="F887" s="71">
        <v>3107.41</v>
      </c>
      <c r="G887" s="72">
        <v>42.06</v>
      </c>
      <c r="H887" s="72">
        <v>901.57</v>
      </c>
      <c r="I887" s="72">
        <v>59.14</v>
      </c>
      <c r="J887" s="72">
        <v>34.909999999999997</v>
      </c>
      <c r="K887" s="72">
        <v>158.88</v>
      </c>
      <c r="L887" s="72">
        <v>219.54</v>
      </c>
      <c r="M887" s="72">
        <v>492.58</v>
      </c>
      <c r="N887" s="71">
        <v>1908.68</v>
      </c>
      <c r="O887" s="72">
        <v>5016.09</v>
      </c>
    </row>
    <row r="888" spans="1:15" s="14" customFormat="1" ht="15.5">
      <c r="A888" s="63">
        <v>2022</v>
      </c>
      <c r="B888" s="59" t="s">
        <v>58</v>
      </c>
      <c r="C888" s="58" t="s">
        <v>37</v>
      </c>
      <c r="D888" s="66">
        <v>18.62</v>
      </c>
      <c r="E888" s="66">
        <v>37</v>
      </c>
      <c r="F888" s="67">
        <v>55.62</v>
      </c>
      <c r="G888" s="66">
        <v>11.6</v>
      </c>
      <c r="H888" s="66">
        <v>254.99</v>
      </c>
      <c r="I888" s="66">
        <v>0</v>
      </c>
      <c r="J888" s="66">
        <v>0</v>
      </c>
      <c r="K888" s="66">
        <v>0</v>
      </c>
      <c r="L888" s="66">
        <v>78.87</v>
      </c>
      <c r="M888" s="66">
        <v>134.97</v>
      </c>
      <c r="N888" s="67">
        <v>480.43</v>
      </c>
      <c r="O888" s="76">
        <v>536.04999999999995</v>
      </c>
    </row>
    <row r="889" spans="1:15" s="14" customFormat="1" ht="15.5">
      <c r="A889" s="64">
        <v>2022</v>
      </c>
      <c r="B889" s="59" t="s">
        <v>58</v>
      </c>
      <c r="C889" s="59" t="s">
        <v>38</v>
      </c>
      <c r="D889" s="69">
        <v>0</v>
      </c>
      <c r="E889" s="69">
        <v>0</v>
      </c>
      <c r="F889" s="70">
        <v>0</v>
      </c>
      <c r="G889" s="69">
        <v>0</v>
      </c>
      <c r="H889" s="69">
        <v>0</v>
      </c>
      <c r="I889" s="69">
        <v>0</v>
      </c>
      <c r="J889" s="69">
        <v>0</v>
      </c>
      <c r="K889" s="69">
        <v>0</v>
      </c>
      <c r="L889" s="69">
        <v>0</v>
      </c>
      <c r="M889" s="69">
        <v>0</v>
      </c>
      <c r="N889" s="70">
        <v>0</v>
      </c>
      <c r="O889" s="77">
        <v>0</v>
      </c>
    </row>
    <row r="890" spans="1:15" s="14" customFormat="1" ht="15.5">
      <c r="A890" s="64">
        <v>2022</v>
      </c>
      <c r="B890" s="59" t="s">
        <v>58</v>
      </c>
      <c r="C890" s="59" t="s">
        <v>72</v>
      </c>
      <c r="D890" s="69">
        <v>259.62</v>
      </c>
      <c r="E890" s="69">
        <v>0</v>
      </c>
      <c r="F890" s="70">
        <v>259.62</v>
      </c>
      <c r="G890" s="69">
        <v>0</v>
      </c>
      <c r="H890" s="69">
        <v>0</v>
      </c>
      <c r="I890" s="69">
        <v>0</v>
      </c>
      <c r="J890" s="69">
        <v>0</v>
      </c>
      <c r="K890" s="69">
        <v>0</v>
      </c>
      <c r="L890" s="69">
        <v>0</v>
      </c>
      <c r="M890" s="69">
        <v>5.73</v>
      </c>
      <c r="N890" s="70">
        <v>5.73</v>
      </c>
      <c r="O890" s="77">
        <v>265.35000000000002</v>
      </c>
    </row>
    <row r="891" spans="1:15" s="14" customFormat="1" ht="15.5">
      <c r="A891" s="64">
        <v>2022</v>
      </c>
      <c r="B891" s="59" t="s">
        <v>58</v>
      </c>
      <c r="C891" s="59" t="s">
        <v>39</v>
      </c>
      <c r="D891" s="69">
        <v>17.2</v>
      </c>
      <c r="E891" s="69">
        <v>0</v>
      </c>
      <c r="F891" s="70">
        <v>17.2</v>
      </c>
      <c r="G891" s="69">
        <v>0</v>
      </c>
      <c r="H891" s="69">
        <v>0</v>
      </c>
      <c r="I891" s="69">
        <v>0</v>
      </c>
      <c r="J891" s="69">
        <v>0</v>
      </c>
      <c r="K891" s="69">
        <v>0</v>
      </c>
      <c r="L891" s="69">
        <v>0</v>
      </c>
      <c r="M891" s="69">
        <v>0.05</v>
      </c>
      <c r="N891" s="70">
        <v>0.05</v>
      </c>
      <c r="O891" s="77">
        <v>17.25</v>
      </c>
    </row>
    <row r="892" spans="1:15" s="14" customFormat="1" ht="15.5">
      <c r="A892" s="64">
        <v>2022</v>
      </c>
      <c r="B892" s="59" t="s">
        <v>58</v>
      </c>
      <c r="C892" s="59" t="s">
        <v>40</v>
      </c>
      <c r="D892" s="69">
        <v>41.11</v>
      </c>
      <c r="E892" s="69">
        <v>0</v>
      </c>
      <c r="F892" s="70">
        <v>41.11</v>
      </c>
      <c r="G892" s="69">
        <v>4.29</v>
      </c>
      <c r="H892" s="69">
        <v>6.75</v>
      </c>
      <c r="I892" s="69">
        <v>0</v>
      </c>
      <c r="J892" s="69">
        <v>0</v>
      </c>
      <c r="K892" s="69">
        <v>0</v>
      </c>
      <c r="L892" s="69">
        <v>0</v>
      </c>
      <c r="M892" s="69">
        <v>5.41</v>
      </c>
      <c r="N892" s="70">
        <v>16.45</v>
      </c>
      <c r="O892" s="77">
        <v>57.56</v>
      </c>
    </row>
    <row r="893" spans="1:15" s="14" customFormat="1" ht="15.5">
      <c r="A893" s="64">
        <v>2022</v>
      </c>
      <c r="B893" s="59" t="s">
        <v>58</v>
      </c>
      <c r="C893" s="59" t="s">
        <v>41</v>
      </c>
      <c r="D893" s="69">
        <v>125.21</v>
      </c>
      <c r="E893" s="69">
        <v>0</v>
      </c>
      <c r="F893" s="70">
        <v>125.21</v>
      </c>
      <c r="G893" s="69">
        <v>0</v>
      </c>
      <c r="H893" s="69">
        <v>0</v>
      </c>
      <c r="I893" s="69">
        <v>0</v>
      </c>
      <c r="J893" s="69">
        <v>0</v>
      </c>
      <c r="K893" s="69">
        <v>0</v>
      </c>
      <c r="L893" s="69">
        <v>0</v>
      </c>
      <c r="M893" s="69">
        <v>9.1300000000000008</v>
      </c>
      <c r="N893" s="70">
        <v>9.1300000000000008</v>
      </c>
      <c r="O893" s="77">
        <v>134.34</v>
      </c>
    </row>
    <row r="894" spans="1:15" s="14" customFormat="1" ht="15.5">
      <c r="A894" s="64">
        <v>2022</v>
      </c>
      <c r="B894" s="59" t="s">
        <v>58</v>
      </c>
      <c r="C894" s="59" t="s">
        <v>70</v>
      </c>
      <c r="D894" s="69">
        <v>0</v>
      </c>
      <c r="E894" s="69">
        <v>0</v>
      </c>
      <c r="F894" s="70">
        <v>0</v>
      </c>
      <c r="G894" s="69">
        <v>1.21</v>
      </c>
      <c r="H894" s="69">
        <v>17.5</v>
      </c>
      <c r="I894" s="69">
        <v>96.95</v>
      </c>
      <c r="J894" s="69">
        <v>20.420000000000002</v>
      </c>
      <c r="K894" s="69">
        <v>95.35</v>
      </c>
      <c r="L894" s="69">
        <v>14.07</v>
      </c>
      <c r="M894" s="69">
        <v>7.71</v>
      </c>
      <c r="N894" s="70">
        <v>253.21</v>
      </c>
      <c r="O894" s="77">
        <v>253.21</v>
      </c>
    </row>
    <row r="895" spans="1:15" s="14" customFormat="1" ht="15.5">
      <c r="A895" s="64">
        <v>2022</v>
      </c>
      <c r="B895" s="59" t="s">
        <v>58</v>
      </c>
      <c r="C895" s="59" t="s">
        <v>74</v>
      </c>
      <c r="D895" s="69">
        <v>90.92</v>
      </c>
      <c r="E895" s="69">
        <v>0</v>
      </c>
      <c r="F895" s="70">
        <v>90.92</v>
      </c>
      <c r="G895" s="69">
        <v>0</v>
      </c>
      <c r="H895" s="69">
        <v>0</v>
      </c>
      <c r="I895" s="69">
        <v>0</v>
      </c>
      <c r="J895" s="69">
        <v>0</v>
      </c>
      <c r="K895" s="69">
        <v>0</v>
      </c>
      <c r="L895" s="69">
        <v>0</v>
      </c>
      <c r="M895" s="69">
        <v>1.78</v>
      </c>
      <c r="N895" s="70">
        <v>1.78</v>
      </c>
      <c r="O895" s="77">
        <v>92.7</v>
      </c>
    </row>
    <row r="896" spans="1:15" s="14" customFormat="1" ht="15.5">
      <c r="A896" s="64">
        <v>2022</v>
      </c>
      <c r="B896" s="59" t="s">
        <v>58</v>
      </c>
      <c r="C896" s="59" t="s">
        <v>73</v>
      </c>
      <c r="D896" s="69">
        <v>268.41000000000003</v>
      </c>
      <c r="E896" s="69">
        <v>0</v>
      </c>
      <c r="F896" s="70">
        <v>268.41000000000003</v>
      </c>
      <c r="G896" s="69">
        <v>0</v>
      </c>
      <c r="H896" s="69">
        <v>0</v>
      </c>
      <c r="I896" s="69">
        <v>0</v>
      </c>
      <c r="J896" s="69">
        <v>0</v>
      </c>
      <c r="K896" s="69">
        <v>0</v>
      </c>
      <c r="L896" s="69">
        <v>0</v>
      </c>
      <c r="M896" s="69">
        <v>0</v>
      </c>
      <c r="N896" s="70">
        <v>0</v>
      </c>
      <c r="O896" s="77">
        <v>268.41000000000003</v>
      </c>
    </row>
    <row r="897" spans="1:15" s="14" customFormat="1" ht="15.5">
      <c r="A897" s="64">
        <v>2022</v>
      </c>
      <c r="B897" s="59" t="s">
        <v>58</v>
      </c>
      <c r="C897" s="59" t="s">
        <v>42</v>
      </c>
      <c r="D897" s="69">
        <v>659.36</v>
      </c>
      <c r="E897" s="69">
        <v>55.73</v>
      </c>
      <c r="F897" s="70">
        <v>715.09</v>
      </c>
      <c r="G897" s="69">
        <v>10.84</v>
      </c>
      <c r="H897" s="69">
        <v>139.34</v>
      </c>
      <c r="I897" s="69">
        <v>0</v>
      </c>
      <c r="J897" s="69">
        <v>0</v>
      </c>
      <c r="K897" s="69">
        <v>14.23</v>
      </c>
      <c r="L897" s="69">
        <v>35.24</v>
      </c>
      <c r="M897" s="69">
        <v>96.12</v>
      </c>
      <c r="N897" s="70">
        <v>295.77</v>
      </c>
      <c r="O897" s="77">
        <v>1010.86</v>
      </c>
    </row>
    <row r="898" spans="1:15" s="14" customFormat="1" ht="15.5">
      <c r="A898" s="64">
        <v>2022</v>
      </c>
      <c r="B898" s="59" t="s">
        <v>58</v>
      </c>
      <c r="C898" s="59" t="s">
        <v>43</v>
      </c>
      <c r="D898" s="69">
        <v>0.13</v>
      </c>
      <c r="E898" s="69">
        <v>0</v>
      </c>
      <c r="F898" s="70">
        <v>0.13</v>
      </c>
      <c r="G898" s="69">
        <v>0</v>
      </c>
      <c r="H898" s="69">
        <v>0</v>
      </c>
      <c r="I898" s="69">
        <v>0</v>
      </c>
      <c r="J898" s="69">
        <v>0</v>
      </c>
      <c r="K898" s="69">
        <v>0</v>
      </c>
      <c r="L898" s="69">
        <v>0</v>
      </c>
      <c r="M898" s="69">
        <v>3.5</v>
      </c>
      <c r="N898" s="70">
        <v>3.5</v>
      </c>
      <c r="O898" s="77">
        <v>3.63</v>
      </c>
    </row>
    <row r="899" spans="1:15" s="14" customFormat="1" ht="15.5">
      <c r="A899" s="64">
        <v>2022</v>
      </c>
      <c r="B899" s="59" t="s">
        <v>58</v>
      </c>
      <c r="C899" s="59" t="s">
        <v>94</v>
      </c>
      <c r="D899" s="69">
        <v>0</v>
      </c>
      <c r="E899" s="69">
        <v>0</v>
      </c>
      <c r="F899" s="70">
        <v>0</v>
      </c>
      <c r="G899" s="69">
        <v>0</v>
      </c>
      <c r="H899" s="69">
        <v>97.16</v>
      </c>
      <c r="I899" s="69">
        <v>0</v>
      </c>
      <c r="J899" s="69">
        <v>0</v>
      </c>
      <c r="K899" s="69">
        <v>0</v>
      </c>
      <c r="L899" s="69">
        <v>0</v>
      </c>
      <c r="M899" s="69">
        <v>4.17</v>
      </c>
      <c r="N899" s="70">
        <v>101.33</v>
      </c>
      <c r="O899" s="77">
        <v>101.33</v>
      </c>
    </row>
    <row r="900" spans="1:15" s="14" customFormat="1" ht="15.5">
      <c r="A900" s="64">
        <v>2022</v>
      </c>
      <c r="B900" s="59" t="s">
        <v>58</v>
      </c>
      <c r="C900" s="59" t="s">
        <v>71</v>
      </c>
      <c r="D900" s="69">
        <v>156.85</v>
      </c>
      <c r="E900" s="69">
        <v>5.87</v>
      </c>
      <c r="F900" s="70">
        <v>162.72</v>
      </c>
      <c r="G900" s="69">
        <v>0</v>
      </c>
      <c r="H900" s="69">
        <v>0</v>
      </c>
      <c r="I900" s="69">
        <v>0</v>
      </c>
      <c r="J900" s="69">
        <v>0</v>
      </c>
      <c r="K900" s="69">
        <v>0</v>
      </c>
      <c r="L900" s="69">
        <v>9.06</v>
      </c>
      <c r="M900" s="69">
        <v>4.6900000000000004</v>
      </c>
      <c r="N900" s="70">
        <v>13.75</v>
      </c>
      <c r="O900" s="77">
        <v>176.47</v>
      </c>
    </row>
    <row r="901" spans="1:15" s="14" customFormat="1" ht="15.5">
      <c r="A901" s="64">
        <v>2022</v>
      </c>
      <c r="B901" s="59" t="s">
        <v>58</v>
      </c>
      <c r="C901" s="59" t="s">
        <v>45</v>
      </c>
      <c r="D901" s="69">
        <v>184.66</v>
      </c>
      <c r="E901" s="69">
        <v>0</v>
      </c>
      <c r="F901" s="70">
        <v>184.66</v>
      </c>
      <c r="G901" s="69">
        <v>0</v>
      </c>
      <c r="H901" s="69">
        <v>13.47</v>
      </c>
      <c r="I901" s="69">
        <v>0</v>
      </c>
      <c r="J901" s="69">
        <v>0</v>
      </c>
      <c r="K901" s="69">
        <v>0</v>
      </c>
      <c r="L901" s="69">
        <v>0</v>
      </c>
      <c r="M901" s="69">
        <v>0.05</v>
      </c>
      <c r="N901" s="70">
        <v>13.52</v>
      </c>
      <c r="O901" s="77">
        <v>198.18</v>
      </c>
    </row>
    <row r="902" spans="1:15" s="14" customFormat="1" ht="15.5">
      <c r="A902" s="64">
        <v>2022</v>
      </c>
      <c r="B902" s="59" t="s">
        <v>58</v>
      </c>
      <c r="C902" s="59" t="s">
        <v>46</v>
      </c>
      <c r="D902" s="69">
        <v>0</v>
      </c>
      <c r="E902" s="69">
        <v>0</v>
      </c>
      <c r="F902" s="70">
        <v>0</v>
      </c>
      <c r="G902" s="69">
        <v>0</v>
      </c>
      <c r="H902" s="69">
        <v>113.21</v>
      </c>
      <c r="I902" s="69">
        <v>0</v>
      </c>
      <c r="J902" s="69">
        <v>0</v>
      </c>
      <c r="K902" s="69">
        <v>0</v>
      </c>
      <c r="L902" s="69">
        <v>0</v>
      </c>
      <c r="M902" s="69">
        <v>1.46</v>
      </c>
      <c r="N902" s="70">
        <v>114.67</v>
      </c>
      <c r="O902" s="77">
        <v>114.67</v>
      </c>
    </row>
    <row r="903" spans="1:15" s="14" customFormat="1" ht="15.5">
      <c r="A903" s="64">
        <v>2022</v>
      </c>
      <c r="B903" s="59" t="s">
        <v>58</v>
      </c>
      <c r="C903" s="59" t="s">
        <v>44</v>
      </c>
      <c r="D903" s="69">
        <v>0</v>
      </c>
      <c r="E903" s="69">
        <v>0</v>
      </c>
      <c r="F903" s="70">
        <v>0</v>
      </c>
      <c r="G903" s="69">
        <v>0</v>
      </c>
      <c r="H903" s="69">
        <v>0</v>
      </c>
      <c r="I903" s="69">
        <v>0</v>
      </c>
      <c r="J903" s="69">
        <v>0</v>
      </c>
      <c r="K903" s="69">
        <v>0</v>
      </c>
      <c r="L903" s="69">
        <v>0</v>
      </c>
      <c r="M903" s="69">
        <v>0.02</v>
      </c>
      <c r="N903" s="70">
        <v>0.02</v>
      </c>
      <c r="O903" s="77">
        <v>0.02</v>
      </c>
    </row>
    <row r="904" spans="1:15" s="14" customFormat="1" ht="15.5">
      <c r="A904" s="64">
        <v>2022</v>
      </c>
      <c r="B904" s="59" t="s">
        <v>58</v>
      </c>
      <c r="C904" s="59" t="s">
        <v>62</v>
      </c>
      <c r="D904" s="69">
        <v>172.59</v>
      </c>
      <c r="E904" s="69">
        <v>0</v>
      </c>
      <c r="F904" s="70">
        <v>172.59</v>
      </c>
      <c r="G904" s="69">
        <v>0</v>
      </c>
      <c r="H904" s="69">
        <v>203.94</v>
      </c>
      <c r="I904" s="69">
        <v>0</v>
      </c>
      <c r="J904" s="69">
        <v>0</v>
      </c>
      <c r="K904" s="69">
        <v>0</v>
      </c>
      <c r="L904" s="69">
        <v>57.14</v>
      </c>
      <c r="M904" s="69">
        <v>72.8</v>
      </c>
      <c r="N904" s="70">
        <v>333.88</v>
      </c>
      <c r="O904" s="77">
        <v>506.47</v>
      </c>
    </row>
    <row r="905" spans="1:15" s="14" customFormat="1" ht="15.5">
      <c r="A905" s="62">
        <v>2022</v>
      </c>
      <c r="B905" s="62" t="s">
        <v>58</v>
      </c>
      <c r="C905" s="60" t="s">
        <v>93</v>
      </c>
      <c r="D905" s="72">
        <v>1994.68</v>
      </c>
      <c r="E905" s="72">
        <v>98.6</v>
      </c>
      <c r="F905" s="71">
        <v>2093.2800000000002</v>
      </c>
      <c r="G905" s="72">
        <v>27.94</v>
      </c>
      <c r="H905" s="72">
        <v>846.36</v>
      </c>
      <c r="I905" s="72">
        <v>96.95</v>
      </c>
      <c r="J905" s="72">
        <v>20.420000000000002</v>
      </c>
      <c r="K905" s="72">
        <v>109.58</v>
      </c>
      <c r="L905" s="72">
        <v>194.38</v>
      </c>
      <c r="M905" s="72">
        <v>347.59</v>
      </c>
      <c r="N905" s="71">
        <v>1643.22</v>
      </c>
      <c r="O905" s="72">
        <v>3736.5</v>
      </c>
    </row>
    <row r="906" spans="1:15" s="14" customFormat="1" ht="15.5">
      <c r="A906" s="63">
        <v>2022</v>
      </c>
      <c r="B906" s="59" t="s">
        <v>57</v>
      </c>
      <c r="C906" s="58" t="s">
        <v>37</v>
      </c>
      <c r="D906" s="66">
        <v>13.59</v>
      </c>
      <c r="E906" s="66">
        <v>0</v>
      </c>
      <c r="F906" s="67">
        <v>13.59</v>
      </c>
      <c r="G906" s="66">
        <v>7.01</v>
      </c>
      <c r="H906" s="66">
        <v>177.1</v>
      </c>
      <c r="I906" s="66">
        <v>0</v>
      </c>
      <c r="J906" s="66">
        <v>0</v>
      </c>
      <c r="K906" s="66">
        <v>0</v>
      </c>
      <c r="L906" s="66">
        <v>34.35</v>
      </c>
      <c r="M906" s="66">
        <v>121.42</v>
      </c>
      <c r="N906" s="67">
        <v>339.88</v>
      </c>
      <c r="O906" s="76">
        <v>353.47</v>
      </c>
    </row>
    <row r="907" spans="1:15" s="14" customFormat="1" ht="15.5">
      <c r="A907" s="64">
        <v>2022</v>
      </c>
      <c r="B907" s="59" t="s">
        <v>57</v>
      </c>
      <c r="C907" s="59" t="s">
        <v>38</v>
      </c>
      <c r="D907" s="69">
        <v>0</v>
      </c>
      <c r="E907" s="69">
        <v>0</v>
      </c>
      <c r="F907" s="70">
        <v>0</v>
      </c>
      <c r="G907" s="69">
        <v>0</v>
      </c>
      <c r="H907" s="69">
        <v>34.369999999999997</v>
      </c>
      <c r="I907" s="69">
        <v>0</v>
      </c>
      <c r="J907" s="69">
        <v>0</v>
      </c>
      <c r="K907" s="69">
        <v>0</v>
      </c>
      <c r="L907" s="69">
        <v>0</v>
      </c>
      <c r="M907" s="69">
        <v>0</v>
      </c>
      <c r="N907" s="70">
        <v>34.369999999999997</v>
      </c>
      <c r="O907" s="77">
        <v>34.369999999999997</v>
      </c>
    </row>
    <row r="908" spans="1:15" s="14" customFormat="1" ht="15.5">
      <c r="A908" s="64">
        <v>2022</v>
      </c>
      <c r="B908" s="59" t="s">
        <v>57</v>
      </c>
      <c r="C908" s="59" t="s">
        <v>72</v>
      </c>
      <c r="D908" s="69">
        <v>260.35000000000002</v>
      </c>
      <c r="E908" s="69">
        <v>0</v>
      </c>
      <c r="F908" s="70">
        <v>260.35000000000002</v>
      </c>
      <c r="G908" s="69">
        <v>0</v>
      </c>
      <c r="H908" s="69">
        <v>0</v>
      </c>
      <c r="I908" s="69">
        <v>0</v>
      </c>
      <c r="J908" s="69">
        <v>0</v>
      </c>
      <c r="K908" s="69">
        <v>0</v>
      </c>
      <c r="L908" s="69">
        <v>0</v>
      </c>
      <c r="M908" s="69">
        <v>4.59</v>
      </c>
      <c r="N908" s="70">
        <v>4.59</v>
      </c>
      <c r="O908" s="77">
        <v>264.94</v>
      </c>
    </row>
    <row r="909" spans="1:15" s="14" customFormat="1" ht="15.5">
      <c r="A909" s="64">
        <v>2022</v>
      </c>
      <c r="B909" s="59" t="s">
        <v>57</v>
      </c>
      <c r="C909" s="59" t="s">
        <v>39</v>
      </c>
      <c r="D909" s="69">
        <v>145.88999999999999</v>
      </c>
      <c r="E909" s="69">
        <v>0</v>
      </c>
      <c r="F909" s="70">
        <v>145.88999999999999</v>
      </c>
      <c r="G909" s="69">
        <v>0</v>
      </c>
      <c r="H909" s="69">
        <v>0</v>
      </c>
      <c r="I909" s="69">
        <v>0</v>
      </c>
      <c r="J909" s="69">
        <v>0</v>
      </c>
      <c r="K909" s="69">
        <v>0</v>
      </c>
      <c r="L909" s="69">
        <v>0</v>
      </c>
      <c r="M909" s="69">
        <v>0.02</v>
      </c>
      <c r="N909" s="70">
        <v>0.02</v>
      </c>
      <c r="O909" s="77">
        <v>145.91</v>
      </c>
    </row>
    <row r="910" spans="1:15" s="14" customFormat="1" ht="15.5">
      <c r="A910" s="64">
        <v>2022</v>
      </c>
      <c r="B910" s="59" t="s">
        <v>57</v>
      </c>
      <c r="C910" s="59" t="s">
        <v>40</v>
      </c>
      <c r="D910" s="69">
        <v>40.909999999999997</v>
      </c>
      <c r="E910" s="69">
        <v>0</v>
      </c>
      <c r="F910" s="70">
        <v>40.909999999999997</v>
      </c>
      <c r="G910" s="69">
        <v>22.09</v>
      </c>
      <c r="H910" s="69">
        <v>6.87</v>
      </c>
      <c r="I910" s="69">
        <v>0</v>
      </c>
      <c r="J910" s="69">
        <v>0</v>
      </c>
      <c r="K910" s="69">
        <v>0</v>
      </c>
      <c r="L910" s="69">
        <v>16.45</v>
      </c>
      <c r="M910" s="69">
        <v>7.49</v>
      </c>
      <c r="N910" s="70">
        <v>52.9</v>
      </c>
      <c r="O910" s="77">
        <v>93.81</v>
      </c>
    </row>
    <row r="911" spans="1:15" s="14" customFormat="1" ht="15.5">
      <c r="A911" s="64">
        <v>2022</v>
      </c>
      <c r="B911" s="59" t="s">
        <v>57</v>
      </c>
      <c r="C911" s="59" t="s">
        <v>41</v>
      </c>
      <c r="D911" s="69">
        <v>479.31</v>
      </c>
      <c r="E911" s="69">
        <v>0</v>
      </c>
      <c r="F911" s="70">
        <v>479.31</v>
      </c>
      <c r="G911" s="69">
        <v>0</v>
      </c>
      <c r="H911" s="69">
        <v>0</v>
      </c>
      <c r="I911" s="69">
        <v>0</v>
      </c>
      <c r="J911" s="69">
        <v>0</v>
      </c>
      <c r="K911" s="69">
        <v>0</v>
      </c>
      <c r="L911" s="69">
        <v>0</v>
      </c>
      <c r="M911" s="69">
        <v>6.46</v>
      </c>
      <c r="N911" s="70">
        <v>6.46</v>
      </c>
      <c r="O911" s="77">
        <v>485.77</v>
      </c>
    </row>
    <row r="912" spans="1:15" s="14" customFormat="1" ht="15.5">
      <c r="A912" s="64">
        <v>2022</v>
      </c>
      <c r="B912" s="59" t="s">
        <v>57</v>
      </c>
      <c r="C912" s="59" t="s">
        <v>70</v>
      </c>
      <c r="D912" s="69">
        <v>0</v>
      </c>
      <c r="E912" s="69">
        <v>0</v>
      </c>
      <c r="F912" s="70">
        <v>0</v>
      </c>
      <c r="G912" s="69">
        <v>1.06</v>
      </c>
      <c r="H912" s="69">
        <v>22.98</v>
      </c>
      <c r="I912" s="69">
        <v>70.81</v>
      </c>
      <c r="J912" s="69">
        <v>50.45</v>
      </c>
      <c r="K912" s="69">
        <v>143.88999999999999</v>
      </c>
      <c r="L912" s="69">
        <v>13.47</v>
      </c>
      <c r="M912" s="69">
        <v>0.11</v>
      </c>
      <c r="N912" s="70">
        <v>302.77</v>
      </c>
      <c r="O912" s="77">
        <v>302.77</v>
      </c>
    </row>
    <row r="913" spans="1:15" s="14" customFormat="1" ht="15.5">
      <c r="A913" s="64">
        <v>2022</v>
      </c>
      <c r="B913" s="59" t="s">
        <v>57</v>
      </c>
      <c r="C913" s="59" t="s">
        <v>74</v>
      </c>
      <c r="D913" s="69">
        <v>91.02</v>
      </c>
      <c r="E913" s="69">
        <v>4</v>
      </c>
      <c r="F913" s="70">
        <v>95.02</v>
      </c>
      <c r="G913" s="69">
        <v>0</v>
      </c>
      <c r="H913" s="69">
        <v>0</v>
      </c>
      <c r="I913" s="69">
        <v>0</v>
      </c>
      <c r="J913" s="69">
        <v>0</v>
      </c>
      <c r="K913" s="69">
        <v>0</v>
      </c>
      <c r="L913" s="69">
        <v>0</v>
      </c>
      <c r="M913" s="69">
        <v>1.62</v>
      </c>
      <c r="N913" s="70">
        <v>1.62</v>
      </c>
      <c r="O913" s="77">
        <v>96.64</v>
      </c>
    </row>
    <row r="914" spans="1:15" s="14" customFormat="1" ht="15.5">
      <c r="A914" s="64">
        <v>2022</v>
      </c>
      <c r="B914" s="59" t="s">
        <v>57</v>
      </c>
      <c r="C914" s="59" t="s">
        <v>73</v>
      </c>
      <c r="D914" s="69">
        <v>258.04000000000002</v>
      </c>
      <c r="E914" s="69">
        <v>0</v>
      </c>
      <c r="F914" s="70">
        <v>258.04000000000002</v>
      </c>
      <c r="G914" s="69">
        <v>0</v>
      </c>
      <c r="H914" s="69">
        <v>0</v>
      </c>
      <c r="I914" s="69">
        <v>0</v>
      </c>
      <c r="J914" s="69">
        <v>0</v>
      </c>
      <c r="K914" s="69">
        <v>0</v>
      </c>
      <c r="L914" s="69">
        <v>0</v>
      </c>
      <c r="M914" s="69">
        <v>0.01</v>
      </c>
      <c r="N914" s="70">
        <v>0.01</v>
      </c>
      <c r="O914" s="77">
        <v>258.05</v>
      </c>
    </row>
    <row r="915" spans="1:15" s="14" customFormat="1" ht="15.5">
      <c r="A915" s="64">
        <v>2022</v>
      </c>
      <c r="B915" s="59" t="s">
        <v>57</v>
      </c>
      <c r="C915" s="59" t="s">
        <v>42</v>
      </c>
      <c r="D915" s="69">
        <v>1460.94</v>
      </c>
      <c r="E915" s="69">
        <v>137.9</v>
      </c>
      <c r="F915" s="70">
        <v>1598.84</v>
      </c>
      <c r="G915" s="69">
        <v>12.5</v>
      </c>
      <c r="H915" s="69">
        <v>111.72</v>
      </c>
      <c r="I915" s="69">
        <v>0</v>
      </c>
      <c r="J915" s="69">
        <v>0</v>
      </c>
      <c r="K915" s="69">
        <v>14.74</v>
      </c>
      <c r="L915" s="69">
        <v>73.83</v>
      </c>
      <c r="M915" s="69">
        <v>159.75</v>
      </c>
      <c r="N915" s="70">
        <v>372.54</v>
      </c>
      <c r="O915" s="77">
        <v>1971.38</v>
      </c>
    </row>
    <row r="916" spans="1:15" s="14" customFormat="1" ht="15.5">
      <c r="A916" s="64">
        <v>2022</v>
      </c>
      <c r="B916" s="59" t="s">
        <v>57</v>
      </c>
      <c r="C916" s="59" t="s">
        <v>43</v>
      </c>
      <c r="D916" s="69">
        <v>1.1599999999999999</v>
      </c>
      <c r="E916" s="69">
        <v>0</v>
      </c>
      <c r="F916" s="70">
        <v>1.1599999999999999</v>
      </c>
      <c r="G916" s="69">
        <v>0</v>
      </c>
      <c r="H916" s="69">
        <v>0</v>
      </c>
      <c r="I916" s="69">
        <v>0</v>
      </c>
      <c r="J916" s="69">
        <v>0</v>
      </c>
      <c r="K916" s="69">
        <v>0</v>
      </c>
      <c r="L916" s="69">
        <v>0</v>
      </c>
      <c r="M916" s="69">
        <v>3.36</v>
      </c>
      <c r="N916" s="70">
        <v>3.36</v>
      </c>
      <c r="O916" s="77">
        <v>4.5199999999999996</v>
      </c>
    </row>
    <row r="917" spans="1:15" s="14" customFormat="1" ht="15.5">
      <c r="A917" s="64">
        <v>2022</v>
      </c>
      <c r="B917" s="59" t="s">
        <v>57</v>
      </c>
      <c r="C917" s="59" t="s">
        <v>94</v>
      </c>
      <c r="D917" s="69">
        <v>0</v>
      </c>
      <c r="E917" s="69">
        <v>0</v>
      </c>
      <c r="F917" s="70">
        <v>0</v>
      </c>
      <c r="G917" s="69">
        <v>0</v>
      </c>
      <c r="H917" s="69">
        <v>130.24</v>
      </c>
      <c r="I917" s="69">
        <v>0</v>
      </c>
      <c r="J917" s="69">
        <v>0</v>
      </c>
      <c r="K917" s="69">
        <v>0</v>
      </c>
      <c r="L917" s="69">
        <v>0</v>
      </c>
      <c r="M917" s="69">
        <v>0</v>
      </c>
      <c r="N917" s="70">
        <v>130.24</v>
      </c>
      <c r="O917" s="77">
        <v>130.24</v>
      </c>
    </row>
    <row r="918" spans="1:15" s="14" customFormat="1" ht="15.5">
      <c r="A918" s="64">
        <v>2022</v>
      </c>
      <c r="B918" s="59" t="s">
        <v>57</v>
      </c>
      <c r="C918" s="59" t="s">
        <v>71</v>
      </c>
      <c r="D918" s="69">
        <v>1.7</v>
      </c>
      <c r="E918" s="69">
        <v>0</v>
      </c>
      <c r="F918" s="70">
        <v>1.7</v>
      </c>
      <c r="G918" s="69">
        <v>0</v>
      </c>
      <c r="H918" s="69">
        <v>0</v>
      </c>
      <c r="I918" s="69">
        <v>0</v>
      </c>
      <c r="J918" s="69">
        <v>0</v>
      </c>
      <c r="K918" s="69">
        <v>0</v>
      </c>
      <c r="L918" s="69">
        <v>77.33</v>
      </c>
      <c r="M918" s="69">
        <v>7.12</v>
      </c>
      <c r="N918" s="70">
        <v>84.45</v>
      </c>
      <c r="O918" s="77">
        <v>86.15</v>
      </c>
    </row>
    <row r="919" spans="1:15" s="14" customFormat="1" ht="15.5">
      <c r="A919" s="64">
        <v>2022</v>
      </c>
      <c r="B919" s="59" t="s">
        <v>57</v>
      </c>
      <c r="C919" s="59" t="s">
        <v>45</v>
      </c>
      <c r="D919" s="69">
        <v>155.28</v>
      </c>
      <c r="E919" s="69">
        <v>0</v>
      </c>
      <c r="F919" s="70">
        <v>155.28</v>
      </c>
      <c r="G919" s="69">
        <v>0</v>
      </c>
      <c r="H919" s="69">
        <v>0</v>
      </c>
      <c r="I919" s="69">
        <v>0</v>
      </c>
      <c r="J919" s="69">
        <v>0</v>
      </c>
      <c r="K919" s="69">
        <v>0</v>
      </c>
      <c r="L919" s="69">
        <v>0</v>
      </c>
      <c r="M919" s="69">
        <v>0.05</v>
      </c>
      <c r="N919" s="70">
        <v>0.05</v>
      </c>
      <c r="O919" s="77">
        <v>155.33000000000001</v>
      </c>
    </row>
    <row r="920" spans="1:15" s="14" customFormat="1" ht="15.5">
      <c r="A920" s="64">
        <v>2022</v>
      </c>
      <c r="B920" s="59" t="s">
        <v>57</v>
      </c>
      <c r="C920" s="59" t="s">
        <v>46</v>
      </c>
      <c r="D920" s="69">
        <v>33.15</v>
      </c>
      <c r="E920" s="69">
        <v>0</v>
      </c>
      <c r="F920" s="70">
        <v>33.15</v>
      </c>
      <c r="G920" s="69">
        <v>0</v>
      </c>
      <c r="H920" s="69">
        <v>187.92</v>
      </c>
      <c r="I920" s="69">
        <v>0</v>
      </c>
      <c r="J920" s="69">
        <v>0</v>
      </c>
      <c r="K920" s="69">
        <v>0</v>
      </c>
      <c r="L920" s="69">
        <v>0</v>
      </c>
      <c r="M920" s="69">
        <v>1.66</v>
      </c>
      <c r="N920" s="70">
        <v>189.58</v>
      </c>
      <c r="O920" s="77">
        <v>222.73</v>
      </c>
    </row>
    <row r="921" spans="1:15" s="14" customFormat="1" ht="15.5">
      <c r="A921" s="64">
        <v>2022</v>
      </c>
      <c r="B921" s="59" t="s">
        <v>57</v>
      </c>
      <c r="C921" s="59" t="s">
        <v>44</v>
      </c>
      <c r="D921" s="69">
        <v>0</v>
      </c>
      <c r="E921" s="69">
        <v>0</v>
      </c>
      <c r="F921" s="70">
        <v>0</v>
      </c>
      <c r="G921" s="69">
        <v>0</v>
      </c>
      <c r="H921" s="69">
        <v>0</v>
      </c>
      <c r="I921" s="69">
        <v>0</v>
      </c>
      <c r="J921" s="69">
        <v>0</v>
      </c>
      <c r="K921" s="69">
        <v>0</v>
      </c>
      <c r="L921" s="69">
        <v>0</v>
      </c>
      <c r="M921" s="69">
        <v>0</v>
      </c>
      <c r="N921" s="70">
        <v>0</v>
      </c>
      <c r="O921" s="77">
        <v>0</v>
      </c>
    </row>
    <row r="922" spans="1:15" s="14" customFormat="1" ht="15.5">
      <c r="A922" s="64">
        <v>2022</v>
      </c>
      <c r="B922" s="59" t="s">
        <v>57</v>
      </c>
      <c r="C922" s="59" t="s">
        <v>62</v>
      </c>
      <c r="D922" s="69">
        <v>328.24</v>
      </c>
      <c r="E922" s="69">
        <v>15.81</v>
      </c>
      <c r="F922" s="70">
        <v>344.05</v>
      </c>
      <c r="G922" s="69">
        <v>2.16</v>
      </c>
      <c r="H922" s="69">
        <v>129.44</v>
      </c>
      <c r="I922" s="69">
        <v>0</v>
      </c>
      <c r="J922" s="69">
        <v>0</v>
      </c>
      <c r="K922" s="69">
        <v>0</v>
      </c>
      <c r="L922" s="69">
        <v>0</v>
      </c>
      <c r="M922" s="69">
        <v>108.54</v>
      </c>
      <c r="N922" s="70">
        <v>240.14</v>
      </c>
      <c r="O922" s="77">
        <v>584.19000000000005</v>
      </c>
    </row>
    <row r="923" spans="1:15" s="14" customFormat="1" ht="15.5">
      <c r="A923" s="62">
        <v>2022</v>
      </c>
      <c r="B923" s="62" t="s">
        <v>57</v>
      </c>
      <c r="C923" s="60" t="s">
        <v>93</v>
      </c>
      <c r="D923" s="72">
        <v>3269.58</v>
      </c>
      <c r="E923" s="72">
        <v>157.71</v>
      </c>
      <c r="F923" s="71">
        <v>3427.29</v>
      </c>
      <c r="G923" s="72">
        <v>44.82</v>
      </c>
      <c r="H923" s="72">
        <v>800.64</v>
      </c>
      <c r="I923" s="72">
        <v>70.81</v>
      </c>
      <c r="J923" s="72">
        <v>50.45</v>
      </c>
      <c r="K923" s="72">
        <v>158.63</v>
      </c>
      <c r="L923" s="72">
        <v>215.43</v>
      </c>
      <c r="M923" s="72">
        <v>422.2</v>
      </c>
      <c r="N923" s="71">
        <v>1762.98</v>
      </c>
      <c r="O923" s="72">
        <v>5190.2700000000004</v>
      </c>
    </row>
    <row r="924" spans="1:15" s="14" customFormat="1" ht="15.5">
      <c r="A924" s="63">
        <v>2022</v>
      </c>
      <c r="B924" s="59" t="s">
        <v>56</v>
      </c>
      <c r="C924" s="58" t="s">
        <v>37</v>
      </c>
      <c r="D924" s="66">
        <v>11.05</v>
      </c>
      <c r="E924" s="66">
        <v>27.49</v>
      </c>
      <c r="F924" s="67">
        <v>38.54</v>
      </c>
      <c r="G924" s="66">
        <v>4.2</v>
      </c>
      <c r="H924" s="66">
        <v>61.53</v>
      </c>
      <c r="I924" s="66">
        <v>0</v>
      </c>
      <c r="J924" s="66">
        <v>0</v>
      </c>
      <c r="K924" s="66">
        <v>0</v>
      </c>
      <c r="L924" s="66">
        <v>92.85</v>
      </c>
      <c r="M924" s="66">
        <v>122.37</v>
      </c>
      <c r="N924" s="67">
        <v>280.95</v>
      </c>
      <c r="O924" s="76">
        <v>319.49</v>
      </c>
    </row>
    <row r="925" spans="1:15" s="14" customFormat="1" ht="15.5">
      <c r="A925" s="64">
        <v>2022</v>
      </c>
      <c r="B925" s="59" t="s">
        <v>56</v>
      </c>
      <c r="C925" s="59" t="s">
        <v>38</v>
      </c>
      <c r="D925" s="69">
        <v>0</v>
      </c>
      <c r="E925" s="69">
        <v>0</v>
      </c>
      <c r="F925" s="70">
        <v>0</v>
      </c>
      <c r="G925" s="69">
        <v>0</v>
      </c>
      <c r="H925" s="69">
        <v>0</v>
      </c>
      <c r="I925" s="69">
        <v>0</v>
      </c>
      <c r="J925" s="69">
        <v>0</v>
      </c>
      <c r="K925" s="69">
        <v>0</v>
      </c>
      <c r="L925" s="69">
        <v>0</v>
      </c>
      <c r="M925" s="69">
        <v>0</v>
      </c>
      <c r="N925" s="70">
        <v>0</v>
      </c>
      <c r="O925" s="77">
        <v>0</v>
      </c>
    </row>
    <row r="926" spans="1:15" s="14" customFormat="1" ht="15.5">
      <c r="A926" s="64">
        <v>2022</v>
      </c>
      <c r="B926" s="59" t="s">
        <v>56</v>
      </c>
      <c r="C926" s="59" t="s">
        <v>72</v>
      </c>
      <c r="D926" s="69">
        <v>0</v>
      </c>
      <c r="E926" s="69">
        <v>0</v>
      </c>
      <c r="F926" s="70">
        <v>0</v>
      </c>
      <c r="G926" s="69">
        <v>4.2</v>
      </c>
      <c r="H926" s="69">
        <v>0</v>
      </c>
      <c r="I926" s="69">
        <v>0</v>
      </c>
      <c r="J926" s="69">
        <v>0</v>
      </c>
      <c r="K926" s="69">
        <v>0</v>
      </c>
      <c r="L926" s="69">
        <v>0</v>
      </c>
      <c r="M926" s="69">
        <v>2.4700000000000002</v>
      </c>
      <c r="N926" s="70">
        <v>6.67</v>
      </c>
      <c r="O926" s="77">
        <v>6.67</v>
      </c>
    </row>
    <row r="927" spans="1:15" s="14" customFormat="1" ht="15.5">
      <c r="A927" s="64">
        <v>2022</v>
      </c>
      <c r="B927" s="59" t="s">
        <v>56</v>
      </c>
      <c r="C927" s="59" t="s">
        <v>39</v>
      </c>
      <c r="D927" s="69">
        <v>0</v>
      </c>
      <c r="E927" s="69">
        <v>0</v>
      </c>
      <c r="F927" s="70">
        <v>0</v>
      </c>
      <c r="G927" s="69">
        <v>0</v>
      </c>
      <c r="H927" s="69">
        <v>8.98</v>
      </c>
      <c r="I927" s="69">
        <v>0</v>
      </c>
      <c r="J927" s="69">
        <v>0</v>
      </c>
      <c r="K927" s="69">
        <v>0</v>
      </c>
      <c r="L927" s="69">
        <v>0</v>
      </c>
      <c r="M927" s="69">
        <v>15.13</v>
      </c>
      <c r="N927" s="70">
        <v>24.11</v>
      </c>
      <c r="O927" s="77">
        <v>24.11</v>
      </c>
    </row>
    <row r="928" spans="1:15" s="14" customFormat="1" ht="15.5">
      <c r="A928" s="64">
        <v>2022</v>
      </c>
      <c r="B928" s="59" t="s">
        <v>56</v>
      </c>
      <c r="C928" s="59" t="s">
        <v>40</v>
      </c>
      <c r="D928" s="69">
        <v>83.43</v>
      </c>
      <c r="E928" s="69">
        <v>0</v>
      </c>
      <c r="F928" s="70">
        <v>83.43</v>
      </c>
      <c r="G928" s="69">
        <v>12.6</v>
      </c>
      <c r="H928" s="69">
        <v>6.7</v>
      </c>
      <c r="I928" s="69">
        <v>0</v>
      </c>
      <c r="J928" s="69">
        <v>0</v>
      </c>
      <c r="K928" s="69">
        <v>0</v>
      </c>
      <c r="L928" s="69">
        <v>16.64</v>
      </c>
      <c r="M928" s="69">
        <v>7.41</v>
      </c>
      <c r="N928" s="70">
        <v>43.35</v>
      </c>
      <c r="O928" s="77">
        <v>126.78</v>
      </c>
    </row>
    <row r="929" spans="1:15" s="14" customFormat="1" ht="15.5">
      <c r="A929" s="64">
        <v>2022</v>
      </c>
      <c r="B929" s="59" t="s">
        <v>56</v>
      </c>
      <c r="C929" s="59" t="s">
        <v>41</v>
      </c>
      <c r="D929" s="69">
        <v>319.3</v>
      </c>
      <c r="E929" s="69">
        <v>0</v>
      </c>
      <c r="F929" s="70">
        <v>319.3</v>
      </c>
      <c r="G929" s="69">
        <v>0</v>
      </c>
      <c r="H929" s="69">
        <v>0</v>
      </c>
      <c r="I929" s="69">
        <v>0</v>
      </c>
      <c r="J929" s="69">
        <v>0</v>
      </c>
      <c r="K929" s="69">
        <v>0</v>
      </c>
      <c r="L929" s="69">
        <v>0</v>
      </c>
      <c r="M929" s="69">
        <v>1.83</v>
      </c>
      <c r="N929" s="70">
        <v>1.83</v>
      </c>
      <c r="O929" s="77">
        <v>321.13</v>
      </c>
    </row>
    <row r="930" spans="1:15" s="14" customFormat="1" ht="15.5">
      <c r="A930" s="64">
        <v>2022</v>
      </c>
      <c r="B930" s="59" t="s">
        <v>56</v>
      </c>
      <c r="C930" s="59" t="s">
        <v>70</v>
      </c>
      <c r="D930" s="69">
        <v>0</v>
      </c>
      <c r="E930" s="69">
        <v>0</v>
      </c>
      <c r="F930" s="70">
        <v>0</v>
      </c>
      <c r="G930" s="69">
        <v>1.01</v>
      </c>
      <c r="H930" s="69">
        <v>33.26</v>
      </c>
      <c r="I930" s="69">
        <v>71.59</v>
      </c>
      <c r="J930" s="69">
        <v>31.12</v>
      </c>
      <c r="K930" s="69">
        <v>179</v>
      </c>
      <c r="L930" s="69">
        <v>16.14</v>
      </c>
      <c r="M930" s="69">
        <v>18.170000000000002</v>
      </c>
      <c r="N930" s="70">
        <v>350.29</v>
      </c>
      <c r="O930" s="77">
        <v>350.29</v>
      </c>
    </row>
    <row r="931" spans="1:15" s="14" customFormat="1" ht="15.5">
      <c r="A931" s="64">
        <v>2022</v>
      </c>
      <c r="B931" s="59" t="s">
        <v>56</v>
      </c>
      <c r="C931" s="59" t="s">
        <v>74</v>
      </c>
      <c r="D931" s="69">
        <v>80.44</v>
      </c>
      <c r="E931" s="69">
        <v>13.06</v>
      </c>
      <c r="F931" s="70">
        <v>93.5</v>
      </c>
      <c r="G931" s="69">
        <v>0</v>
      </c>
      <c r="H931" s="69">
        <v>0</v>
      </c>
      <c r="I931" s="69">
        <v>0</v>
      </c>
      <c r="J931" s="69">
        <v>0</v>
      </c>
      <c r="K931" s="69">
        <v>0</v>
      </c>
      <c r="L931" s="69">
        <v>0</v>
      </c>
      <c r="M931" s="69">
        <v>0.1</v>
      </c>
      <c r="N931" s="70">
        <v>0.1</v>
      </c>
      <c r="O931" s="77">
        <v>93.6</v>
      </c>
    </row>
    <row r="932" spans="1:15" s="14" customFormat="1" ht="15.5">
      <c r="A932" s="64">
        <v>2022</v>
      </c>
      <c r="B932" s="59" t="s">
        <v>56</v>
      </c>
      <c r="C932" s="59" t="s">
        <v>73</v>
      </c>
      <c r="D932" s="69">
        <v>0</v>
      </c>
      <c r="E932" s="69">
        <v>0</v>
      </c>
      <c r="F932" s="70">
        <v>0</v>
      </c>
      <c r="G932" s="69">
        <v>0</v>
      </c>
      <c r="H932" s="69">
        <v>0</v>
      </c>
      <c r="I932" s="69">
        <v>0</v>
      </c>
      <c r="J932" s="69">
        <v>0</v>
      </c>
      <c r="K932" s="69">
        <v>0</v>
      </c>
      <c r="L932" s="69">
        <v>0</v>
      </c>
      <c r="M932" s="69">
        <v>0</v>
      </c>
      <c r="N932" s="70">
        <v>0</v>
      </c>
      <c r="O932" s="77">
        <v>0</v>
      </c>
    </row>
    <row r="933" spans="1:15" s="14" customFormat="1" ht="15.5">
      <c r="A933" s="64">
        <v>2022</v>
      </c>
      <c r="B933" s="59" t="s">
        <v>56</v>
      </c>
      <c r="C933" s="59" t="s">
        <v>42</v>
      </c>
      <c r="D933" s="69">
        <v>1394.26</v>
      </c>
      <c r="E933" s="69">
        <v>54.3</v>
      </c>
      <c r="F933" s="70">
        <v>1448.56</v>
      </c>
      <c r="G933" s="69">
        <v>26.49</v>
      </c>
      <c r="H933" s="69">
        <v>232.47</v>
      </c>
      <c r="I933" s="69">
        <v>0</v>
      </c>
      <c r="J933" s="69">
        <v>0</v>
      </c>
      <c r="K933" s="69">
        <v>0</v>
      </c>
      <c r="L933" s="69">
        <v>56.67</v>
      </c>
      <c r="M933" s="69">
        <v>112.66</v>
      </c>
      <c r="N933" s="70">
        <v>428.29</v>
      </c>
      <c r="O933" s="77">
        <v>1876.85</v>
      </c>
    </row>
    <row r="934" spans="1:15" s="14" customFormat="1" ht="15.5">
      <c r="A934" s="64">
        <v>2022</v>
      </c>
      <c r="B934" s="59" t="s">
        <v>56</v>
      </c>
      <c r="C934" s="59" t="s">
        <v>43</v>
      </c>
      <c r="D934" s="69">
        <v>0</v>
      </c>
      <c r="E934" s="69">
        <v>0</v>
      </c>
      <c r="F934" s="70">
        <v>0</v>
      </c>
      <c r="G934" s="69">
        <v>0</v>
      </c>
      <c r="H934" s="69">
        <v>12.15</v>
      </c>
      <c r="I934" s="69">
        <v>0</v>
      </c>
      <c r="J934" s="69">
        <v>0</v>
      </c>
      <c r="K934" s="69">
        <v>0</v>
      </c>
      <c r="L934" s="69">
        <v>0</v>
      </c>
      <c r="M934" s="69">
        <v>0.04</v>
      </c>
      <c r="N934" s="70">
        <v>12.19</v>
      </c>
      <c r="O934" s="77">
        <v>12.19</v>
      </c>
    </row>
    <row r="935" spans="1:15" s="14" customFormat="1" ht="15.5">
      <c r="A935" s="64">
        <v>2022</v>
      </c>
      <c r="B935" s="59" t="s">
        <v>56</v>
      </c>
      <c r="C935" s="59" t="s">
        <v>94</v>
      </c>
      <c r="D935" s="69">
        <v>0</v>
      </c>
      <c r="E935" s="69">
        <v>0</v>
      </c>
      <c r="F935" s="70">
        <v>0</v>
      </c>
      <c r="G935" s="69">
        <v>0</v>
      </c>
      <c r="H935" s="69">
        <v>0</v>
      </c>
      <c r="I935" s="69">
        <v>0</v>
      </c>
      <c r="J935" s="69">
        <v>0</v>
      </c>
      <c r="K935" s="69">
        <v>0</v>
      </c>
      <c r="L935" s="69">
        <v>0</v>
      </c>
      <c r="M935" s="69">
        <v>6.5</v>
      </c>
      <c r="N935" s="70">
        <v>6.5</v>
      </c>
      <c r="O935" s="77">
        <v>6.5</v>
      </c>
    </row>
    <row r="936" spans="1:15" s="14" customFormat="1" ht="15.5">
      <c r="A936" s="64">
        <v>2022</v>
      </c>
      <c r="B936" s="59" t="s">
        <v>56</v>
      </c>
      <c r="C936" s="59" t="s">
        <v>71</v>
      </c>
      <c r="D936" s="69">
        <v>7.0000000000000007E-2</v>
      </c>
      <c r="E936" s="69">
        <v>5.66</v>
      </c>
      <c r="F936" s="70">
        <v>5.73</v>
      </c>
      <c r="G936" s="69">
        <v>0</v>
      </c>
      <c r="H936" s="69">
        <v>0</v>
      </c>
      <c r="I936" s="69">
        <v>0</v>
      </c>
      <c r="J936" s="69">
        <v>0</v>
      </c>
      <c r="K936" s="69">
        <v>0</v>
      </c>
      <c r="L936" s="69">
        <v>12.01</v>
      </c>
      <c r="M936" s="69">
        <v>59.66</v>
      </c>
      <c r="N936" s="70">
        <v>71.67</v>
      </c>
      <c r="O936" s="77">
        <v>77.400000000000006</v>
      </c>
    </row>
    <row r="937" spans="1:15" s="14" customFormat="1" ht="15.5">
      <c r="A937" s="64">
        <v>2022</v>
      </c>
      <c r="B937" s="59" t="s">
        <v>56</v>
      </c>
      <c r="C937" s="59" t="s">
        <v>45</v>
      </c>
      <c r="D937" s="69">
        <v>18.68</v>
      </c>
      <c r="E937" s="69">
        <v>0</v>
      </c>
      <c r="F937" s="70">
        <v>18.68</v>
      </c>
      <c r="G937" s="69">
        <v>0</v>
      </c>
      <c r="H937" s="69">
        <v>0</v>
      </c>
      <c r="I937" s="69">
        <v>0</v>
      </c>
      <c r="J937" s="69">
        <v>0</v>
      </c>
      <c r="K937" s="69">
        <v>0</v>
      </c>
      <c r="L937" s="69">
        <v>0</v>
      </c>
      <c r="M937" s="69">
        <v>0.03</v>
      </c>
      <c r="N937" s="70">
        <v>0.03</v>
      </c>
      <c r="O937" s="77">
        <v>18.71</v>
      </c>
    </row>
    <row r="938" spans="1:15" s="14" customFormat="1" ht="15.5">
      <c r="A938" s="64">
        <v>2022</v>
      </c>
      <c r="B938" s="59" t="s">
        <v>56</v>
      </c>
      <c r="C938" s="59" t="s">
        <v>46</v>
      </c>
      <c r="D938" s="69">
        <v>0</v>
      </c>
      <c r="E938" s="69">
        <v>0</v>
      </c>
      <c r="F938" s="70">
        <v>0</v>
      </c>
      <c r="G938" s="69">
        <v>0</v>
      </c>
      <c r="H938" s="69">
        <v>297.5</v>
      </c>
      <c r="I938" s="69">
        <v>0</v>
      </c>
      <c r="J938" s="69">
        <v>0</v>
      </c>
      <c r="K938" s="69">
        <v>0</v>
      </c>
      <c r="L938" s="69">
        <v>0</v>
      </c>
      <c r="M938" s="69">
        <v>1.52</v>
      </c>
      <c r="N938" s="70">
        <v>299.02</v>
      </c>
      <c r="O938" s="77">
        <v>299.02</v>
      </c>
    </row>
    <row r="939" spans="1:15" s="14" customFormat="1" ht="15.5">
      <c r="A939" s="64">
        <v>2022</v>
      </c>
      <c r="B939" s="59" t="s">
        <v>56</v>
      </c>
      <c r="C939" s="59" t="s">
        <v>44</v>
      </c>
      <c r="D939" s="69">
        <v>0</v>
      </c>
      <c r="E939" s="69">
        <v>0</v>
      </c>
      <c r="F939" s="70">
        <v>0</v>
      </c>
      <c r="G939" s="69">
        <v>0</v>
      </c>
      <c r="H939" s="69">
        <v>0</v>
      </c>
      <c r="I939" s="69">
        <v>0</v>
      </c>
      <c r="J939" s="69">
        <v>0</v>
      </c>
      <c r="K939" s="69">
        <v>0</v>
      </c>
      <c r="L939" s="69">
        <v>0</v>
      </c>
      <c r="M939" s="69">
        <v>0</v>
      </c>
      <c r="N939" s="70">
        <v>0</v>
      </c>
      <c r="O939" s="77">
        <v>0</v>
      </c>
    </row>
    <row r="940" spans="1:15" s="14" customFormat="1" ht="15.5">
      <c r="A940" s="64">
        <v>2022</v>
      </c>
      <c r="B940" s="59" t="s">
        <v>56</v>
      </c>
      <c r="C940" s="59" t="s">
        <v>62</v>
      </c>
      <c r="D940" s="69">
        <v>171.09</v>
      </c>
      <c r="E940" s="69">
        <v>0</v>
      </c>
      <c r="F940" s="70">
        <v>171.09</v>
      </c>
      <c r="G940" s="69">
        <v>22.12</v>
      </c>
      <c r="H940" s="69">
        <v>113.93</v>
      </c>
      <c r="I940" s="69">
        <v>0</v>
      </c>
      <c r="J940" s="69">
        <v>0</v>
      </c>
      <c r="K940" s="69">
        <v>0</v>
      </c>
      <c r="L940" s="69">
        <v>33.03</v>
      </c>
      <c r="M940" s="69">
        <v>11.02</v>
      </c>
      <c r="N940" s="70">
        <v>180.1</v>
      </c>
      <c r="O940" s="77">
        <v>351.19</v>
      </c>
    </row>
    <row r="941" spans="1:15" s="14" customFormat="1" ht="15.5">
      <c r="A941" s="62">
        <v>2022</v>
      </c>
      <c r="B941" s="62" t="s">
        <v>56</v>
      </c>
      <c r="C941" s="60" t="s">
        <v>93</v>
      </c>
      <c r="D941" s="72">
        <v>2078.3200000000002</v>
      </c>
      <c r="E941" s="72">
        <v>100.51</v>
      </c>
      <c r="F941" s="71">
        <v>2178.83</v>
      </c>
      <c r="G941" s="72">
        <v>70.62</v>
      </c>
      <c r="H941" s="72">
        <v>766.52</v>
      </c>
      <c r="I941" s="72">
        <v>71.59</v>
      </c>
      <c r="J941" s="72">
        <v>31.12</v>
      </c>
      <c r="K941" s="72">
        <v>179</v>
      </c>
      <c r="L941" s="72">
        <v>227.34</v>
      </c>
      <c r="M941" s="72">
        <v>358.91</v>
      </c>
      <c r="N941" s="71">
        <v>1705.1</v>
      </c>
      <c r="O941" s="72">
        <v>3883.93</v>
      </c>
    </row>
    <row r="942" spans="1:15" s="14" customFormat="1" ht="15.5">
      <c r="A942" s="63">
        <v>2022</v>
      </c>
      <c r="B942" s="59" t="s">
        <v>55</v>
      </c>
      <c r="C942" s="58" t="s">
        <v>37</v>
      </c>
      <c r="D942" s="66">
        <v>24.54</v>
      </c>
      <c r="E942" s="66">
        <v>14.08</v>
      </c>
      <c r="F942" s="67">
        <v>38.619999999999997</v>
      </c>
      <c r="G942" s="66">
        <v>5.24</v>
      </c>
      <c r="H942" s="66">
        <v>35.57</v>
      </c>
      <c r="I942" s="66">
        <v>0</v>
      </c>
      <c r="J942" s="66">
        <v>0</v>
      </c>
      <c r="K942" s="66">
        <v>0</v>
      </c>
      <c r="L942" s="66">
        <v>57.62</v>
      </c>
      <c r="M942" s="66">
        <v>195.98</v>
      </c>
      <c r="N942" s="67">
        <v>294.41000000000003</v>
      </c>
      <c r="O942" s="76">
        <v>333.03</v>
      </c>
    </row>
    <row r="943" spans="1:15" s="14" customFormat="1" ht="15.5">
      <c r="A943" s="64">
        <v>2022</v>
      </c>
      <c r="B943" s="59" t="s">
        <v>55</v>
      </c>
      <c r="C943" s="59" t="s">
        <v>38</v>
      </c>
      <c r="D943" s="69">
        <v>0</v>
      </c>
      <c r="E943" s="69">
        <v>0</v>
      </c>
      <c r="F943" s="70">
        <v>0</v>
      </c>
      <c r="G943" s="69">
        <v>0</v>
      </c>
      <c r="H943" s="69">
        <v>35.89</v>
      </c>
      <c r="I943" s="69">
        <v>0</v>
      </c>
      <c r="J943" s="69">
        <v>0</v>
      </c>
      <c r="K943" s="69">
        <v>0</v>
      </c>
      <c r="L943" s="69">
        <v>0</v>
      </c>
      <c r="M943" s="69">
        <v>0</v>
      </c>
      <c r="N943" s="70">
        <v>35.89</v>
      </c>
      <c r="O943" s="77">
        <v>35.89</v>
      </c>
    </row>
    <row r="944" spans="1:15" s="14" customFormat="1" ht="15.5">
      <c r="A944" s="64">
        <v>2022</v>
      </c>
      <c r="B944" s="59" t="s">
        <v>55</v>
      </c>
      <c r="C944" s="59" t="s">
        <v>72</v>
      </c>
      <c r="D944" s="69">
        <v>0</v>
      </c>
      <c r="E944" s="69">
        <v>0</v>
      </c>
      <c r="F944" s="70">
        <v>0</v>
      </c>
      <c r="G944" s="69">
        <v>4.1399999999999997</v>
      </c>
      <c r="H944" s="69">
        <v>0</v>
      </c>
      <c r="I944" s="69">
        <v>0</v>
      </c>
      <c r="J944" s="69">
        <v>0</v>
      </c>
      <c r="K944" s="69">
        <v>0</v>
      </c>
      <c r="L944" s="69">
        <v>0</v>
      </c>
      <c r="M944" s="69">
        <v>4.12</v>
      </c>
      <c r="N944" s="70">
        <v>8.26</v>
      </c>
      <c r="O944" s="77">
        <v>8.26</v>
      </c>
    </row>
    <row r="945" spans="1:15" s="14" customFormat="1" ht="15.5">
      <c r="A945" s="64">
        <v>2022</v>
      </c>
      <c r="B945" s="59" t="s">
        <v>55</v>
      </c>
      <c r="C945" s="59" t="s">
        <v>39</v>
      </c>
      <c r="D945" s="69">
        <v>11.81</v>
      </c>
      <c r="E945" s="69">
        <v>22.56</v>
      </c>
      <c r="F945" s="70">
        <v>34.369999999999997</v>
      </c>
      <c r="G945" s="69">
        <v>0</v>
      </c>
      <c r="H945" s="69">
        <v>3</v>
      </c>
      <c r="I945" s="69">
        <v>0</v>
      </c>
      <c r="J945" s="69">
        <v>0</v>
      </c>
      <c r="K945" s="69">
        <v>0</v>
      </c>
      <c r="L945" s="69">
        <v>0</v>
      </c>
      <c r="M945" s="69">
        <v>0.24</v>
      </c>
      <c r="N945" s="70">
        <v>3.24</v>
      </c>
      <c r="O945" s="77">
        <v>37.61</v>
      </c>
    </row>
    <row r="946" spans="1:15" s="14" customFormat="1" ht="15.5">
      <c r="A946" s="64">
        <v>2022</v>
      </c>
      <c r="B946" s="59" t="s">
        <v>55</v>
      </c>
      <c r="C946" s="59" t="s">
        <v>40</v>
      </c>
      <c r="D946" s="69">
        <v>245.86</v>
      </c>
      <c r="E946" s="69">
        <v>0</v>
      </c>
      <c r="F946" s="70">
        <v>245.86</v>
      </c>
      <c r="G946" s="69">
        <v>20.47</v>
      </c>
      <c r="H946" s="69">
        <v>3.4</v>
      </c>
      <c r="I946" s="69">
        <v>0</v>
      </c>
      <c r="J946" s="69">
        <v>0</v>
      </c>
      <c r="K946" s="69">
        <v>0</v>
      </c>
      <c r="L946" s="69">
        <v>0</v>
      </c>
      <c r="M946" s="69">
        <v>7.76</v>
      </c>
      <c r="N946" s="70">
        <v>31.63</v>
      </c>
      <c r="O946" s="77">
        <v>277.49</v>
      </c>
    </row>
    <row r="947" spans="1:15" s="14" customFormat="1" ht="15.5">
      <c r="A947" s="64">
        <v>2022</v>
      </c>
      <c r="B947" s="59" t="s">
        <v>55</v>
      </c>
      <c r="C947" s="59" t="s">
        <v>41</v>
      </c>
      <c r="D947" s="69">
        <v>355.02</v>
      </c>
      <c r="E947" s="69">
        <v>0</v>
      </c>
      <c r="F947" s="70">
        <v>355.02</v>
      </c>
      <c r="G947" s="69">
        <v>0</v>
      </c>
      <c r="H947" s="69">
        <v>0</v>
      </c>
      <c r="I947" s="69">
        <v>0</v>
      </c>
      <c r="J947" s="69">
        <v>0</v>
      </c>
      <c r="K947" s="69">
        <v>0</v>
      </c>
      <c r="L947" s="69">
        <v>0</v>
      </c>
      <c r="M947" s="69">
        <v>2.91</v>
      </c>
      <c r="N947" s="70">
        <v>2.91</v>
      </c>
      <c r="O947" s="77">
        <v>357.93</v>
      </c>
    </row>
    <row r="948" spans="1:15" s="14" customFormat="1" ht="15.5">
      <c r="A948" s="64">
        <v>2022</v>
      </c>
      <c r="B948" s="59" t="s">
        <v>55</v>
      </c>
      <c r="C948" s="59" t="s">
        <v>70</v>
      </c>
      <c r="D948" s="69">
        <v>1.68</v>
      </c>
      <c r="E948" s="69">
        <v>0</v>
      </c>
      <c r="F948" s="70">
        <v>1.68</v>
      </c>
      <c r="G948" s="69">
        <v>1.74</v>
      </c>
      <c r="H948" s="69">
        <v>32.08</v>
      </c>
      <c r="I948" s="69">
        <v>49.74</v>
      </c>
      <c r="J948" s="69">
        <v>9.99</v>
      </c>
      <c r="K948" s="69">
        <v>206.86</v>
      </c>
      <c r="L948" s="69">
        <v>13.27</v>
      </c>
      <c r="M948" s="69">
        <v>19.239999999999998</v>
      </c>
      <c r="N948" s="70">
        <v>332.92</v>
      </c>
      <c r="O948" s="77">
        <v>334.6</v>
      </c>
    </row>
    <row r="949" spans="1:15" s="14" customFormat="1" ht="15.5">
      <c r="A949" s="64">
        <v>2022</v>
      </c>
      <c r="B949" s="59" t="s">
        <v>55</v>
      </c>
      <c r="C949" s="59" t="s">
        <v>74</v>
      </c>
      <c r="D949" s="69">
        <v>155.06</v>
      </c>
      <c r="E949" s="69">
        <v>11.02</v>
      </c>
      <c r="F949" s="70">
        <v>166.08</v>
      </c>
      <c r="G949" s="69">
        <v>0</v>
      </c>
      <c r="H949" s="69">
        <v>0</v>
      </c>
      <c r="I949" s="69">
        <v>0</v>
      </c>
      <c r="J949" s="69">
        <v>0</v>
      </c>
      <c r="K949" s="69">
        <v>0</v>
      </c>
      <c r="L949" s="69">
        <v>0</v>
      </c>
      <c r="M949" s="69">
        <v>6.09</v>
      </c>
      <c r="N949" s="70">
        <v>6.09</v>
      </c>
      <c r="O949" s="77">
        <v>172.17</v>
      </c>
    </row>
    <row r="950" spans="1:15" s="14" customFormat="1" ht="15.5">
      <c r="A950" s="64">
        <v>2022</v>
      </c>
      <c r="B950" s="59" t="s">
        <v>55</v>
      </c>
      <c r="C950" s="59" t="s">
        <v>73</v>
      </c>
      <c r="D950" s="69">
        <v>137.88</v>
      </c>
      <c r="E950" s="69">
        <v>0</v>
      </c>
      <c r="F950" s="70">
        <v>137.88</v>
      </c>
      <c r="G950" s="69">
        <v>0</v>
      </c>
      <c r="H950" s="69">
        <v>0</v>
      </c>
      <c r="I950" s="69">
        <v>0</v>
      </c>
      <c r="J950" s="69">
        <v>0</v>
      </c>
      <c r="K950" s="69">
        <v>0</v>
      </c>
      <c r="L950" s="69">
        <v>0</v>
      </c>
      <c r="M950" s="69">
        <v>0</v>
      </c>
      <c r="N950" s="70">
        <v>0</v>
      </c>
      <c r="O950" s="77">
        <v>137.88</v>
      </c>
    </row>
    <row r="951" spans="1:15" s="14" customFormat="1" ht="15.5">
      <c r="A951" s="64">
        <v>2022</v>
      </c>
      <c r="B951" s="59" t="s">
        <v>55</v>
      </c>
      <c r="C951" s="59" t="s">
        <v>42</v>
      </c>
      <c r="D951" s="69">
        <v>1353.83</v>
      </c>
      <c r="E951" s="69">
        <v>120.2</v>
      </c>
      <c r="F951" s="70">
        <v>1474.03</v>
      </c>
      <c r="G951" s="69">
        <v>9.44</v>
      </c>
      <c r="H951" s="69">
        <v>225.23</v>
      </c>
      <c r="I951" s="69">
        <v>0</v>
      </c>
      <c r="J951" s="69">
        <v>0</v>
      </c>
      <c r="K951" s="69">
        <v>30.48</v>
      </c>
      <c r="L951" s="69">
        <v>38.9</v>
      </c>
      <c r="M951" s="69">
        <v>101.63</v>
      </c>
      <c r="N951" s="70">
        <v>405.68</v>
      </c>
      <c r="O951" s="77">
        <v>1879.71</v>
      </c>
    </row>
    <row r="952" spans="1:15" s="14" customFormat="1" ht="15.5">
      <c r="A952" s="64">
        <v>2022</v>
      </c>
      <c r="B952" s="59" t="s">
        <v>55</v>
      </c>
      <c r="C952" s="59" t="s">
        <v>43</v>
      </c>
      <c r="D952" s="69">
        <v>13.9</v>
      </c>
      <c r="E952" s="69">
        <v>0</v>
      </c>
      <c r="F952" s="70">
        <v>13.9</v>
      </c>
      <c r="G952" s="69">
        <v>1.98</v>
      </c>
      <c r="H952" s="69">
        <v>45.76</v>
      </c>
      <c r="I952" s="69">
        <v>0</v>
      </c>
      <c r="J952" s="69">
        <v>0</v>
      </c>
      <c r="K952" s="69">
        <v>0</v>
      </c>
      <c r="L952" s="69">
        <v>0</v>
      </c>
      <c r="M952" s="69">
        <v>7.02</v>
      </c>
      <c r="N952" s="70">
        <v>54.76</v>
      </c>
      <c r="O952" s="77">
        <v>68.66</v>
      </c>
    </row>
    <row r="953" spans="1:15" s="14" customFormat="1" ht="15.5">
      <c r="A953" s="64">
        <v>2022</v>
      </c>
      <c r="B953" s="59" t="s">
        <v>55</v>
      </c>
      <c r="C953" s="59" t="s">
        <v>94</v>
      </c>
      <c r="D953" s="69">
        <v>0</v>
      </c>
      <c r="E953" s="69">
        <v>0</v>
      </c>
      <c r="F953" s="70">
        <v>0</v>
      </c>
      <c r="G953" s="69">
        <v>0</v>
      </c>
      <c r="H953" s="69">
        <v>0</v>
      </c>
      <c r="I953" s="69">
        <v>0</v>
      </c>
      <c r="J953" s="69">
        <v>0</v>
      </c>
      <c r="K953" s="69">
        <v>0</v>
      </c>
      <c r="L953" s="69">
        <v>65.37</v>
      </c>
      <c r="M953" s="69">
        <v>0</v>
      </c>
      <c r="N953" s="70">
        <v>65.37</v>
      </c>
      <c r="O953" s="77">
        <v>65.37</v>
      </c>
    </row>
    <row r="954" spans="1:15" s="14" customFormat="1" ht="15.5">
      <c r="A954" s="64">
        <v>2022</v>
      </c>
      <c r="B954" s="59" t="s">
        <v>55</v>
      </c>
      <c r="C954" s="59" t="s">
        <v>71</v>
      </c>
      <c r="D954" s="69">
        <v>0</v>
      </c>
      <c r="E954" s="69">
        <v>0</v>
      </c>
      <c r="F954" s="70">
        <v>0</v>
      </c>
      <c r="G954" s="69">
        <v>0</v>
      </c>
      <c r="H954" s="69">
        <v>0</v>
      </c>
      <c r="I954" s="69">
        <v>0</v>
      </c>
      <c r="J954" s="69">
        <v>0</v>
      </c>
      <c r="K954" s="69">
        <v>0</v>
      </c>
      <c r="L954" s="69">
        <v>24.21</v>
      </c>
      <c r="M954" s="69">
        <v>61.58</v>
      </c>
      <c r="N954" s="70">
        <v>85.79</v>
      </c>
      <c r="O954" s="77">
        <v>85.79</v>
      </c>
    </row>
    <row r="955" spans="1:15" s="14" customFormat="1" ht="15.5">
      <c r="A955" s="64">
        <v>2022</v>
      </c>
      <c r="B955" s="59" t="s">
        <v>55</v>
      </c>
      <c r="C955" s="59" t="s">
        <v>45</v>
      </c>
      <c r="D955" s="69">
        <v>151.77000000000001</v>
      </c>
      <c r="E955" s="69">
        <v>0</v>
      </c>
      <c r="F955" s="70">
        <v>151.77000000000001</v>
      </c>
      <c r="G955" s="69">
        <v>0</v>
      </c>
      <c r="H955" s="69">
        <v>0</v>
      </c>
      <c r="I955" s="69">
        <v>0</v>
      </c>
      <c r="J955" s="69">
        <v>0</v>
      </c>
      <c r="K955" s="69">
        <v>0</v>
      </c>
      <c r="L955" s="69">
        <v>0</v>
      </c>
      <c r="M955" s="69">
        <v>0.03</v>
      </c>
      <c r="N955" s="70">
        <v>0.03</v>
      </c>
      <c r="O955" s="77">
        <v>151.80000000000001</v>
      </c>
    </row>
    <row r="956" spans="1:15" s="14" customFormat="1" ht="15.5">
      <c r="A956" s="64">
        <v>2022</v>
      </c>
      <c r="B956" s="59" t="s">
        <v>55</v>
      </c>
      <c r="C956" s="59" t="s">
        <v>46</v>
      </c>
      <c r="D956" s="69">
        <v>0</v>
      </c>
      <c r="E956" s="69">
        <v>0</v>
      </c>
      <c r="F956" s="70">
        <v>0</v>
      </c>
      <c r="G956" s="69">
        <v>0</v>
      </c>
      <c r="H956" s="69">
        <v>362.08</v>
      </c>
      <c r="I956" s="69">
        <v>0</v>
      </c>
      <c r="J956" s="69">
        <v>0</v>
      </c>
      <c r="K956" s="69">
        <v>0</v>
      </c>
      <c r="L956" s="69">
        <v>0</v>
      </c>
      <c r="M956" s="69">
        <v>49.07</v>
      </c>
      <c r="N956" s="70">
        <v>411.15</v>
      </c>
      <c r="O956" s="77">
        <v>411.15</v>
      </c>
    </row>
    <row r="957" spans="1:15" s="14" customFormat="1" ht="15.5">
      <c r="A957" s="64">
        <v>2022</v>
      </c>
      <c r="B957" s="59" t="s">
        <v>55</v>
      </c>
      <c r="C957" s="59" t="s">
        <v>44</v>
      </c>
      <c r="D957" s="69">
        <v>0</v>
      </c>
      <c r="E957" s="69">
        <v>0</v>
      </c>
      <c r="F957" s="70">
        <v>0</v>
      </c>
      <c r="G957" s="69">
        <v>0</v>
      </c>
      <c r="H957" s="69">
        <v>0</v>
      </c>
      <c r="I957" s="69">
        <v>0</v>
      </c>
      <c r="J957" s="69">
        <v>0</v>
      </c>
      <c r="K957" s="69">
        <v>0</v>
      </c>
      <c r="L957" s="69">
        <v>0</v>
      </c>
      <c r="M957" s="69">
        <v>0</v>
      </c>
      <c r="N957" s="70">
        <v>0</v>
      </c>
      <c r="O957" s="77">
        <v>0</v>
      </c>
    </row>
    <row r="958" spans="1:15" s="14" customFormat="1" ht="15.5">
      <c r="A958" s="64">
        <v>2022</v>
      </c>
      <c r="B958" s="59" t="s">
        <v>55</v>
      </c>
      <c r="C958" s="59" t="s">
        <v>62</v>
      </c>
      <c r="D958" s="69">
        <v>243.98</v>
      </c>
      <c r="E958" s="69">
        <v>14.52</v>
      </c>
      <c r="F958" s="70">
        <v>258.5</v>
      </c>
      <c r="G958" s="69">
        <v>16.13</v>
      </c>
      <c r="H958" s="69">
        <v>77.64</v>
      </c>
      <c r="I958" s="69">
        <v>0</v>
      </c>
      <c r="J958" s="69">
        <v>0</v>
      </c>
      <c r="K958" s="69">
        <v>0</v>
      </c>
      <c r="L958" s="69">
        <v>32.74</v>
      </c>
      <c r="M958" s="69">
        <v>66.25</v>
      </c>
      <c r="N958" s="70">
        <v>192.76</v>
      </c>
      <c r="O958" s="77">
        <v>451.26</v>
      </c>
    </row>
    <row r="959" spans="1:15" s="14" customFormat="1" ht="15.5">
      <c r="A959" s="62">
        <v>2022</v>
      </c>
      <c r="B959" s="62" t="s">
        <v>55</v>
      </c>
      <c r="C959" s="60" t="s">
        <v>93</v>
      </c>
      <c r="D959" s="72">
        <v>2695.33</v>
      </c>
      <c r="E959" s="72">
        <v>182.38</v>
      </c>
      <c r="F959" s="71">
        <v>2877.71</v>
      </c>
      <c r="G959" s="72">
        <v>59.14</v>
      </c>
      <c r="H959" s="72">
        <v>820.65</v>
      </c>
      <c r="I959" s="72">
        <v>49.74</v>
      </c>
      <c r="J959" s="72">
        <v>9.99</v>
      </c>
      <c r="K959" s="72">
        <v>237.34</v>
      </c>
      <c r="L959" s="72">
        <v>232.11</v>
      </c>
      <c r="M959" s="72">
        <v>521.91999999999996</v>
      </c>
      <c r="N959" s="71">
        <v>1930.89</v>
      </c>
      <c r="O959" s="72">
        <v>4808.6000000000004</v>
      </c>
    </row>
    <row r="960" spans="1:15" ht="15.5">
      <c r="A960" s="63">
        <v>2022</v>
      </c>
      <c r="B960" s="59" t="s">
        <v>54</v>
      </c>
      <c r="C960" s="58" t="s">
        <v>37</v>
      </c>
      <c r="D960" s="66">
        <v>64.84</v>
      </c>
      <c r="E960" s="66">
        <v>2.88</v>
      </c>
      <c r="F960" s="67">
        <v>67.72</v>
      </c>
      <c r="G960" s="66">
        <v>15.7</v>
      </c>
      <c r="H960" s="66">
        <v>65.67</v>
      </c>
      <c r="I960" s="66">
        <v>0</v>
      </c>
      <c r="J960" s="66">
        <v>0</v>
      </c>
      <c r="K960" s="66">
        <v>0</v>
      </c>
      <c r="L960" s="66">
        <v>28.55</v>
      </c>
      <c r="M960" s="66">
        <v>33.090000000000003</v>
      </c>
      <c r="N960" s="67">
        <v>143.01</v>
      </c>
      <c r="O960" s="76">
        <v>210.73</v>
      </c>
    </row>
    <row r="961" spans="1:15" ht="15.5">
      <c r="A961" s="64">
        <v>2022</v>
      </c>
      <c r="B961" s="59" t="s">
        <v>54</v>
      </c>
      <c r="C961" s="59" t="s">
        <v>38</v>
      </c>
      <c r="D961" s="69">
        <v>0</v>
      </c>
      <c r="E961" s="69">
        <v>0</v>
      </c>
      <c r="F961" s="70">
        <v>0</v>
      </c>
      <c r="G961" s="69">
        <v>0</v>
      </c>
      <c r="H961" s="69">
        <v>72.06</v>
      </c>
      <c r="I961" s="69">
        <v>0</v>
      </c>
      <c r="J961" s="69">
        <v>0</v>
      </c>
      <c r="K961" s="69">
        <v>0</v>
      </c>
      <c r="L961" s="69">
        <v>0</v>
      </c>
      <c r="M961" s="69">
        <v>0</v>
      </c>
      <c r="N961" s="70">
        <v>72.06</v>
      </c>
      <c r="O961" s="77">
        <v>72.06</v>
      </c>
    </row>
    <row r="962" spans="1:15" ht="15.5">
      <c r="A962" s="64">
        <v>2022</v>
      </c>
      <c r="B962" s="59" t="s">
        <v>54</v>
      </c>
      <c r="C962" s="59" t="s">
        <v>72</v>
      </c>
      <c r="D962" s="69">
        <v>0</v>
      </c>
      <c r="E962" s="69">
        <v>0</v>
      </c>
      <c r="F962" s="70">
        <v>0</v>
      </c>
      <c r="G962" s="69">
        <v>0</v>
      </c>
      <c r="H962" s="69">
        <v>0</v>
      </c>
      <c r="I962" s="69">
        <v>0</v>
      </c>
      <c r="J962" s="69">
        <v>0</v>
      </c>
      <c r="K962" s="69">
        <v>0</v>
      </c>
      <c r="L962" s="69">
        <v>0</v>
      </c>
      <c r="M962" s="69">
        <v>18.05</v>
      </c>
      <c r="N962" s="70">
        <v>18.05</v>
      </c>
      <c r="O962" s="77">
        <v>18.05</v>
      </c>
    </row>
    <row r="963" spans="1:15" ht="15.5">
      <c r="A963" s="64">
        <v>2022</v>
      </c>
      <c r="B963" s="59" t="s">
        <v>54</v>
      </c>
      <c r="C963" s="59" t="s">
        <v>39</v>
      </c>
      <c r="D963" s="69">
        <v>0</v>
      </c>
      <c r="E963" s="69">
        <v>12.95</v>
      </c>
      <c r="F963" s="70">
        <v>12.95</v>
      </c>
      <c r="G963" s="69">
        <v>0</v>
      </c>
      <c r="H963" s="69">
        <v>7.43</v>
      </c>
      <c r="I963" s="69">
        <v>0</v>
      </c>
      <c r="J963" s="69">
        <v>0</v>
      </c>
      <c r="K963" s="69">
        <v>0</v>
      </c>
      <c r="L963" s="69">
        <v>0</v>
      </c>
      <c r="M963" s="69">
        <v>9.61</v>
      </c>
      <c r="N963" s="70">
        <v>17.04</v>
      </c>
      <c r="O963" s="77">
        <v>29.99</v>
      </c>
    </row>
    <row r="964" spans="1:15" ht="15.5">
      <c r="A964" s="64">
        <v>2022</v>
      </c>
      <c r="B964" s="59" t="s">
        <v>54</v>
      </c>
      <c r="C964" s="59" t="s">
        <v>40</v>
      </c>
      <c r="D964" s="69">
        <v>262.39999999999998</v>
      </c>
      <c r="E964" s="69">
        <v>0</v>
      </c>
      <c r="F964" s="70">
        <v>262.39999999999998</v>
      </c>
      <c r="G964" s="69">
        <v>9.2899999999999991</v>
      </c>
      <c r="H964" s="69">
        <v>3.38</v>
      </c>
      <c r="I964" s="69">
        <v>0</v>
      </c>
      <c r="J964" s="69">
        <v>0</v>
      </c>
      <c r="K964" s="69">
        <v>0</v>
      </c>
      <c r="L964" s="69">
        <v>0</v>
      </c>
      <c r="M964" s="69">
        <v>4.54</v>
      </c>
      <c r="N964" s="70">
        <v>17.21</v>
      </c>
      <c r="O964" s="77">
        <v>279.61</v>
      </c>
    </row>
    <row r="965" spans="1:15" ht="15.5">
      <c r="A965" s="64">
        <v>2022</v>
      </c>
      <c r="B965" s="59" t="s">
        <v>54</v>
      </c>
      <c r="C965" s="59" t="s">
        <v>41</v>
      </c>
      <c r="D965" s="69">
        <v>83.68</v>
      </c>
      <c r="E965" s="69">
        <v>0</v>
      </c>
      <c r="F965" s="70">
        <v>83.68</v>
      </c>
      <c r="G965" s="69">
        <v>0</v>
      </c>
      <c r="H965" s="69">
        <v>0</v>
      </c>
      <c r="I965" s="69">
        <v>0</v>
      </c>
      <c r="J965" s="69">
        <v>0</v>
      </c>
      <c r="K965" s="69">
        <v>0</v>
      </c>
      <c r="L965" s="69">
        <v>0</v>
      </c>
      <c r="M965" s="69">
        <v>6.34</v>
      </c>
      <c r="N965" s="70">
        <v>6.34</v>
      </c>
      <c r="O965" s="77">
        <v>90.02</v>
      </c>
    </row>
    <row r="966" spans="1:15" ht="15.5">
      <c r="A966" s="64">
        <v>2022</v>
      </c>
      <c r="B966" s="59" t="s">
        <v>54</v>
      </c>
      <c r="C966" s="59" t="s">
        <v>70</v>
      </c>
      <c r="D966" s="69">
        <v>0</v>
      </c>
      <c r="E966" s="69">
        <v>0</v>
      </c>
      <c r="F966" s="70">
        <v>0</v>
      </c>
      <c r="G966" s="69">
        <v>1.31</v>
      </c>
      <c r="H966" s="69">
        <v>26.27</v>
      </c>
      <c r="I966" s="69">
        <v>70.099999999999994</v>
      </c>
      <c r="J966" s="69">
        <v>12.68</v>
      </c>
      <c r="K966" s="69">
        <v>151.04</v>
      </c>
      <c r="L966" s="69">
        <v>13.77</v>
      </c>
      <c r="M966" s="69">
        <v>21.99</v>
      </c>
      <c r="N966" s="70">
        <v>297.16000000000003</v>
      </c>
      <c r="O966" s="77">
        <v>297.16000000000003</v>
      </c>
    </row>
    <row r="967" spans="1:15" ht="15.5">
      <c r="A967" s="64">
        <v>2022</v>
      </c>
      <c r="B967" s="59" t="s">
        <v>54</v>
      </c>
      <c r="C967" s="59" t="s">
        <v>74</v>
      </c>
      <c r="D967" s="69">
        <v>0</v>
      </c>
      <c r="E967" s="69">
        <v>10.029999999999999</v>
      </c>
      <c r="F967" s="70">
        <v>10.029999999999999</v>
      </c>
      <c r="G967" s="69">
        <v>0</v>
      </c>
      <c r="H967" s="69">
        <v>0</v>
      </c>
      <c r="I967" s="69">
        <v>0</v>
      </c>
      <c r="J967" s="69">
        <v>0</v>
      </c>
      <c r="K967" s="69">
        <v>0</v>
      </c>
      <c r="L967" s="69">
        <v>0</v>
      </c>
      <c r="M967" s="69">
        <v>2.0499999999999998</v>
      </c>
      <c r="N967" s="70">
        <v>2.0499999999999998</v>
      </c>
      <c r="O967" s="77">
        <v>12.08</v>
      </c>
    </row>
    <row r="968" spans="1:15" ht="15.5">
      <c r="A968" s="64">
        <v>2022</v>
      </c>
      <c r="B968" s="59" t="s">
        <v>54</v>
      </c>
      <c r="C968" s="59" t="s">
        <v>73</v>
      </c>
      <c r="D968" s="69">
        <v>0</v>
      </c>
      <c r="E968" s="69">
        <v>0</v>
      </c>
      <c r="F968" s="70">
        <v>0</v>
      </c>
      <c r="G968" s="69">
        <v>0</v>
      </c>
      <c r="H968" s="69">
        <v>0</v>
      </c>
      <c r="I968" s="69">
        <v>0</v>
      </c>
      <c r="J968" s="69">
        <v>0</v>
      </c>
      <c r="K968" s="69">
        <v>0</v>
      </c>
      <c r="L968" s="69">
        <v>0</v>
      </c>
      <c r="M968" s="69">
        <v>0</v>
      </c>
      <c r="N968" s="70">
        <v>0</v>
      </c>
      <c r="O968" s="77">
        <v>0</v>
      </c>
    </row>
    <row r="969" spans="1:15" ht="15.5">
      <c r="A969" s="64">
        <v>2022</v>
      </c>
      <c r="B969" s="59" t="s">
        <v>54</v>
      </c>
      <c r="C969" s="59" t="s">
        <v>42</v>
      </c>
      <c r="D969" s="69">
        <v>902.67</v>
      </c>
      <c r="E969" s="69">
        <v>80.349999999999994</v>
      </c>
      <c r="F969" s="70">
        <v>983.02</v>
      </c>
      <c r="G969" s="69">
        <v>8.19</v>
      </c>
      <c r="H969" s="69">
        <v>143.76</v>
      </c>
      <c r="I969" s="69">
        <v>0</v>
      </c>
      <c r="J969" s="69">
        <v>0</v>
      </c>
      <c r="K969" s="69">
        <v>0</v>
      </c>
      <c r="L969" s="69">
        <v>91.34</v>
      </c>
      <c r="M969" s="69">
        <v>255.69</v>
      </c>
      <c r="N969" s="70">
        <v>498.98</v>
      </c>
      <c r="O969" s="77">
        <v>1482</v>
      </c>
    </row>
    <row r="970" spans="1:15" ht="15.5">
      <c r="A970" s="64">
        <v>2022</v>
      </c>
      <c r="B970" s="59" t="s">
        <v>54</v>
      </c>
      <c r="C970" s="59" t="s">
        <v>43</v>
      </c>
      <c r="D970" s="69">
        <v>0</v>
      </c>
      <c r="E970" s="69">
        <v>0</v>
      </c>
      <c r="F970" s="70">
        <v>0</v>
      </c>
      <c r="G970" s="69">
        <v>0</v>
      </c>
      <c r="H970" s="69">
        <v>28.59</v>
      </c>
      <c r="I970" s="69">
        <v>0</v>
      </c>
      <c r="J970" s="69">
        <v>0</v>
      </c>
      <c r="K970" s="69">
        <v>0</v>
      </c>
      <c r="L970" s="69">
        <v>0</v>
      </c>
      <c r="M970" s="69">
        <v>0</v>
      </c>
      <c r="N970" s="70">
        <v>28.59</v>
      </c>
      <c r="O970" s="77">
        <v>28.59</v>
      </c>
    </row>
    <row r="971" spans="1:15" ht="15.5">
      <c r="A971" s="64">
        <v>2022</v>
      </c>
      <c r="B971" s="59" t="s">
        <v>54</v>
      </c>
      <c r="C971" s="59" t="s">
        <v>94</v>
      </c>
      <c r="D971" s="69">
        <v>0</v>
      </c>
      <c r="E971" s="69">
        <v>0</v>
      </c>
      <c r="F971" s="70">
        <v>0</v>
      </c>
      <c r="G971" s="69">
        <v>4.04</v>
      </c>
      <c r="H971" s="69">
        <v>39.03</v>
      </c>
      <c r="I971" s="69">
        <v>0</v>
      </c>
      <c r="J971" s="69">
        <v>0</v>
      </c>
      <c r="K971" s="69">
        <v>0</v>
      </c>
      <c r="L971" s="69">
        <v>0</v>
      </c>
      <c r="M971" s="69">
        <v>0</v>
      </c>
      <c r="N971" s="70">
        <v>43.07</v>
      </c>
      <c r="O971" s="77">
        <v>43.07</v>
      </c>
    </row>
    <row r="972" spans="1:15" ht="15.5">
      <c r="A972" s="64">
        <v>2022</v>
      </c>
      <c r="B972" s="59" t="s">
        <v>54</v>
      </c>
      <c r="C972" s="59" t="s">
        <v>71</v>
      </c>
      <c r="D972" s="69">
        <v>164.6</v>
      </c>
      <c r="E972" s="69">
        <v>6.5</v>
      </c>
      <c r="F972" s="70">
        <v>171.1</v>
      </c>
      <c r="G972" s="69">
        <v>0</v>
      </c>
      <c r="H972" s="69">
        <v>0</v>
      </c>
      <c r="I972" s="69">
        <v>0</v>
      </c>
      <c r="J972" s="69">
        <v>0</v>
      </c>
      <c r="K972" s="69">
        <v>0</v>
      </c>
      <c r="L972" s="69">
        <v>45.46</v>
      </c>
      <c r="M972" s="69">
        <v>1.59</v>
      </c>
      <c r="N972" s="70">
        <v>47.05</v>
      </c>
      <c r="O972" s="77">
        <v>218.15</v>
      </c>
    </row>
    <row r="973" spans="1:15" ht="15.5">
      <c r="A973" s="64">
        <v>2022</v>
      </c>
      <c r="B973" s="59" t="s">
        <v>54</v>
      </c>
      <c r="C973" s="59" t="s">
        <v>45</v>
      </c>
      <c r="D973" s="69">
        <v>226.3</v>
      </c>
      <c r="E973" s="69">
        <v>14.18</v>
      </c>
      <c r="F973" s="70">
        <v>240.48</v>
      </c>
      <c r="G973" s="69">
        <v>0</v>
      </c>
      <c r="H973" s="69">
        <v>8.77</v>
      </c>
      <c r="I973" s="69">
        <v>0</v>
      </c>
      <c r="J973" s="69">
        <v>0</v>
      </c>
      <c r="K973" s="69">
        <v>0</v>
      </c>
      <c r="L973" s="69">
        <v>0</v>
      </c>
      <c r="M973" s="69">
        <v>0.05</v>
      </c>
      <c r="N973" s="70">
        <v>8.82</v>
      </c>
      <c r="O973" s="77">
        <v>249.3</v>
      </c>
    </row>
    <row r="974" spans="1:15" ht="15.5">
      <c r="A974" s="64">
        <v>2022</v>
      </c>
      <c r="B974" s="59" t="s">
        <v>54</v>
      </c>
      <c r="C974" s="59" t="s">
        <v>46</v>
      </c>
      <c r="D974" s="69">
        <v>79</v>
      </c>
      <c r="E974" s="69">
        <v>0</v>
      </c>
      <c r="F974" s="70">
        <v>79</v>
      </c>
      <c r="G974" s="69">
        <v>0</v>
      </c>
      <c r="H974" s="69">
        <v>280.95</v>
      </c>
      <c r="I974" s="69">
        <v>0</v>
      </c>
      <c r="J974" s="69">
        <v>0</v>
      </c>
      <c r="K974" s="69">
        <v>0</v>
      </c>
      <c r="L974" s="69">
        <v>0</v>
      </c>
      <c r="M974" s="69">
        <v>2.25</v>
      </c>
      <c r="N974" s="70">
        <v>283.2</v>
      </c>
      <c r="O974" s="77">
        <v>362.2</v>
      </c>
    </row>
    <row r="975" spans="1:15" ht="15.5">
      <c r="A975" s="64">
        <v>2022</v>
      </c>
      <c r="B975" s="59" t="s">
        <v>54</v>
      </c>
      <c r="C975" s="59" t="s">
        <v>44</v>
      </c>
      <c r="D975" s="69">
        <v>0</v>
      </c>
      <c r="E975" s="69">
        <v>0</v>
      </c>
      <c r="F975" s="70">
        <v>0</v>
      </c>
      <c r="G975" s="69">
        <v>0</v>
      </c>
      <c r="H975" s="69">
        <v>0</v>
      </c>
      <c r="I975" s="69">
        <v>0</v>
      </c>
      <c r="J975" s="69">
        <v>0</v>
      </c>
      <c r="K975" s="69">
        <v>0</v>
      </c>
      <c r="L975" s="69">
        <v>0</v>
      </c>
      <c r="M975" s="69">
        <v>0</v>
      </c>
      <c r="N975" s="70">
        <v>0</v>
      </c>
      <c r="O975" s="77">
        <v>0</v>
      </c>
    </row>
    <row r="976" spans="1:15" ht="15.5">
      <c r="A976" s="64">
        <v>2022</v>
      </c>
      <c r="B976" s="59" t="s">
        <v>54</v>
      </c>
      <c r="C976" s="59" t="s">
        <v>62</v>
      </c>
      <c r="D976" s="69">
        <v>388.45</v>
      </c>
      <c r="E976" s="69">
        <v>0</v>
      </c>
      <c r="F976" s="70">
        <v>388.45</v>
      </c>
      <c r="G976" s="69">
        <v>14.25</v>
      </c>
      <c r="H976" s="69">
        <v>42.9</v>
      </c>
      <c r="I976" s="69">
        <v>0</v>
      </c>
      <c r="J976" s="69">
        <v>0</v>
      </c>
      <c r="K976" s="69">
        <v>18.29</v>
      </c>
      <c r="L976" s="69">
        <v>24.96</v>
      </c>
      <c r="M976" s="69">
        <v>32.83</v>
      </c>
      <c r="N976" s="70">
        <v>133.22999999999999</v>
      </c>
      <c r="O976" s="77">
        <v>521.67999999999995</v>
      </c>
    </row>
    <row r="977" spans="1:15" ht="15.5">
      <c r="A977" s="62">
        <v>2022</v>
      </c>
      <c r="B977" s="62" t="s">
        <v>54</v>
      </c>
      <c r="C977" s="60" t="s">
        <v>93</v>
      </c>
      <c r="D977" s="72">
        <v>2171.94</v>
      </c>
      <c r="E977" s="72">
        <v>126.89</v>
      </c>
      <c r="F977" s="71">
        <v>2298.83</v>
      </c>
      <c r="G977" s="72">
        <v>52.78</v>
      </c>
      <c r="H977" s="72">
        <v>718.81</v>
      </c>
      <c r="I977" s="72">
        <v>70.099999999999994</v>
      </c>
      <c r="J977" s="72">
        <v>12.68</v>
      </c>
      <c r="K977" s="72">
        <v>169.33</v>
      </c>
      <c r="L977" s="72">
        <v>204.08</v>
      </c>
      <c r="M977" s="72">
        <v>388.08</v>
      </c>
      <c r="N977" s="71">
        <v>1615.86</v>
      </c>
      <c r="O977" s="72">
        <v>3914.69</v>
      </c>
    </row>
    <row r="978" spans="1:15" ht="15.5">
      <c r="A978" s="63">
        <v>2022</v>
      </c>
      <c r="B978" s="59" t="s">
        <v>53</v>
      </c>
      <c r="C978" s="58" t="s">
        <v>37</v>
      </c>
      <c r="D978" s="66">
        <v>29.87</v>
      </c>
      <c r="E978" s="66">
        <v>13.1</v>
      </c>
      <c r="F978" s="67">
        <v>42.97</v>
      </c>
      <c r="G978" s="66">
        <v>5.12</v>
      </c>
      <c r="H978" s="66">
        <v>36.11</v>
      </c>
      <c r="I978" s="66">
        <v>0</v>
      </c>
      <c r="J978" s="66">
        <v>0</v>
      </c>
      <c r="K978" s="66">
        <v>0</v>
      </c>
      <c r="L978" s="66">
        <v>122.93</v>
      </c>
      <c r="M978" s="66">
        <v>119.99</v>
      </c>
      <c r="N978" s="67">
        <v>284.14999999999998</v>
      </c>
      <c r="O978" s="76">
        <v>327.12</v>
      </c>
    </row>
    <row r="979" spans="1:15" ht="15.5">
      <c r="A979" s="64">
        <v>2022</v>
      </c>
      <c r="B979" s="59" t="s">
        <v>53</v>
      </c>
      <c r="C979" s="59" t="s">
        <v>38</v>
      </c>
      <c r="D979" s="69">
        <v>0</v>
      </c>
      <c r="E979" s="69">
        <v>0</v>
      </c>
      <c r="F979" s="70">
        <v>0</v>
      </c>
      <c r="G979" s="69">
        <v>0</v>
      </c>
      <c r="H979" s="69">
        <v>69.83</v>
      </c>
      <c r="I979" s="69">
        <v>0</v>
      </c>
      <c r="J979" s="69">
        <v>0</v>
      </c>
      <c r="K979" s="69">
        <v>0</v>
      </c>
      <c r="L979" s="69">
        <v>0</v>
      </c>
      <c r="M979" s="69">
        <v>0</v>
      </c>
      <c r="N979" s="70">
        <v>69.83</v>
      </c>
      <c r="O979" s="77">
        <v>69.83</v>
      </c>
    </row>
    <row r="980" spans="1:15" ht="15.5">
      <c r="A980" s="64">
        <v>2022</v>
      </c>
      <c r="B980" s="59" t="s">
        <v>53</v>
      </c>
      <c r="C980" s="59" t="s">
        <v>72</v>
      </c>
      <c r="D980" s="69">
        <v>0</v>
      </c>
      <c r="E980" s="69">
        <v>0</v>
      </c>
      <c r="F980" s="70">
        <v>0</v>
      </c>
      <c r="G980" s="69">
        <v>0</v>
      </c>
      <c r="H980" s="69">
        <v>0</v>
      </c>
      <c r="I980" s="69">
        <v>0</v>
      </c>
      <c r="J980" s="69">
        <v>0</v>
      </c>
      <c r="K980" s="69">
        <v>0</v>
      </c>
      <c r="L980" s="69">
        <v>0</v>
      </c>
      <c r="M980" s="69">
        <v>34.33</v>
      </c>
      <c r="N980" s="70">
        <v>34.33</v>
      </c>
      <c r="O980" s="77">
        <v>34.33</v>
      </c>
    </row>
    <row r="981" spans="1:15" ht="15.5">
      <c r="A981" s="64">
        <v>2022</v>
      </c>
      <c r="B981" s="59" t="s">
        <v>53</v>
      </c>
      <c r="C981" s="59" t="s">
        <v>39</v>
      </c>
      <c r="D981" s="69">
        <v>1.61</v>
      </c>
      <c r="E981" s="69">
        <v>0</v>
      </c>
      <c r="F981" s="70">
        <v>1.61</v>
      </c>
      <c r="G981" s="69">
        <v>0</v>
      </c>
      <c r="H981" s="69">
        <v>2.98</v>
      </c>
      <c r="I981" s="69">
        <v>0</v>
      </c>
      <c r="J981" s="69">
        <v>0</v>
      </c>
      <c r="K981" s="69">
        <v>0</v>
      </c>
      <c r="L981" s="69">
        <v>0</v>
      </c>
      <c r="M981" s="69">
        <v>21.54</v>
      </c>
      <c r="N981" s="70">
        <v>24.52</v>
      </c>
      <c r="O981" s="77">
        <v>26.13</v>
      </c>
    </row>
    <row r="982" spans="1:15" ht="15.5">
      <c r="A982" s="64">
        <v>2022</v>
      </c>
      <c r="B982" s="59" t="s">
        <v>53</v>
      </c>
      <c r="C982" s="59" t="s">
        <v>40</v>
      </c>
      <c r="D982" s="69">
        <v>138.27000000000001</v>
      </c>
      <c r="E982" s="69">
        <v>0</v>
      </c>
      <c r="F982" s="70">
        <v>138.27000000000001</v>
      </c>
      <c r="G982" s="69">
        <v>15.24</v>
      </c>
      <c r="H982" s="69">
        <v>0</v>
      </c>
      <c r="I982" s="69">
        <v>0</v>
      </c>
      <c r="J982" s="69">
        <v>0</v>
      </c>
      <c r="K982" s="69">
        <v>0</v>
      </c>
      <c r="L982" s="69">
        <v>0</v>
      </c>
      <c r="M982" s="69">
        <v>4.13</v>
      </c>
      <c r="N982" s="70">
        <v>19.37</v>
      </c>
      <c r="O982" s="77">
        <v>157.63999999999999</v>
      </c>
    </row>
    <row r="983" spans="1:15" ht="15.5">
      <c r="A983" s="64">
        <v>2022</v>
      </c>
      <c r="B983" s="59" t="s">
        <v>53</v>
      </c>
      <c r="C983" s="59" t="s">
        <v>41</v>
      </c>
      <c r="D983" s="69">
        <v>114.07</v>
      </c>
      <c r="E983" s="69">
        <v>10.050000000000001</v>
      </c>
      <c r="F983" s="70">
        <v>124.12</v>
      </c>
      <c r="G983" s="69">
        <v>0</v>
      </c>
      <c r="H983" s="69">
        <v>0</v>
      </c>
      <c r="I983" s="69">
        <v>0</v>
      </c>
      <c r="J983" s="69">
        <v>0</v>
      </c>
      <c r="K983" s="69">
        <v>0</v>
      </c>
      <c r="L983" s="69">
        <v>0</v>
      </c>
      <c r="M983" s="69">
        <v>2.88</v>
      </c>
      <c r="N983" s="70">
        <v>2.88</v>
      </c>
      <c r="O983" s="77">
        <v>127</v>
      </c>
    </row>
    <row r="984" spans="1:15" ht="15.5">
      <c r="A984" s="64">
        <v>2022</v>
      </c>
      <c r="B984" s="59" t="s">
        <v>53</v>
      </c>
      <c r="C984" s="59" t="s">
        <v>70</v>
      </c>
      <c r="D984" s="69">
        <v>0</v>
      </c>
      <c r="E984" s="69">
        <v>0</v>
      </c>
      <c r="F984" s="70">
        <v>0</v>
      </c>
      <c r="G984" s="69">
        <v>4.2699999999999996</v>
      </c>
      <c r="H984" s="69">
        <v>46.94</v>
      </c>
      <c r="I984" s="69">
        <v>77.13</v>
      </c>
      <c r="J984" s="69">
        <v>17.97</v>
      </c>
      <c r="K984" s="69">
        <v>185.81</v>
      </c>
      <c r="L984" s="69">
        <v>8.08</v>
      </c>
      <c r="M984" s="69">
        <v>28.25</v>
      </c>
      <c r="N984" s="70">
        <v>368.45</v>
      </c>
      <c r="O984" s="77">
        <v>368.45</v>
      </c>
    </row>
    <row r="985" spans="1:15" ht="15.5">
      <c r="A985" s="64">
        <v>2022</v>
      </c>
      <c r="B985" s="59" t="s">
        <v>53</v>
      </c>
      <c r="C985" s="59" t="s">
        <v>74</v>
      </c>
      <c r="D985" s="69">
        <v>0</v>
      </c>
      <c r="E985" s="69">
        <v>10.029999999999999</v>
      </c>
      <c r="F985" s="70">
        <v>10.029999999999999</v>
      </c>
      <c r="G985" s="69">
        <v>0</v>
      </c>
      <c r="H985" s="69">
        <v>0</v>
      </c>
      <c r="I985" s="69">
        <v>0</v>
      </c>
      <c r="J985" s="69">
        <v>0</v>
      </c>
      <c r="K985" s="69">
        <v>0</v>
      </c>
      <c r="L985" s="69">
        <v>0</v>
      </c>
      <c r="M985" s="69">
        <v>5.0599999999999996</v>
      </c>
      <c r="N985" s="70">
        <v>5.0599999999999996</v>
      </c>
      <c r="O985" s="77">
        <v>15.09</v>
      </c>
    </row>
    <row r="986" spans="1:15" ht="15.5">
      <c r="A986" s="64">
        <v>2022</v>
      </c>
      <c r="B986" s="59" t="s">
        <v>53</v>
      </c>
      <c r="C986" s="59" t="s">
        <v>73</v>
      </c>
      <c r="D986" s="69">
        <v>266.63</v>
      </c>
      <c r="E986" s="69">
        <v>0</v>
      </c>
      <c r="F986" s="70">
        <v>266.63</v>
      </c>
      <c r="G986" s="69">
        <v>0</v>
      </c>
      <c r="H986" s="69">
        <v>0</v>
      </c>
      <c r="I986" s="69">
        <v>0</v>
      </c>
      <c r="J986" s="69">
        <v>0</v>
      </c>
      <c r="K986" s="69">
        <v>0</v>
      </c>
      <c r="L986" s="69">
        <v>0</v>
      </c>
      <c r="M986" s="69">
        <v>0</v>
      </c>
      <c r="N986" s="70">
        <v>0</v>
      </c>
      <c r="O986" s="77">
        <v>266.63</v>
      </c>
    </row>
    <row r="987" spans="1:15" ht="15.5">
      <c r="A987" s="64">
        <v>2022</v>
      </c>
      <c r="B987" s="59" t="s">
        <v>53</v>
      </c>
      <c r="C987" s="59" t="s">
        <v>42</v>
      </c>
      <c r="D987" s="69">
        <v>912.34</v>
      </c>
      <c r="E987" s="69">
        <v>60.84</v>
      </c>
      <c r="F987" s="70">
        <v>973.18</v>
      </c>
      <c r="G987" s="69">
        <v>9.19</v>
      </c>
      <c r="H987" s="69">
        <v>313.38</v>
      </c>
      <c r="I987" s="69">
        <v>0</v>
      </c>
      <c r="J987" s="69">
        <v>5.88</v>
      </c>
      <c r="K987" s="69">
        <v>0</v>
      </c>
      <c r="L987" s="69">
        <v>43.3</v>
      </c>
      <c r="M987" s="69">
        <v>70.16</v>
      </c>
      <c r="N987" s="70">
        <v>441.91</v>
      </c>
      <c r="O987" s="77">
        <v>1415.09</v>
      </c>
    </row>
    <row r="988" spans="1:15" ht="15.5">
      <c r="A988" s="64">
        <v>2022</v>
      </c>
      <c r="B988" s="59" t="s">
        <v>53</v>
      </c>
      <c r="C988" s="59" t="s">
        <v>43</v>
      </c>
      <c r="D988" s="69">
        <v>0</v>
      </c>
      <c r="E988" s="69">
        <v>0</v>
      </c>
      <c r="F988" s="70">
        <v>0</v>
      </c>
      <c r="G988" s="69">
        <v>0</v>
      </c>
      <c r="H988" s="69">
        <v>18.100000000000001</v>
      </c>
      <c r="I988" s="69">
        <v>0</v>
      </c>
      <c r="J988" s="69">
        <v>0</v>
      </c>
      <c r="K988" s="69">
        <v>0</v>
      </c>
      <c r="L988" s="69">
        <v>0</v>
      </c>
      <c r="M988" s="69">
        <v>3.19</v>
      </c>
      <c r="N988" s="70">
        <v>21.29</v>
      </c>
      <c r="O988" s="77">
        <v>21.29</v>
      </c>
    </row>
    <row r="989" spans="1:15" ht="15.5">
      <c r="A989" s="64">
        <v>2022</v>
      </c>
      <c r="B989" s="59" t="s">
        <v>53</v>
      </c>
      <c r="C989" s="59" t="s">
        <v>94</v>
      </c>
      <c r="D989" s="69">
        <v>0</v>
      </c>
      <c r="E989" s="69">
        <v>0</v>
      </c>
      <c r="F989" s="70">
        <v>0</v>
      </c>
      <c r="G989" s="69">
        <v>4.09</v>
      </c>
      <c r="H989" s="69">
        <v>37.53</v>
      </c>
      <c r="I989" s="69">
        <v>0</v>
      </c>
      <c r="J989" s="69">
        <v>0</v>
      </c>
      <c r="K989" s="69">
        <v>0</v>
      </c>
      <c r="L989" s="69">
        <v>0</v>
      </c>
      <c r="M989" s="69">
        <v>0</v>
      </c>
      <c r="N989" s="70">
        <v>41.62</v>
      </c>
      <c r="O989" s="77">
        <v>41.62</v>
      </c>
    </row>
    <row r="990" spans="1:15" ht="15.5">
      <c r="A990" s="64">
        <v>2022</v>
      </c>
      <c r="B990" s="59" t="s">
        <v>53</v>
      </c>
      <c r="C990" s="59" t="s">
        <v>71</v>
      </c>
      <c r="D990" s="69">
        <v>0</v>
      </c>
      <c r="E990" s="69">
        <v>0</v>
      </c>
      <c r="F990" s="70">
        <v>0</v>
      </c>
      <c r="G990" s="69">
        <v>0</v>
      </c>
      <c r="H990" s="69">
        <v>0</v>
      </c>
      <c r="I990" s="69">
        <v>0</v>
      </c>
      <c r="J990" s="69">
        <v>0</v>
      </c>
      <c r="K990" s="69">
        <v>0</v>
      </c>
      <c r="L990" s="69">
        <v>117.3</v>
      </c>
      <c r="M990" s="69">
        <v>4.99</v>
      </c>
      <c r="N990" s="70">
        <v>122.29</v>
      </c>
      <c r="O990" s="77">
        <v>122.29</v>
      </c>
    </row>
    <row r="991" spans="1:15" ht="15.5">
      <c r="A991" s="64">
        <v>2022</v>
      </c>
      <c r="B991" s="59" t="s">
        <v>53</v>
      </c>
      <c r="C991" s="59" t="s">
        <v>45</v>
      </c>
      <c r="D991" s="69">
        <v>208.47</v>
      </c>
      <c r="E991" s="69">
        <v>0</v>
      </c>
      <c r="F991" s="70">
        <v>208.47</v>
      </c>
      <c r="G991" s="69">
        <v>0</v>
      </c>
      <c r="H991" s="69">
        <v>0</v>
      </c>
      <c r="I991" s="69">
        <v>0</v>
      </c>
      <c r="J991" s="69">
        <v>0</v>
      </c>
      <c r="K991" s="69">
        <v>0</v>
      </c>
      <c r="L991" s="69">
        <v>0</v>
      </c>
      <c r="M991" s="69">
        <v>11.92</v>
      </c>
      <c r="N991" s="70">
        <v>11.92</v>
      </c>
      <c r="O991" s="77">
        <v>220.39</v>
      </c>
    </row>
    <row r="992" spans="1:15" ht="15.5">
      <c r="A992" s="64">
        <v>2022</v>
      </c>
      <c r="B992" s="59" t="s">
        <v>53</v>
      </c>
      <c r="C992" s="59" t="s">
        <v>46</v>
      </c>
      <c r="D992" s="69">
        <v>18.46</v>
      </c>
      <c r="E992" s="69">
        <v>0</v>
      </c>
      <c r="F992" s="70">
        <v>18.46</v>
      </c>
      <c r="G992" s="69">
        <v>0</v>
      </c>
      <c r="H992" s="69">
        <v>162.37</v>
      </c>
      <c r="I992" s="69">
        <v>0</v>
      </c>
      <c r="J992" s="69">
        <v>0</v>
      </c>
      <c r="K992" s="69">
        <v>0</v>
      </c>
      <c r="L992" s="69">
        <v>0</v>
      </c>
      <c r="M992" s="69">
        <v>0.2</v>
      </c>
      <c r="N992" s="70">
        <v>162.57</v>
      </c>
      <c r="O992" s="77">
        <v>181.03</v>
      </c>
    </row>
    <row r="993" spans="1:15" ht="15.5">
      <c r="A993" s="64">
        <v>2022</v>
      </c>
      <c r="B993" s="59" t="s">
        <v>53</v>
      </c>
      <c r="C993" s="59" t="s">
        <v>44</v>
      </c>
      <c r="D993" s="69">
        <v>0</v>
      </c>
      <c r="E993" s="69">
        <v>0</v>
      </c>
      <c r="F993" s="70">
        <v>0</v>
      </c>
      <c r="G993" s="69">
        <v>0</v>
      </c>
      <c r="H993" s="69">
        <v>0</v>
      </c>
      <c r="I993" s="69">
        <v>0</v>
      </c>
      <c r="J993" s="69">
        <v>0</v>
      </c>
      <c r="K993" s="69">
        <v>0</v>
      </c>
      <c r="L993" s="69">
        <v>0</v>
      </c>
      <c r="M993" s="69">
        <v>0</v>
      </c>
      <c r="N993" s="70">
        <v>0</v>
      </c>
      <c r="O993" s="77">
        <v>0</v>
      </c>
    </row>
    <row r="994" spans="1:15" ht="15.5">
      <c r="A994" s="64">
        <v>2022</v>
      </c>
      <c r="B994" s="59" t="s">
        <v>53</v>
      </c>
      <c r="C994" s="59" t="s">
        <v>62</v>
      </c>
      <c r="D994" s="69">
        <v>645.24</v>
      </c>
      <c r="E994" s="69">
        <v>43.91</v>
      </c>
      <c r="F994" s="70">
        <v>689.15</v>
      </c>
      <c r="G994" s="69">
        <v>21.75</v>
      </c>
      <c r="H994" s="69">
        <v>149.74</v>
      </c>
      <c r="I994" s="69">
        <v>0</v>
      </c>
      <c r="J994" s="69">
        <v>0</v>
      </c>
      <c r="K994" s="69">
        <v>0</v>
      </c>
      <c r="L994" s="69">
        <v>0</v>
      </c>
      <c r="M994" s="69">
        <v>42.76</v>
      </c>
      <c r="N994" s="70">
        <v>214.25</v>
      </c>
      <c r="O994" s="77">
        <v>903.4</v>
      </c>
    </row>
    <row r="995" spans="1:15" ht="15.5">
      <c r="A995" s="62">
        <v>2022</v>
      </c>
      <c r="B995" s="62" t="s">
        <v>53</v>
      </c>
      <c r="C995" s="60" t="s">
        <v>93</v>
      </c>
      <c r="D995" s="72">
        <v>2334.96</v>
      </c>
      <c r="E995" s="72">
        <v>137.93</v>
      </c>
      <c r="F995" s="71">
        <v>2472.89</v>
      </c>
      <c r="G995" s="72">
        <v>59.66</v>
      </c>
      <c r="H995" s="72">
        <v>836.98</v>
      </c>
      <c r="I995" s="72">
        <v>77.13</v>
      </c>
      <c r="J995" s="72">
        <v>23.85</v>
      </c>
      <c r="K995" s="72">
        <v>185.81</v>
      </c>
      <c r="L995" s="72">
        <v>291.61</v>
      </c>
      <c r="M995" s="72">
        <v>349.4</v>
      </c>
      <c r="N995" s="71">
        <v>1824.44</v>
      </c>
      <c r="O995" s="72">
        <v>4297.33</v>
      </c>
    </row>
    <row r="996" spans="1:15" ht="15.5">
      <c r="A996" s="63">
        <v>2022</v>
      </c>
      <c r="B996" s="59" t="s">
        <v>52</v>
      </c>
      <c r="C996" s="58" t="s">
        <v>37</v>
      </c>
      <c r="D996" s="66">
        <v>16.059999999999999</v>
      </c>
      <c r="E996" s="66">
        <v>36.53</v>
      </c>
      <c r="F996" s="67">
        <v>52.59</v>
      </c>
      <c r="G996" s="66">
        <v>3.14</v>
      </c>
      <c r="H996" s="66">
        <v>59.75</v>
      </c>
      <c r="I996" s="66">
        <v>0</v>
      </c>
      <c r="J996" s="66">
        <v>0</v>
      </c>
      <c r="K996" s="66">
        <v>0</v>
      </c>
      <c r="L996" s="66">
        <v>141.16</v>
      </c>
      <c r="M996" s="66">
        <v>114.39</v>
      </c>
      <c r="N996" s="67">
        <v>318.44</v>
      </c>
      <c r="O996" s="76">
        <v>371.03</v>
      </c>
    </row>
    <row r="997" spans="1:15" ht="15.5">
      <c r="A997" s="64">
        <v>2022</v>
      </c>
      <c r="B997" s="59" t="s">
        <v>52</v>
      </c>
      <c r="C997" s="59" t="s">
        <v>38</v>
      </c>
      <c r="D997" s="69">
        <v>0</v>
      </c>
      <c r="E997" s="69">
        <v>0</v>
      </c>
      <c r="F997" s="70">
        <v>0</v>
      </c>
      <c r="G997" s="69">
        <v>0</v>
      </c>
      <c r="H997" s="69">
        <v>0</v>
      </c>
      <c r="I997" s="69">
        <v>0</v>
      </c>
      <c r="J997" s="69">
        <v>0</v>
      </c>
      <c r="K997" s="69">
        <v>0</v>
      </c>
      <c r="L997" s="69">
        <v>0</v>
      </c>
      <c r="M997" s="69">
        <v>0</v>
      </c>
      <c r="N997" s="70">
        <v>0</v>
      </c>
      <c r="O997" s="77">
        <v>0</v>
      </c>
    </row>
    <row r="998" spans="1:15" ht="15.5">
      <c r="A998" s="64">
        <v>2022</v>
      </c>
      <c r="B998" s="59" t="s">
        <v>52</v>
      </c>
      <c r="C998" s="59" t="s">
        <v>72</v>
      </c>
      <c r="D998" s="69">
        <v>0</v>
      </c>
      <c r="E998" s="69">
        <v>0</v>
      </c>
      <c r="F998" s="70">
        <v>0</v>
      </c>
      <c r="G998" s="69">
        <v>0</v>
      </c>
      <c r="H998" s="69">
        <v>0</v>
      </c>
      <c r="I998" s="69">
        <v>0</v>
      </c>
      <c r="J998" s="69">
        <v>0</v>
      </c>
      <c r="K998" s="69">
        <v>0</v>
      </c>
      <c r="L998" s="69">
        <v>0</v>
      </c>
      <c r="M998" s="69">
        <v>8.57</v>
      </c>
      <c r="N998" s="70">
        <v>8.57</v>
      </c>
      <c r="O998" s="77">
        <v>8.57</v>
      </c>
    </row>
    <row r="999" spans="1:15" ht="15.5">
      <c r="A999" s="64">
        <v>2022</v>
      </c>
      <c r="B999" s="59" t="s">
        <v>52</v>
      </c>
      <c r="C999" s="59" t="s">
        <v>39</v>
      </c>
      <c r="D999" s="69">
        <v>0</v>
      </c>
      <c r="E999" s="69">
        <v>0</v>
      </c>
      <c r="F999" s="70">
        <v>0</v>
      </c>
      <c r="G999" s="69">
        <v>0</v>
      </c>
      <c r="H999" s="69">
        <v>0</v>
      </c>
      <c r="I999" s="69">
        <v>13.52</v>
      </c>
      <c r="J999" s="69">
        <v>0</v>
      </c>
      <c r="K999" s="69">
        <v>13.46</v>
      </c>
      <c r="L999" s="69">
        <v>12.16</v>
      </c>
      <c r="M999" s="69">
        <v>1.46</v>
      </c>
      <c r="N999" s="70">
        <v>40.6</v>
      </c>
      <c r="O999" s="77">
        <v>40.6</v>
      </c>
    </row>
    <row r="1000" spans="1:15" ht="15.5">
      <c r="A1000" s="64">
        <v>2022</v>
      </c>
      <c r="B1000" s="59" t="s">
        <v>52</v>
      </c>
      <c r="C1000" s="59" t="s">
        <v>40</v>
      </c>
      <c r="D1000" s="69">
        <v>34.31</v>
      </c>
      <c r="E1000" s="69">
        <v>0</v>
      </c>
      <c r="F1000" s="70">
        <v>34.31</v>
      </c>
      <c r="G1000" s="69">
        <v>17.02</v>
      </c>
      <c r="H1000" s="69">
        <v>0</v>
      </c>
      <c r="I1000" s="69">
        <v>0</v>
      </c>
      <c r="J1000" s="69">
        <v>0</v>
      </c>
      <c r="K1000" s="69">
        <v>0</v>
      </c>
      <c r="L1000" s="69">
        <v>16.329999999999998</v>
      </c>
      <c r="M1000" s="69">
        <v>4.0999999999999996</v>
      </c>
      <c r="N1000" s="70">
        <v>37.450000000000003</v>
      </c>
      <c r="O1000" s="77">
        <v>71.760000000000005</v>
      </c>
    </row>
    <row r="1001" spans="1:15" ht="15.5">
      <c r="A1001" s="64">
        <v>2022</v>
      </c>
      <c r="B1001" s="59" t="s">
        <v>52</v>
      </c>
      <c r="C1001" s="59" t="s">
        <v>41</v>
      </c>
      <c r="D1001" s="69">
        <v>243.58</v>
      </c>
      <c r="E1001" s="69">
        <v>0</v>
      </c>
      <c r="F1001" s="70">
        <v>243.58</v>
      </c>
      <c r="G1001" s="69">
        <v>0</v>
      </c>
      <c r="H1001" s="69">
        <v>0</v>
      </c>
      <c r="I1001" s="69">
        <v>0</v>
      </c>
      <c r="J1001" s="69">
        <v>0</v>
      </c>
      <c r="K1001" s="69">
        <v>0</v>
      </c>
      <c r="L1001" s="69">
        <v>0</v>
      </c>
      <c r="M1001" s="69">
        <v>10</v>
      </c>
      <c r="N1001" s="70">
        <v>10</v>
      </c>
      <c r="O1001" s="77">
        <v>253.58</v>
      </c>
    </row>
    <row r="1002" spans="1:15" ht="15.5">
      <c r="A1002" s="64">
        <v>2022</v>
      </c>
      <c r="B1002" s="59" t="s">
        <v>52</v>
      </c>
      <c r="C1002" s="59" t="s">
        <v>70</v>
      </c>
      <c r="D1002" s="69">
        <v>0</v>
      </c>
      <c r="E1002" s="69">
        <v>0</v>
      </c>
      <c r="F1002" s="70">
        <v>0</v>
      </c>
      <c r="G1002" s="69">
        <v>1.21</v>
      </c>
      <c r="H1002" s="69">
        <v>27.72</v>
      </c>
      <c r="I1002" s="69">
        <v>109.54</v>
      </c>
      <c r="J1002" s="69">
        <v>18.079999999999998</v>
      </c>
      <c r="K1002" s="69">
        <v>259.48</v>
      </c>
      <c r="L1002" s="69">
        <v>16.899999999999999</v>
      </c>
      <c r="M1002" s="69">
        <v>12.28</v>
      </c>
      <c r="N1002" s="70">
        <v>445.21</v>
      </c>
      <c r="O1002" s="77">
        <v>445.21</v>
      </c>
    </row>
    <row r="1003" spans="1:15" ht="15.5">
      <c r="A1003" s="64">
        <v>2022</v>
      </c>
      <c r="B1003" s="59" t="s">
        <v>52</v>
      </c>
      <c r="C1003" s="59" t="s">
        <v>74</v>
      </c>
      <c r="D1003" s="69">
        <v>0</v>
      </c>
      <c r="E1003" s="69">
        <v>0</v>
      </c>
      <c r="F1003" s="70">
        <v>0</v>
      </c>
      <c r="G1003" s="69">
        <v>0</v>
      </c>
      <c r="H1003" s="69">
        <v>0</v>
      </c>
      <c r="I1003" s="69">
        <v>0</v>
      </c>
      <c r="J1003" s="69">
        <v>0</v>
      </c>
      <c r="K1003" s="69">
        <v>0</v>
      </c>
      <c r="L1003" s="69">
        <v>0</v>
      </c>
      <c r="M1003" s="69">
        <v>3.35</v>
      </c>
      <c r="N1003" s="70">
        <v>3.35</v>
      </c>
      <c r="O1003" s="77">
        <v>3.35</v>
      </c>
    </row>
    <row r="1004" spans="1:15" ht="15.5">
      <c r="A1004" s="64">
        <v>2022</v>
      </c>
      <c r="B1004" s="59" t="s">
        <v>52</v>
      </c>
      <c r="C1004" s="59" t="s">
        <v>73</v>
      </c>
      <c r="D1004" s="69">
        <v>0</v>
      </c>
      <c r="E1004" s="69">
        <v>0</v>
      </c>
      <c r="F1004" s="70">
        <v>0</v>
      </c>
      <c r="G1004" s="69">
        <v>0</v>
      </c>
      <c r="H1004" s="69">
        <v>0</v>
      </c>
      <c r="I1004" s="69">
        <v>0</v>
      </c>
      <c r="J1004" s="69">
        <v>0</v>
      </c>
      <c r="K1004" s="69">
        <v>0</v>
      </c>
      <c r="L1004" s="69">
        <v>0</v>
      </c>
      <c r="M1004" s="69">
        <v>0</v>
      </c>
      <c r="N1004" s="70">
        <v>0</v>
      </c>
      <c r="O1004" s="77">
        <v>0</v>
      </c>
    </row>
    <row r="1005" spans="1:15" ht="15.5">
      <c r="A1005" s="64">
        <v>2022</v>
      </c>
      <c r="B1005" s="59" t="s">
        <v>52</v>
      </c>
      <c r="C1005" s="59" t="s">
        <v>42</v>
      </c>
      <c r="D1005" s="69">
        <v>802.3</v>
      </c>
      <c r="E1005" s="69">
        <v>89</v>
      </c>
      <c r="F1005" s="70">
        <v>891.3</v>
      </c>
      <c r="G1005" s="69">
        <v>11.76</v>
      </c>
      <c r="H1005" s="69">
        <v>220.12</v>
      </c>
      <c r="I1005" s="69">
        <v>0</v>
      </c>
      <c r="J1005" s="69">
        <v>0</v>
      </c>
      <c r="K1005" s="69">
        <v>0</v>
      </c>
      <c r="L1005" s="69">
        <v>0</v>
      </c>
      <c r="M1005" s="69">
        <v>190.97</v>
      </c>
      <c r="N1005" s="70">
        <v>422.85</v>
      </c>
      <c r="O1005" s="77">
        <v>1314.15</v>
      </c>
    </row>
    <row r="1006" spans="1:15" ht="15.5">
      <c r="A1006" s="64">
        <v>2022</v>
      </c>
      <c r="B1006" s="59" t="s">
        <v>52</v>
      </c>
      <c r="C1006" s="59" t="s">
        <v>43</v>
      </c>
      <c r="D1006" s="69">
        <v>0.49</v>
      </c>
      <c r="E1006" s="69">
        <v>0</v>
      </c>
      <c r="F1006" s="70">
        <v>0.49</v>
      </c>
      <c r="G1006" s="69">
        <v>0</v>
      </c>
      <c r="H1006" s="69">
        <v>0</v>
      </c>
      <c r="I1006" s="69">
        <v>0</v>
      </c>
      <c r="J1006" s="69">
        <v>0</v>
      </c>
      <c r="K1006" s="69">
        <v>0</v>
      </c>
      <c r="L1006" s="69">
        <v>0</v>
      </c>
      <c r="M1006" s="69">
        <v>3.91</v>
      </c>
      <c r="N1006" s="70">
        <v>3.91</v>
      </c>
      <c r="O1006" s="77">
        <v>4.4000000000000004</v>
      </c>
    </row>
    <row r="1007" spans="1:15" ht="15.5">
      <c r="A1007" s="64">
        <v>2022</v>
      </c>
      <c r="B1007" s="59" t="s">
        <v>52</v>
      </c>
      <c r="C1007" s="59" t="s">
        <v>94</v>
      </c>
      <c r="D1007" s="69">
        <v>0</v>
      </c>
      <c r="E1007" s="69">
        <v>0</v>
      </c>
      <c r="F1007" s="70">
        <v>0</v>
      </c>
      <c r="G1007" s="69">
        <v>0</v>
      </c>
      <c r="H1007" s="69">
        <v>65.8</v>
      </c>
      <c r="I1007" s="69">
        <v>0</v>
      </c>
      <c r="J1007" s="69">
        <v>0</v>
      </c>
      <c r="K1007" s="69">
        <v>0</v>
      </c>
      <c r="L1007" s="69">
        <v>0</v>
      </c>
      <c r="M1007" s="69">
        <v>3.42</v>
      </c>
      <c r="N1007" s="70">
        <v>69.22</v>
      </c>
      <c r="O1007" s="77">
        <v>69.22</v>
      </c>
    </row>
    <row r="1008" spans="1:15" ht="15.5">
      <c r="A1008" s="64">
        <v>2022</v>
      </c>
      <c r="B1008" s="59" t="s">
        <v>52</v>
      </c>
      <c r="C1008" s="59" t="s">
        <v>71</v>
      </c>
      <c r="D1008" s="69">
        <v>0</v>
      </c>
      <c r="E1008" s="69">
        <v>8</v>
      </c>
      <c r="F1008" s="70">
        <v>8</v>
      </c>
      <c r="G1008" s="69">
        <v>0</v>
      </c>
      <c r="H1008" s="69">
        <v>0</v>
      </c>
      <c r="I1008" s="69">
        <v>0</v>
      </c>
      <c r="J1008" s="69">
        <v>0</v>
      </c>
      <c r="K1008" s="69">
        <v>0</v>
      </c>
      <c r="L1008" s="69">
        <v>0</v>
      </c>
      <c r="M1008" s="69">
        <v>1.78</v>
      </c>
      <c r="N1008" s="70">
        <v>1.78</v>
      </c>
      <c r="O1008" s="77">
        <v>9.7799999999999994</v>
      </c>
    </row>
    <row r="1009" spans="1:15" ht="15.5">
      <c r="A1009" s="64">
        <v>2022</v>
      </c>
      <c r="B1009" s="59" t="s">
        <v>52</v>
      </c>
      <c r="C1009" s="59" t="s">
        <v>45</v>
      </c>
      <c r="D1009" s="69">
        <v>177.51</v>
      </c>
      <c r="E1009" s="69">
        <v>10.76</v>
      </c>
      <c r="F1009" s="70">
        <v>188.27</v>
      </c>
      <c r="G1009" s="69">
        <v>0</v>
      </c>
      <c r="H1009" s="69">
        <v>0</v>
      </c>
      <c r="I1009" s="69">
        <v>14.96</v>
      </c>
      <c r="J1009" s="69">
        <v>0</v>
      </c>
      <c r="K1009" s="69">
        <v>0</v>
      </c>
      <c r="L1009" s="69">
        <v>0</v>
      </c>
      <c r="M1009" s="69">
        <v>10.45</v>
      </c>
      <c r="N1009" s="70">
        <v>25.41</v>
      </c>
      <c r="O1009" s="77">
        <v>213.68</v>
      </c>
    </row>
    <row r="1010" spans="1:15" ht="15.5">
      <c r="A1010" s="64">
        <v>2022</v>
      </c>
      <c r="B1010" s="59" t="s">
        <v>52</v>
      </c>
      <c r="C1010" s="59" t="s">
        <v>46</v>
      </c>
      <c r="D1010" s="69">
        <v>0.22</v>
      </c>
      <c r="E1010" s="69">
        <v>0</v>
      </c>
      <c r="F1010" s="70">
        <v>0.22</v>
      </c>
      <c r="G1010" s="69">
        <v>0</v>
      </c>
      <c r="H1010" s="69">
        <v>342.41</v>
      </c>
      <c r="I1010" s="69">
        <v>0</v>
      </c>
      <c r="J1010" s="69">
        <v>0</v>
      </c>
      <c r="K1010" s="69">
        <v>0</v>
      </c>
      <c r="L1010" s="69">
        <v>0</v>
      </c>
      <c r="M1010" s="69">
        <v>13</v>
      </c>
      <c r="N1010" s="70">
        <v>355.41</v>
      </c>
      <c r="O1010" s="77">
        <v>355.63</v>
      </c>
    </row>
    <row r="1011" spans="1:15" ht="15.5">
      <c r="A1011" s="64">
        <v>2022</v>
      </c>
      <c r="B1011" s="59" t="s">
        <v>52</v>
      </c>
      <c r="C1011" s="59" t="s">
        <v>44</v>
      </c>
      <c r="D1011" s="69">
        <v>0</v>
      </c>
      <c r="E1011" s="69">
        <v>0</v>
      </c>
      <c r="F1011" s="70">
        <v>0</v>
      </c>
      <c r="G1011" s="69">
        <v>0</v>
      </c>
      <c r="H1011" s="69">
        <v>0</v>
      </c>
      <c r="I1011" s="69">
        <v>0</v>
      </c>
      <c r="J1011" s="69">
        <v>0</v>
      </c>
      <c r="K1011" s="69">
        <v>0</v>
      </c>
      <c r="L1011" s="69">
        <v>0</v>
      </c>
      <c r="M1011" s="69">
        <v>0</v>
      </c>
      <c r="N1011" s="70">
        <v>0</v>
      </c>
      <c r="O1011" s="77">
        <v>0</v>
      </c>
    </row>
    <row r="1012" spans="1:15" ht="15.5">
      <c r="A1012" s="64">
        <v>2022</v>
      </c>
      <c r="B1012" s="59" t="s">
        <v>52</v>
      </c>
      <c r="C1012" s="59" t="s">
        <v>62</v>
      </c>
      <c r="D1012" s="69">
        <v>538.69000000000005</v>
      </c>
      <c r="E1012" s="69">
        <v>0</v>
      </c>
      <c r="F1012" s="70">
        <v>538.69000000000005</v>
      </c>
      <c r="G1012" s="69">
        <v>21.84</v>
      </c>
      <c r="H1012" s="69">
        <v>20.68</v>
      </c>
      <c r="I1012" s="69">
        <v>0</v>
      </c>
      <c r="J1012" s="69">
        <v>0</v>
      </c>
      <c r="K1012" s="69">
        <v>0</v>
      </c>
      <c r="L1012" s="69">
        <v>44.04</v>
      </c>
      <c r="M1012" s="69">
        <v>29.17</v>
      </c>
      <c r="N1012" s="70">
        <v>115.73</v>
      </c>
      <c r="O1012" s="77">
        <v>654.41999999999996</v>
      </c>
    </row>
    <row r="1013" spans="1:15" ht="15.5">
      <c r="A1013" s="62">
        <v>2022</v>
      </c>
      <c r="B1013" s="62" t="s">
        <v>52</v>
      </c>
      <c r="C1013" s="60" t="s">
        <v>93</v>
      </c>
      <c r="D1013" s="72">
        <v>1813.16</v>
      </c>
      <c r="E1013" s="72">
        <v>144.29</v>
      </c>
      <c r="F1013" s="71">
        <v>1957.45</v>
      </c>
      <c r="G1013" s="72">
        <v>54.97</v>
      </c>
      <c r="H1013" s="72">
        <v>736.48</v>
      </c>
      <c r="I1013" s="72">
        <v>138.02000000000001</v>
      </c>
      <c r="J1013" s="72">
        <v>18.079999999999998</v>
      </c>
      <c r="K1013" s="72">
        <v>272.94</v>
      </c>
      <c r="L1013" s="72">
        <v>230.59</v>
      </c>
      <c r="M1013" s="72">
        <v>406.85</v>
      </c>
      <c r="N1013" s="71">
        <v>1857.93</v>
      </c>
      <c r="O1013" s="72">
        <v>3815.38</v>
      </c>
    </row>
    <row r="1014" spans="1:15" ht="15.5">
      <c r="A1014" s="63">
        <v>2022</v>
      </c>
      <c r="B1014" s="59" t="s">
        <v>51</v>
      </c>
      <c r="C1014" s="58" t="s">
        <v>37</v>
      </c>
      <c r="D1014" s="66">
        <v>34.15</v>
      </c>
      <c r="E1014" s="66">
        <v>13.33</v>
      </c>
      <c r="F1014" s="67">
        <v>47.48</v>
      </c>
      <c r="G1014" s="66">
        <v>0</v>
      </c>
      <c r="H1014" s="66">
        <v>92.39</v>
      </c>
      <c r="I1014" s="66">
        <v>0</v>
      </c>
      <c r="J1014" s="66">
        <v>0</v>
      </c>
      <c r="K1014" s="66">
        <v>0</v>
      </c>
      <c r="L1014" s="66">
        <v>81.040000000000006</v>
      </c>
      <c r="M1014" s="66">
        <v>119.9</v>
      </c>
      <c r="N1014" s="67">
        <v>293.33</v>
      </c>
      <c r="O1014" s="76">
        <v>340.81</v>
      </c>
    </row>
    <row r="1015" spans="1:15" ht="15.5">
      <c r="A1015" s="64">
        <v>2022</v>
      </c>
      <c r="B1015" s="59" t="s">
        <v>51</v>
      </c>
      <c r="C1015" s="59" t="s">
        <v>38</v>
      </c>
      <c r="D1015" s="69">
        <v>0</v>
      </c>
      <c r="E1015" s="69">
        <v>0</v>
      </c>
      <c r="F1015" s="70">
        <v>0</v>
      </c>
      <c r="G1015" s="69">
        <v>0</v>
      </c>
      <c r="H1015" s="69">
        <v>0</v>
      </c>
      <c r="I1015" s="69">
        <v>0</v>
      </c>
      <c r="J1015" s="69">
        <v>0</v>
      </c>
      <c r="K1015" s="69">
        <v>0</v>
      </c>
      <c r="L1015" s="69">
        <v>0</v>
      </c>
      <c r="M1015" s="69">
        <v>0</v>
      </c>
      <c r="N1015" s="70">
        <v>0</v>
      </c>
      <c r="O1015" s="77">
        <v>0</v>
      </c>
    </row>
    <row r="1016" spans="1:15" ht="15.5">
      <c r="A1016" s="64">
        <v>2022</v>
      </c>
      <c r="B1016" s="59" t="s">
        <v>51</v>
      </c>
      <c r="C1016" s="59" t="s">
        <v>72</v>
      </c>
      <c r="D1016" s="69">
        <v>263.55</v>
      </c>
      <c r="E1016" s="69">
        <v>0</v>
      </c>
      <c r="F1016" s="70">
        <v>263.55</v>
      </c>
      <c r="G1016" s="69">
        <v>0</v>
      </c>
      <c r="H1016" s="69">
        <v>0</v>
      </c>
      <c r="I1016" s="69">
        <v>0</v>
      </c>
      <c r="J1016" s="69">
        <v>0</v>
      </c>
      <c r="K1016" s="69">
        <v>0</v>
      </c>
      <c r="L1016" s="69">
        <v>0</v>
      </c>
      <c r="M1016" s="69">
        <v>39.32</v>
      </c>
      <c r="N1016" s="70">
        <v>39.32</v>
      </c>
      <c r="O1016" s="77">
        <v>302.87</v>
      </c>
    </row>
    <row r="1017" spans="1:15" ht="15.5">
      <c r="A1017" s="64">
        <v>2022</v>
      </c>
      <c r="B1017" s="59" t="s">
        <v>51</v>
      </c>
      <c r="C1017" s="59" t="s">
        <v>39</v>
      </c>
      <c r="D1017" s="69">
        <v>0</v>
      </c>
      <c r="E1017" s="69">
        <v>6.59</v>
      </c>
      <c r="F1017" s="70">
        <v>6.59</v>
      </c>
      <c r="G1017" s="69">
        <v>0</v>
      </c>
      <c r="H1017" s="69">
        <v>14.19</v>
      </c>
      <c r="I1017" s="69">
        <v>0</v>
      </c>
      <c r="J1017" s="69">
        <v>0</v>
      </c>
      <c r="K1017" s="69">
        <v>0</v>
      </c>
      <c r="L1017" s="69">
        <v>0</v>
      </c>
      <c r="M1017" s="69">
        <v>8.89</v>
      </c>
      <c r="N1017" s="70">
        <v>23.08</v>
      </c>
      <c r="O1017" s="77">
        <v>29.67</v>
      </c>
    </row>
    <row r="1018" spans="1:15" ht="15.5">
      <c r="A1018" s="64">
        <v>2022</v>
      </c>
      <c r="B1018" s="59" t="s">
        <v>51</v>
      </c>
      <c r="C1018" s="59" t="s">
        <v>40</v>
      </c>
      <c r="D1018" s="69">
        <v>31.09</v>
      </c>
      <c r="E1018" s="69">
        <v>0</v>
      </c>
      <c r="F1018" s="70">
        <v>31.09</v>
      </c>
      <c r="G1018" s="69">
        <v>13.85</v>
      </c>
      <c r="H1018" s="69">
        <v>3.36</v>
      </c>
      <c r="I1018" s="69">
        <v>0</v>
      </c>
      <c r="J1018" s="69">
        <v>0</v>
      </c>
      <c r="K1018" s="69">
        <v>21.63</v>
      </c>
      <c r="L1018" s="69">
        <v>0</v>
      </c>
      <c r="M1018" s="69">
        <v>4.37</v>
      </c>
      <c r="N1018" s="70">
        <v>43.21</v>
      </c>
      <c r="O1018" s="77">
        <v>74.3</v>
      </c>
    </row>
    <row r="1019" spans="1:15" ht="15.5">
      <c r="A1019" s="64">
        <v>2022</v>
      </c>
      <c r="B1019" s="59" t="s">
        <v>51</v>
      </c>
      <c r="C1019" s="59" t="s">
        <v>41</v>
      </c>
      <c r="D1019" s="69">
        <v>348.38</v>
      </c>
      <c r="E1019" s="69">
        <v>0</v>
      </c>
      <c r="F1019" s="70">
        <v>348.38</v>
      </c>
      <c r="G1019" s="69">
        <v>0</v>
      </c>
      <c r="H1019" s="69">
        <v>0</v>
      </c>
      <c r="I1019" s="69">
        <v>0</v>
      </c>
      <c r="J1019" s="69">
        <v>0</v>
      </c>
      <c r="K1019" s="69">
        <v>0</v>
      </c>
      <c r="L1019" s="69">
        <v>0</v>
      </c>
      <c r="M1019" s="69">
        <v>3.2</v>
      </c>
      <c r="N1019" s="70">
        <v>3.2</v>
      </c>
      <c r="O1019" s="77">
        <v>351.58</v>
      </c>
    </row>
    <row r="1020" spans="1:15" ht="15.5">
      <c r="A1020" s="64">
        <v>2022</v>
      </c>
      <c r="B1020" s="59" t="s">
        <v>51</v>
      </c>
      <c r="C1020" s="59" t="s">
        <v>70</v>
      </c>
      <c r="D1020" s="69">
        <v>0</v>
      </c>
      <c r="E1020" s="69">
        <v>0</v>
      </c>
      <c r="F1020" s="70">
        <v>0</v>
      </c>
      <c r="G1020" s="69">
        <v>0</v>
      </c>
      <c r="H1020" s="69">
        <v>27.5</v>
      </c>
      <c r="I1020" s="69">
        <v>96.53</v>
      </c>
      <c r="J1020" s="69">
        <v>23.85</v>
      </c>
      <c r="K1020" s="69">
        <v>203.55</v>
      </c>
      <c r="L1020" s="69">
        <v>16.670000000000002</v>
      </c>
      <c r="M1020" s="69">
        <v>8.82</v>
      </c>
      <c r="N1020" s="70">
        <v>376.92</v>
      </c>
      <c r="O1020" s="77">
        <v>376.92</v>
      </c>
    </row>
    <row r="1021" spans="1:15" ht="15.5">
      <c r="A1021" s="64">
        <v>2022</v>
      </c>
      <c r="B1021" s="59" t="s">
        <v>51</v>
      </c>
      <c r="C1021" s="59" t="s">
        <v>74</v>
      </c>
      <c r="D1021" s="69">
        <v>238.59</v>
      </c>
      <c r="E1021" s="69">
        <v>0</v>
      </c>
      <c r="F1021" s="70">
        <v>238.59</v>
      </c>
      <c r="G1021" s="69">
        <v>0</v>
      </c>
      <c r="H1021" s="69">
        <v>0</v>
      </c>
      <c r="I1021" s="69">
        <v>0</v>
      </c>
      <c r="J1021" s="69">
        <v>0</v>
      </c>
      <c r="K1021" s="69">
        <v>0</v>
      </c>
      <c r="L1021" s="69">
        <v>0</v>
      </c>
      <c r="M1021" s="69">
        <v>1.87</v>
      </c>
      <c r="N1021" s="70">
        <v>1.87</v>
      </c>
      <c r="O1021" s="77">
        <v>240.46</v>
      </c>
    </row>
    <row r="1022" spans="1:15" ht="15.5">
      <c r="A1022" s="64">
        <v>2022</v>
      </c>
      <c r="B1022" s="59" t="s">
        <v>51</v>
      </c>
      <c r="C1022" s="59" t="s">
        <v>73</v>
      </c>
      <c r="D1022" s="69">
        <v>0</v>
      </c>
      <c r="E1022" s="69">
        <v>0</v>
      </c>
      <c r="F1022" s="70">
        <v>0</v>
      </c>
      <c r="G1022" s="69">
        <v>0</v>
      </c>
      <c r="H1022" s="69">
        <v>0</v>
      </c>
      <c r="I1022" s="69">
        <v>0</v>
      </c>
      <c r="J1022" s="69">
        <v>0</v>
      </c>
      <c r="K1022" s="69">
        <v>0</v>
      </c>
      <c r="L1022" s="69">
        <v>0</v>
      </c>
      <c r="M1022" s="69">
        <v>0</v>
      </c>
      <c r="N1022" s="70">
        <v>0</v>
      </c>
      <c r="O1022" s="77">
        <v>0</v>
      </c>
    </row>
    <row r="1023" spans="1:15" ht="15.5">
      <c r="A1023" s="64">
        <v>2022</v>
      </c>
      <c r="B1023" s="59" t="s">
        <v>51</v>
      </c>
      <c r="C1023" s="59" t="s">
        <v>42</v>
      </c>
      <c r="D1023" s="69">
        <v>850.02</v>
      </c>
      <c r="E1023" s="69">
        <v>126.26</v>
      </c>
      <c r="F1023" s="70">
        <v>976.28</v>
      </c>
      <c r="G1023" s="69">
        <v>2.1</v>
      </c>
      <c r="H1023" s="69">
        <v>164.73</v>
      </c>
      <c r="I1023" s="69">
        <v>0</v>
      </c>
      <c r="J1023" s="69">
        <v>0</v>
      </c>
      <c r="K1023" s="69">
        <v>0</v>
      </c>
      <c r="L1023" s="69">
        <v>0</v>
      </c>
      <c r="M1023" s="69">
        <v>241.86</v>
      </c>
      <c r="N1023" s="70">
        <v>408.69</v>
      </c>
      <c r="O1023" s="77">
        <v>1384.97</v>
      </c>
    </row>
    <row r="1024" spans="1:15" ht="15.5">
      <c r="A1024" s="64">
        <v>2022</v>
      </c>
      <c r="B1024" s="59" t="s">
        <v>51</v>
      </c>
      <c r="C1024" s="59" t="s">
        <v>43</v>
      </c>
      <c r="D1024" s="69">
        <v>0.72</v>
      </c>
      <c r="E1024" s="69">
        <v>0</v>
      </c>
      <c r="F1024" s="70">
        <v>0.72</v>
      </c>
      <c r="G1024" s="69">
        <v>0</v>
      </c>
      <c r="H1024" s="69">
        <v>23.87</v>
      </c>
      <c r="I1024" s="69">
        <v>0</v>
      </c>
      <c r="J1024" s="69">
        <v>0</v>
      </c>
      <c r="K1024" s="69">
        <v>0</v>
      </c>
      <c r="L1024" s="69">
        <v>0</v>
      </c>
      <c r="M1024" s="69">
        <v>3.5</v>
      </c>
      <c r="N1024" s="70">
        <v>27.37</v>
      </c>
      <c r="O1024" s="77">
        <v>28.09</v>
      </c>
    </row>
    <row r="1025" spans="1:15" ht="15.5">
      <c r="A1025" s="64">
        <v>2022</v>
      </c>
      <c r="B1025" s="59" t="s">
        <v>51</v>
      </c>
      <c r="C1025" s="59" t="s">
        <v>94</v>
      </c>
      <c r="D1025" s="69">
        <v>0</v>
      </c>
      <c r="E1025" s="69">
        <v>0</v>
      </c>
      <c r="F1025" s="70">
        <v>0</v>
      </c>
      <c r="G1025" s="69">
        <v>4.18</v>
      </c>
      <c r="H1025" s="69">
        <v>36.1</v>
      </c>
      <c r="I1025" s="69">
        <v>0</v>
      </c>
      <c r="J1025" s="69">
        <v>0</v>
      </c>
      <c r="K1025" s="69">
        <v>0</v>
      </c>
      <c r="L1025" s="69">
        <v>0</v>
      </c>
      <c r="M1025" s="69">
        <v>4</v>
      </c>
      <c r="N1025" s="70">
        <v>44.28</v>
      </c>
      <c r="O1025" s="77">
        <v>44.28</v>
      </c>
    </row>
    <row r="1026" spans="1:15" ht="15.5">
      <c r="A1026" s="64">
        <v>2022</v>
      </c>
      <c r="B1026" s="59" t="s">
        <v>51</v>
      </c>
      <c r="C1026" s="59" t="s">
        <v>71</v>
      </c>
      <c r="D1026" s="69">
        <v>1.78</v>
      </c>
      <c r="E1026" s="69">
        <v>0</v>
      </c>
      <c r="F1026" s="70">
        <v>1.78</v>
      </c>
      <c r="G1026" s="69">
        <v>0</v>
      </c>
      <c r="H1026" s="69">
        <v>0</v>
      </c>
      <c r="I1026" s="69">
        <v>0</v>
      </c>
      <c r="J1026" s="69">
        <v>0</v>
      </c>
      <c r="K1026" s="69">
        <v>0</v>
      </c>
      <c r="L1026" s="69">
        <v>32.18</v>
      </c>
      <c r="M1026" s="69">
        <v>5.3</v>
      </c>
      <c r="N1026" s="70">
        <v>37.479999999999997</v>
      </c>
      <c r="O1026" s="77">
        <v>39.26</v>
      </c>
    </row>
    <row r="1027" spans="1:15" ht="15.5">
      <c r="A1027" s="64">
        <v>2022</v>
      </c>
      <c r="B1027" s="59" t="s">
        <v>51</v>
      </c>
      <c r="C1027" s="59" t="s">
        <v>45</v>
      </c>
      <c r="D1027" s="69">
        <v>61.26</v>
      </c>
      <c r="E1027" s="69">
        <v>0</v>
      </c>
      <c r="F1027" s="70">
        <v>61.26</v>
      </c>
      <c r="G1027" s="69">
        <v>0</v>
      </c>
      <c r="H1027" s="69">
        <v>0</v>
      </c>
      <c r="I1027" s="69">
        <v>0</v>
      </c>
      <c r="J1027" s="69">
        <v>0</v>
      </c>
      <c r="K1027" s="69">
        <v>0</v>
      </c>
      <c r="L1027" s="69">
        <v>0</v>
      </c>
      <c r="M1027" s="69">
        <v>18.059999999999999</v>
      </c>
      <c r="N1027" s="70">
        <v>18.059999999999999</v>
      </c>
      <c r="O1027" s="77">
        <v>79.319999999999993</v>
      </c>
    </row>
    <row r="1028" spans="1:15" ht="15.5">
      <c r="A1028" s="64">
        <v>2022</v>
      </c>
      <c r="B1028" s="59" t="s">
        <v>51</v>
      </c>
      <c r="C1028" s="59" t="s">
        <v>46</v>
      </c>
      <c r="D1028" s="69">
        <v>151.15</v>
      </c>
      <c r="E1028" s="69">
        <v>0</v>
      </c>
      <c r="F1028" s="70">
        <v>151.15</v>
      </c>
      <c r="G1028" s="69">
        <v>0</v>
      </c>
      <c r="H1028" s="69">
        <v>214.34</v>
      </c>
      <c r="I1028" s="69">
        <v>0</v>
      </c>
      <c r="J1028" s="69">
        <v>0</v>
      </c>
      <c r="K1028" s="69">
        <v>0</v>
      </c>
      <c r="L1028" s="69">
        <v>0</v>
      </c>
      <c r="M1028" s="69">
        <v>7.34</v>
      </c>
      <c r="N1028" s="70">
        <v>221.68</v>
      </c>
      <c r="O1028" s="77">
        <v>372.83</v>
      </c>
    </row>
    <row r="1029" spans="1:15" ht="15.5">
      <c r="A1029" s="64">
        <v>2022</v>
      </c>
      <c r="B1029" s="59" t="s">
        <v>51</v>
      </c>
      <c r="C1029" s="59" t="s">
        <v>44</v>
      </c>
      <c r="D1029" s="69">
        <v>0</v>
      </c>
      <c r="E1029" s="69">
        <v>0</v>
      </c>
      <c r="F1029" s="70">
        <v>0</v>
      </c>
      <c r="G1029" s="69">
        <v>0</v>
      </c>
      <c r="H1029" s="69">
        <v>0</v>
      </c>
      <c r="I1029" s="69">
        <v>0</v>
      </c>
      <c r="J1029" s="69">
        <v>0</v>
      </c>
      <c r="K1029" s="69">
        <v>0</v>
      </c>
      <c r="L1029" s="69">
        <v>0</v>
      </c>
      <c r="M1029" s="69">
        <v>0</v>
      </c>
      <c r="N1029" s="70">
        <v>0</v>
      </c>
      <c r="O1029" s="77">
        <v>0</v>
      </c>
    </row>
    <row r="1030" spans="1:15" ht="15.5">
      <c r="A1030" s="64">
        <v>2022</v>
      </c>
      <c r="B1030" s="59" t="s">
        <v>51</v>
      </c>
      <c r="C1030" s="59" t="s">
        <v>62</v>
      </c>
      <c r="D1030" s="69">
        <v>76.25</v>
      </c>
      <c r="E1030" s="69">
        <v>10.53</v>
      </c>
      <c r="F1030" s="70">
        <v>86.78</v>
      </c>
      <c r="G1030" s="69">
        <v>0.01</v>
      </c>
      <c r="H1030" s="69">
        <v>65.739999999999995</v>
      </c>
      <c r="I1030" s="69">
        <v>0</v>
      </c>
      <c r="J1030" s="69">
        <v>0</v>
      </c>
      <c r="K1030" s="69">
        <v>0</v>
      </c>
      <c r="L1030" s="69">
        <v>14.98</v>
      </c>
      <c r="M1030" s="69">
        <v>49.84</v>
      </c>
      <c r="N1030" s="70">
        <v>130.57</v>
      </c>
      <c r="O1030" s="77">
        <v>217.35</v>
      </c>
    </row>
    <row r="1031" spans="1:15" ht="15.5">
      <c r="A1031" s="62">
        <v>2022</v>
      </c>
      <c r="B1031" s="62" t="s">
        <v>51</v>
      </c>
      <c r="C1031" s="60" t="s">
        <v>93</v>
      </c>
      <c r="D1031" s="72">
        <v>2056.94</v>
      </c>
      <c r="E1031" s="72">
        <v>156.71</v>
      </c>
      <c r="F1031" s="71">
        <v>2213.65</v>
      </c>
      <c r="G1031" s="72">
        <v>20.14</v>
      </c>
      <c r="H1031" s="72">
        <v>642.22</v>
      </c>
      <c r="I1031" s="72">
        <v>96.53</v>
      </c>
      <c r="J1031" s="72">
        <v>23.85</v>
      </c>
      <c r="K1031" s="72">
        <v>225.18</v>
      </c>
      <c r="L1031" s="72">
        <v>144.87</v>
      </c>
      <c r="M1031" s="72">
        <v>516.27</v>
      </c>
      <c r="N1031" s="71">
        <v>1669.06</v>
      </c>
      <c r="O1031" s="72">
        <v>3882.71</v>
      </c>
    </row>
    <row r="1032" spans="1:15" ht="15.5">
      <c r="A1032" s="63">
        <v>2022</v>
      </c>
      <c r="B1032" s="59" t="s">
        <v>50</v>
      </c>
      <c r="C1032" s="58" t="s">
        <v>37</v>
      </c>
      <c r="D1032" s="66">
        <v>24.02</v>
      </c>
      <c r="E1032" s="66">
        <v>5.16</v>
      </c>
      <c r="F1032" s="67">
        <v>29.18</v>
      </c>
      <c r="G1032" s="66">
        <v>8.19</v>
      </c>
      <c r="H1032" s="66">
        <v>46</v>
      </c>
      <c r="I1032" s="66">
        <v>0</v>
      </c>
      <c r="J1032" s="66">
        <v>8.36</v>
      </c>
      <c r="K1032" s="66">
        <v>0</v>
      </c>
      <c r="L1032" s="66">
        <v>0</v>
      </c>
      <c r="M1032" s="66">
        <v>140.41</v>
      </c>
      <c r="N1032" s="67">
        <v>202.96</v>
      </c>
      <c r="O1032" s="76">
        <v>232.14</v>
      </c>
    </row>
    <row r="1033" spans="1:15" ht="15.5">
      <c r="A1033" s="64">
        <v>2022</v>
      </c>
      <c r="B1033" s="59" t="s">
        <v>50</v>
      </c>
      <c r="C1033" s="59" t="s">
        <v>38</v>
      </c>
      <c r="D1033" s="69">
        <v>0</v>
      </c>
      <c r="E1033" s="69">
        <v>0</v>
      </c>
      <c r="F1033" s="70">
        <v>0</v>
      </c>
      <c r="G1033" s="69">
        <v>0</v>
      </c>
      <c r="H1033" s="69">
        <v>65.680000000000007</v>
      </c>
      <c r="I1033" s="69">
        <v>0</v>
      </c>
      <c r="J1033" s="69">
        <v>0</v>
      </c>
      <c r="K1033" s="69">
        <v>0</v>
      </c>
      <c r="L1033" s="69">
        <v>0</v>
      </c>
      <c r="M1033" s="69">
        <v>0</v>
      </c>
      <c r="N1033" s="70">
        <v>65.680000000000007</v>
      </c>
      <c r="O1033" s="77">
        <v>65.680000000000007</v>
      </c>
    </row>
    <row r="1034" spans="1:15" ht="15.5">
      <c r="A1034" s="64">
        <v>2022</v>
      </c>
      <c r="B1034" s="59" t="s">
        <v>50</v>
      </c>
      <c r="C1034" s="59" t="s">
        <v>72</v>
      </c>
      <c r="D1034" s="69">
        <v>502.79</v>
      </c>
      <c r="E1034" s="69">
        <v>0</v>
      </c>
      <c r="F1034" s="70">
        <v>502.79</v>
      </c>
      <c r="G1034" s="69">
        <v>0</v>
      </c>
      <c r="H1034" s="69">
        <v>0</v>
      </c>
      <c r="I1034" s="69">
        <v>0</v>
      </c>
      <c r="J1034" s="69">
        <v>0</v>
      </c>
      <c r="K1034" s="69">
        <v>0</v>
      </c>
      <c r="L1034" s="69">
        <v>0</v>
      </c>
      <c r="M1034" s="69">
        <v>26.65</v>
      </c>
      <c r="N1034" s="70">
        <v>26.65</v>
      </c>
      <c r="O1034" s="77">
        <v>529.44000000000005</v>
      </c>
    </row>
    <row r="1035" spans="1:15" ht="15.5">
      <c r="A1035" s="64">
        <v>2022</v>
      </c>
      <c r="B1035" s="59" t="s">
        <v>50</v>
      </c>
      <c r="C1035" s="59" t="s">
        <v>39</v>
      </c>
      <c r="D1035" s="69">
        <v>0</v>
      </c>
      <c r="E1035" s="69">
        <v>0</v>
      </c>
      <c r="F1035" s="70">
        <v>0</v>
      </c>
      <c r="G1035" s="69">
        <v>0</v>
      </c>
      <c r="H1035" s="69">
        <v>0</v>
      </c>
      <c r="I1035" s="69">
        <v>29.99</v>
      </c>
      <c r="J1035" s="69">
        <v>0</v>
      </c>
      <c r="K1035" s="69">
        <v>0</v>
      </c>
      <c r="L1035" s="69">
        <v>0</v>
      </c>
      <c r="M1035" s="69">
        <v>0.06</v>
      </c>
      <c r="N1035" s="70">
        <v>30.05</v>
      </c>
      <c r="O1035" s="77">
        <v>30.05</v>
      </c>
    </row>
    <row r="1036" spans="1:15" ht="15.5">
      <c r="A1036" s="64">
        <v>2022</v>
      </c>
      <c r="B1036" s="59" t="s">
        <v>50</v>
      </c>
      <c r="C1036" s="59" t="s">
        <v>40</v>
      </c>
      <c r="D1036" s="69">
        <v>0</v>
      </c>
      <c r="E1036" s="69">
        <v>0</v>
      </c>
      <c r="F1036" s="70">
        <v>0</v>
      </c>
      <c r="G1036" s="69">
        <v>13.72</v>
      </c>
      <c r="H1036" s="69">
        <v>49.12</v>
      </c>
      <c r="I1036" s="69">
        <v>0</v>
      </c>
      <c r="J1036" s="69">
        <v>0</v>
      </c>
      <c r="K1036" s="69">
        <v>15.06</v>
      </c>
      <c r="L1036" s="69">
        <v>14.41</v>
      </c>
      <c r="M1036" s="69">
        <v>0.75</v>
      </c>
      <c r="N1036" s="70">
        <v>93.06</v>
      </c>
      <c r="O1036" s="77">
        <v>93.06</v>
      </c>
    </row>
    <row r="1037" spans="1:15" ht="15.5">
      <c r="A1037" s="64">
        <v>2022</v>
      </c>
      <c r="B1037" s="59" t="s">
        <v>50</v>
      </c>
      <c r="C1037" s="59" t="s">
        <v>41</v>
      </c>
      <c r="D1037" s="69">
        <v>199.67</v>
      </c>
      <c r="E1037" s="69">
        <v>0</v>
      </c>
      <c r="F1037" s="70">
        <v>199.67</v>
      </c>
      <c r="G1037" s="69">
        <v>0</v>
      </c>
      <c r="H1037" s="69">
        <v>0</v>
      </c>
      <c r="I1037" s="69">
        <v>0</v>
      </c>
      <c r="J1037" s="69">
        <v>0</v>
      </c>
      <c r="K1037" s="69">
        <v>0</v>
      </c>
      <c r="L1037" s="69">
        <v>0</v>
      </c>
      <c r="M1037" s="69">
        <v>5.33</v>
      </c>
      <c r="N1037" s="70">
        <v>5.33</v>
      </c>
      <c r="O1037" s="77">
        <v>205</v>
      </c>
    </row>
    <row r="1038" spans="1:15" ht="15.5">
      <c r="A1038" s="64">
        <v>2022</v>
      </c>
      <c r="B1038" s="59" t="s">
        <v>50</v>
      </c>
      <c r="C1038" s="59" t="s">
        <v>70</v>
      </c>
      <c r="D1038" s="69">
        <v>70.05</v>
      </c>
      <c r="E1038" s="69">
        <v>0</v>
      </c>
      <c r="F1038" s="70">
        <v>70.05</v>
      </c>
      <c r="G1038" s="69">
        <v>0</v>
      </c>
      <c r="H1038" s="69">
        <v>30.41</v>
      </c>
      <c r="I1038" s="69">
        <v>117.46</v>
      </c>
      <c r="J1038" s="69">
        <v>10.72</v>
      </c>
      <c r="K1038" s="69">
        <v>220.95</v>
      </c>
      <c r="L1038" s="69">
        <v>0.39</v>
      </c>
      <c r="M1038" s="69">
        <v>8.61</v>
      </c>
      <c r="N1038" s="70">
        <v>388.54</v>
      </c>
      <c r="O1038" s="77">
        <v>458.59</v>
      </c>
    </row>
    <row r="1039" spans="1:15" ht="15.5">
      <c r="A1039" s="64">
        <v>2022</v>
      </c>
      <c r="B1039" s="59" t="s">
        <v>50</v>
      </c>
      <c r="C1039" s="59" t="s">
        <v>74</v>
      </c>
      <c r="D1039" s="69">
        <v>78.45</v>
      </c>
      <c r="E1039" s="69">
        <v>10.36</v>
      </c>
      <c r="F1039" s="70">
        <v>88.81</v>
      </c>
      <c r="G1039" s="69">
        <v>0</v>
      </c>
      <c r="H1039" s="69">
        <v>0</v>
      </c>
      <c r="I1039" s="69">
        <v>0</v>
      </c>
      <c r="J1039" s="69">
        <v>0</v>
      </c>
      <c r="K1039" s="69">
        <v>0</v>
      </c>
      <c r="L1039" s="69">
        <v>0</v>
      </c>
      <c r="M1039" s="69">
        <v>2.2000000000000002</v>
      </c>
      <c r="N1039" s="70">
        <v>2.2000000000000002</v>
      </c>
      <c r="O1039" s="77">
        <v>91.01</v>
      </c>
    </row>
    <row r="1040" spans="1:15" ht="15.5">
      <c r="A1040" s="64">
        <v>2022</v>
      </c>
      <c r="B1040" s="59" t="s">
        <v>50</v>
      </c>
      <c r="C1040" s="59" t="s">
        <v>73</v>
      </c>
      <c r="D1040" s="69">
        <v>0</v>
      </c>
      <c r="E1040" s="69">
        <v>0</v>
      </c>
      <c r="F1040" s="70">
        <v>0</v>
      </c>
      <c r="G1040" s="69">
        <v>0</v>
      </c>
      <c r="H1040" s="69">
        <v>0</v>
      </c>
      <c r="I1040" s="69">
        <v>0</v>
      </c>
      <c r="J1040" s="69">
        <v>0</v>
      </c>
      <c r="K1040" s="69">
        <v>0</v>
      </c>
      <c r="L1040" s="69">
        <v>0</v>
      </c>
      <c r="M1040" s="69">
        <v>0</v>
      </c>
      <c r="N1040" s="70">
        <v>0</v>
      </c>
      <c r="O1040" s="77">
        <v>0</v>
      </c>
    </row>
    <row r="1041" spans="1:15" ht="15.5">
      <c r="A1041" s="64">
        <v>2022</v>
      </c>
      <c r="B1041" s="59" t="s">
        <v>50</v>
      </c>
      <c r="C1041" s="59" t="s">
        <v>42</v>
      </c>
      <c r="D1041" s="69">
        <v>1212.8599999999999</v>
      </c>
      <c r="E1041" s="69">
        <v>199.34</v>
      </c>
      <c r="F1041" s="70">
        <v>1412.2</v>
      </c>
      <c r="G1041" s="69">
        <v>0</v>
      </c>
      <c r="H1041" s="69">
        <v>262.24</v>
      </c>
      <c r="I1041" s="69">
        <v>0</v>
      </c>
      <c r="J1041" s="69">
        <v>0</v>
      </c>
      <c r="K1041" s="69">
        <v>0</v>
      </c>
      <c r="L1041" s="69">
        <v>20.440000000000001</v>
      </c>
      <c r="M1041" s="69">
        <v>180.27</v>
      </c>
      <c r="N1041" s="70">
        <v>462.95</v>
      </c>
      <c r="O1041" s="77">
        <v>1875.15</v>
      </c>
    </row>
    <row r="1042" spans="1:15" ht="15.5">
      <c r="A1042" s="64">
        <v>2022</v>
      </c>
      <c r="B1042" s="59" t="s">
        <v>50</v>
      </c>
      <c r="C1042" s="59" t="s">
        <v>43</v>
      </c>
      <c r="D1042" s="69">
        <v>0.44</v>
      </c>
      <c r="E1042" s="69">
        <v>0</v>
      </c>
      <c r="F1042" s="70">
        <v>0.44</v>
      </c>
      <c r="G1042" s="69">
        <v>0</v>
      </c>
      <c r="H1042" s="69">
        <v>30.29</v>
      </c>
      <c r="I1042" s="69">
        <v>0</v>
      </c>
      <c r="J1042" s="69">
        <v>0</v>
      </c>
      <c r="K1042" s="69">
        <v>0</v>
      </c>
      <c r="L1042" s="69">
        <v>32.99</v>
      </c>
      <c r="M1042" s="69">
        <v>3.3</v>
      </c>
      <c r="N1042" s="70">
        <v>66.58</v>
      </c>
      <c r="O1042" s="77">
        <v>67.02</v>
      </c>
    </row>
    <row r="1043" spans="1:15" ht="15.5">
      <c r="A1043" s="64">
        <v>2022</v>
      </c>
      <c r="B1043" s="59" t="s">
        <v>50</v>
      </c>
      <c r="C1043" s="59" t="s">
        <v>94</v>
      </c>
      <c r="D1043" s="69">
        <v>0</v>
      </c>
      <c r="E1043" s="69">
        <v>0</v>
      </c>
      <c r="F1043" s="70">
        <v>0</v>
      </c>
      <c r="G1043" s="69">
        <v>0</v>
      </c>
      <c r="H1043" s="69">
        <v>37.96</v>
      </c>
      <c r="I1043" s="69">
        <v>0</v>
      </c>
      <c r="J1043" s="69">
        <v>0</v>
      </c>
      <c r="K1043" s="69">
        <v>0</v>
      </c>
      <c r="L1043" s="69">
        <v>0</v>
      </c>
      <c r="M1043" s="69">
        <v>0</v>
      </c>
      <c r="N1043" s="70">
        <v>37.96</v>
      </c>
      <c r="O1043" s="77">
        <v>37.96</v>
      </c>
    </row>
    <row r="1044" spans="1:15" ht="15.5">
      <c r="A1044" s="64">
        <v>2022</v>
      </c>
      <c r="B1044" s="59" t="s">
        <v>50</v>
      </c>
      <c r="C1044" s="59" t="s">
        <v>71</v>
      </c>
      <c r="D1044" s="69">
        <v>3.98</v>
      </c>
      <c r="E1044" s="69">
        <v>0</v>
      </c>
      <c r="F1044" s="70">
        <v>3.98</v>
      </c>
      <c r="G1044" s="69">
        <v>0</v>
      </c>
      <c r="H1044" s="69">
        <v>0</v>
      </c>
      <c r="I1044" s="69">
        <v>0</v>
      </c>
      <c r="J1044" s="69">
        <v>0</v>
      </c>
      <c r="K1044" s="69">
        <v>0</v>
      </c>
      <c r="L1044" s="69">
        <v>57.05</v>
      </c>
      <c r="M1044" s="69">
        <v>7.9</v>
      </c>
      <c r="N1044" s="70">
        <v>64.95</v>
      </c>
      <c r="O1044" s="77">
        <v>68.930000000000007</v>
      </c>
    </row>
    <row r="1045" spans="1:15" ht="15.5">
      <c r="A1045" s="64">
        <v>2022</v>
      </c>
      <c r="B1045" s="59" t="s">
        <v>50</v>
      </c>
      <c r="C1045" s="59" t="s">
        <v>45</v>
      </c>
      <c r="D1045" s="69">
        <v>101.17</v>
      </c>
      <c r="E1045" s="69">
        <v>0</v>
      </c>
      <c r="F1045" s="70">
        <v>101.17</v>
      </c>
      <c r="G1045" s="69">
        <v>0</v>
      </c>
      <c r="H1045" s="69">
        <v>0</v>
      </c>
      <c r="I1045" s="69">
        <v>0</v>
      </c>
      <c r="J1045" s="69">
        <v>0</v>
      </c>
      <c r="K1045" s="69">
        <v>0</v>
      </c>
      <c r="L1045" s="69">
        <v>0</v>
      </c>
      <c r="M1045" s="69">
        <v>36.72</v>
      </c>
      <c r="N1045" s="70">
        <v>36.72</v>
      </c>
      <c r="O1045" s="77">
        <v>137.88999999999999</v>
      </c>
    </row>
    <row r="1046" spans="1:15" ht="15.5">
      <c r="A1046" s="64">
        <v>2022</v>
      </c>
      <c r="B1046" s="59" t="s">
        <v>50</v>
      </c>
      <c r="C1046" s="59" t="s">
        <v>46</v>
      </c>
      <c r="D1046" s="69">
        <v>0</v>
      </c>
      <c r="E1046" s="69">
        <v>0</v>
      </c>
      <c r="F1046" s="70">
        <v>0</v>
      </c>
      <c r="G1046" s="69">
        <v>0</v>
      </c>
      <c r="H1046" s="69">
        <v>180.96</v>
      </c>
      <c r="I1046" s="69">
        <v>0</v>
      </c>
      <c r="J1046" s="69">
        <v>0</v>
      </c>
      <c r="K1046" s="69">
        <v>0</v>
      </c>
      <c r="L1046" s="69">
        <v>0</v>
      </c>
      <c r="M1046" s="69">
        <v>56.61</v>
      </c>
      <c r="N1046" s="70">
        <v>237.57</v>
      </c>
      <c r="O1046" s="77">
        <v>237.57</v>
      </c>
    </row>
    <row r="1047" spans="1:15" ht="15.5">
      <c r="A1047" s="64">
        <v>2022</v>
      </c>
      <c r="B1047" s="59" t="s">
        <v>50</v>
      </c>
      <c r="C1047" s="59" t="s">
        <v>44</v>
      </c>
      <c r="D1047" s="69">
        <v>0</v>
      </c>
      <c r="E1047" s="69">
        <v>0</v>
      </c>
      <c r="F1047" s="70">
        <v>0</v>
      </c>
      <c r="G1047" s="69">
        <v>0</v>
      </c>
      <c r="H1047" s="69">
        <v>0</v>
      </c>
      <c r="I1047" s="69">
        <v>0</v>
      </c>
      <c r="J1047" s="69">
        <v>0</v>
      </c>
      <c r="K1047" s="69">
        <v>0</v>
      </c>
      <c r="L1047" s="69">
        <v>0</v>
      </c>
      <c r="M1047" s="69">
        <v>0</v>
      </c>
      <c r="N1047" s="70">
        <v>0</v>
      </c>
      <c r="O1047" s="77">
        <v>0</v>
      </c>
    </row>
    <row r="1048" spans="1:15" ht="15.5">
      <c r="A1048" s="64">
        <v>2022</v>
      </c>
      <c r="B1048" s="59" t="s">
        <v>50</v>
      </c>
      <c r="C1048" s="59" t="s">
        <v>62</v>
      </c>
      <c r="D1048" s="69">
        <v>393.2</v>
      </c>
      <c r="E1048" s="69">
        <v>48.12</v>
      </c>
      <c r="F1048" s="70">
        <v>441.32</v>
      </c>
      <c r="G1048" s="69">
        <v>0</v>
      </c>
      <c r="H1048" s="69">
        <v>3.3</v>
      </c>
      <c r="I1048" s="69">
        <v>0</v>
      </c>
      <c r="J1048" s="69">
        <v>0</v>
      </c>
      <c r="K1048" s="69">
        <v>0</v>
      </c>
      <c r="L1048" s="69">
        <v>0</v>
      </c>
      <c r="M1048" s="69">
        <v>92.46</v>
      </c>
      <c r="N1048" s="70">
        <v>95.76</v>
      </c>
      <c r="O1048" s="77">
        <v>537.08000000000004</v>
      </c>
    </row>
    <row r="1049" spans="1:15" ht="15.5">
      <c r="A1049" s="62">
        <v>2022</v>
      </c>
      <c r="B1049" s="62" t="s">
        <v>50</v>
      </c>
      <c r="C1049" s="60" t="s">
        <v>93</v>
      </c>
      <c r="D1049" s="72">
        <v>2586.63</v>
      </c>
      <c r="E1049" s="72">
        <v>262.98</v>
      </c>
      <c r="F1049" s="71">
        <v>2849.61</v>
      </c>
      <c r="G1049" s="72">
        <v>21.91</v>
      </c>
      <c r="H1049" s="72">
        <v>705.96</v>
      </c>
      <c r="I1049" s="72">
        <v>147.44999999999999</v>
      </c>
      <c r="J1049" s="72">
        <v>19.079999999999998</v>
      </c>
      <c r="K1049" s="72">
        <v>236.01</v>
      </c>
      <c r="L1049" s="72">
        <v>125.28</v>
      </c>
      <c r="M1049" s="72">
        <v>561.27</v>
      </c>
      <c r="N1049" s="71">
        <v>1816.96</v>
      </c>
      <c r="O1049" s="72">
        <v>4666.57</v>
      </c>
    </row>
    <row r="1050" spans="1:15" ht="15.5">
      <c r="A1050" s="63">
        <v>2022</v>
      </c>
      <c r="B1050" s="59" t="s">
        <v>49</v>
      </c>
      <c r="C1050" s="58" t="s">
        <v>37</v>
      </c>
      <c r="D1050" s="66">
        <v>8.23</v>
      </c>
      <c r="E1050" s="66">
        <v>0</v>
      </c>
      <c r="F1050" s="67">
        <v>8.23</v>
      </c>
      <c r="G1050" s="66">
        <v>4.8499999999999996</v>
      </c>
      <c r="H1050" s="66">
        <v>62.68</v>
      </c>
      <c r="I1050" s="66">
        <v>0</v>
      </c>
      <c r="J1050" s="66">
        <v>0</v>
      </c>
      <c r="K1050" s="66">
        <v>11.43</v>
      </c>
      <c r="L1050" s="66">
        <v>38.869999999999997</v>
      </c>
      <c r="M1050" s="66">
        <v>77.08</v>
      </c>
      <c r="N1050" s="67">
        <v>194.91</v>
      </c>
      <c r="O1050" s="76">
        <v>203.14</v>
      </c>
    </row>
    <row r="1051" spans="1:15" ht="15.5">
      <c r="A1051" s="64">
        <v>2022</v>
      </c>
      <c r="B1051" s="59" t="s">
        <v>49</v>
      </c>
      <c r="C1051" s="59" t="s">
        <v>38</v>
      </c>
      <c r="D1051" s="69">
        <v>0</v>
      </c>
      <c r="E1051" s="69">
        <v>0</v>
      </c>
      <c r="F1051" s="70">
        <v>0</v>
      </c>
      <c r="G1051" s="69">
        <v>0</v>
      </c>
      <c r="H1051" s="69">
        <v>0</v>
      </c>
      <c r="I1051" s="69">
        <v>0</v>
      </c>
      <c r="J1051" s="69">
        <v>0</v>
      </c>
      <c r="K1051" s="69">
        <v>0</v>
      </c>
      <c r="L1051" s="69">
        <v>0</v>
      </c>
      <c r="M1051" s="69">
        <v>0</v>
      </c>
      <c r="N1051" s="70">
        <v>0</v>
      </c>
      <c r="O1051" s="77">
        <v>0</v>
      </c>
    </row>
    <row r="1052" spans="1:15" ht="15.5">
      <c r="A1052" s="64">
        <v>2022</v>
      </c>
      <c r="B1052" s="59" t="s">
        <v>49</v>
      </c>
      <c r="C1052" s="59" t="s">
        <v>72</v>
      </c>
      <c r="D1052" s="69">
        <v>512.65</v>
      </c>
      <c r="E1052" s="69">
        <v>0</v>
      </c>
      <c r="F1052" s="70">
        <v>512.65</v>
      </c>
      <c r="G1052" s="69">
        <v>0</v>
      </c>
      <c r="H1052" s="69">
        <v>0</v>
      </c>
      <c r="I1052" s="69">
        <v>0</v>
      </c>
      <c r="J1052" s="69">
        <v>0</v>
      </c>
      <c r="K1052" s="69">
        <v>0</v>
      </c>
      <c r="L1052" s="69">
        <v>0</v>
      </c>
      <c r="M1052" s="69">
        <v>6.73</v>
      </c>
      <c r="N1052" s="70">
        <v>6.73</v>
      </c>
      <c r="O1052" s="77">
        <v>519.38</v>
      </c>
    </row>
    <row r="1053" spans="1:15" ht="15.5">
      <c r="A1053" s="64">
        <v>2022</v>
      </c>
      <c r="B1053" s="59" t="s">
        <v>49</v>
      </c>
      <c r="C1053" s="59" t="s">
        <v>39</v>
      </c>
      <c r="D1053" s="69">
        <v>79.52</v>
      </c>
      <c r="E1053" s="69">
        <v>45.42</v>
      </c>
      <c r="F1053" s="70">
        <v>124.94</v>
      </c>
      <c r="G1053" s="69">
        <v>0</v>
      </c>
      <c r="H1053" s="69">
        <v>8.82</v>
      </c>
      <c r="I1053" s="69">
        <v>0</v>
      </c>
      <c r="J1053" s="69">
        <v>0</v>
      </c>
      <c r="K1053" s="69">
        <v>0</v>
      </c>
      <c r="L1053" s="69">
        <v>0</v>
      </c>
      <c r="M1053" s="69">
        <v>0.14000000000000001</v>
      </c>
      <c r="N1053" s="70">
        <v>8.9600000000000009</v>
      </c>
      <c r="O1053" s="77">
        <v>133.9</v>
      </c>
    </row>
    <row r="1054" spans="1:15" ht="15.5">
      <c r="A1054" s="64">
        <v>2022</v>
      </c>
      <c r="B1054" s="59" t="s">
        <v>49</v>
      </c>
      <c r="C1054" s="59" t="s">
        <v>40</v>
      </c>
      <c r="D1054" s="69">
        <v>99.84</v>
      </c>
      <c r="E1054" s="69">
        <v>1</v>
      </c>
      <c r="F1054" s="70">
        <v>100.84</v>
      </c>
      <c r="G1054" s="69">
        <v>10.39</v>
      </c>
      <c r="H1054" s="69">
        <v>9.39</v>
      </c>
      <c r="I1054" s="69">
        <v>0</v>
      </c>
      <c r="J1054" s="69">
        <v>0</v>
      </c>
      <c r="K1054" s="69">
        <v>0</v>
      </c>
      <c r="L1054" s="69">
        <v>0</v>
      </c>
      <c r="M1054" s="69">
        <v>4.21</v>
      </c>
      <c r="N1054" s="70">
        <v>23.99</v>
      </c>
      <c r="O1054" s="77">
        <v>124.83</v>
      </c>
    </row>
    <row r="1055" spans="1:15" ht="15.5">
      <c r="A1055" s="64">
        <v>2022</v>
      </c>
      <c r="B1055" s="59" t="s">
        <v>49</v>
      </c>
      <c r="C1055" s="59" t="s">
        <v>41</v>
      </c>
      <c r="D1055" s="69">
        <v>31.01</v>
      </c>
      <c r="E1055" s="69">
        <v>28.06</v>
      </c>
      <c r="F1055" s="70">
        <v>59.07</v>
      </c>
      <c r="G1055" s="69">
        <v>0</v>
      </c>
      <c r="H1055" s="69">
        <v>0</v>
      </c>
      <c r="I1055" s="69">
        <v>0</v>
      </c>
      <c r="J1055" s="69">
        <v>0</v>
      </c>
      <c r="K1055" s="69">
        <v>0</v>
      </c>
      <c r="L1055" s="69">
        <v>0</v>
      </c>
      <c r="M1055" s="69">
        <v>2.36</v>
      </c>
      <c r="N1055" s="70">
        <v>2.36</v>
      </c>
      <c r="O1055" s="77">
        <v>61.43</v>
      </c>
    </row>
    <row r="1056" spans="1:15" ht="15.5">
      <c r="A1056" s="64">
        <v>2022</v>
      </c>
      <c r="B1056" s="59" t="s">
        <v>49</v>
      </c>
      <c r="C1056" s="59" t="s">
        <v>70</v>
      </c>
      <c r="D1056" s="69">
        <v>0</v>
      </c>
      <c r="E1056" s="69">
        <v>0</v>
      </c>
      <c r="F1056" s="70">
        <v>0</v>
      </c>
      <c r="G1056" s="69">
        <v>1.1200000000000001</v>
      </c>
      <c r="H1056" s="69">
        <v>13.82</v>
      </c>
      <c r="I1056" s="69">
        <v>81.61</v>
      </c>
      <c r="J1056" s="69">
        <v>24.72</v>
      </c>
      <c r="K1056" s="69">
        <v>235.68</v>
      </c>
      <c r="L1056" s="69">
        <v>0.15</v>
      </c>
      <c r="M1056" s="69">
        <v>8.2100000000000009</v>
      </c>
      <c r="N1056" s="70">
        <v>365.31</v>
      </c>
      <c r="O1056" s="77">
        <v>365.31</v>
      </c>
    </row>
    <row r="1057" spans="1:15" ht="15.5">
      <c r="A1057" s="64">
        <v>2022</v>
      </c>
      <c r="B1057" s="59" t="s">
        <v>49</v>
      </c>
      <c r="C1057" s="59" t="s">
        <v>74</v>
      </c>
      <c r="D1057" s="69">
        <v>0</v>
      </c>
      <c r="E1057" s="69">
        <v>0</v>
      </c>
      <c r="F1057" s="70">
        <v>0</v>
      </c>
      <c r="G1057" s="69">
        <v>0</v>
      </c>
      <c r="H1057" s="69">
        <v>0</v>
      </c>
      <c r="I1057" s="69">
        <v>0</v>
      </c>
      <c r="J1057" s="69">
        <v>0</v>
      </c>
      <c r="K1057" s="69">
        <v>0</v>
      </c>
      <c r="L1057" s="69">
        <v>0</v>
      </c>
      <c r="M1057" s="69">
        <v>3</v>
      </c>
      <c r="N1057" s="70">
        <v>3</v>
      </c>
      <c r="O1057" s="77">
        <v>3</v>
      </c>
    </row>
    <row r="1058" spans="1:15" ht="15.5">
      <c r="A1058" s="64">
        <v>2022</v>
      </c>
      <c r="B1058" s="59" t="s">
        <v>49</v>
      </c>
      <c r="C1058" s="59" t="s">
        <v>73</v>
      </c>
      <c r="D1058" s="69">
        <v>0</v>
      </c>
      <c r="E1058" s="69">
        <v>0</v>
      </c>
      <c r="F1058" s="70">
        <v>0</v>
      </c>
      <c r="G1058" s="69">
        <v>0</v>
      </c>
      <c r="H1058" s="69">
        <v>0</v>
      </c>
      <c r="I1058" s="69">
        <v>0</v>
      </c>
      <c r="J1058" s="69">
        <v>0</v>
      </c>
      <c r="K1058" s="69">
        <v>0</v>
      </c>
      <c r="L1058" s="69">
        <v>0</v>
      </c>
      <c r="M1058" s="69">
        <v>0</v>
      </c>
      <c r="N1058" s="70">
        <v>0</v>
      </c>
      <c r="O1058" s="77">
        <v>0</v>
      </c>
    </row>
    <row r="1059" spans="1:15" ht="15.5">
      <c r="A1059" s="64">
        <v>2022</v>
      </c>
      <c r="B1059" s="59" t="s">
        <v>49</v>
      </c>
      <c r="C1059" s="59" t="s">
        <v>42</v>
      </c>
      <c r="D1059" s="69">
        <v>1137.53</v>
      </c>
      <c r="E1059" s="69">
        <v>160.84</v>
      </c>
      <c r="F1059" s="70">
        <v>1298.3699999999999</v>
      </c>
      <c r="G1059" s="69">
        <v>5.75</v>
      </c>
      <c r="H1059" s="69">
        <v>188.46</v>
      </c>
      <c r="I1059" s="69">
        <v>0</v>
      </c>
      <c r="J1059" s="69">
        <v>3.51</v>
      </c>
      <c r="K1059" s="69">
        <v>0</v>
      </c>
      <c r="L1059" s="69">
        <v>46.55</v>
      </c>
      <c r="M1059" s="69">
        <v>162.26</v>
      </c>
      <c r="N1059" s="70">
        <v>406.53</v>
      </c>
      <c r="O1059" s="77">
        <v>1704.9</v>
      </c>
    </row>
    <row r="1060" spans="1:15" ht="15.5">
      <c r="A1060" s="64">
        <v>2022</v>
      </c>
      <c r="B1060" s="59" t="s">
        <v>49</v>
      </c>
      <c r="C1060" s="59" t="s">
        <v>43</v>
      </c>
      <c r="D1060" s="69">
        <v>7.91</v>
      </c>
      <c r="E1060" s="69">
        <v>0</v>
      </c>
      <c r="F1060" s="70">
        <v>7.91</v>
      </c>
      <c r="G1060" s="69">
        <v>0</v>
      </c>
      <c r="H1060" s="69">
        <v>0</v>
      </c>
      <c r="I1060" s="69">
        <v>0</v>
      </c>
      <c r="J1060" s="69">
        <v>0</v>
      </c>
      <c r="K1060" s="69">
        <v>0</v>
      </c>
      <c r="L1060" s="69">
        <v>0</v>
      </c>
      <c r="M1060" s="69">
        <v>3.28</v>
      </c>
      <c r="N1060" s="70">
        <v>3.28</v>
      </c>
      <c r="O1060" s="77">
        <v>11.19</v>
      </c>
    </row>
    <row r="1061" spans="1:15" ht="15.5">
      <c r="A1061" s="64">
        <v>2022</v>
      </c>
      <c r="B1061" s="59" t="s">
        <v>49</v>
      </c>
      <c r="C1061" s="59" t="s">
        <v>94</v>
      </c>
      <c r="D1061" s="69">
        <v>0</v>
      </c>
      <c r="E1061" s="69">
        <v>0</v>
      </c>
      <c r="F1061" s="70">
        <v>0</v>
      </c>
      <c r="G1061" s="69">
        <v>0</v>
      </c>
      <c r="H1061" s="69">
        <v>75.31</v>
      </c>
      <c r="I1061" s="69">
        <v>0</v>
      </c>
      <c r="J1061" s="69">
        <v>0</v>
      </c>
      <c r="K1061" s="69">
        <v>0</v>
      </c>
      <c r="L1061" s="69">
        <v>0</v>
      </c>
      <c r="M1061" s="69">
        <v>3.77</v>
      </c>
      <c r="N1061" s="70">
        <v>79.08</v>
      </c>
      <c r="O1061" s="77">
        <v>79.08</v>
      </c>
    </row>
    <row r="1062" spans="1:15" ht="15.5">
      <c r="A1062" s="64">
        <v>2022</v>
      </c>
      <c r="B1062" s="59" t="s">
        <v>49</v>
      </c>
      <c r="C1062" s="59" t="s">
        <v>71</v>
      </c>
      <c r="D1062" s="69">
        <v>180.78</v>
      </c>
      <c r="E1062" s="69">
        <v>8.01</v>
      </c>
      <c r="F1062" s="70">
        <v>188.79</v>
      </c>
      <c r="G1062" s="69">
        <v>0</v>
      </c>
      <c r="H1062" s="69">
        <v>4</v>
      </c>
      <c r="I1062" s="69">
        <v>0</v>
      </c>
      <c r="J1062" s="69">
        <v>0</v>
      </c>
      <c r="K1062" s="69">
        <v>0</v>
      </c>
      <c r="L1062" s="69">
        <v>0</v>
      </c>
      <c r="M1062" s="69">
        <v>0.36</v>
      </c>
      <c r="N1062" s="70">
        <v>4.3600000000000003</v>
      </c>
      <c r="O1062" s="77">
        <v>193.15</v>
      </c>
    </row>
    <row r="1063" spans="1:15" ht="15.5">
      <c r="A1063" s="64">
        <v>2022</v>
      </c>
      <c r="B1063" s="59" t="s">
        <v>49</v>
      </c>
      <c r="C1063" s="59" t="s">
        <v>45</v>
      </c>
      <c r="D1063" s="69">
        <v>0</v>
      </c>
      <c r="E1063" s="69">
        <v>0</v>
      </c>
      <c r="F1063" s="70">
        <v>0</v>
      </c>
      <c r="G1063" s="69">
        <v>0</v>
      </c>
      <c r="H1063" s="69">
        <v>0</v>
      </c>
      <c r="I1063" s="69">
        <v>0</v>
      </c>
      <c r="J1063" s="69">
        <v>0</v>
      </c>
      <c r="K1063" s="69">
        <v>0</v>
      </c>
      <c r="L1063" s="69">
        <v>0</v>
      </c>
      <c r="M1063" s="69">
        <v>0.12</v>
      </c>
      <c r="N1063" s="70">
        <v>0.12</v>
      </c>
      <c r="O1063" s="77">
        <v>0.12</v>
      </c>
    </row>
    <row r="1064" spans="1:15" ht="15.5">
      <c r="A1064" s="64">
        <v>2022</v>
      </c>
      <c r="B1064" s="59" t="s">
        <v>49</v>
      </c>
      <c r="C1064" s="59" t="s">
        <v>46</v>
      </c>
      <c r="D1064" s="69">
        <v>0</v>
      </c>
      <c r="E1064" s="69">
        <v>60.88</v>
      </c>
      <c r="F1064" s="70">
        <v>60.88</v>
      </c>
      <c r="G1064" s="69">
        <v>0</v>
      </c>
      <c r="H1064" s="69">
        <v>223.82</v>
      </c>
      <c r="I1064" s="69">
        <v>0</v>
      </c>
      <c r="J1064" s="69">
        <v>0</v>
      </c>
      <c r="K1064" s="69">
        <v>0</v>
      </c>
      <c r="L1064" s="69">
        <v>0</v>
      </c>
      <c r="M1064" s="69">
        <v>1.57</v>
      </c>
      <c r="N1064" s="70">
        <v>225.39</v>
      </c>
      <c r="O1064" s="77">
        <v>286.27</v>
      </c>
    </row>
    <row r="1065" spans="1:15" ht="15.5">
      <c r="A1065" s="64">
        <v>2022</v>
      </c>
      <c r="B1065" s="59" t="s">
        <v>49</v>
      </c>
      <c r="C1065" s="59" t="s">
        <v>44</v>
      </c>
      <c r="D1065" s="69">
        <v>0</v>
      </c>
      <c r="E1065" s="69">
        <v>0</v>
      </c>
      <c r="F1065" s="70">
        <v>0</v>
      </c>
      <c r="G1065" s="69">
        <v>0</v>
      </c>
      <c r="H1065" s="69">
        <v>0</v>
      </c>
      <c r="I1065" s="69">
        <v>0</v>
      </c>
      <c r="J1065" s="69">
        <v>0</v>
      </c>
      <c r="K1065" s="69">
        <v>0</v>
      </c>
      <c r="L1065" s="69">
        <v>0</v>
      </c>
      <c r="M1065" s="69">
        <v>0</v>
      </c>
      <c r="N1065" s="70">
        <v>0</v>
      </c>
      <c r="O1065" s="77">
        <v>0</v>
      </c>
    </row>
    <row r="1066" spans="1:15" ht="15.5">
      <c r="A1066" s="64">
        <v>2022</v>
      </c>
      <c r="B1066" s="59" t="s">
        <v>49</v>
      </c>
      <c r="C1066" s="59" t="s">
        <v>62</v>
      </c>
      <c r="D1066" s="69">
        <v>240.52</v>
      </c>
      <c r="E1066" s="69">
        <v>0</v>
      </c>
      <c r="F1066" s="70">
        <v>240.52</v>
      </c>
      <c r="G1066" s="69">
        <v>4.05</v>
      </c>
      <c r="H1066" s="69">
        <v>60.46</v>
      </c>
      <c r="I1066" s="69">
        <v>0</v>
      </c>
      <c r="J1066" s="69">
        <v>0</v>
      </c>
      <c r="K1066" s="69">
        <v>0</v>
      </c>
      <c r="L1066" s="69">
        <v>89.17</v>
      </c>
      <c r="M1066" s="69">
        <v>63.46</v>
      </c>
      <c r="N1066" s="70">
        <v>217.14</v>
      </c>
      <c r="O1066" s="77">
        <v>457.66</v>
      </c>
    </row>
    <row r="1067" spans="1:15" ht="15.5">
      <c r="A1067" s="62">
        <v>2022</v>
      </c>
      <c r="B1067" s="62" t="s">
        <v>49</v>
      </c>
      <c r="C1067" s="60" t="s">
        <v>93</v>
      </c>
      <c r="D1067" s="72">
        <v>2297.9899999999998</v>
      </c>
      <c r="E1067" s="72">
        <v>304.20999999999998</v>
      </c>
      <c r="F1067" s="71">
        <v>2602.1999999999998</v>
      </c>
      <c r="G1067" s="72">
        <v>26.16</v>
      </c>
      <c r="H1067" s="72">
        <v>646.76</v>
      </c>
      <c r="I1067" s="72">
        <v>81.61</v>
      </c>
      <c r="J1067" s="72">
        <v>28.23</v>
      </c>
      <c r="K1067" s="72">
        <v>247.11</v>
      </c>
      <c r="L1067" s="72">
        <v>174.74</v>
      </c>
      <c r="M1067" s="72">
        <v>336.55</v>
      </c>
      <c r="N1067" s="71">
        <v>1541.16</v>
      </c>
      <c r="O1067" s="72">
        <v>4143.3599999999997</v>
      </c>
    </row>
    <row r="1068" spans="1:15" ht="15.5">
      <c r="A1068" s="63">
        <v>2022</v>
      </c>
      <c r="B1068" s="59" t="s">
        <v>48</v>
      </c>
      <c r="C1068" s="58" t="s">
        <v>37</v>
      </c>
      <c r="D1068" s="66">
        <v>36.229999999999997</v>
      </c>
      <c r="E1068" s="66">
        <v>18.68</v>
      </c>
      <c r="F1068" s="67">
        <v>54.91</v>
      </c>
      <c r="G1068" s="66">
        <v>2.95</v>
      </c>
      <c r="H1068" s="66">
        <v>63.25</v>
      </c>
      <c r="I1068" s="66">
        <v>0</v>
      </c>
      <c r="J1068" s="66">
        <v>0</v>
      </c>
      <c r="K1068" s="66">
        <v>0</v>
      </c>
      <c r="L1068" s="66">
        <v>29.08</v>
      </c>
      <c r="M1068" s="66">
        <v>44.33</v>
      </c>
      <c r="N1068" s="67">
        <v>139.61000000000001</v>
      </c>
      <c r="O1068" s="76">
        <v>194.52</v>
      </c>
    </row>
    <row r="1069" spans="1:15" ht="15.5">
      <c r="A1069" s="64">
        <v>2022</v>
      </c>
      <c r="B1069" s="59" t="s">
        <v>48</v>
      </c>
      <c r="C1069" s="59" t="s">
        <v>38</v>
      </c>
      <c r="D1069" s="69">
        <v>0</v>
      </c>
      <c r="E1069" s="69">
        <v>0</v>
      </c>
      <c r="F1069" s="70">
        <v>0</v>
      </c>
      <c r="G1069" s="69">
        <v>0</v>
      </c>
      <c r="H1069" s="69">
        <v>0</v>
      </c>
      <c r="I1069" s="69">
        <v>43.31</v>
      </c>
      <c r="J1069" s="69">
        <v>0</v>
      </c>
      <c r="K1069" s="69">
        <v>0</v>
      </c>
      <c r="L1069" s="69">
        <v>0</v>
      </c>
      <c r="M1069" s="69">
        <v>0</v>
      </c>
      <c r="N1069" s="70">
        <v>43.31</v>
      </c>
      <c r="O1069" s="77">
        <v>43.31</v>
      </c>
    </row>
    <row r="1070" spans="1:15" ht="15.5">
      <c r="A1070" s="64">
        <v>2022</v>
      </c>
      <c r="B1070" s="59" t="s">
        <v>48</v>
      </c>
      <c r="C1070" s="59" t="s">
        <v>72</v>
      </c>
      <c r="D1070" s="69">
        <v>0</v>
      </c>
      <c r="E1070" s="69">
        <v>0</v>
      </c>
      <c r="F1070" s="70">
        <v>0</v>
      </c>
      <c r="G1070" s="69">
        <v>0</v>
      </c>
      <c r="H1070" s="69">
        <v>0</v>
      </c>
      <c r="I1070" s="69">
        <v>0</v>
      </c>
      <c r="J1070" s="69">
        <v>0</v>
      </c>
      <c r="K1070" s="69">
        <v>0</v>
      </c>
      <c r="L1070" s="69">
        <v>0</v>
      </c>
      <c r="M1070" s="69">
        <v>17.12</v>
      </c>
      <c r="N1070" s="70">
        <v>17.12</v>
      </c>
      <c r="O1070" s="77">
        <v>17.12</v>
      </c>
    </row>
    <row r="1071" spans="1:15" ht="15.5">
      <c r="A1071" s="64">
        <v>2022</v>
      </c>
      <c r="B1071" s="59" t="s">
        <v>48</v>
      </c>
      <c r="C1071" s="59" t="s">
        <v>39</v>
      </c>
      <c r="D1071" s="69">
        <v>1.77</v>
      </c>
      <c r="E1071" s="69">
        <v>0</v>
      </c>
      <c r="F1071" s="70">
        <v>1.77</v>
      </c>
      <c r="G1071" s="69">
        <v>0</v>
      </c>
      <c r="H1071" s="69">
        <v>0</v>
      </c>
      <c r="I1071" s="69">
        <v>0</v>
      </c>
      <c r="J1071" s="69">
        <v>0</v>
      </c>
      <c r="K1071" s="69">
        <v>0</v>
      </c>
      <c r="L1071" s="69">
        <v>0</v>
      </c>
      <c r="M1071" s="69">
        <v>0.06</v>
      </c>
      <c r="N1071" s="70">
        <v>0.06</v>
      </c>
      <c r="O1071" s="77">
        <v>1.83</v>
      </c>
    </row>
    <row r="1072" spans="1:15" ht="15.5">
      <c r="A1072" s="64">
        <v>2022</v>
      </c>
      <c r="B1072" s="59" t="s">
        <v>48</v>
      </c>
      <c r="C1072" s="59" t="s">
        <v>40</v>
      </c>
      <c r="D1072" s="69">
        <v>112.75</v>
      </c>
      <c r="E1072" s="69">
        <v>0</v>
      </c>
      <c r="F1072" s="70">
        <v>112.75</v>
      </c>
      <c r="G1072" s="69">
        <v>13.09</v>
      </c>
      <c r="H1072" s="69">
        <v>0</v>
      </c>
      <c r="I1072" s="69">
        <v>0</v>
      </c>
      <c r="J1072" s="69">
        <v>0</v>
      </c>
      <c r="K1072" s="69">
        <v>47.22</v>
      </c>
      <c r="L1072" s="69">
        <v>0</v>
      </c>
      <c r="M1072" s="69">
        <v>3.54</v>
      </c>
      <c r="N1072" s="70">
        <v>63.85</v>
      </c>
      <c r="O1072" s="77">
        <v>176.6</v>
      </c>
    </row>
    <row r="1073" spans="1:15" ht="15.5">
      <c r="A1073" s="64">
        <v>2022</v>
      </c>
      <c r="B1073" s="59" t="s">
        <v>48</v>
      </c>
      <c r="C1073" s="59" t="s">
        <v>41</v>
      </c>
      <c r="D1073" s="69">
        <v>223.38</v>
      </c>
      <c r="E1073" s="69">
        <v>24.96</v>
      </c>
      <c r="F1073" s="70">
        <v>248.34</v>
      </c>
      <c r="G1073" s="69">
        <v>0</v>
      </c>
      <c r="H1073" s="69">
        <v>0</v>
      </c>
      <c r="I1073" s="69">
        <v>0</v>
      </c>
      <c r="J1073" s="69">
        <v>0</v>
      </c>
      <c r="K1073" s="69">
        <v>0</v>
      </c>
      <c r="L1073" s="69">
        <v>0</v>
      </c>
      <c r="M1073" s="69">
        <v>3.43</v>
      </c>
      <c r="N1073" s="70">
        <v>3.43</v>
      </c>
      <c r="O1073" s="77">
        <v>251.77</v>
      </c>
    </row>
    <row r="1074" spans="1:15" ht="15.5">
      <c r="A1074" s="64">
        <v>2022</v>
      </c>
      <c r="B1074" s="59" t="s">
        <v>48</v>
      </c>
      <c r="C1074" s="59" t="s">
        <v>70</v>
      </c>
      <c r="D1074" s="69">
        <v>0</v>
      </c>
      <c r="E1074" s="69">
        <v>0</v>
      </c>
      <c r="F1074" s="70">
        <v>0</v>
      </c>
      <c r="G1074" s="69">
        <v>0</v>
      </c>
      <c r="H1074" s="69">
        <v>28.48</v>
      </c>
      <c r="I1074" s="69">
        <v>102.39</v>
      </c>
      <c r="J1074" s="69">
        <v>15.18</v>
      </c>
      <c r="K1074" s="69">
        <v>276.43</v>
      </c>
      <c r="L1074" s="69">
        <v>0.24</v>
      </c>
      <c r="M1074" s="69">
        <v>7.29</v>
      </c>
      <c r="N1074" s="70">
        <v>430.01</v>
      </c>
      <c r="O1074" s="77">
        <v>430.01</v>
      </c>
    </row>
    <row r="1075" spans="1:15" ht="15.5">
      <c r="A1075" s="64">
        <v>2022</v>
      </c>
      <c r="B1075" s="59" t="s">
        <v>48</v>
      </c>
      <c r="C1075" s="59" t="s">
        <v>74</v>
      </c>
      <c r="D1075" s="69">
        <v>0</v>
      </c>
      <c r="E1075" s="69">
        <v>0</v>
      </c>
      <c r="F1075" s="70">
        <v>0</v>
      </c>
      <c r="G1075" s="69">
        <v>0</v>
      </c>
      <c r="H1075" s="69">
        <v>0</v>
      </c>
      <c r="I1075" s="69">
        <v>0</v>
      </c>
      <c r="J1075" s="69">
        <v>0</v>
      </c>
      <c r="K1075" s="69">
        <v>0</v>
      </c>
      <c r="L1075" s="69">
        <v>0</v>
      </c>
      <c r="M1075" s="69">
        <v>1.04</v>
      </c>
      <c r="N1075" s="70">
        <v>1.04</v>
      </c>
      <c r="O1075" s="77">
        <v>1.04</v>
      </c>
    </row>
    <row r="1076" spans="1:15" ht="15.5">
      <c r="A1076" s="64">
        <v>2022</v>
      </c>
      <c r="B1076" s="59" t="s">
        <v>48</v>
      </c>
      <c r="C1076" s="59" t="s">
        <v>73</v>
      </c>
      <c r="D1076" s="69">
        <v>0</v>
      </c>
      <c r="E1076" s="69">
        <v>0</v>
      </c>
      <c r="F1076" s="70">
        <v>0</v>
      </c>
      <c r="G1076" s="69">
        <v>0</v>
      </c>
      <c r="H1076" s="69">
        <v>0</v>
      </c>
      <c r="I1076" s="69">
        <v>0</v>
      </c>
      <c r="J1076" s="69">
        <v>0</v>
      </c>
      <c r="K1076" s="69">
        <v>0</v>
      </c>
      <c r="L1076" s="69">
        <v>0</v>
      </c>
      <c r="M1076" s="69">
        <v>0</v>
      </c>
      <c r="N1076" s="70">
        <v>0</v>
      </c>
      <c r="O1076" s="77">
        <v>0</v>
      </c>
    </row>
    <row r="1077" spans="1:15" ht="15.5">
      <c r="A1077" s="64">
        <v>2022</v>
      </c>
      <c r="B1077" s="59" t="s">
        <v>48</v>
      </c>
      <c r="C1077" s="59" t="s">
        <v>42</v>
      </c>
      <c r="D1077" s="69">
        <v>1283.67</v>
      </c>
      <c r="E1077" s="69">
        <v>191.21</v>
      </c>
      <c r="F1077" s="70">
        <v>1474.88</v>
      </c>
      <c r="G1077" s="69">
        <v>11.65</v>
      </c>
      <c r="H1077" s="69">
        <v>301.95</v>
      </c>
      <c r="I1077" s="69">
        <v>0</v>
      </c>
      <c r="J1077" s="69">
        <v>0</v>
      </c>
      <c r="K1077" s="69">
        <v>0</v>
      </c>
      <c r="L1077" s="69">
        <v>50.94</v>
      </c>
      <c r="M1077" s="69">
        <v>294.88</v>
      </c>
      <c r="N1077" s="70">
        <v>659.42</v>
      </c>
      <c r="O1077" s="77">
        <v>2134.3000000000002</v>
      </c>
    </row>
    <row r="1078" spans="1:15" ht="15.5">
      <c r="A1078" s="64">
        <v>2022</v>
      </c>
      <c r="B1078" s="59" t="s">
        <v>48</v>
      </c>
      <c r="C1078" s="59" t="s">
        <v>43</v>
      </c>
      <c r="D1078" s="69">
        <v>0.72</v>
      </c>
      <c r="E1078" s="69">
        <v>0</v>
      </c>
      <c r="F1078" s="70">
        <v>0.72</v>
      </c>
      <c r="G1078" s="69">
        <v>0</v>
      </c>
      <c r="H1078" s="69">
        <v>0</v>
      </c>
      <c r="I1078" s="69">
        <v>0</v>
      </c>
      <c r="J1078" s="69">
        <v>0</v>
      </c>
      <c r="K1078" s="69">
        <v>0</v>
      </c>
      <c r="L1078" s="69">
        <v>0</v>
      </c>
      <c r="M1078" s="69">
        <v>3.5</v>
      </c>
      <c r="N1078" s="70">
        <v>3.5</v>
      </c>
      <c r="O1078" s="77">
        <v>4.22</v>
      </c>
    </row>
    <row r="1079" spans="1:15" ht="15.5">
      <c r="A1079" s="64">
        <v>2022</v>
      </c>
      <c r="B1079" s="59" t="s">
        <v>48</v>
      </c>
      <c r="C1079" s="59" t="s">
        <v>94</v>
      </c>
      <c r="D1079" s="69">
        <v>0</v>
      </c>
      <c r="E1079" s="69">
        <v>0</v>
      </c>
      <c r="F1079" s="70">
        <v>0</v>
      </c>
      <c r="G1079" s="69">
        <v>0</v>
      </c>
      <c r="H1079" s="69">
        <v>0</v>
      </c>
      <c r="I1079" s="69">
        <v>0</v>
      </c>
      <c r="J1079" s="69">
        <v>0</v>
      </c>
      <c r="K1079" s="69">
        <v>0</v>
      </c>
      <c r="L1079" s="69">
        <v>33.76</v>
      </c>
      <c r="M1079" s="69">
        <v>3.03</v>
      </c>
      <c r="N1079" s="70">
        <v>36.79</v>
      </c>
      <c r="O1079" s="77">
        <v>36.79</v>
      </c>
    </row>
    <row r="1080" spans="1:15" ht="15.5">
      <c r="A1080" s="64">
        <v>2022</v>
      </c>
      <c r="B1080" s="59" t="s">
        <v>48</v>
      </c>
      <c r="C1080" s="59" t="s">
        <v>71</v>
      </c>
      <c r="D1080" s="69">
        <v>74.760000000000005</v>
      </c>
      <c r="E1080" s="69">
        <v>0</v>
      </c>
      <c r="F1080" s="70">
        <v>74.760000000000005</v>
      </c>
      <c r="G1080" s="69">
        <v>0</v>
      </c>
      <c r="H1080" s="69">
        <v>0</v>
      </c>
      <c r="I1080" s="69">
        <v>0</v>
      </c>
      <c r="J1080" s="69">
        <v>0</v>
      </c>
      <c r="K1080" s="69">
        <v>0</v>
      </c>
      <c r="L1080" s="69">
        <v>0</v>
      </c>
      <c r="M1080" s="69">
        <v>4.9400000000000004</v>
      </c>
      <c r="N1080" s="70">
        <v>4.9400000000000004</v>
      </c>
      <c r="O1080" s="77">
        <v>79.7</v>
      </c>
    </row>
    <row r="1081" spans="1:15" ht="15.5">
      <c r="A1081" s="64">
        <v>2022</v>
      </c>
      <c r="B1081" s="59" t="s">
        <v>48</v>
      </c>
      <c r="C1081" s="59" t="s">
        <v>45</v>
      </c>
      <c r="D1081" s="69">
        <v>71.95</v>
      </c>
      <c r="E1081" s="69">
        <v>0</v>
      </c>
      <c r="F1081" s="70">
        <v>71.95</v>
      </c>
      <c r="G1081" s="69">
        <v>0</v>
      </c>
      <c r="H1081" s="69">
        <v>0</v>
      </c>
      <c r="I1081" s="69">
        <v>12.28</v>
      </c>
      <c r="J1081" s="69">
        <v>0</v>
      </c>
      <c r="K1081" s="69">
        <v>0</v>
      </c>
      <c r="L1081" s="69">
        <v>0</v>
      </c>
      <c r="M1081" s="69">
        <v>0</v>
      </c>
      <c r="N1081" s="70">
        <v>12.28</v>
      </c>
      <c r="O1081" s="77">
        <v>84.23</v>
      </c>
    </row>
    <row r="1082" spans="1:15" ht="15.5">
      <c r="A1082" s="64">
        <v>2022</v>
      </c>
      <c r="B1082" s="59" t="s">
        <v>48</v>
      </c>
      <c r="C1082" s="59" t="s">
        <v>46</v>
      </c>
      <c r="D1082" s="69">
        <v>48.27</v>
      </c>
      <c r="E1082" s="69">
        <v>58.55</v>
      </c>
      <c r="F1082" s="70">
        <v>106.82</v>
      </c>
      <c r="G1082" s="69">
        <v>0</v>
      </c>
      <c r="H1082" s="69">
        <v>181.33</v>
      </c>
      <c r="I1082" s="69">
        <v>0</v>
      </c>
      <c r="J1082" s="69">
        <v>0</v>
      </c>
      <c r="K1082" s="69">
        <v>0</v>
      </c>
      <c r="L1082" s="69">
        <v>0</v>
      </c>
      <c r="M1082" s="69">
        <v>1.3</v>
      </c>
      <c r="N1082" s="70">
        <v>182.63</v>
      </c>
      <c r="O1082" s="77">
        <v>289.45</v>
      </c>
    </row>
    <row r="1083" spans="1:15" ht="15.5">
      <c r="A1083" s="64">
        <v>2022</v>
      </c>
      <c r="B1083" s="59" t="s">
        <v>48</v>
      </c>
      <c r="C1083" s="59" t="s">
        <v>44</v>
      </c>
      <c r="D1083" s="69">
        <v>0</v>
      </c>
      <c r="E1083" s="69">
        <v>0</v>
      </c>
      <c r="F1083" s="70">
        <v>0</v>
      </c>
      <c r="G1083" s="69">
        <v>0</v>
      </c>
      <c r="H1083" s="69">
        <v>0</v>
      </c>
      <c r="I1083" s="69">
        <v>0</v>
      </c>
      <c r="J1083" s="69">
        <v>0</v>
      </c>
      <c r="K1083" s="69">
        <v>0</v>
      </c>
      <c r="L1083" s="69">
        <v>0</v>
      </c>
      <c r="M1083" s="69">
        <v>0</v>
      </c>
      <c r="N1083" s="70">
        <v>0</v>
      </c>
      <c r="O1083" s="77">
        <v>0</v>
      </c>
    </row>
    <row r="1084" spans="1:15" ht="15.5">
      <c r="A1084" s="64">
        <v>2022</v>
      </c>
      <c r="B1084" s="59" t="s">
        <v>48</v>
      </c>
      <c r="C1084" s="59" t="s">
        <v>62</v>
      </c>
      <c r="D1084" s="69">
        <v>567.73</v>
      </c>
      <c r="E1084" s="69">
        <v>135.4</v>
      </c>
      <c r="F1084" s="70">
        <v>703.13</v>
      </c>
      <c r="G1084" s="69">
        <v>0</v>
      </c>
      <c r="H1084" s="69">
        <v>133.29</v>
      </c>
      <c r="I1084" s="69">
        <v>7.83</v>
      </c>
      <c r="J1084" s="69">
        <v>0</v>
      </c>
      <c r="K1084" s="69">
        <v>0</v>
      </c>
      <c r="L1084" s="69">
        <v>84.09</v>
      </c>
      <c r="M1084" s="69">
        <v>43.36</v>
      </c>
      <c r="N1084" s="70">
        <v>268.57</v>
      </c>
      <c r="O1084" s="77">
        <v>971.7</v>
      </c>
    </row>
    <row r="1085" spans="1:15" ht="15.5">
      <c r="A1085" s="62">
        <v>2022</v>
      </c>
      <c r="B1085" s="62" t="s">
        <v>48</v>
      </c>
      <c r="C1085" s="60" t="s">
        <v>93</v>
      </c>
      <c r="D1085" s="72">
        <v>2421.23</v>
      </c>
      <c r="E1085" s="72">
        <v>428.8</v>
      </c>
      <c r="F1085" s="71">
        <v>2850.03</v>
      </c>
      <c r="G1085" s="72">
        <v>27.69</v>
      </c>
      <c r="H1085" s="72">
        <v>708.3</v>
      </c>
      <c r="I1085" s="72">
        <v>165.81</v>
      </c>
      <c r="J1085" s="72">
        <v>15.18</v>
      </c>
      <c r="K1085" s="72">
        <v>323.64999999999998</v>
      </c>
      <c r="L1085" s="72">
        <v>198.11</v>
      </c>
      <c r="M1085" s="72">
        <v>427.82</v>
      </c>
      <c r="N1085" s="71">
        <v>1866.56</v>
      </c>
      <c r="O1085" s="72">
        <v>4716.59</v>
      </c>
    </row>
    <row r="1086" spans="1:15" ht="15.5">
      <c r="A1086" s="63">
        <v>2023</v>
      </c>
      <c r="B1086" s="59" t="s">
        <v>47</v>
      </c>
      <c r="C1086" s="58" t="s">
        <v>37</v>
      </c>
      <c r="D1086" s="66">
        <v>70.19</v>
      </c>
      <c r="E1086" s="66">
        <v>10.76</v>
      </c>
      <c r="F1086" s="67">
        <v>80.95</v>
      </c>
      <c r="G1086" s="66">
        <v>5.15</v>
      </c>
      <c r="H1086" s="66">
        <v>101.6</v>
      </c>
      <c r="I1086" s="66">
        <v>0</v>
      </c>
      <c r="J1086" s="66">
        <v>0</v>
      </c>
      <c r="K1086" s="66">
        <v>0</v>
      </c>
      <c r="L1086" s="66">
        <v>34.340000000000003</v>
      </c>
      <c r="M1086" s="66">
        <v>15.94</v>
      </c>
      <c r="N1086" s="67">
        <v>157.03</v>
      </c>
      <c r="O1086" s="76">
        <v>237.98</v>
      </c>
    </row>
    <row r="1087" spans="1:15" ht="15.5">
      <c r="A1087" s="64">
        <v>2023</v>
      </c>
      <c r="B1087" s="59" t="s">
        <v>47</v>
      </c>
      <c r="C1087" s="59" t="s">
        <v>38</v>
      </c>
      <c r="D1087" s="69">
        <v>0</v>
      </c>
      <c r="E1087" s="69">
        <v>0</v>
      </c>
      <c r="F1087" s="70">
        <v>0</v>
      </c>
      <c r="G1087" s="69">
        <v>0</v>
      </c>
      <c r="H1087" s="69">
        <v>0</v>
      </c>
      <c r="I1087" s="69">
        <v>0</v>
      </c>
      <c r="J1087" s="69">
        <v>0</v>
      </c>
      <c r="K1087" s="69">
        <v>0</v>
      </c>
      <c r="L1087" s="69">
        <v>0</v>
      </c>
      <c r="M1087" s="69">
        <v>0</v>
      </c>
      <c r="N1087" s="70">
        <v>0</v>
      </c>
      <c r="O1087" s="77">
        <v>0</v>
      </c>
    </row>
    <row r="1088" spans="1:15" ht="15.5">
      <c r="A1088" s="64">
        <v>2023</v>
      </c>
      <c r="B1088" s="59" t="s">
        <v>47</v>
      </c>
      <c r="C1088" s="59" t="s">
        <v>72</v>
      </c>
      <c r="D1088" s="69">
        <v>0</v>
      </c>
      <c r="E1088" s="69">
        <v>0</v>
      </c>
      <c r="F1088" s="70">
        <v>0</v>
      </c>
      <c r="G1088" s="69">
        <v>0</v>
      </c>
      <c r="H1088" s="69">
        <v>0</v>
      </c>
      <c r="I1088" s="69">
        <v>0</v>
      </c>
      <c r="J1088" s="69">
        <v>0</v>
      </c>
      <c r="K1088" s="69">
        <v>0</v>
      </c>
      <c r="L1088" s="69">
        <v>0</v>
      </c>
      <c r="M1088" s="69">
        <v>5.81</v>
      </c>
      <c r="N1088" s="70">
        <v>5.81</v>
      </c>
      <c r="O1088" s="77">
        <v>5.81</v>
      </c>
    </row>
    <row r="1089" spans="1:15" ht="15.5">
      <c r="A1089" s="64">
        <v>2023</v>
      </c>
      <c r="B1089" s="59" t="s">
        <v>47</v>
      </c>
      <c r="C1089" s="59" t="s">
        <v>39</v>
      </c>
      <c r="D1089" s="69">
        <v>61.48</v>
      </c>
      <c r="E1089" s="69">
        <v>0</v>
      </c>
      <c r="F1089" s="70">
        <v>61.48</v>
      </c>
      <c r="G1089" s="69">
        <v>0</v>
      </c>
      <c r="H1089" s="69">
        <v>7.5</v>
      </c>
      <c r="I1089" s="69">
        <v>0</v>
      </c>
      <c r="J1089" s="69">
        <v>0</v>
      </c>
      <c r="K1089" s="69">
        <v>0</v>
      </c>
      <c r="L1089" s="69">
        <v>0</v>
      </c>
      <c r="M1089" s="69">
        <v>0.18</v>
      </c>
      <c r="N1089" s="70">
        <v>7.68</v>
      </c>
      <c r="O1089" s="77">
        <v>69.16</v>
      </c>
    </row>
    <row r="1090" spans="1:15" ht="15.5">
      <c r="A1090" s="64">
        <v>2023</v>
      </c>
      <c r="B1090" s="59" t="s">
        <v>47</v>
      </c>
      <c r="C1090" s="59" t="s">
        <v>130</v>
      </c>
      <c r="D1090" s="69">
        <v>99.75</v>
      </c>
      <c r="E1090" s="69">
        <v>0</v>
      </c>
      <c r="F1090" s="70">
        <v>99.75</v>
      </c>
      <c r="G1090" s="69">
        <v>0</v>
      </c>
      <c r="H1090" s="69">
        <v>0</v>
      </c>
      <c r="I1090" s="69">
        <v>0</v>
      </c>
      <c r="J1090" s="69">
        <v>0</v>
      </c>
      <c r="K1090" s="69">
        <v>0</v>
      </c>
      <c r="L1090" s="69">
        <v>0</v>
      </c>
      <c r="M1090" s="69">
        <v>0</v>
      </c>
      <c r="N1090" s="70">
        <v>0</v>
      </c>
      <c r="O1090" s="77">
        <v>99.75</v>
      </c>
    </row>
    <row r="1091" spans="1:15" ht="15.5">
      <c r="A1091" s="64">
        <v>2023</v>
      </c>
      <c r="B1091" s="59" t="s">
        <v>47</v>
      </c>
      <c r="C1091" s="59" t="s">
        <v>40</v>
      </c>
      <c r="D1091" s="69">
        <v>1.08</v>
      </c>
      <c r="E1091" s="69">
        <v>0</v>
      </c>
      <c r="F1091" s="70">
        <v>1.08</v>
      </c>
      <c r="G1091" s="69">
        <v>13.94</v>
      </c>
      <c r="H1091" s="69">
        <v>3.35</v>
      </c>
      <c r="I1091" s="69">
        <v>0</v>
      </c>
      <c r="J1091" s="69">
        <v>0</v>
      </c>
      <c r="K1091" s="69">
        <v>15.24</v>
      </c>
      <c r="L1091" s="69">
        <v>16.46</v>
      </c>
      <c r="M1091" s="69">
        <v>0.81</v>
      </c>
      <c r="N1091" s="70">
        <v>49.8</v>
      </c>
      <c r="O1091" s="77">
        <v>50.88</v>
      </c>
    </row>
    <row r="1092" spans="1:15" ht="15.5">
      <c r="A1092" s="64">
        <v>2023</v>
      </c>
      <c r="B1092" s="59" t="s">
        <v>47</v>
      </c>
      <c r="C1092" s="59" t="s">
        <v>41</v>
      </c>
      <c r="D1092" s="69">
        <v>253.59</v>
      </c>
      <c r="E1092" s="69">
        <v>0</v>
      </c>
      <c r="F1092" s="70">
        <v>253.59</v>
      </c>
      <c r="G1092" s="69">
        <v>0</v>
      </c>
      <c r="H1092" s="69">
        <v>0</v>
      </c>
      <c r="I1092" s="69">
        <v>0</v>
      </c>
      <c r="J1092" s="69">
        <v>0</v>
      </c>
      <c r="K1092" s="69">
        <v>0</v>
      </c>
      <c r="L1092" s="69">
        <v>0</v>
      </c>
      <c r="M1092" s="69">
        <v>1.1499999999999999</v>
      </c>
      <c r="N1092" s="70">
        <v>1.1499999999999999</v>
      </c>
      <c r="O1092" s="77">
        <v>254.74</v>
      </c>
    </row>
    <row r="1093" spans="1:15" ht="15.5">
      <c r="A1093" s="64">
        <v>2023</v>
      </c>
      <c r="B1093" s="59" t="s">
        <v>47</v>
      </c>
      <c r="C1093" s="59" t="s">
        <v>70</v>
      </c>
      <c r="D1093" s="69">
        <v>0</v>
      </c>
      <c r="E1093" s="69">
        <v>0</v>
      </c>
      <c r="F1093" s="70">
        <v>0</v>
      </c>
      <c r="G1093" s="69">
        <v>0</v>
      </c>
      <c r="H1093" s="69">
        <v>10.99</v>
      </c>
      <c r="I1093" s="69">
        <v>96.24</v>
      </c>
      <c r="J1093" s="69">
        <v>12.09</v>
      </c>
      <c r="K1093" s="69">
        <v>131.11000000000001</v>
      </c>
      <c r="L1093" s="69">
        <v>0.12</v>
      </c>
      <c r="M1093" s="69">
        <v>3.8</v>
      </c>
      <c r="N1093" s="70">
        <v>254.35</v>
      </c>
      <c r="O1093" s="77">
        <v>254.35</v>
      </c>
    </row>
    <row r="1094" spans="1:15" ht="15.5">
      <c r="A1094" s="64">
        <v>2023</v>
      </c>
      <c r="B1094" s="59" t="s">
        <v>47</v>
      </c>
      <c r="C1094" s="59" t="s">
        <v>74</v>
      </c>
      <c r="D1094" s="69">
        <v>77.430000000000007</v>
      </c>
      <c r="E1094" s="69">
        <v>0</v>
      </c>
      <c r="F1094" s="70">
        <v>77.430000000000007</v>
      </c>
      <c r="G1094" s="69">
        <v>0</v>
      </c>
      <c r="H1094" s="69">
        <v>0</v>
      </c>
      <c r="I1094" s="69">
        <v>0</v>
      </c>
      <c r="J1094" s="69">
        <v>0</v>
      </c>
      <c r="K1094" s="69">
        <v>0</v>
      </c>
      <c r="L1094" s="69">
        <v>0</v>
      </c>
      <c r="M1094" s="69">
        <v>5.39</v>
      </c>
      <c r="N1094" s="70">
        <v>5.39</v>
      </c>
      <c r="O1094" s="77">
        <v>82.82</v>
      </c>
    </row>
    <row r="1095" spans="1:15" ht="15.5">
      <c r="A1095" s="64">
        <v>2023</v>
      </c>
      <c r="B1095" s="59" t="s">
        <v>47</v>
      </c>
      <c r="C1095" s="59" t="s">
        <v>73</v>
      </c>
      <c r="D1095" s="69">
        <v>0</v>
      </c>
      <c r="E1095" s="69">
        <v>0</v>
      </c>
      <c r="F1095" s="70">
        <v>0</v>
      </c>
      <c r="G1095" s="69">
        <v>0</v>
      </c>
      <c r="H1095" s="69">
        <v>0</v>
      </c>
      <c r="I1095" s="69">
        <v>0</v>
      </c>
      <c r="J1095" s="69">
        <v>0</v>
      </c>
      <c r="K1095" s="69">
        <v>0</v>
      </c>
      <c r="L1095" s="69">
        <v>0</v>
      </c>
      <c r="M1095" s="69">
        <v>0</v>
      </c>
      <c r="N1095" s="70">
        <v>0</v>
      </c>
      <c r="O1095" s="77">
        <v>0</v>
      </c>
    </row>
    <row r="1096" spans="1:15" ht="15.5">
      <c r="A1096" s="64">
        <v>2023</v>
      </c>
      <c r="B1096" s="59" t="s">
        <v>47</v>
      </c>
      <c r="C1096" s="59" t="s">
        <v>42</v>
      </c>
      <c r="D1096" s="69">
        <v>1046.04</v>
      </c>
      <c r="E1096" s="69">
        <v>37.68</v>
      </c>
      <c r="F1096" s="70">
        <v>1083.72</v>
      </c>
      <c r="G1096" s="69">
        <v>6.88</v>
      </c>
      <c r="H1096" s="69">
        <v>306.76</v>
      </c>
      <c r="I1096" s="69">
        <v>0</v>
      </c>
      <c r="J1096" s="69">
        <v>0</v>
      </c>
      <c r="K1096" s="69">
        <v>0</v>
      </c>
      <c r="L1096" s="69">
        <v>7.56</v>
      </c>
      <c r="M1096" s="69">
        <v>374.66</v>
      </c>
      <c r="N1096" s="70">
        <v>695.86</v>
      </c>
      <c r="O1096" s="77">
        <v>1779.58</v>
      </c>
    </row>
    <row r="1097" spans="1:15" ht="15.5">
      <c r="A1097" s="64">
        <v>2023</v>
      </c>
      <c r="B1097" s="59" t="s">
        <v>47</v>
      </c>
      <c r="C1097" s="59" t="s">
        <v>94</v>
      </c>
      <c r="D1097" s="69">
        <v>0</v>
      </c>
      <c r="E1097" s="69">
        <v>0</v>
      </c>
      <c r="F1097" s="70">
        <v>0</v>
      </c>
      <c r="G1097" s="69">
        <v>0</v>
      </c>
      <c r="H1097" s="69">
        <v>0</v>
      </c>
      <c r="I1097" s="69">
        <v>0</v>
      </c>
      <c r="J1097" s="69">
        <v>0</v>
      </c>
      <c r="K1097" s="69">
        <v>0</v>
      </c>
      <c r="L1097" s="69">
        <v>65.67</v>
      </c>
      <c r="M1097" s="69">
        <v>7.56</v>
      </c>
      <c r="N1097" s="70">
        <v>73.23</v>
      </c>
      <c r="O1097" s="77">
        <v>73.23</v>
      </c>
    </row>
    <row r="1098" spans="1:15" ht="15.5">
      <c r="A1098" s="64">
        <v>2023</v>
      </c>
      <c r="B1098" s="59" t="s">
        <v>47</v>
      </c>
      <c r="C1098" s="59" t="s">
        <v>131</v>
      </c>
      <c r="D1098" s="69">
        <v>3.71</v>
      </c>
      <c r="E1098" s="69">
        <v>0</v>
      </c>
      <c r="F1098" s="70">
        <v>3.71</v>
      </c>
      <c r="G1098" s="69">
        <v>0</v>
      </c>
      <c r="H1098" s="69">
        <v>0</v>
      </c>
      <c r="I1098" s="69">
        <v>0</v>
      </c>
      <c r="J1098" s="69">
        <v>0</v>
      </c>
      <c r="K1098" s="69">
        <v>0</v>
      </c>
      <c r="L1098" s="69">
        <v>0</v>
      </c>
      <c r="M1098" s="69">
        <v>1.65</v>
      </c>
      <c r="N1098" s="70">
        <v>1.65</v>
      </c>
      <c r="O1098" s="77">
        <v>5.36</v>
      </c>
    </row>
    <row r="1099" spans="1:15" ht="15.5">
      <c r="A1099" s="64">
        <v>2023</v>
      </c>
      <c r="B1099" s="59" t="s">
        <v>47</v>
      </c>
      <c r="C1099" s="59" t="s">
        <v>71</v>
      </c>
      <c r="D1099" s="69">
        <v>157.74</v>
      </c>
      <c r="E1099" s="69">
        <v>0</v>
      </c>
      <c r="F1099" s="70">
        <v>157.74</v>
      </c>
      <c r="G1099" s="69">
        <v>0</v>
      </c>
      <c r="H1099" s="69">
        <v>0</v>
      </c>
      <c r="I1099" s="69">
        <v>0</v>
      </c>
      <c r="J1099" s="69">
        <v>0</v>
      </c>
      <c r="K1099" s="69">
        <v>0</v>
      </c>
      <c r="L1099" s="69">
        <v>0</v>
      </c>
      <c r="M1099" s="69">
        <v>3.88</v>
      </c>
      <c r="N1099" s="70">
        <v>3.88</v>
      </c>
      <c r="O1099" s="77">
        <v>161.62</v>
      </c>
    </row>
    <row r="1100" spans="1:15" ht="15.5">
      <c r="A1100" s="64">
        <v>2023</v>
      </c>
      <c r="B1100" s="59" t="s">
        <v>47</v>
      </c>
      <c r="C1100" s="59" t="s">
        <v>45</v>
      </c>
      <c r="D1100" s="69">
        <v>119.36</v>
      </c>
      <c r="E1100" s="69">
        <v>13.84</v>
      </c>
      <c r="F1100" s="70">
        <v>133.19999999999999</v>
      </c>
      <c r="G1100" s="69">
        <v>0</v>
      </c>
      <c r="H1100" s="69">
        <v>0</v>
      </c>
      <c r="I1100" s="69">
        <v>0</v>
      </c>
      <c r="J1100" s="69">
        <v>0</v>
      </c>
      <c r="K1100" s="69">
        <v>0</v>
      </c>
      <c r="L1100" s="69">
        <v>0</v>
      </c>
      <c r="M1100" s="69">
        <v>0.03</v>
      </c>
      <c r="N1100" s="70">
        <v>0.03</v>
      </c>
      <c r="O1100" s="77">
        <v>133.22999999999999</v>
      </c>
    </row>
    <row r="1101" spans="1:15" ht="15.5">
      <c r="A1101" s="64">
        <v>2023</v>
      </c>
      <c r="B1101" s="59" t="s">
        <v>47</v>
      </c>
      <c r="C1101" s="59" t="s">
        <v>46</v>
      </c>
      <c r="D1101" s="69">
        <v>66.94</v>
      </c>
      <c r="E1101" s="69">
        <v>0</v>
      </c>
      <c r="F1101" s="70">
        <v>66.94</v>
      </c>
      <c r="G1101" s="69">
        <v>0</v>
      </c>
      <c r="H1101" s="69">
        <v>207.69</v>
      </c>
      <c r="I1101" s="69">
        <v>39.270000000000003</v>
      </c>
      <c r="J1101" s="69">
        <v>0</v>
      </c>
      <c r="K1101" s="69">
        <v>0</v>
      </c>
      <c r="L1101" s="69">
        <v>0</v>
      </c>
      <c r="M1101" s="69">
        <v>1.06</v>
      </c>
      <c r="N1101" s="70">
        <v>248.02</v>
      </c>
      <c r="O1101" s="77">
        <v>314.95999999999998</v>
      </c>
    </row>
    <row r="1102" spans="1:15" ht="15.5">
      <c r="A1102" s="64">
        <v>2023</v>
      </c>
      <c r="B1102" s="59" t="s">
        <v>47</v>
      </c>
      <c r="C1102" s="59" t="s">
        <v>62</v>
      </c>
      <c r="D1102" s="69">
        <v>130.72999999999999</v>
      </c>
      <c r="E1102" s="69">
        <v>0</v>
      </c>
      <c r="F1102" s="70">
        <v>130.72999999999999</v>
      </c>
      <c r="G1102" s="69">
        <v>0</v>
      </c>
      <c r="H1102" s="69">
        <v>123.7</v>
      </c>
      <c r="I1102" s="69">
        <v>3.08</v>
      </c>
      <c r="J1102" s="69">
        <v>0</v>
      </c>
      <c r="K1102" s="69">
        <v>0</v>
      </c>
      <c r="L1102" s="69">
        <v>75.37</v>
      </c>
      <c r="M1102" s="69">
        <v>25.72</v>
      </c>
      <c r="N1102" s="70">
        <v>227.87</v>
      </c>
      <c r="O1102" s="77">
        <v>358.6</v>
      </c>
    </row>
    <row r="1103" spans="1:15" ht="15.5">
      <c r="A1103" s="62">
        <v>2023</v>
      </c>
      <c r="B1103" s="62" t="s">
        <v>47</v>
      </c>
      <c r="C1103" s="60" t="s">
        <v>93</v>
      </c>
      <c r="D1103" s="72">
        <v>2088.04</v>
      </c>
      <c r="E1103" s="72">
        <v>62.28</v>
      </c>
      <c r="F1103" s="71">
        <v>2150.3200000000002</v>
      </c>
      <c r="G1103" s="72">
        <v>25.97</v>
      </c>
      <c r="H1103" s="72">
        <v>761.59</v>
      </c>
      <c r="I1103" s="72">
        <v>138.59</v>
      </c>
      <c r="J1103" s="72">
        <v>12.09</v>
      </c>
      <c r="K1103" s="72">
        <v>146.35</v>
      </c>
      <c r="L1103" s="72">
        <v>199.52</v>
      </c>
      <c r="M1103" s="72">
        <v>447.64</v>
      </c>
      <c r="N1103" s="71">
        <v>1731.75</v>
      </c>
      <c r="O1103" s="72">
        <v>3882.07</v>
      </c>
    </row>
    <row r="1104" spans="1:15" ht="15.5">
      <c r="A1104" s="63">
        <v>2023</v>
      </c>
      <c r="B1104" s="59" t="s">
        <v>58</v>
      </c>
      <c r="C1104" s="58" t="s">
        <v>37</v>
      </c>
      <c r="D1104" s="66">
        <v>18.760000000000002</v>
      </c>
      <c r="E1104" s="66">
        <v>43.17</v>
      </c>
      <c r="F1104" s="67">
        <v>61.93</v>
      </c>
      <c r="G1104" s="66">
        <v>0</v>
      </c>
      <c r="H1104" s="66">
        <v>133.88999999999999</v>
      </c>
      <c r="I1104" s="66">
        <v>0</v>
      </c>
      <c r="J1104" s="66">
        <v>0</v>
      </c>
      <c r="K1104" s="66">
        <v>0</v>
      </c>
      <c r="L1104" s="66">
        <v>52.7</v>
      </c>
      <c r="M1104" s="66">
        <v>146.11000000000001</v>
      </c>
      <c r="N1104" s="67">
        <v>332.7</v>
      </c>
      <c r="O1104" s="76">
        <v>394.63</v>
      </c>
    </row>
    <row r="1105" spans="1:15" ht="15.5">
      <c r="A1105" s="64">
        <v>2023</v>
      </c>
      <c r="B1105" s="59" t="s">
        <v>58</v>
      </c>
      <c r="C1105" s="59" t="s">
        <v>38</v>
      </c>
      <c r="D1105" s="69">
        <v>0</v>
      </c>
      <c r="E1105" s="69">
        <v>0</v>
      </c>
      <c r="F1105" s="70">
        <v>0</v>
      </c>
      <c r="G1105" s="69">
        <v>0</v>
      </c>
      <c r="H1105" s="69">
        <v>0</v>
      </c>
      <c r="I1105" s="69">
        <v>0</v>
      </c>
      <c r="J1105" s="69">
        <v>0</v>
      </c>
      <c r="K1105" s="69">
        <v>0</v>
      </c>
      <c r="L1105" s="69">
        <v>0</v>
      </c>
      <c r="M1105" s="69">
        <v>0</v>
      </c>
      <c r="N1105" s="70">
        <v>0</v>
      </c>
      <c r="O1105" s="77">
        <v>0</v>
      </c>
    </row>
    <row r="1106" spans="1:15" ht="15.5">
      <c r="A1106" s="64">
        <v>2023</v>
      </c>
      <c r="B1106" s="59" t="s">
        <v>58</v>
      </c>
      <c r="C1106" s="59" t="s">
        <v>72</v>
      </c>
      <c r="D1106" s="69">
        <v>0</v>
      </c>
      <c r="E1106" s="69">
        <v>0</v>
      </c>
      <c r="F1106" s="70">
        <v>0</v>
      </c>
      <c r="G1106" s="69">
        <v>0</v>
      </c>
      <c r="H1106" s="69">
        <v>0</v>
      </c>
      <c r="I1106" s="69">
        <v>0</v>
      </c>
      <c r="J1106" s="69">
        <v>0</v>
      </c>
      <c r="K1106" s="69">
        <v>0</v>
      </c>
      <c r="L1106" s="69">
        <v>0</v>
      </c>
      <c r="M1106" s="69">
        <v>9.99</v>
      </c>
      <c r="N1106" s="70">
        <v>9.99</v>
      </c>
      <c r="O1106" s="77">
        <v>9.99</v>
      </c>
    </row>
    <row r="1107" spans="1:15" ht="15.5">
      <c r="A1107" s="64">
        <v>2023</v>
      </c>
      <c r="B1107" s="59" t="s">
        <v>58</v>
      </c>
      <c r="C1107" s="59" t="s">
        <v>39</v>
      </c>
      <c r="D1107" s="69">
        <v>0</v>
      </c>
      <c r="E1107" s="69">
        <v>0</v>
      </c>
      <c r="F1107" s="70">
        <v>0</v>
      </c>
      <c r="G1107" s="69">
        <v>0</v>
      </c>
      <c r="H1107" s="69">
        <v>4.49</v>
      </c>
      <c r="I1107" s="69">
        <v>0</v>
      </c>
      <c r="J1107" s="69">
        <v>0</v>
      </c>
      <c r="K1107" s="69">
        <v>0</v>
      </c>
      <c r="L1107" s="69">
        <v>0</v>
      </c>
      <c r="M1107" s="69">
        <v>0.12</v>
      </c>
      <c r="N1107" s="70">
        <v>4.6100000000000003</v>
      </c>
      <c r="O1107" s="77">
        <v>4.6100000000000003</v>
      </c>
    </row>
    <row r="1108" spans="1:15" ht="15.5">
      <c r="A1108" s="64">
        <v>2023</v>
      </c>
      <c r="B1108" s="59" t="s">
        <v>58</v>
      </c>
      <c r="C1108" s="59" t="s">
        <v>130</v>
      </c>
      <c r="D1108" s="69">
        <v>212.82</v>
      </c>
      <c r="E1108" s="69">
        <v>0</v>
      </c>
      <c r="F1108" s="70">
        <v>212.82</v>
      </c>
      <c r="G1108" s="69">
        <v>0</v>
      </c>
      <c r="H1108" s="69">
        <v>0</v>
      </c>
      <c r="I1108" s="69">
        <v>0</v>
      </c>
      <c r="J1108" s="69">
        <v>0</v>
      </c>
      <c r="K1108" s="69">
        <v>0</v>
      </c>
      <c r="L1108" s="69">
        <v>0</v>
      </c>
      <c r="M1108" s="69">
        <v>0</v>
      </c>
      <c r="N1108" s="70">
        <v>0</v>
      </c>
      <c r="O1108" s="77">
        <v>212.82</v>
      </c>
    </row>
    <row r="1109" spans="1:15" ht="15.5">
      <c r="A1109" s="64">
        <v>2023</v>
      </c>
      <c r="B1109" s="59" t="s">
        <v>58</v>
      </c>
      <c r="C1109" s="59" t="s">
        <v>40</v>
      </c>
      <c r="D1109" s="69">
        <v>87.98</v>
      </c>
      <c r="E1109" s="69">
        <v>0</v>
      </c>
      <c r="F1109" s="70">
        <v>87.98</v>
      </c>
      <c r="G1109" s="69">
        <v>14.43</v>
      </c>
      <c r="H1109" s="69">
        <v>3.35</v>
      </c>
      <c r="I1109" s="69">
        <v>0</v>
      </c>
      <c r="J1109" s="69">
        <v>0</v>
      </c>
      <c r="K1109" s="69">
        <v>0</v>
      </c>
      <c r="L1109" s="69">
        <v>0</v>
      </c>
      <c r="M1109" s="69">
        <v>4.49</v>
      </c>
      <c r="N1109" s="70">
        <v>22.27</v>
      </c>
      <c r="O1109" s="77">
        <v>110.25</v>
      </c>
    </row>
    <row r="1110" spans="1:15" ht="15.5">
      <c r="A1110" s="64">
        <v>2023</v>
      </c>
      <c r="B1110" s="59" t="s">
        <v>58</v>
      </c>
      <c r="C1110" s="59" t="s">
        <v>41</v>
      </c>
      <c r="D1110" s="69">
        <v>282.89</v>
      </c>
      <c r="E1110" s="69">
        <v>0</v>
      </c>
      <c r="F1110" s="70">
        <v>282.89</v>
      </c>
      <c r="G1110" s="69">
        <v>0</v>
      </c>
      <c r="H1110" s="69">
        <v>0</v>
      </c>
      <c r="I1110" s="69">
        <v>0</v>
      </c>
      <c r="J1110" s="69">
        <v>0</v>
      </c>
      <c r="K1110" s="69">
        <v>0</v>
      </c>
      <c r="L1110" s="69">
        <v>0</v>
      </c>
      <c r="M1110" s="69">
        <v>4.53</v>
      </c>
      <c r="N1110" s="70">
        <v>4.53</v>
      </c>
      <c r="O1110" s="77">
        <v>287.42</v>
      </c>
    </row>
    <row r="1111" spans="1:15" ht="15.5">
      <c r="A1111" s="64">
        <v>2023</v>
      </c>
      <c r="B1111" s="59" t="s">
        <v>58</v>
      </c>
      <c r="C1111" s="59" t="s">
        <v>70</v>
      </c>
      <c r="D1111" s="69">
        <v>0</v>
      </c>
      <c r="E1111" s="69">
        <v>0</v>
      </c>
      <c r="F1111" s="70">
        <v>0</v>
      </c>
      <c r="G1111" s="69">
        <v>0.5</v>
      </c>
      <c r="H1111" s="69">
        <v>13.08</v>
      </c>
      <c r="I1111" s="69">
        <v>109.34</v>
      </c>
      <c r="J1111" s="69">
        <v>6.01</v>
      </c>
      <c r="K1111" s="69">
        <v>126.59</v>
      </c>
      <c r="L1111" s="69">
        <v>0.15</v>
      </c>
      <c r="M1111" s="69">
        <v>4.38</v>
      </c>
      <c r="N1111" s="70">
        <v>260.05</v>
      </c>
      <c r="O1111" s="77">
        <v>260.05</v>
      </c>
    </row>
    <row r="1112" spans="1:15" ht="15.5">
      <c r="A1112" s="64">
        <v>2023</v>
      </c>
      <c r="B1112" s="59" t="s">
        <v>58</v>
      </c>
      <c r="C1112" s="59" t="s">
        <v>74</v>
      </c>
      <c r="D1112" s="69">
        <v>90.98</v>
      </c>
      <c r="E1112" s="69">
        <v>0</v>
      </c>
      <c r="F1112" s="70">
        <v>90.98</v>
      </c>
      <c r="G1112" s="69">
        <v>0</v>
      </c>
      <c r="H1112" s="69">
        <v>0</v>
      </c>
      <c r="I1112" s="69">
        <v>0</v>
      </c>
      <c r="J1112" s="69">
        <v>0</v>
      </c>
      <c r="K1112" s="69">
        <v>0</v>
      </c>
      <c r="L1112" s="69">
        <v>0</v>
      </c>
      <c r="M1112" s="69">
        <v>2.19</v>
      </c>
      <c r="N1112" s="70">
        <v>2.19</v>
      </c>
      <c r="O1112" s="77">
        <v>93.17</v>
      </c>
    </row>
    <row r="1113" spans="1:15" ht="15.5">
      <c r="A1113" s="64">
        <v>2023</v>
      </c>
      <c r="B1113" s="59" t="s">
        <v>58</v>
      </c>
      <c r="C1113" s="59" t="s">
        <v>73</v>
      </c>
      <c r="D1113" s="69">
        <v>0</v>
      </c>
      <c r="E1113" s="69">
        <v>0</v>
      </c>
      <c r="F1113" s="70">
        <v>0</v>
      </c>
      <c r="G1113" s="69">
        <v>0</v>
      </c>
      <c r="H1113" s="69">
        <v>0</v>
      </c>
      <c r="I1113" s="69">
        <v>0</v>
      </c>
      <c r="J1113" s="69">
        <v>0</v>
      </c>
      <c r="K1113" s="69">
        <v>0</v>
      </c>
      <c r="L1113" s="69">
        <v>0</v>
      </c>
      <c r="M1113" s="69">
        <v>0</v>
      </c>
      <c r="N1113" s="70">
        <v>0</v>
      </c>
      <c r="O1113" s="77">
        <v>0</v>
      </c>
    </row>
    <row r="1114" spans="1:15" ht="15.5">
      <c r="A1114" s="64">
        <v>2023</v>
      </c>
      <c r="B1114" s="59" t="s">
        <v>58</v>
      </c>
      <c r="C1114" s="59" t="s">
        <v>42</v>
      </c>
      <c r="D1114" s="69">
        <v>1513.99</v>
      </c>
      <c r="E1114" s="69">
        <v>58.53</v>
      </c>
      <c r="F1114" s="70">
        <v>1572.52</v>
      </c>
      <c r="G1114" s="69">
        <v>0</v>
      </c>
      <c r="H1114" s="69">
        <v>156.72</v>
      </c>
      <c r="I1114" s="69">
        <v>0</v>
      </c>
      <c r="J1114" s="69">
        <v>0</v>
      </c>
      <c r="K1114" s="69">
        <v>0</v>
      </c>
      <c r="L1114" s="69">
        <v>11.81</v>
      </c>
      <c r="M1114" s="69">
        <v>122.46</v>
      </c>
      <c r="N1114" s="70">
        <v>290.99</v>
      </c>
      <c r="O1114" s="77">
        <v>1863.51</v>
      </c>
    </row>
    <row r="1115" spans="1:15" ht="15.5">
      <c r="A1115" s="64">
        <v>2023</v>
      </c>
      <c r="B1115" s="59" t="s">
        <v>58</v>
      </c>
      <c r="C1115" s="59" t="s">
        <v>94</v>
      </c>
      <c r="D1115" s="69">
        <v>0</v>
      </c>
      <c r="E1115" s="69">
        <v>0</v>
      </c>
      <c r="F1115" s="70">
        <v>0</v>
      </c>
      <c r="G1115" s="69">
        <v>0</v>
      </c>
      <c r="H1115" s="69">
        <v>0</v>
      </c>
      <c r="I1115" s="69">
        <v>0</v>
      </c>
      <c r="J1115" s="69">
        <v>0</v>
      </c>
      <c r="K1115" s="69">
        <v>0</v>
      </c>
      <c r="L1115" s="69">
        <v>0</v>
      </c>
      <c r="M1115" s="69">
        <v>0</v>
      </c>
      <c r="N1115" s="70">
        <v>0</v>
      </c>
      <c r="O1115" s="77">
        <v>0</v>
      </c>
    </row>
    <row r="1116" spans="1:15" ht="15.5">
      <c r="A1116" s="64">
        <v>2023</v>
      </c>
      <c r="B1116" s="59" t="s">
        <v>58</v>
      </c>
      <c r="C1116" s="59" t="s">
        <v>131</v>
      </c>
      <c r="D1116" s="69">
        <v>163.32</v>
      </c>
      <c r="E1116" s="69">
        <v>0</v>
      </c>
      <c r="F1116" s="70">
        <v>163.32</v>
      </c>
      <c r="G1116" s="69">
        <v>0</v>
      </c>
      <c r="H1116" s="69">
        <v>0</v>
      </c>
      <c r="I1116" s="69">
        <v>0</v>
      </c>
      <c r="J1116" s="69">
        <v>0</v>
      </c>
      <c r="K1116" s="69">
        <v>0</v>
      </c>
      <c r="L1116" s="69">
        <v>0</v>
      </c>
      <c r="M1116" s="69">
        <v>0</v>
      </c>
      <c r="N1116" s="70">
        <v>0</v>
      </c>
      <c r="O1116" s="77">
        <v>163.32</v>
      </c>
    </row>
    <row r="1117" spans="1:15" ht="15.5">
      <c r="A1117" s="64">
        <v>2023</v>
      </c>
      <c r="B1117" s="59" t="s">
        <v>58</v>
      </c>
      <c r="C1117" s="59" t="s">
        <v>71</v>
      </c>
      <c r="D1117" s="69">
        <v>2.56</v>
      </c>
      <c r="E1117" s="69">
        <v>16.489999999999998</v>
      </c>
      <c r="F1117" s="70">
        <v>19.05</v>
      </c>
      <c r="G1117" s="69">
        <v>0</v>
      </c>
      <c r="H1117" s="69">
        <v>0</v>
      </c>
      <c r="I1117" s="69">
        <v>0</v>
      </c>
      <c r="J1117" s="69">
        <v>0</v>
      </c>
      <c r="K1117" s="69">
        <v>0</v>
      </c>
      <c r="L1117" s="69">
        <v>33.06</v>
      </c>
      <c r="M1117" s="69">
        <v>46.65</v>
      </c>
      <c r="N1117" s="70">
        <v>79.709999999999994</v>
      </c>
      <c r="O1117" s="77">
        <v>98.76</v>
      </c>
    </row>
    <row r="1118" spans="1:15" ht="15.5">
      <c r="A1118" s="64">
        <v>2023</v>
      </c>
      <c r="B1118" s="59" t="s">
        <v>58</v>
      </c>
      <c r="C1118" s="59" t="s">
        <v>45</v>
      </c>
      <c r="D1118" s="69">
        <v>0</v>
      </c>
      <c r="E1118" s="69">
        <v>0</v>
      </c>
      <c r="F1118" s="70">
        <v>0</v>
      </c>
      <c r="G1118" s="69">
        <v>0</v>
      </c>
      <c r="H1118" s="69">
        <v>0</v>
      </c>
      <c r="I1118" s="69">
        <v>0</v>
      </c>
      <c r="J1118" s="69">
        <v>0</v>
      </c>
      <c r="K1118" s="69">
        <v>0</v>
      </c>
      <c r="L1118" s="69">
        <v>0</v>
      </c>
      <c r="M1118" s="69">
        <v>0.03</v>
      </c>
      <c r="N1118" s="70">
        <v>0.03</v>
      </c>
      <c r="O1118" s="77">
        <v>0.03</v>
      </c>
    </row>
    <row r="1119" spans="1:15" ht="15.5">
      <c r="A1119" s="64">
        <v>2023</v>
      </c>
      <c r="B1119" s="59" t="s">
        <v>58</v>
      </c>
      <c r="C1119" s="59" t="s">
        <v>46</v>
      </c>
      <c r="D1119" s="69">
        <v>81.38</v>
      </c>
      <c r="E1119" s="69">
        <v>0</v>
      </c>
      <c r="F1119" s="70">
        <v>81.38</v>
      </c>
      <c r="G1119" s="69">
        <v>0</v>
      </c>
      <c r="H1119" s="69">
        <v>215.75</v>
      </c>
      <c r="I1119" s="69">
        <v>0</v>
      </c>
      <c r="J1119" s="69">
        <v>0</v>
      </c>
      <c r="K1119" s="69">
        <v>0</v>
      </c>
      <c r="L1119" s="69">
        <v>0</v>
      </c>
      <c r="M1119" s="69">
        <v>0.12</v>
      </c>
      <c r="N1119" s="70">
        <v>215.87</v>
      </c>
      <c r="O1119" s="77">
        <v>297.25</v>
      </c>
    </row>
    <row r="1120" spans="1:15" ht="15.5">
      <c r="A1120" s="64">
        <v>2023</v>
      </c>
      <c r="B1120" s="59" t="s">
        <v>58</v>
      </c>
      <c r="C1120" s="59" t="s">
        <v>62</v>
      </c>
      <c r="D1120" s="69">
        <v>4</v>
      </c>
      <c r="E1120" s="87">
        <v>0</v>
      </c>
      <c r="F1120" s="70">
        <v>4</v>
      </c>
      <c r="G1120" s="69">
        <v>0</v>
      </c>
      <c r="H1120" s="69">
        <v>95.75</v>
      </c>
      <c r="I1120" s="69">
        <v>0</v>
      </c>
      <c r="J1120" s="69">
        <v>0</v>
      </c>
      <c r="K1120" s="69">
        <v>0</v>
      </c>
      <c r="L1120" s="69">
        <v>64.87</v>
      </c>
      <c r="M1120" s="69">
        <v>68.88</v>
      </c>
      <c r="N1120" s="70">
        <v>229.5</v>
      </c>
      <c r="O1120" s="77">
        <v>233.5</v>
      </c>
    </row>
    <row r="1121" spans="1:15" ht="15.5">
      <c r="A1121" s="62">
        <v>2023</v>
      </c>
      <c r="B1121" s="62" t="s">
        <v>58</v>
      </c>
      <c r="C1121" s="60" t="s">
        <v>93</v>
      </c>
      <c r="D1121" s="72">
        <v>2458.6799999999998</v>
      </c>
      <c r="E1121" s="72">
        <v>118.19</v>
      </c>
      <c r="F1121" s="71">
        <v>2576.87</v>
      </c>
      <c r="G1121" s="72">
        <v>14.93</v>
      </c>
      <c r="H1121" s="72">
        <v>623.03</v>
      </c>
      <c r="I1121" s="72">
        <v>109.34</v>
      </c>
      <c r="J1121" s="72">
        <v>6.01</v>
      </c>
      <c r="K1121" s="72">
        <v>126.59</v>
      </c>
      <c r="L1121" s="72">
        <v>162.59</v>
      </c>
      <c r="M1121" s="72">
        <v>409.95</v>
      </c>
      <c r="N1121" s="71">
        <v>1452.44</v>
      </c>
      <c r="O1121" s="72">
        <v>4029.31</v>
      </c>
    </row>
    <row r="1122" spans="1:15" ht="15.5">
      <c r="A1122" s="63">
        <v>2023</v>
      </c>
      <c r="B1122" s="59" t="s">
        <v>57</v>
      </c>
      <c r="C1122" s="58" t="s">
        <v>37</v>
      </c>
      <c r="D1122" s="66">
        <v>43.92</v>
      </c>
      <c r="E1122" s="66">
        <v>16.2</v>
      </c>
      <c r="F1122" s="67">
        <v>60.12</v>
      </c>
      <c r="G1122" s="66">
        <v>4.17</v>
      </c>
      <c r="H1122" s="66">
        <v>173.15</v>
      </c>
      <c r="I1122" s="66">
        <v>0</v>
      </c>
      <c r="J1122" s="66">
        <v>0</v>
      </c>
      <c r="K1122" s="66">
        <v>3.67</v>
      </c>
      <c r="L1122" s="66">
        <v>71.05</v>
      </c>
      <c r="M1122" s="66">
        <v>134.58000000000001</v>
      </c>
      <c r="N1122" s="67">
        <v>386.62</v>
      </c>
      <c r="O1122" s="76">
        <v>446.74</v>
      </c>
    </row>
    <row r="1123" spans="1:15" ht="15.5">
      <c r="A1123" s="64">
        <v>2023</v>
      </c>
      <c r="B1123" s="59" t="s">
        <v>57</v>
      </c>
      <c r="C1123" s="59" t="s">
        <v>38</v>
      </c>
      <c r="D1123" s="69">
        <v>78.92</v>
      </c>
      <c r="E1123" s="69">
        <v>0</v>
      </c>
      <c r="F1123" s="70">
        <v>78.92</v>
      </c>
      <c r="G1123" s="69">
        <v>0</v>
      </c>
      <c r="H1123" s="69">
        <v>117.4</v>
      </c>
      <c r="I1123" s="69">
        <v>0</v>
      </c>
      <c r="J1123" s="69">
        <v>0</v>
      </c>
      <c r="K1123" s="69">
        <v>0</v>
      </c>
      <c r="L1123" s="69">
        <v>0</v>
      </c>
      <c r="M1123" s="69">
        <v>0</v>
      </c>
      <c r="N1123" s="70">
        <v>117.4</v>
      </c>
      <c r="O1123" s="77">
        <v>196.32</v>
      </c>
    </row>
    <row r="1124" spans="1:15" ht="15.5">
      <c r="A1124" s="64">
        <v>2023</v>
      </c>
      <c r="B1124" s="59" t="s">
        <v>57</v>
      </c>
      <c r="C1124" s="59" t="s">
        <v>72</v>
      </c>
      <c r="D1124" s="69">
        <v>0</v>
      </c>
      <c r="E1124" s="69">
        <v>0</v>
      </c>
      <c r="F1124" s="70">
        <v>0</v>
      </c>
      <c r="G1124" s="69">
        <v>0</v>
      </c>
      <c r="H1124" s="69">
        <v>0</v>
      </c>
      <c r="I1124" s="69">
        <v>0</v>
      </c>
      <c r="J1124" s="69">
        <v>0</v>
      </c>
      <c r="K1124" s="69">
        <v>0</v>
      </c>
      <c r="L1124" s="69">
        <v>0</v>
      </c>
      <c r="M1124" s="69">
        <v>15.94</v>
      </c>
      <c r="N1124" s="70">
        <v>15.94</v>
      </c>
      <c r="O1124" s="77">
        <v>15.94</v>
      </c>
    </row>
    <row r="1125" spans="1:15" ht="15.5">
      <c r="A1125" s="64">
        <v>2023</v>
      </c>
      <c r="B1125" s="59" t="s">
        <v>57</v>
      </c>
      <c r="C1125" s="59" t="s">
        <v>39</v>
      </c>
      <c r="D1125" s="69">
        <v>32.97</v>
      </c>
      <c r="E1125" s="69">
        <v>11.16</v>
      </c>
      <c r="F1125" s="70">
        <v>44.13</v>
      </c>
      <c r="G1125" s="69">
        <v>0</v>
      </c>
      <c r="H1125" s="69">
        <v>0</v>
      </c>
      <c r="I1125" s="69">
        <v>0</v>
      </c>
      <c r="J1125" s="69">
        <v>0</v>
      </c>
      <c r="K1125" s="69">
        <v>0</v>
      </c>
      <c r="L1125" s="69">
        <v>5.35</v>
      </c>
      <c r="M1125" s="69">
        <v>16.72</v>
      </c>
      <c r="N1125" s="70">
        <v>22.07</v>
      </c>
      <c r="O1125" s="77">
        <v>66.2</v>
      </c>
    </row>
    <row r="1126" spans="1:15" ht="15.5">
      <c r="A1126" s="64">
        <v>2023</v>
      </c>
      <c r="B1126" s="59" t="s">
        <v>57</v>
      </c>
      <c r="C1126" s="59" t="s">
        <v>130</v>
      </c>
      <c r="D1126" s="69">
        <v>0</v>
      </c>
      <c r="E1126" s="69">
        <v>0</v>
      </c>
      <c r="F1126" s="70">
        <v>0</v>
      </c>
      <c r="G1126" s="69">
        <v>0</v>
      </c>
      <c r="H1126" s="69">
        <v>0</v>
      </c>
      <c r="I1126" s="69">
        <v>0</v>
      </c>
      <c r="J1126" s="69">
        <v>0</v>
      </c>
      <c r="K1126" s="69">
        <v>0</v>
      </c>
      <c r="L1126" s="69">
        <v>0</v>
      </c>
      <c r="M1126" s="69">
        <v>0</v>
      </c>
      <c r="N1126" s="70">
        <v>0</v>
      </c>
      <c r="O1126" s="77">
        <v>0</v>
      </c>
    </row>
    <row r="1127" spans="1:15" ht="15.5">
      <c r="A1127" s="64">
        <v>2023</v>
      </c>
      <c r="B1127" s="59" t="s">
        <v>57</v>
      </c>
      <c r="C1127" s="59" t="s">
        <v>40</v>
      </c>
      <c r="D1127" s="69">
        <v>78.87</v>
      </c>
      <c r="E1127" s="69">
        <v>0</v>
      </c>
      <c r="F1127" s="70">
        <v>78.87</v>
      </c>
      <c r="G1127" s="69">
        <v>2.79</v>
      </c>
      <c r="H1127" s="69">
        <v>6.7</v>
      </c>
      <c r="I1127" s="69">
        <v>0</v>
      </c>
      <c r="J1127" s="69">
        <v>0</v>
      </c>
      <c r="K1127" s="69">
        <v>0</v>
      </c>
      <c r="L1127" s="69">
        <v>24.81</v>
      </c>
      <c r="M1127" s="69">
        <v>6.01</v>
      </c>
      <c r="N1127" s="70">
        <v>40.31</v>
      </c>
      <c r="O1127" s="77">
        <v>119.18</v>
      </c>
    </row>
    <row r="1128" spans="1:15" ht="15.5">
      <c r="A1128" s="64">
        <v>2023</v>
      </c>
      <c r="B1128" s="59" t="s">
        <v>57</v>
      </c>
      <c r="C1128" s="59" t="s">
        <v>41</v>
      </c>
      <c r="D1128" s="69">
        <v>185.47</v>
      </c>
      <c r="E1128" s="69">
        <v>0</v>
      </c>
      <c r="F1128" s="70">
        <v>185.47</v>
      </c>
      <c r="G1128" s="69">
        <v>1</v>
      </c>
      <c r="H1128" s="69">
        <v>0</v>
      </c>
      <c r="I1128" s="69">
        <v>0</v>
      </c>
      <c r="J1128" s="69">
        <v>0</v>
      </c>
      <c r="K1128" s="69">
        <v>0</v>
      </c>
      <c r="L1128" s="69">
        <v>0</v>
      </c>
      <c r="M1128" s="69">
        <v>2.68</v>
      </c>
      <c r="N1128" s="70">
        <v>3.68</v>
      </c>
      <c r="O1128" s="77">
        <v>189.15</v>
      </c>
    </row>
    <row r="1129" spans="1:15" ht="15.5">
      <c r="A1129" s="64">
        <v>2023</v>
      </c>
      <c r="B1129" s="59" t="s">
        <v>57</v>
      </c>
      <c r="C1129" s="59" t="s">
        <v>70</v>
      </c>
      <c r="D1129" s="69">
        <v>0</v>
      </c>
      <c r="E1129" s="69">
        <v>0</v>
      </c>
      <c r="F1129" s="70">
        <v>0</v>
      </c>
      <c r="G1129" s="69">
        <v>0</v>
      </c>
      <c r="H1129" s="69">
        <v>19.89</v>
      </c>
      <c r="I1129" s="69">
        <v>122.63</v>
      </c>
      <c r="J1129" s="69">
        <v>6.06</v>
      </c>
      <c r="K1129" s="69">
        <v>74.930000000000007</v>
      </c>
      <c r="L1129" s="69">
        <v>13.22</v>
      </c>
      <c r="M1129" s="69">
        <v>9.26</v>
      </c>
      <c r="N1129" s="70">
        <v>245.99</v>
      </c>
      <c r="O1129" s="77">
        <v>245.99</v>
      </c>
    </row>
    <row r="1130" spans="1:15" ht="15.5">
      <c r="A1130" s="64">
        <v>2023</v>
      </c>
      <c r="B1130" s="59" t="s">
        <v>57</v>
      </c>
      <c r="C1130" s="59" t="s">
        <v>74</v>
      </c>
      <c r="D1130" s="69">
        <v>0</v>
      </c>
      <c r="E1130" s="69">
        <v>10</v>
      </c>
      <c r="F1130" s="70">
        <v>10</v>
      </c>
      <c r="G1130" s="69">
        <v>0</v>
      </c>
      <c r="H1130" s="69">
        <v>0</v>
      </c>
      <c r="I1130" s="69">
        <v>0</v>
      </c>
      <c r="J1130" s="69">
        <v>0</v>
      </c>
      <c r="K1130" s="69">
        <v>0</v>
      </c>
      <c r="L1130" s="69">
        <v>0</v>
      </c>
      <c r="M1130" s="69">
        <v>2.62</v>
      </c>
      <c r="N1130" s="70">
        <v>2.62</v>
      </c>
      <c r="O1130" s="77">
        <v>12.62</v>
      </c>
    </row>
    <row r="1131" spans="1:15" ht="15.5">
      <c r="A1131" s="64">
        <v>2023</v>
      </c>
      <c r="B1131" s="59" t="s">
        <v>57</v>
      </c>
      <c r="C1131" s="59" t="s">
        <v>73</v>
      </c>
      <c r="D1131" s="69">
        <v>0</v>
      </c>
      <c r="E1131" s="69">
        <v>0</v>
      </c>
      <c r="F1131" s="70">
        <v>0</v>
      </c>
      <c r="G1131" s="69">
        <v>0</v>
      </c>
      <c r="H1131" s="69">
        <v>0</v>
      </c>
      <c r="I1131" s="69">
        <v>0</v>
      </c>
      <c r="J1131" s="69">
        <v>0</v>
      </c>
      <c r="K1131" s="69">
        <v>0</v>
      </c>
      <c r="L1131" s="69">
        <v>0</v>
      </c>
      <c r="M1131" s="69">
        <v>0</v>
      </c>
      <c r="N1131" s="70">
        <v>0</v>
      </c>
      <c r="O1131" s="77">
        <v>0</v>
      </c>
    </row>
    <row r="1132" spans="1:15" ht="15.5">
      <c r="A1132" s="64">
        <v>2023</v>
      </c>
      <c r="B1132" s="59" t="s">
        <v>57</v>
      </c>
      <c r="C1132" s="59" t="s">
        <v>42</v>
      </c>
      <c r="D1132" s="69">
        <v>1161.5</v>
      </c>
      <c r="E1132" s="69">
        <v>121.43</v>
      </c>
      <c r="F1132" s="70">
        <v>1282.93</v>
      </c>
      <c r="G1132" s="69">
        <v>5.94</v>
      </c>
      <c r="H1132" s="69">
        <v>213.14</v>
      </c>
      <c r="I1132" s="69">
        <v>0</v>
      </c>
      <c r="J1132" s="69">
        <v>0</v>
      </c>
      <c r="K1132" s="69">
        <v>0.09</v>
      </c>
      <c r="L1132" s="69">
        <v>79.25</v>
      </c>
      <c r="M1132" s="69">
        <v>194.87</v>
      </c>
      <c r="N1132" s="70">
        <v>493.29</v>
      </c>
      <c r="O1132" s="77">
        <v>1776.22</v>
      </c>
    </row>
    <row r="1133" spans="1:15" ht="15.5">
      <c r="A1133" s="64">
        <v>2023</v>
      </c>
      <c r="B1133" s="59" t="s">
        <v>57</v>
      </c>
      <c r="C1133" s="59" t="s">
        <v>94</v>
      </c>
      <c r="D1133" s="69">
        <v>0</v>
      </c>
      <c r="E1133" s="69">
        <v>0</v>
      </c>
      <c r="F1133" s="70">
        <v>0</v>
      </c>
      <c r="G1133" s="69">
        <v>0</v>
      </c>
      <c r="H1133" s="69">
        <v>38.630000000000003</v>
      </c>
      <c r="I1133" s="69">
        <v>0</v>
      </c>
      <c r="J1133" s="69">
        <v>0</v>
      </c>
      <c r="K1133" s="69">
        <v>0</v>
      </c>
      <c r="L1133" s="69">
        <v>0</v>
      </c>
      <c r="M1133" s="69">
        <v>0</v>
      </c>
      <c r="N1133" s="70">
        <v>38.630000000000003</v>
      </c>
      <c r="O1133" s="77">
        <v>38.630000000000003</v>
      </c>
    </row>
    <row r="1134" spans="1:15" ht="15.5">
      <c r="A1134" s="64">
        <v>2023</v>
      </c>
      <c r="B1134" s="59" t="s">
        <v>57</v>
      </c>
      <c r="C1134" s="59" t="s">
        <v>131</v>
      </c>
      <c r="D1134" s="69">
        <v>237.81</v>
      </c>
      <c r="E1134" s="69">
        <v>0</v>
      </c>
      <c r="F1134" s="70">
        <v>237.81</v>
      </c>
      <c r="G1134" s="69">
        <v>0</v>
      </c>
      <c r="H1134" s="69">
        <v>0</v>
      </c>
      <c r="I1134" s="69">
        <v>0</v>
      </c>
      <c r="J1134" s="69">
        <v>0</v>
      </c>
      <c r="K1134" s="69">
        <v>0</v>
      </c>
      <c r="L1134" s="69">
        <v>0</v>
      </c>
      <c r="M1134" s="69">
        <v>0</v>
      </c>
      <c r="N1134" s="70">
        <v>0</v>
      </c>
      <c r="O1134" s="77">
        <v>237.81</v>
      </c>
    </row>
    <row r="1135" spans="1:15" ht="15.5">
      <c r="A1135" s="64">
        <v>2023</v>
      </c>
      <c r="B1135" s="59" t="s">
        <v>57</v>
      </c>
      <c r="C1135" s="59" t="s">
        <v>71</v>
      </c>
      <c r="D1135" s="69">
        <v>84.55</v>
      </c>
      <c r="E1135" s="69">
        <v>0</v>
      </c>
      <c r="F1135" s="70">
        <v>84.55</v>
      </c>
      <c r="G1135" s="69">
        <v>6.36</v>
      </c>
      <c r="H1135" s="69">
        <v>0</v>
      </c>
      <c r="I1135" s="69">
        <v>0</v>
      </c>
      <c r="J1135" s="69">
        <v>0</v>
      </c>
      <c r="K1135" s="69">
        <v>0</v>
      </c>
      <c r="L1135" s="69">
        <v>33.01</v>
      </c>
      <c r="M1135" s="69">
        <v>0.32</v>
      </c>
      <c r="N1135" s="70">
        <v>39.69</v>
      </c>
      <c r="O1135" s="77">
        <v>124.24</v>
      </c>
    </row>
    <row r="1136" spans="1:15" ht="15.5">
      <c r="A1136" s="64">
        <v>2023</v>
      </c>
      <c r="B1136" s="59" t="s">
        <v>57</v>
      </c>
      <c r="C1136" s="59" t="s">
        <v>45</v>
      </c>
      <c r="D1136" s="69">
        <v>159.25</v>
      </c>
      <c r="E1136" s="69">
        <v>0</v>
      </c>
      <c r="F1136" s="70">
        <v>159.25</v>
      </c>
      <c r="G1136" s="69">
        <v>0</v>
      </c>
      <c r="H1136" s="69">
        <v>0</v>
      </c>
      <c r="I1136" s="69">
        <v>0</v>
      </c>
      <c r="J1136" s="69">
        <v>0</v>
      </c>
      <c r="K1136" s="69">
        <v>0</v>
      </c>
      <c r="L1136" s="69">
        <v>0</v>
      </c>
      <c r="M1136" s="69">
        <v>0.03</v>
      </c>
      <c r="N1136" s="70">
        <v>0.03</v>
      </c>
      <c r="O1136" s="77">
        <v>159.28</v>
      </c>
    </row>
    <row r="1137" spans="1:15" ht="15.5">
      <c r="A1137" s="64">
        <v>2023</v>
      </c>
      <c r="B1137" s="59" t="s">
        <v>57</v>
      </c>
      <c r="C1137" s="59" t="s">
        <v>46</v>
      </c>
      <c r="D1137" s="69">
        <v>139.22</v>
      </c>
      <c r="E1137" s="69">
        <v>0</v>
      </c>
      <c r="F1137" s="70">
        <v>139.22</v>
      </c>
      <c r="G1137" s="69">
        <v>0</v>
      </c>
      <c r="H1137" s="69">
        <v>150.36000000000001</v>
      </c>
      <c r="I1137" s="69">
        <v>0</v>
      </c>
      <c r="J1137" s="69">
        <v>0</v>
      </c>
      <c r="K1137" s="69">
        <v>0</v>
      </c>
      <c r="L1137" s="69">
        <v>0</v>
      </c>
      <c r="M1137" s="69">
        <v>0.06</v>
      </c>
      <c r="N1137" s="70">
        <v>150.41999999999999</v>
      </c>
      <c r="O1137" s="77">
        <v>289.64</v>
      </c>
    </row>
    <row r="1138" spans="1:15" ht="15.5">
      <c r="A1138" s="64">
        <v>2023</v>
      </c>
      <c r="B1138" s="59" t="s">
        <v>57</v>
      </c>
      <c r="C1138" s="59" t="s">
        <v>62</v>
      </c>
      <c r="D1138" s="69">
        <v>75.34</v>
      </c>
      <c r="E1138" s="87">
        <v>4.66</v>
      </c>
      <c r="F1138" s="70">
        <v>80</v>
      </c>
      <c r="G1138" s="69">
        <v>10.71</v>
      </c>
      <c r="H1138" s="69">
        <v>171.67</v>
      </c>
      <c r="I1138" s="69">
        <v>0</v>
      </c>
      <c r="J1138" s="69">
        <v>0</v>
      </c>
      <c r="K1138" s="69">
        <v>0</v>
      </c>
      <c r="L1138" s="69">
        <v>87.47</v>
      </c>
      <c r="M1138" s="69">
        <v>88.53</v>
      </c>
      <c r="N1138" s="70">
        <v>358.38</v>
      </c>
      <c r="O1138" s="77">
        <v>438.38</v>
      </c>
    </row>
    <row r="1139" spans="1:15" ht="15.5">
      <c r="A1139" s="62">
        <v>2023</v>
      </c>
      <c r="B1139" s="62" t="s">
        <v>57</v>
      </c>
      <c r="C1139" s="60" t="s">
        <v>93</v>
      </c>
      <c r="D1139" s="72">
        <v>2277.8200000000002</v>
      </c>
      <c r="E1139" s="72">
        <v>163.44999999999999</v>
      </c>
      <c r="F1139" s="71">
        <v>2441.27</v>
      </c>
      <c r="G1139" s="72">
        <v>30.97</v>
      </c>
      <c r="H1139" s="72">
        <v>890.94</v>
      </c>
      <c r="I1139" s="72">
        <v>122.63</v>
      </c>
      <c r="J1139" s="72">
        <v>6.06</v>
      </c>
      <c r="K1139" s="72">
        <v>78.69</v>
      </c>
      <c r="L1139" s="72">
        <v>314.16000000000003</v>
      </c>
      <c r="M1139" s="72">
        <v>471.62</v>
      </c>
      <c r="N1139" s="71">
        <v>1915.07</v>
      </c>
      <c r="O1139" s="72">
        <v>4356.34</v>
      </c>
    </row>
    <row r="1140" spans="1:15" ht="15.5">
      <c r="A1140" s="63">
        <v>2023</v>
      </c>
      <c r="B1140" s="59" t="s">
        <v>56</v>
      </c>
      <c r="C1140" s="58" t="s">
        <v>37</v>
      </c>
      <c r="D1140" s="66">
        <v>7.22</v>
      </c>
      <c r="E1140" s="66">
        <v>92.07</v>
      </c>
      <c r="F1140" s="67">
        <v>99.29</v>
      </c>
      <c r="G1140" s="66">
        <v>3.14</v>
      </c>
      <c r="H1140" s="66">
        <v>46.62</v>
      </c>
      <c r="I1140" s="66">
        <v>0</v>
      </c>
      <c r="J1140" s="66">
        <v>0</v>
      </c>
      <c r="K1140" s="66">
        <v>0</v>
      </c>
      <c r="L1140" s="66">
        <v>36.57</v>
      </c>
      <c r="M1140" s="66">
        <v>61.92</v>
      </c>
      <c r="N1140" s="67">
        <v>148.25</v>
      </c>
      <c r="O1140" s="76">
        <v>247.54</v>
      </c>
    </row>
    <row r="1141" spans="1:15" ht="15.5">
      <c r="A1141" s="64">
        <v>2023</v>
      </c>
      <c r="B1141" s="59" t="s">
        <v>56</v>
      </c>
      <c r="C1141" s="59" t="s">
        <v>38</v>
      </c>
      <c r="D1141" s="69">
        <v>0</v>
      </c>
      <c r="E1141" s="69">
        <v>0</v>
      </c>
      <c r="F1141" s="70">
        <v>0</v>
      </c>
      <c r="G1141" s="69">
        <v>0</v>
      </c>
      <c r="H1141" s="69">
        <v>0</v>
      </c>
      <c r="I1141" s="69">
        <v>0</v>
      </c>
      <c r="J1141" s="69">
        <v>0</v>
      </c>
      <c r="K1141" s="69">
        <v>0</v>
      </c>
      <c r="L1141" s="69">
        <v>0</v>
      </c>
      <c r="M1141" s="69">
        <v>0</v>
      </c>
      <c r="N1141" s="70">
        <v>0</v>
      </c>
      <c r="O1141" s="77">
        <v>0</v>
      </c>
    </row>
    <row r="1142" spans="1:15" ht="15.5">
      <c r="A1142" s="64">
        <v>2023</v>
      </c>
      <c r="B1142" s="59" t="s">
        <v>56</v>
      </c>
      <c r="C1142" s="59" t="s">
        <v>72</v>
      </c>
      <c r="D1142" s="69">
        <v>0</v>
      </c>
      <c r="E1142" s="69">
        <v>0</v>
      </c>
      <c r="F1142" s="70">
        <v>0</v>
      </c>
      <c r="G1142" s="69">
        <v>0</v>
      </c>
      <c r="H1142" s="69">
        <v>0</v>
      </c>
      <c r="I1142" s="69">
        <v>0</v>
      </c>
      <c r="J1142" s="69">
        <v>0</v>
      </c>
      <c r="K1142" s="69">
        <v>0</v>
      </c>
      <c r="L1142" s="69">
        <v>0</v>
      </c>
      <c r="M1142" s="69">
        <v>9.9600000000000009</v>
      </c>
      <c r="N1142" s="70">
        <v>9.9600000000000009</v>
      </c>
      <c r="O1142" s="77">
        <v>9.9600000000000009</v>
      </c>
    </row>
    <row r="1143" spans="1:15" ht="15.5">
      <c r="A1143" s="64">
        <v>2023</v>
      </c>
      <c r="B1143" s="59" t="s">
        <v>56</v>
      </c>
      <c r="C1143" s="59" t="s">
        <v>39</v>
      </c>
      <c r="D1143" s="69">
        <v>0</v>
      </c>
      <c r="E1143" s="69">
        <v>0</v>
      </c>
      <c r="F1143" s="70">
        <v>0</v>
      </c>
      <c r="G1143" s="69">
        <v>0</v>
      </c>
      <c r="H1143" s="69">
        <v>7.54</v>
      </c>
      <c r="I1143" s="69">
        <v>0</v>
      </c>
      <c r="J1143" s="69">
        <v>0</v>
      </c>
      <c r="K1143" s="69">
        <v>0</v>
      </c>
      <c r="L1143" s="69">
        <v>0</v>
      </c>
      <c r="M1143" s="69">
        <v>0.12</v>
      </c>
      <c r="N1143" s="70">
        <v>7.66</v>
      </c>
      <c r="O1143" s="77">
        <v>7.66</v>
      </c>
    </row>
    <row r="1144" spans="1:15" ht="15.5">
      <c r="A1144" s="64">
        <v>2023</v>
      </c>
      <c r="B1144" s="59" t="s">
        <v>56</v>
      </c>
      <c r="C1144" s="59" t="s">
        <v>130</v>
      </c>
      <c r="D1144" s="69">
        <v>150.52000000000001</v>
      </c>
      <c r="E1144" s="69">
        <v>0</v>
      </c>
      <c r="F1144" s="70">
        <v>150.52000000000001</v>
      </c>
      <c r="G1144" s="69">
        <v>0</v>
      </c>
      <c r="H1144" s="69">
        <v>0</v>
      </c>
      <c r="I1144" s="69">
        <v>0</v>
      </c>
      <c r="J1144" s="69">
        <v>0</v>
      </c>
      <c r="K1144" s="69">
        <v>0</v>
      </c>
      <c r="L1144" s="69">
        <v>0</v>
      </c>
      <c r="M1144" s="69">
        <v>0</v>
      </c>
      <c r="N1144" s="70">
        <v>0</v>
      </c>
      <c r="O1144" s="77">
        <v>150.52000000000001</v>
      </c>
    </row>
    <row r="1145" spans="1:15" ht="15.5">
      <c r="A1145" s="64">
        <v>2023</v>
      </c>
      <c r="B1145" s="59" t="s">
        <v>56</v>
      </c>
      <c r="C1145" s="59" t="s">
        <v>40</v>
      </c>
      <c r="D1145" s="69">
        <v>33.28</v>
      </c>
      <c r="E1145" s="69">
        <v>0</v>
      </c>
      <c r="F1145" s="70">
        <v>33.28</v>
      </c>
      <c r="G1145" s="69">
        <v>7.63</v>
      </c>
      <c r="H1145" s="69">
        <v>1.92</v>
      </c>
      <c r="I1145" s="69">
        <v>0</v>
      </c>
      <c r="J1145" s="69">
        <v>0</v>
      </c>
      <c r="K1145" s="69">
        <v>0</v>
      </c>
      <c r="L1145" s="69">
        <v>12.16</v>
      </c>
      <c r="M1145" s="69">
        <v>4.91</v>
      </c>
      <c r="N1145" s="70">
        <v>26.62</v>
      </c>
      <c r="O1145" s="77">
        <v>59.9</v>
      </c>
    </row>
    <row r="1146" spans="1:15" ht="15.5">
      <c r="A1146" s="64">
        <v>2023</v>
      </c>
      <c r="B1146" s="59" t="s">
        <v>56</v>
      </c>
      <c r="C1146" s="59" t="s">
        <v>41</v>
      </c>
      <c r="D1146" s="69">
        <v>368.16</v>
      </c>
      <c r="E1146" s="69">
        <v>11.85</v>
      </c>
      <c r="F1146" s="70">
        <v>380.01</v>
      </c>
      <c r="G1146" s="69">
        <v>0</v>
      </c>
      <c r="H1146" s="69">
        <v>0</v>
      </c>
      <c r="I1146" s="69">
        <v>0</v>
      </c>
      <c r="J1146" s="69">
        <v>0</v>
      </c>
      <c r="K1146" s="69">
        <v>0</v>
      </c>
      <c r="L1146" s="69">
        <v>0</v>
      </c>
      <c r="M1146" s="69">
        <v>3.55</v>
      </c>
      <c r="N1146" s="70">
        <v>3.55</v>
      </c>
      <c r="O1146" s="77">
        <v>383.56</v>
      </c>
    </row>
    <row r="1147" spans="1:15" ht="15.5">
      <c r="A1147" s="64">
        <v>2023</v>
      </c>
      <c r="B1147" s="59" t="s">
        <v>56</v>
      </c>
      <c r="C1147" s="59" t="s">
        <v>70</v>
      </c>
      <c r="D1147" s="69">
        <v>0</v>
      </c>
      <c r="E1147" s="69">
        <v>0</v>
      </c>
      <c r="F1147" s="70">
        <v>0</v>
      </c>
      <c r="G1147" s="69">
        <v>0</v>
      </c>
      <c r="H1147" s="69">
        <v>10.74</v>
      </c>
      <c r="I1147" s="69">
        <v>104.04</v>
      </c>
      <c r="J1147" s="69">
        <v>6.08</v>
      </c>
      <c r="K1147" s="69">
        <v>81.34</v>
      </c>
      <c r="L1147" s="69">
        <v>11.41</v>
      </c>
      <c r="M1147" s="69">
        <v>10.5</v>
      </c>
      <c r="N1147" s="70">
        <v>224.11</v>
      </c>
      <c r="O1147" s="77">
        <v>224.11</v>
      </c>
    </row>
    <row r="1148" spans="1:15" ht="15.5">
      <c r="A1148" s="64">
        <v>2023</v>
      </c>
      <c r="B1148" s="59" t="s">
        <v>56</v>
      </c>
      <c r="C1148" s="59" t="s">
        <v>74</v>
      </c>
      <c r="D1148" s="69">
        <v>0</v>
      </c>
      <c r="E1148" s="69">
        <v>0</v>
      </c>
      <c r="F1148" s="70">
        <v>0</v>
      </c>
      <c r="G1148" s="69">
        <v>0</v>
      </c>
      <c r="H1148" s="69">
        <v>0</v>
      </c>
      <c r="I1148" s="69">
        <v>0</v>
      </c>
      <c r="J1148" s="69">
        <v>0</v>
      </c>
      <c r="K1148" s="69">
        <v>0</v>
      </c>
      <c r="L1148" s="69">
        <v>0</v>
      </c>
      <c r="M1148" s="69">
        <v>3.91</v>
      </c>
      <c r="N1148" s="70">
        <v>3.91</v>
      </c>
      <c r="O1148" s="77">
        <v>3.91</v>
      </c>
    </row>
    <row r="1149" spans="1:15" ht="15.5">
      <c r="A1149" s="64">
        <v>2023</v>
      </c>
      <c r="B1149" s="59" t="s">
        <v>56</v>
      </c>
      <c r="C1149" s="59" t="s">
        <v>73</v>
      </c>
      <c r="D1149" s="69">
        <v>0</v>
      </c>
      <c r="E1149" s="69">
        <v>0</v>
      </c>
      <c r="F1149" s="70">
        <v>0</v>
      </c>
      <c r="G1149" s="69">
        <v>0</v>
      </c>
      <c r="H1149" s="69">
        <v>0</v>
      </c>
      <c r="I1149" s="69">
        <v>0</v>
      </c>
      <c r="J1149" s="69">
        <v>0</v>
      </c>
      <c r="K1149" s="69">
        <v>0</v>
      </c>
      <c r="L1149" s="69">
        <v>0</v>
      </c>
      <c r="M1149" s="69">
        <v>0</v>
      </c>
      <c r="N1149" s="70">
        <v>0</v>
      </c>
      <c r="O1149" s="77">
        <v>0</v>
      </c>
    </row>
    <row r="1150" spans="1:15" ht="15.5">
      <c r="A1150" s="64">
        <v>2023</v>
      </c>
      <c r="B1150" s="59" t="s">
        <v>56</v>
      </c>
      <c r="C1150" s="59" t="s">
        <v>42</v>
      </c>
      <c r="D1150" s="69">
        <v>809.45</v>
      </c>
      <c r="E1150" s="69">
        <v>78.28</v>
      </c>
      <c r="F1150" s="70">
        <v>887.73</v>
      </c>
      <c r="G1150" s="69">
        <v>5.65</v>
      </c>
      <c r="H1150" s="69">
        <v>287.82</v>
      </c>
      <c r="I1150" s="69">
        <v>0</v>
      </c>
      <c r="J1150" s="69">
        <v>0</v>
      </c>
      <c r="K1150" s="69">
        <v>0</v>
      </c>
      <c r="L1150" s="69">
        <v>21.98</v>
      </c>
      <c r="M1150" s="69">
        <v>233.57</v>
      </c>
      <c r="N1150" s="70">
        <v>549.02</v>
      </c>
      <c r="O1150" s="77">
        <v>1436.75</v>
      </c>
    </row>
    <row r="1151" spans="1:15" ht="15.5">
      <c r="A1151" s="64">
        <v>2023</v>
      </c>
      <c r="B1151" s="59" t="s">
        <v>56</v>
      </c>
      <c r="C1151" s="59" t="s">
        <v>94</v>
      </c>
      <c r="D1151" s="69">
        <v>0</v>
      </c>
      <c r="E1151" s="69">
        <v>0</v>
      </c>
      <c r="F1151" s="70">
        <v>0</v>
      </c>
      <c r="G1151" s="69">
        <v>0</v>
      </c>
      <c r="H1151" s="69">
        <v>190.33</v>
      </c>
      <c r="I1151" s="69">
        <v>0</v>
      </c>
      <c r="J1151" s="69">
        <v>0</v>
      </c>
      <c r="K1151" s="69">
        <v>0</v>
      </c>
      <c r="L1151" s="69">
        <v>0</v>
      </c>
      <c r="M1151" s="69">
        <v>2.94</v>
      </c>
      <c r="N1151" s="70">
        <v>193.27</v>
      </c>
      <c r="O1151" s="77">
        <v>193.27</v>
      </c>
    </row>
    <row r="1152" spans="1:15" ht="15.5">
      <c r="A1152" s="64">
        <v>2023</v>
      </c>
      <c r="B1152" s="59" t="s">
        <v>56</v>
      </c>
      <c r="C1152" s="59" t="s">
        <v>131</v>
      </c>
      <c r="D1152" s="69">
        <v>289.12</v>
      </c>
      <c r="E1152" s="69">
        <v>0</v>
      </c>
      <c r="F1152" s="70">
        <v>289.12</v>
      </c>
      <c r="G1152" s="69">
        <v>1.26</v>
      </c>
      <c r="H1152" s="69">
        <v>0</v>
      </c>
      <c r="I1152" s="69">
        <v>0</v>
      </c>
      <c r="J1152" s="69">
        <v>0</v>
      </c>
      <c r="K1152" s="69">
        <v>0</v>
      </c>
      <c r="L1152" s="69">
        <v>0</v>
      </c>
      <c r="M1152" s="69">
        <v>2.0099999999999998</v>
      </c>
      <c r="N1152" s="70">
        <v>3.27</v>
      </c>
      <c r="O1152" s="77">
        <v>292.39</v>
      </c>
    </row>
    <row r="1153" spans="1:15" ht="15.5">
      <c r="A1153" s="64">
        <v>2023</v>
      </c>
      <c r="B1153" s="59" t="s">
        <v>56</v>
      </c>
      <c r="C1153" s="59" t="s">
        <v>71</v>
      </c>
      <c r="D1153" s="69">
        <v>72.09</v>
      </c>
      <c r="E1153" s="69">
        <v>20.67</v>
      </c>
      <c r="F1153" s="70">
        <v>92.76</v>
      </c>
      <c r="G1153" s="69">
        <v>0</v>
      </c>
      <c r="H1153" s="69">
        <v>0</v>
      </c>
      <c r="I1153" s="69">
        <v>0</v>
      </c>
      <c r="J1153" s="69">
        <v>0</v>
      </c>
      <c r="K1153" s="69">
        <v>0</v>
      </c>
      <c r="L1153" s="69">
        <v>0</v>
      </c>
      <c r="M1153" s="69">
        <v>2.76</v>
      </c>
      <c r="N1153" s="70">
        <v>2.76</v>
      </c>
      <c r="O1153" s="77">
        <v>95.52</v>
      </c>
    </row>
    <row r="1154" spans="1:15" ht="15.5">
      <c r="A1154" s="64">
        <v>2023</v>
      </c>
      <c r="B1154" s="59" t="s">
        <v>56</v>
      </c>
      <c r="C1154" s="59" t="s">
        <v>45</v>
      </c>
      <c r="D1154" s="69">
        <v>182.13</v>
      </c>
      <c r="E1154" s="69">
        <v>0</v>
      </c>
      <c r="F1154" s="70">
        <v>182.13</v>
      </c>
      <c r="G1154" s="69">
        <v>0</v>
      </c>
      <c r="H1154" s="69">
        <v>0</v>
      </c>
      <c r="I1154" s="69">
        <v>0</v>
      </c>
      <c r="J1154" s="69">
        <v>0</v>
      </c>
      <c r="K1154" s="69">
        <v>0</v>
      </c>
      <c r="L1154" s="69">
        <v>0</v>
      </c>
      <c r="M1154" s="69">
        <v>0.03</v>
      </c>
      <c r="N1154" s="70">
        <v>0.03</v>
      </c>
      <c r="O1154" s="77">
        <v>182.16</v>
      </c>
    </row>
    <row r="1155" spans="1:15" ht="15.5">
      <c r="A1155" s="64">
        <v>2023</v>
      </c>
      <c r="B1155" s="59" t="s">
        <v>56</v>
      </c>
      <c r="C1155" s="59" t="s">
        <v>46</v>
      </c>
      <c r="D1155" s="69">
        <v>0</v>
      </c>
      <c r="E1155" s="69">
        <v>0</v>
      </c>
      <c r="F1155" s="70">
        <v>0</v>
      </c>
      <c r="G1155" s="69">
        <v>0</v>
      </c>
      <c r="H1155" s="69">
        <v>203.34</v>
      </c>
      <c r="I1155" s="69">
        <v>0</v>
      </c>
      <c r="J1155" s="69">
        <v>0</v>
      </c>
      <c r="K1155" s="69">
        <v>0.12</v>
      </c>
      <c r="L1155" s="69">
        <v>0</v>
      </c>
      <c r="M1155" s="69">
        <v>1.65</v>
      </c>
      <c r="N1155" s="70">
        <v>205.11</v>
      </c>
      <c r="O1155" s="77">
        <v>205.11</v>
      </c>
    </row>
    <row r="1156" spans="1:15" ht="15.5">
      <c r="A1156" s="64">
        <v>2023</v>
      </c>
      <c r="B1156" s="59" t="s">
        <v>56</v>
      </c>
      <c r="C1156" s="59" t="s">
        <v>62</v>
      </c>
      <c r="D1156" s="69">
        <v>0.31</v>
      </c>
      <c r="E1156" s="69">
        <v>0</v>
      </c>
      <c r="F1156" s="70">
        <v>0.31</v>
      </c>
      <c r="G1156" s="69">
        <v>15.48</v>
      </c>
      <c r="H1156" s="69">
        <v>10.45</v>
      </c>
      <c r="I1156" s="69">
        <v>0</v>
      </c>
      <c r="J1156" s="69">
        <v>0</v>
      </c>
      <c r="K1156" s="69">
        <v>0</v>
      </c>
      <c r="L1156" s="69">
        <v>65.739999999999995</v>
      </c>
      <c r="M1156" s="69">
        <v>54.06</v>
      </c>
      <c r="N1156" s="70">
        <v>145.72999999999999</v>
      </c>
      <c r="O1156" s="77">
        <v>146.04</v>
      </c>
    </row>
    <row r="1157" spans="1:15" ht="15.5">
      <c r="A1157" s="62">
        <v>2023</v>
      </c>
      <c r="B1157" s="62" t="s">
        <v>56</v>
      </c>
      <c r="C1157" s="60" t="s">
        <v>93</v>
      </c>
      <c r="D1157" s="72">
        <v>1912.28</v>
      </c>
      <c r="E1157" s="72">
        <v>202.87</v>
      </c>
      <c r="F1157" s="71">
        <v>2115.15</v>
      </c>
      <c r="G1157" s="72">
        <v>33.159999999999997</v>
      </c>
      <c r="H1157" s="72">
        <v>758.76</v>
      </c>
      <c r="I1157" s="72">
        <v>104.04</v>
      </c>
      <c r="J1157" s="72">
        <v>6.08</v>
      </c>
      <c r="K1157" s="72">
        <v>81.459999999999994</v>
      </c>
      <c r="L1157" s="72">
        <v>147.86000000000001</v>
      </c>
      <c r="M1157" s="72">
        <v>391.89</v>
      </c>
      <c r="N1157" s="71">
        <v>1523.25</v>
      </c>
      <c r="O1157" s="72">
        <v>3638.4</v>
      </c>
    </row>
    <row r="1158" spans="1:15" ht="15.5">
      <c r="A1158" s="63">
        <v>2023</v>
      </c>
      <c r="B1158" s="59" t="s">
        <v>55</v>
      </c>
      <c r="C1158" s="58" t="s">
        <v>37</v>
      </c>
      <c r="D1158" s="66">
        <v>6.99</v>
      </c>
      <c r="E1158" s="66">
        <v>21.37</v>
      </c>
      <c r="F1158" s="67">
        <v>28.36</v>
      </c>
      <c r="G1158" s="66">
        <v>5.24</v>
      </c>
      <c r="H1158" s="66">
        <v>93.13</v>
      </c>
      <c r="I1158" s="66">
        <v>0</v>
      </c>
      <c r="J1158" s="66">
        <v>0</v>
      </c>
      <c r="K1158" s="66">
        <v>0</v>
      </c>
      <c r="L1158" s="66">
        <v>17.920000000000002</v>
      </c>
      <c r="M1158" s="66">
        <v>76.260000000000005</v>
      </c>
      <c r="N1158" s="67">
        <v>192.55</v>
      </c>
      <c r="O1158" s="76">
        <v>220.91</v>
      </c>
    </row>
    <row r="1159" spans="1:15" ht="15.5">
      <c r="A1159" s="64">
        <v>2023</v>
      </c>
      <c r="B1159" s="59" t="s">
        <v>55</v>
      </c>
      <c r="C1159" s="59" t="s">
        <v>38</v>
      </c>
      <c r="D1159" s="69">
        <v>77.48</v>
      </c>
      <c r="E1159" s="69">
        <v>0</v>
      </c>
      <c r="F1159" s="70">
        <v>77.48</v>
      </c>
      <c r="G1159" s="69">
        <v>0</v>
      </c>
      <c r="H1159" s="69">
        <v>36.75</v>
      </c>
      <c r="I1159" s="69">
        <v>0</v>
      </c>
      <c r="J1159" s="69">
        <v>0</v>
      </c>
      <c r="K1159" s="69">
        <v>0</v>
      </c>
      <c r="L1159" s="69">
        <v>0</v>
      </c>
      <c r="M1159" s="69">
        <v>0</v>
      </c>
      <c r="N1159" s="70">
        <v>36.75</v>
      </c>
      <c r="O1159" s="77">
        <v>114.23</v>
      </c>
    </row>
    <row r="1160" spans="1:15" ht="15.5">
      <c r="A1160" s="64">
        <v>2023</v>
      </c>
      <c r="B1160" s="59" t="s">
        <v>55</v>
      </c>
      <c r="C1160" s="59" t="s">
        <v>72</v>
      </c>
      <c r="D1160" s="69">
        <v>0</v>
      </c>
      <c r="E1160" s="69">
        <v>0</v>
      </c>
      <c r="F1160" s="70">
        <v>0</v>
      </c>
      <c r="G1160" s="69">
        <v>0</v>
      </c>
      <c r="H1160" s="69">
        <v>0</v>
      </c>
      <c r="I1160" s="69">
        <v>0</v>
      </c>
      <c r="J1160" s="69">
        <v>0</v>
      </c>
      <c r="K1160" s="69">
        <v>0</v>
      </c>
      <c r="L1160" s="69">
        <v>0</v>
      </c>
      <c r="M1160" s="69">
        <v>7.08</v>
      </c>
      <c r="N1160" s="70">
        <v>7.08</v>
      </c>
      <c r="O1160" s="77">
        <v>7.08</v>
      </c>
    </row>
    <row r="1161" spans="1:15" ht="15.5">
      <c r="A1161" s="64">
        <v>2023</v>
      </c>
      <c r="B1161" s="59" t="s">
        <v>55</v>
      </c>
      <c r="C1161" s="59" t="s">
        <v>39</v>
      </c>
      <c r="D1161" s="69">
        <v>0</v>
      </c>
      <c r="E1161" s="69">
        <v>9.73</v>
      </c>
      <c r="F1161" s="70">
        <v>9.73</v>
      </c>
      <c r="G1161" s="69">
        <v>0</v>
      </c>
      <c r="H1161" s="69">
        <v>0</v>
      </c>
      <c r="I1161" s="69">
        <v>0</v>
      </c>
      <c r="J1161" s="69">
        <v>0</v>
      </c>
      <c r="K1161" s="69">
        <v>0</v>
      </c>
      <c r="L1161" s="69">
        <v>0</v>
      </c>
      <c r="M1161" s="69">
        <v>0.08</v>
      </c>
      <c r="N1161" s="70">
        <v>0.08</v>
      </c>
      <c r="O1161" s="77">
        <v>9.81</v>
      </c>
    </row>
    <row r="1162" spans="1:15" ht="15.5">
      <c r="A1162" s="64">
        <v>2023</v>
      </c>
      <c r="B1162" s="59" t="s">
        <v>55</v>
      </c>
      <c r="C1162" s="59" t="s">
        <v>130</v>
      </c>
      <c r="D1162" s="69">
        <v>71.430000000000007</v>
      </c>
      <c r="E1162" s="69">
        <v>0</v>
      </c>
      <c r="F1162" s="70">
        <v>71.430000000000007</v>
      </c>
      <c r="G1162" s="69">
        <v>0</v>
      </c>
      <c r="H1162" s="69">
        <v>0</v>
      </c>
      <c r="I1162" s="69">
        <v>0</v>
      </c>
      <c r="J1162" s="69">
        <v>0</v>
      </c>
      <c r="K1162" s="69">
        <v>0</v>
      </c>
      <c r="L1162" s="69">
        <v>0</v>
      </c>
      <c r="M1162" s="69">
        <v>0</v>
      </c>
      <c r="N1162" s="70">
        <v>0</v>
      </c>
      <c r="O1162" s="77">
        <v>71.430000000000007</v>
      </c>
    </row>
    <row r="1163" spans="1:15" ht="15.5">
      <c r="A1163" s="64">
        <v>2023</v>
      </c>
      <c r="B1163" s="59" t="s">
        <v>55</v>
      </c>
      <c r="C1163" s="59" t="s">
        <v>40</v>
      </c>
      <c r="D1163" s="69">
        <v>178.68</v>
      </c>
      <c r="E1163" s="69">
        <v>0</v>
      </c>
      <c r="F1163" s="70">
        <v>178.68</v>
      </c>
      <c r="G1163" s="69">
        <v>25.99</v>
      </c>
      <c r="H1163" s="69">
        <v>5.12</v>
      </c>
      <c r="I1163" s="69">
        <v>0</v>
      </c>
      <c r="J1163" s="69">
        <v>0</v>
      </c>
      <c r="K1163" s="69">
        <v>0</v>
      </c>
      <c r="L1163" s="69">
        <v>10.9</v>
      </c>
      <c r="M1163" s="69">
        <v>4.01</v>
      </c>
      <c r="N1163" s="70">
        <v>46.02</v>
      </c>
      <c r="O1163" s="77">
        <v>224.7</v>
      </c>
    </row>
    <row r="1164" spans="1:15" ht="15.5">
      <c r="A1164" s="64">
        <v>2023</v>
      </c>
      <c r="B1164" s="59" t="s">
        <v>55</v>
      </c>
      <c r="C1164" s="59" t="s">
        <v>41</v>
      </c>
      <c r="D1164" s="69">
        <v>259.86</v>
      </c>
      <c r="E1164" s="69">
        <v>0</v>
      </c>
      <c r="F1164" s="70">
        <v>259.86</v>
      </c>
      <c r="G1164" s="69">
        <v>0</v>
      </c>
      <c r="H1164" s="69">
        <v>0</v>
      </c>
      <c r="I1164" s="69">
        <v>0</v>
      </c>
      <c r="J1164" s="69">
        <v>0</v>
      </c>
      <c r="K1164" s="69">
        <v>0</v>
      </c>
      <c r="L1164" s="69">
        <v>0</v>
      </c>
      <c r="M1164" s="69">
        <v>1.2</v>
      </c>
      <c r="N1164" s="70">
        <v>1.2</v>
      </c>
      <c r="O1164" s="77">
        <v>261.06</v>
      </c>
    </row>
    <row r="1165" spans="1:15" ht="15.5">
      <c r="A1165" s="64">
        <v>2023</v>
      </c>
      <c r="B1165" s="59" t="s">
        <v>55</v>
      </c>
      <c r="C1165" s="59" t="s">
        <v>70</v>
      </c>
      <c r="D1165" s="69">
        <v>0</v>
      </c>
      <c r="E1165" s="69">
        <v>0</v>
      </c>
      <c r="F1165" s="70">
        <v>0</v>
      </c>
      <c r="G1165" s="69">
        <v>0</v>
      </c>
      <c r="H1165" s="69">
        <v>17.89</v>
      </c>
      <c r="I1165" s="69">
        <v>125.68</v>
      </c>
      <c r="J1165" s="69">
        <v>0</v>
      </c>
      <c r="K1165" s="69">
        <v>80.44</v>
      </c>
      <c r="L1165" s="69">
        <v>12.05</v>
      </c>
      <c r="M1165" s="69">
        <v>18.45</v>
      </c>
      <c r="N1165" s="70">
        <v>254.51</v>
      </c>
      <c r="O1165" s="77">
        <v>254.51</v>
      </c>
    </row>
    <row r="1166" spans="1:15" ht="15.5">
      <c r="A1166" s="64">
        <v>2023</v>
      </c>
      <c r="B1166" s="59" t="s">
        <v>55</v>
      </c>
      <c r="C1166" s="59" t="s">
        <v>74</v>
      </c>
      <c r="D1166" s="69">
        <v>0</v>
      </c>
      <c r="E1166" s="69">
        <v>11.01</v>
      </c>
      <c r="F1166" s="70">
        <v>11.01</v>
      </c>
      <c r="G1166" s="69">
        <v>0</v>
      </c>
      <c r="H1166" s="69">
        <v>0</v>
      </c>
      <c r="I1166" s="69">
        <v>0</v>
      </c>
      <c r="J1166" s="69">
        <v>0</v>
      </c>
      <c r="K1166" s="69">
        <v>0</v>
      </c>
      <c r="L1166" s="69">
        <v>0</v>
      </c>
      <c r="M1166" s="69">
        <v>1.29</v>
      </c>
      <c r="N1166" s="70">
        <v>1.29</v>
      </c>
      <c r="O1166" s="77">
        <v>12.3</v>
      </c>
    </row>
    <row r="1167" spans="1:15" ht="15.5">
      <c r="A1167" s="64">
        <v>2023</v>
      </c>
      <c r="B1167" s="59" t="s">
        <v>55</v>
      </c>
      <c r="C1167" s="59" t="s">
        <v>73</v>
      </c>
      <c r="D1167" s="69">
        <v>0</v>
      </c>
      <c r="E1167" s="69">
        <v>0</v>
      </c>
      <c r="F1167" s="70">
        <v>0</v>
      </c>
      <c r="G1167" s="69">
        <v>0</v>
      </c>
      <c r="H1167" s="69">
        <v>0</v>
      </c>
      <c r="I1167" s="69">
        <v>0</v>
      </c>
      <c r="J1167" s="69">
        <v>0</v>
      </c>
      <c r="K1167" s="69">
        <v>0</v>
      </c>
      <c r="L1167" s="69">
        <v>0</v>
      </c>
      <c r="M1167" s="69">
        <v>0</v>
      </c>
      <c r="N1167" s="70">
        <v>0</v>
      </c>
      <c r="O1167" s="77">
        <v>0</v>
      </c>
    </row>
    <row r="1168" spans="1:15" ht="15.5">
      <c r="A1168" s="64">
        <v>2023</v>
      </c>
      <c r="B1168" s="59" t="s">
        <v>55</v>
      </c>
      <c r="C1168" s="59" t="s">
        <v>42</v>
      </c>
      <c r="D1168" s="69">
        <v>1025.1199999999999</v>
      </c>
      <c r="E1168" s="69">
        <v>201.32</v>
      </c>
      <c r="F1168" s="70">
        <v>1226.44</v>
      </c>
      <c r="G1168" s="69">
        <v>17.7</v>
      </c>
      <c r="H1168" s="69">
        <v>271.94</v>
      </c>
      <c r="I1168" s="69">
        <v>0</v>
      </c>
      <c r="J1168" s="69">
        <v>0</v>
      </c>
      <c r="K1168" s="69">
        <v>48.83</v>
      </c>
      <c r="L1168" s="69">
        <v>17.21</v>
      </c>
      <c r="M1168" s="69">
        <v>241.51</v>
      </c>
      <c r="N1168" s="70">
        <v>597.19000000000005</v>
      </c>
      <c r="O1168" s="77">
        <v>1823.63</v>
      </c>
    </row>
    <row r="1169" spans="1:15" ht="15.5">
      <c r="A1169" s="64">
        <v>2023</v>
      </c>
      <c r="B1169" s="59" t="s">
        <v>55</v>
      </c>
      <c r="C1169" s="59" t="s">
        <v>94</v>
      </c>
      <c r="D1169" s="69">
        <v>0</v>
      </c>
      <c r="E1169" s="69">
        <v>0</v>
      </c>
      <c r="F1169" s="70">
        <v>0</v>
      </c>
      <c r="G1169" s="69">
        <v>0</v>
      </c>
      <c r="H1169" s="69">
        <v>59.85</v>
      </c>
      <c r="I1169" s="69">
        <v>0</v>
      </c>
      <c r="J1169" s="69">
        <v>0</v>
      </c>
      <c r="K1169" s="69">
        <v>0</v>
      </c>
      <c r="L1169" s="69">
        <v>0</v>
      </c>
      <c r="M1169" s="69">
        <v>0</v>
      </c>
      <c r="N1169" s="70">
        <v>59.85</v>
      </c>
      <c r="O1169" s="77">
        <v>59.85</v>
      </c>
    </row>
    <row r="1170" spans="1:15" ht="15.5">
      <c r="A1170" s="64">
        <v>2023</v>
      </c>
      <c r="B1170" s="59" t="s">
        <v>55</v>
      </c>
      <c r="C1170" s="59" t="s">
        <v>131</v>
      </c>
      <c r="D1170" s="69">
        <v>336.35</v>
      </c>
      <c r="E1170" s="69">
        <v>0</v>
      </c>
      <c r="F1170" s="70">
        <v>336.35</v>
      </c>
      <c r="G1170" s="69">
        <v>0</v>
      </c>
      <c r="H1170" s="69">
        <v>0</v>
      </c>
      <c r="I1170" s="69">
        <v>0</v>
      </c>
      <c r="J1170" s="69">
        <v>0</v>
      </c>
      <c r="K1170" s="69">
        <v>0</v>
      </c>
      <c r="L1170" s="69">
        <v>0</v>
      </c>
      <c r="M1170" s="69">
        <v>1.65</v>
      </c>
      <c r="N1170" s="70">
        <v>1.65</v>
      </c>
      <c r="O1170" s="77">
        <v>338</v>
      </c>
    </row>
    <row r="1171" spans="1:15" ht="15.5">
      <c r="A1171" s="64">
        <v>2023</v>
      </c>
      <c r="B1171" s="59" t="s">
        <v>55</v>
      </c>
      <c r="C1171" s="59" t="s">
        <v>71</v>
      </c>
      <c r="D1171" s="69">
        <v>0</v>
      </c>
      <c r="E1171" s="69">
        <v>12.43</v>
      </c>
      <c r="F1171" s="70">
        <v>12.43</v>
      </c>
      <c r="G1171" s="69">
        <v>1.66</v>
      </c>
      <c r="H1171" s="69">
        <v>0</v>
      </c>
      <c r="I1171" s="69">
        <v>0</v>
      </c>
      <c r="J1171" s="69">
        <v>0</v>
      </c>
      <c r="K1171" s="69">
        <v>0</v>
      </c>
      <c r="L1171" s="69">
        <v>0</v>
      </c>
      <c r="M1171" s="69">
        <v>58.73</v>
      </c>
      <c r="N1171" s="70">
        <v>60.39</v>
      </c>
      <c r="O1171" s="77">
        <v>72.819999999999993</v>
      </c>
    </row>
    <row r="1172" spans="1:15" ht="15.5">
      <c r="A1172" s="64">
        <v>2023</v>
      </c>
      <c r="B1172" s="59" t="s">
        <v>55</v>
      </c>
      <c r="C1172" s="59" t="s">
        <v>45</v>
      </c>
      <c r="D1172" s="69">
        <v>0</v>
      </c>
      <c r="E1172" s="69">
        <v>0</v>
      </c>
      <c r="F1172" s="70">
        <v>0</v>
      </c>
      <c r="G1172" s="69">
        <v>11.03</v>
      </c>
      <c r="H1172" s="69">
        <v>0</v>
      </c>
      <c r="I1172" s="69">
        <v>0</v>
      </c>
      <c r="J1172" s="69">
        <v>0</v>
      </c>
      <c r="K1172" s="69">
        <v>0</v>
      </c>
      <c r="L1172" s="69">
        <v>0</v>
      </c>
      <c r="M1172" s="69">
        <v>0.03</v>
      </c>
      <c r="N1172" s="70">
        <v>11.06</v>
      </c>
      <c r="O1172" s="77">
        <v>11.06</v>
      </c>
    </row>
    <row r="1173" spans="1:15" ht="15.5">
      <c r="A1173" s="64">
        <v>2023</v>
      </c>
      <c r="B1173" s="59" t="s">
        <v>55</v>
      </c>
      <c r="C1173" s="59" t="s">
        <v>46</v>
      </c>
      <c r="D1173" s="69">
        <v>83.7</v>
      </c>
      <c r="E1173" s="69">
        <v>0</v>
      </c>
      <c r="F1173" s="70">
        <v>83.7</v>
      </c>
      <c r="G1173" s="69">
        <v>0</v>
      </c>
      <c r="H1173" s="69">
        <v>264.97000000000003</v>
      </c>
      <c r="I1173" s="69">
        <v>0</v>
      </c>
      <c r="J1173" s="69">
        <v>0</v>
      </c>
      <c r="K1173" s="69">
        <v>0</v>
      </c>
      <c r="L1173" s="69">
        <v>0</v>
      </c>
      <c r="M1173" s="69">
        <v>0.19</v>
      </c>
      <c r="N1173" s="70">
        <v>265.16000000000003</v>
      </c>
      <c r="O1173" s="77">
        <v>348.86</v>
      </c>
    </row>
    <row r="1174" spans="1:15" ht="15.5">
      <c r="A1174" s="64">
        <v>2023</v>
      </c>
      <c r="B1174" s="59" t="s">
        <v>55</v>
      </c>
      <c r="C1174" s="59" t="s">
        <v>62</v>
      </c>
      <c r="D1174" s="69">
        <v>73.64</v>
      </c>
      <c r="E1174" s="69">
        <v>0</v>
      </c>
      <c r="F1174" s="70">
        <v>73.64</v>
      </c>
      <c r="G1174" s="69">
        <v>1.61</v>
      </c>
      <c r="H1174" s="69">
        <v>35.06</v>
      </c>
      <c r="I1174" s="69">
        <v>0</v>
      </c>
      <c r="J1174" s="69">
        <v>0</v>
      </c>
      <c r="K1174" s="69">
        <v>0</v>
      </c>
      <c r="L1174" s="69">
        <v>95.71</v>
      </c>
      <c r="M1174" s="69">
        <v>42.03</v>
      </c>
      <c r="N1174" s="70">
        <v>174.41</v>
      </c>
      <c r="O1174" s="77">
        <v>248.05</v>
      </c>
    </row>
    <row r="1175" spans="1:15" ht="15.5">
      <c r="A1175" s="62">
        <v>2023</v>
      </c>
      <c r="B1175" s="62" t="s">
        <v>55</v>
      </c>
      <c r="C1175" s="60" t="s">
        <v>93</v>
      </c>
      <c r="D1175" s="72">
        <v>2113.25</v>
      </c>
      <c r="E1175" s="72">
        <v>255.86</v>
      </c>
      <c r="F1175" s="71">
        <v>2369.11</v>
      </c>
      <c r="G1175" s="72">
        <v>63.23</v>
      </c>
      <c r="H1175" s="72">
        <v>784.71</v>
      </c>
      <c r="I1175" s="72">
        <v>125.68</v>
      </c>
      <c r="J1175" s="72">
        <v>0</v>
      </c>
      <c r="K1175" s="72">
        <v>129.27000000000001</v>
      </c>
      <c r="L1175" s="72">
        <v>153.79</v>
      </c>
      <c r="M1175" s="72">
        <v>452.51</v>
      </c>
      <c r="N1175" s="71">
        <v>1709.19</v>
      </c>
      <c r="O1175" s="72">
        <v>4078.3</v>
      </c>
    </row>
    <row r="1176" spans="1:15" ht="15.5">
      <c r="A1176" s="63">
        <v>2023</v>
      </c>
      <c r="B1176" s="59" t="s">
        <v>54</v>
      </c>
      <c r="C1176" s="58" t="s">
        <v>37</v>
      </c>
      <c r="D1176" s="66">
        <v>13.57</v>
      </c>
      <c r="E1176" s="66">
        <v>44.51</v>
      </c>
      <c r="F1176" s="67">
        <v>58.08</v>
      </c>
      <c r="G1176" s="66">
        <v>6.56</v>
      </c>
      <c r="H1176" s="66">
        <v>89.41</v>
      </c>
      <c r="I1176" s="66">
        <v>0</v>
      </c>
      <c r="J1176" s="66">
        <v>0</v>
      </c>
      <c r="K1176" s="66">
        <v>0</v>
      </c>
      <c r="L1176" s="66">
        <v>23.05</v>
      </c>
      <c r="M1176" s="66">
        <v>83.89</v>
      </c>
      <c r="N1176" s="67">
        <v>202.91</v>
      </c>
      <c r="O1176" s="76">
        <v>260.99</v>
      </c>
    </row>
    <row r="1177" spans="1:15" ht="15.5">
      <c r="A1177" s="64">
        <v>2023</v>
      </c>
      <c r="B1177" s="59" t="s">
        <v>54</v>
      </c>
      <c r="C1177" s="59" t="s">
        <v>38</v>
      </c>
      <c r="D1177" s="69">
        <v>0</v>
      </c>
      <c r="E1177" s="69">
        <v>0</v>
      </c>
      <c r="F1177" s="70">
        <v>0</v>
      </c>
      <c r="G1177" s="69">
        <v>0</v>
      </c>
      <c r="H1177" s="69">
        <v>0</v>
      </c>
      <c r="I1177" s="69">
        <v>0</v>
      </c>
      <c r="J1177" s="69">
        <v>0</v>
      </c>
      <c r="K1177" s="69">
        <v>0</v>
      </c>
      <c r="L1177" s="69">
        <v>0</v>
      </c>
      <c r="M1177" s="69">
        <v>0</v>
      </c>
      <c r="N1177" s="70">
        <v>0</v>
      </c>
      <c r="O1177" s="77">
        <v>0</v>
      </c>
    </row>
    <row r="1178" spans="1:15" ht="15.5">
      <c r="A1178" s="64">
        <v>2023</v>
      </c>
      <c r="B1178" s="59" t="s">
        <v>54</v>
      </c>
      <c r="C1178" s="59" t="s">
        <v>72</v>
      </c>
      <c r="D1178" s="69">
        <v>537.77</v>
      </c>
      <c r="E1178" s="69">
        <v>0</v>
      </c>
      <c r="F1178" s="70">
        <v>537.77</v>
      </c>
      <c r="G1178" s="69">
        <v>0</v>
      </c>
      <c r="H1178" s="69">
        <v>0</v>
      </c>
      <c r="I1178" s="69">
        <v>0</v>
      </c>
      <c r="J1178" s="69">
        <v>0</v>
      </c>
      <c r="K1178" s="69">
        <v>0</v>
      </c>
      <c r="L1178" s="69">
        <v>0</v>
      </c>
      <c r="M1178" s="69">
        <v>5.04</v>
      </c>
      <c r="N1178" s="70">
        <v>5.04</v>
      </c>
      <c r="O1178" s="77">
        <v>542.80999999999995</v>
      </c>
    </row>
    <row r="1179" spans="1:15" ht="15.5">
      <c r="A1179" s="64">
        <v>2023</v>
      </c>
      <c r="B1179" s="59" t="s">
        <v>54</v>
      </c>
      <c r="C1179" s="59" t="s">
        <v>39</v>
      </c>
      <c r="D1179" s="69">
        <v>0</v>
      </c>
      <c r="E1179" s="69">
        <v>0</v>
      </c>
      <c r="F1179" s="70">
        <v>0</v>
      </c>
      <c r="G1179" s="69">
        <v>0</v>
      </c>
      <c r="H1179" s="69">
        <v>7.67</v>
      </c>
      <c r="I1179" s="69">
        <v>0</v>
      </c>
      <c r="J1179" s="69">
        <v>0</v>
      </c>
      <c r="K1179" s="69">
        <v>0</v>
      </c>
      <c r="L1179" s="69">
        <v>0</v>
      </c>
      <c r="M1179" s="69">
        <v>0.14000000000000001</v>
      </c>
      <c r="N1179" s="70">
        <v>7.81</v>
      </c>
      <c r="O1179" s="77">
        <v>7.81</v>
      </c>
    </row>
    <row r="1180" spans="1:15" ht="15.5">
      <c r="A1180" s="64">
        <v>2023</v>
      </c>
      <c r="B1180" s="59" t="s">
        <v>54</v>
      </c>
      <c r="C1180" s="59" t="s">
        <v>130</v>
      </c>
      <c r="D1180" s="69">
        <v>0</v>
      </c>
      <c r="E1180" s="69">
        <v>0</v>
      </c>
      <c r="F1180" s="70">
        <v>0</v>
      </c>
      <c r="G1180" s="69">
        <v>0</v>
      </c>
      <c r="H1180" s="69">
        <v>0</v>
      </c>
      <c r="I1180" s="69">
        <v>0</v>
      </c>
      <c r="J1180" s="69">
        <v>0</v>
      </c>
      <c r="K1180" s="69">
        <v>0</v>
      </c>
      <c r="L1180" s="69">
        <v>0</v>
      </c>
      <c r="M1180" s="69">
        <v>0</v>
      </c>
      <c r="N1180" s="70">
        <v>0</v>
      </c>
      <c r="O1180" s="77">
        <v>0</v>
      </c>
    </row>
    <row r="1181" spans="1:15" ht="15.5">
      <c r="A1181" s="64">
        <v>2023</v>
      </c>
      <c r="B1181" s="59" t="s">
        <v>54</v>
      </c>
      <c r="C1181" s="59" t="s">
        <v>40</v>
      </c>
      <c r="D1181" s="69">
        <v>97.96</v>
      </c>
      <c r="E1181" s="69">
        <v>0</v>
      </c>
      <c r="F1181" s="70">
        <v>97.96</v>
      </c>
      <c r="G1181" s="69">
        <v>24.98</v>
      </c>
      <c r="H1181" s="69">
        <v>9.9600000000000009</v>
      </c>
      <c r="I1181" s="69">
        <v>0</v>
      </c>
      <c r="J1181" s="69">
        <v>0</v>
      </c>
      <c r="K1181" s="69">
        <v>0</v>
      </c>
      <c r="L1181" s="69">
        <v>0</v>
      </c>
      <c r="M1181" s="69">
        <v>4.42</v>
      </c>
      <c r="N1181" s="70">
        <v>39.36</v>
      </c>
      <c r="O1181" s="77">
        <v>137.32</v>
      </c>
    </row>
    <row r="1182" spans="1:15" ht="15.5">
      <c r="A1182" s="64">
        <v>2023</v>
      </c>
      <c r="B1182" s="59" t="s">
        <v>54</v>
      </c>
      <c r="C1182" s="59" t="s">
        <v>41</v>
      </c>
      <c r="D1182" s="69">
        <v>112</v>
      </c>
      <c r="E1182" s="69">
        <v>0</v>
      </c>
      <c r="F1182" s="70">
        <v>112</v>
      </c>
      <c r="G1182" s="69">
        <v>0</v>
      </c>
      <c r="H1182" s="69">
        <v>0</v>
      </c>
      <c r="I1182" s="69">
        <v>0</v>
      </c>
      <c r="J1182" s="69">
        <v>0</v>
      </c>
      <c r="K1182" s="69">
        <v>0</v>
      </c>
      <c r="L1182" s="69">
        <v>0</v>
      </c>
      <c r="M1182" s="69">
        <v>9.52</v>
      </c>
      <c r="N1182" s="70">
        <v>9.52</v>
      </c>
      <c r="O1182" s="77">
        <v>121.52</v>
      </c>
    </row>
    <row r="1183" spans="1:15" ht="15.5">
      <c r="A1183" s="64">
        <v>2023</v>
      </c>
      <c r="B1183" s="59" t="s">
        <v>54</v>
      </c>
      <c r="C1183" s="59" t="s">
        <v>70</v>
      </c>
      <c r="D1183" s="69">
        <v>0</v>
      </c>
      <c r="E1183" s="69">
        <v>0</v>
      </c>
      <c r="F1183" s="70">
        <v>0</v>
      </c>
      <c r="G1183" s="69">
        <v>0</v>
      </c>
      <c r="H1183" s="69">
        <v>13.76</v>
      </c>
      <c r="I1183" s="69">
        <v>107.4</v>
      </c>
      <c r="J1183" s="69">
        <v>0</v>
      </c>
      <c r="K1183" s="69">
        <v>96.83</v>
      </c>
      <c r="L1183" s="69">
        <v>14.09</v>
      </c>
      <c r="M1183" s="69">
        <v>4.99</v>
      </c>
      <c r="N1183" s="70">
        <v>237.07</v>
      </c>
      <c r="O1183" s="77">
        <v>237.07</v>
      </c>
    </row>
    <row r="1184" spans="1:15" ht="15.5">
      <c r="A1184" s="64">
        <v>2023</v>
      </c>
      <c r="B1184" s="59" t="s">
        <v>54</v>
      </c>
      <c r="C1184" s="59" t="s">
        <v>74</v>
      </c>
      <c r="D1184" s="69">
        <v>0</v>
      </c>
      <c r="E1184" s="69">
        <v>10.97</v>
      </c>
      <c r="F1184" s="70">
        <v>10.97</v>
      </c>
      <c r="G1184" s="69">
        <v>0</v>
      </c>
      <c r="H1184" s="69">
        <v>0</v>
      </c>
      <c r="I1184" s="69">
        <v>0</v>
      </c>
      <c r="J1184" s="69">
        <v>0</v>
      </c>
      <c r="K1184" s="69">
        <v>0</v>
      </c>
      <c r="L1184" s="69">
        <v>0</v>
      </c>
      <c r="M1184" s="69">
        <v>0.1</v>
      </c>
      <c r="N1184" s="70">
        <v>0.1</v>
      </c>
      <c r="O1184" s="77">
        <v>11.07</v>
      </c>
    </row>
    <row r="1185" spans="1:15" ht="15.5">
      <c r="A1185" s="64">
        <v>2023</v>
      </c>
      <c r="B1185" s="59" t="s">
        <v>54</v>
      </c>
      <c r="C1185" s="59" t="s">
        <v>73</v>
      </c>
      <c r="D1185" s="69">
        <v>0</v>
      </c>
      <c r="E1185" s="69">
        <v>0</v>
      </c>
      <c r="F1185" s="70">
        <v>0</v>
      </c>
      <c r="G1185" s="69">
        <v>0</v>
      </c>
      <c r="H1185" s="69">
        <v>0</v>
      </c>
      <c r="I1185" s="69">
        <v>0</v>
      </c>
      <c r="J1185" s="69">
        <v>0</v>
      </c>
      <c r="K1185" s="69">
        <v>0</v>
      </c>
      <c r="L1185" s="69">
        <v>0</v>
      </c>
      <c r="M1185" s="69">
        <v>0</v>
      </c>
      <c r="N1185" s="70">
        <v>0</v>
      </c>
      <c r="O1185" s="77">
        <v>0</v>
      </c>
    </row>
    <row r="1186" spans="1:15" ht="15.5">
      <c r="A1186" s="64">
        <v>2023</v>
      </c>
      <c r="B1186" s="59" t="s">
        <v>54</v>
      </c>
      <c r="C1186" s="59" t="s">
        <v>42</v>
      </c>
      <c r="D1186" s="69">
        <v>728.21</v>
      </c>
      <c r="E1186" s="69">
        <v>158.46</v>
      </c>
      <c r="F1186" s="70">
        <v>886.67</v>
      </c>
      <c r="G1186" s="69">
        <v>17.54</v>
      </c>
      <c r="H1186" s="69">
        <v>137.86000000000001</v>
      </c>
      <c r="I1186" s="69">
        <v>0</v>
      </c>
      <c r="J1186" s="69">
        <v>2.04</v>
      </c>
      <c r="K1186" s="69">
        <v>4.95</v>
      </c>
      <c r="L1186" s="69">
        <v>0</v>
      </c>
      <c r="M1186" s="69">
        <v>174.24</v>
      </c>
      <c r="N1186" s="70">
        <v>336.63</v>
      </c>
      <c r="O1186" s="77">
        <v>1223.3</v>
      </c>
    </row>
    <row r="1187" spans="1:15" ht="15.5">
      <c r="A1187" s="64">
        <v>2023</v>
      </c>
      <c r="B1187" s="59" t="s">
        <v>54</v>
      </c>
      <c r="C1187" s="59" t="s">
        <v>94</v>
      </c>
      <c r="D1187" s="69">
        <v>0</v>
      </c>
      <c r="E1187" s="69">
        <v>0</v>
      </c>
      <c r="F1187" s="70">
        <v>0</v>
      </c>
      <c r="G1187" s="69">
        <v>0</v>
      </c>
      <c r="H1187" s="69">
        <v>74.27</v>
      </c>
      <c r="I1187" s="69">
        <v>0</v>
      </c>
      <c r="J1187" s="69">
        <v>0</v>
      </c>
      <c r="K1187" s="69">
        <v>0</v>
      </c>
      <c r="L1187" s="69">
        <v>0</v>
      </c>
      <c r="M1187" s="69">
        <v>0</v>
      </c>
      <c r="N1187" s="70">
        <v>74.27</v>
      </c>
      <c r="O1187" s="77">
        <v>74.27</v>
      </c>
    </row>
    <row r="1188" spans="1:15" ht="15.5">
      <c r="A1188" s="64">
        <v>2023</v>
      </c>
      <c r="B1188" s="59" t="s">
        <v>54</v>
      </c>
      <c r="C1188" s="59" t="s">
        <v>131</v>
      </c>
      <c r="D1188" s="69">
        <v>162.94999999999999</v>
      </c>
      <c r="E1188" s="69">
        <v>0</v>
      </c>
      <c r="F1188" s="70">
        <v>162.94999999999999</v>
      </c>
      <c r="G1188" s="69">
        <v>2.81</v>
      </c>
      <c r="H1188" s="69">
        <v>0</v>
      </c>
      <c r="I1188" s="69">
        <v>0</v>
      </c>
      <c r="J1188" s="69">
        <v>0</v>
      </c>
      <c r="K1188" s="69">
        <v>0</v>
      </c>
      <c r="L1188" s="69">
        <v>0</v>
      </c>
      <c r="M1188" s="69">
        <v>0</v>
      </c>
      <c r="N1188" s="70">
        <v>2.81</v>
      </c>
      <c r="O1188" s="77">
        <v>165.76</v>
      </c>
    </row>
    <row r="1189" spans="1:15" ht="15.5">
      <c r="A1189" s="64">
        <v>2023</v>
      </c>
      <c r="B1189" s="59" t="s">
        <v>54</v>
      </c>
      <c r="C1189" s="59" t="s">
        <v>71</v>
      </c>
      <c r="D1189" s="69">
        <v>0</v>
      </c>
      <c r="E1189" s="69">
        <v>0</v>
      </c>
      <c r="F1189" s="70">
        <v>0</v>
      </c>
      <c r="G1189" s="69">
        <v>0</v>
      </c>
      <c r="H1189" s="69">
        <v>25.83</v>
      </c>
      <c r="I1189" s="69">
        <v>0</v>
      </c>
      <c r="J1189" s="69">
        <v>0</v>
      </c>
      <c r="K1189" s="69">
        <v>0</v>
      </c>
      <c r="L1189" s="69">
        <v>20.98</v>
      </c>
      <c r="M1189" s="69">
        <v>5.92</v>
      </c>
      <c r="N1189" s="70">
        <v>52.73</v>
      </c>
      <c r="O1189" s="77">
        <v>52.73</v>
      </c>
    </row>
    <row r="1190" spans="1:15" ht="15.5">
      <c r="A1190" s="64">
        <v>2023</v>
      </c>
      <c r="B1190" s="59" t="s">
        <v>54</v>
      </c>
      <c r="C1190" s="59" t="s">
        <v>45</v>
      </c>
      <c r="D1190" s="69">
        <v>240.89</v>
      </c>
      <c r="E1190" s="69">
        <v>0</v>
      </c>
      <c r="F1190" s="70">
        <v>240.89</v>
      </c>
      <c r="G1190" s="69">
        <v>0</v>
      </c>
      <c r="H1190" s="69">
        <v>0</v>
      </c>
      <c r="I1190" s="69">
        <v>0</v>
      </c>
      <c r="J1190" s="69">
        <v>0</v>
      </c>
      <c r="K1190" s="69">
        <v>0</v>
      </c>
      <c r="L1190" s="69">
        <v>0</v>
      </c>
      <c r="M1190" s="69">
        <v>2</v>
      </c>
      <c r="N1190" s="70">
        <v>2</v>
      </c>
      <c r="O1190" s="77">
        <v>242.89</v>
      </c>
    </row>
    <row r="1191" spans="1:15" ht="15.5">
      <c r="A1191" s="64">
        <v>2023</v>
      </c>
      <c r="B1191" s="59" t="s">
        <v>54</v>
      </c>
      <c r="C1191" s="59" t="s">
        <v>46</v>
      </c>
      <c r="D1191" s="69">
        <v>0</v>
      </c>
      <c r="E1191" s="69">
        <v>0</v>
      </c>
      <c r="F1191" s="70">
        <v>0</v>
      </c>
      <c r="G1191" s="69">
        <v>0</v>
      </c>
      <c r="H1191" s="69">
        <v>244.75</v>
      </c>
      <c r="I1191" s="69">
        <v>0</v>
      </c>
      <c r="J1191" s="69">
        <v>0</v>
      </c>
      <c r="K1191" s="69">
        <v>0</v>
      </c>
      <c r="L1191" s="69">
        <v>0</v>
      </c>
      <c r="M1191" s="69">
        <v>0.31</v>
      </c>
      <c r="N1191" s="70">
        <v>245.06</v>
      </c>
      <c r="O1191" s="77">
        <v>245.06</v>
      </c>
    </row>
    <row r="1192" spans="1:15" ht="15.5">
      <c r="A1192" s="64">
        <v>2023</v>
      </c>
      <c r="B1192" s="59" t="s">
        <v>54</v>
      </c>
      <c r="C1192" s="59" t="s">
        <v>62</v>
      </c>
      <c r="D1192" s="69">
        <v>1.08</v>
      </c>
      <c r="E1192" s="69">
        <v>0</v>
      </c>
      <c r="F1192" s="70">
        <v>1.08</v>
      </c>
      <c r="G1192" s="69">
        <v>4.37</v>
      </c>
      <c r="H1192" s="69">
        <v>1.91</v>
      </c>
      <c r="I1192" s="69">
        <v>0</v>
      </c>
      <c r="J1192" s="69">
        <v>0</v>
      </c>
      <c r="K1192" s="69">
        <v>0</v>
      </c>
      <c r="L1192" s="69">
        <v>58.28</v>
      </c>
      <c r="M1192" s="69">
        <v>37.46</v>
      </c>
      <c r="N1192" s="70">
        <v>102.02</v>
      </c>
      <c r="O1192" s="77">
        <v>103.1</v>
      </c>
    </row>
    <row r="1193" spans="1:15" ht="15.5">
      <c r="A1193" s="62">
        <v>2023</v>
      </c>
      <c r="B1193" s="62" t="s">
        <v>54</v>
      </c>
      <c r="C1193" s="60" t="s">
        <v>93</v>
      </c>
      <c r="D1193" s="72">
        <v>1894.43</v>
      </c>
      <c r="E1193" s="72">
        <v>213.94</v>
      </c>
      <c r="F1193" s="71">
        <v>2108.37</v>
      </c>
      <c r="G1193" s="72">
        <v>56.26</v>
      </c>
      <c r="H1193" s="72">
        <v>605.41999999999996</v>
      </c>
      <c r="I1193" s="72">
        <v>107.4</v>
      </c>
      <c r="J1193" s="72">
        <v>2.04</v>
      </c>
      <c r="K1193" s="72">
        <v>101.78</v>
      </c>
      <c r="L1193" s="72">
        <v>116.4</v>
      </c>
      <c r="M1193" s="72">
        <v>328.03</v>
      </c>
      <c r="N1193" s="71">
        <v>1317.33</v>
      </c>
      <c r="O1193" s="72">
        <v>3425.7</v>
      </c>
    </row>
    <row r="1194" spans="1:15" ht="15.5">
      <c r="A1194" s="63">
        <v>2023</v>
      </c>
      <c r="B1194" s="59" t="s">
        <v>53</v>
      </c>
      <c r="C1194" s="58" t="s">
        <v>37</v>
      </c>
      <c r="D1194" s="66">
        <v>29.91</v>
      </c>
      <c r="E1194" s="66">
        <v>111.25</v>
      </c>
      <c r="F1194" s="67">
        <v>141.16</v>
      </c>
      <c r="G1194" s="66">
        <v>6.08</v>
      </c>
      <c r="H1194" s="66">
        <v>202.61</v>
      </c>
      <c r="I1194" s="66">
        <v>0</v>
      </c>
      <c r="J1194" s="66">
        <v>0</v>
      </c>
      <c r="K1194" s="66">
        <v>0</v>
      </c>
      <c r="L1194" s="66">
        <v>96.76</v>
      </c>
      <c r="M1194" s="66">
        <v>133.27000000000001</v>
      </c>
      <c r="N1194" s="67">
        <v>438.72</v>
      </c>
      <c r="O1194" s="76">
        <v>579.88</v>
      </c>
    </row>
    <row r="1195" spans="1:15" ht="15.5">
      <c r="A1195" s="64">
        <v>2023</v>
      </c>
      <c r="B1195" s="59" t="s">
        <v>53</v>
      </c>
      <c r="C1195" s="59" t="s">
        <v>38</v>
      </c>
      <c r="D1195" s="69">
        <v>0</v>
      </c>
      <c r="E1195" s="69">
        <v>0</v>
      </c>
      <c r="F1195" s="70">
        <v>0</v>
      </c>
      <c r="G1195" s="69">
        <v>0</v>
      </c>
      <c r="H1195" s="69">
        <v>106.12</v>
      </c>
      <c r="I1195" s="69">
        <v>0</v>
      </c>
      <c r="J1195" s="69">
        <v>0</v>
      </c>
      <c r="K1195" s="69">
        <v>0</v>
      </c>
      <c r="L1195" s="69">
        <v>0</v>
      </c>
      <c r="M1195" s="69">
        <v>0</v>
      </c>
      <c r="N1195" s="70">
        <v>106.12</v>
      </c>
      <c r="O1195" s="77">
        <v>106.12</v>
      </c>
    </row>
    <row r="1196" spans="1:15" ht="15.5">
      <c r="A1196" s="64">
        <v>2023</v>
      </c>
      <c r="B1196" s="59" t="s">
        <v>53</v>
      </c>
      <c r="C1196" s="59" t="s">
        <v>72</v>
      </c>
      <c r="D1196" s="69">
        <v>255.06</v>
      </c>
      <c r="E1196" s="69">
        <v>0</v>
      </c>
      <c r="F1196" s="70">
        <v>255.06</v>
      </c>
      <c r="G1196" s="69">
        <v>0</v>
      </c>
      <c r="H1196" s="69">
        <v>0</v>
      </c>
      <c r="I1196" s="69">
        <v>0</v>
      </c>
      <c r="J1196" s="69">
        <v>0</v>
      </c>
      <c r="K1196" s="69">
        <v>0</v>
      </c>
      <c r="L1196" s="69">
        <v>0</v>
      </c>
      <c r="M1196" s="69">
        <v>15.22</v>
      </c>
      <c r="N1196" s="70">
        <v>15.22</v>
      </c>
      <c r="O1196" s="77">
        <v>270.27999999999997</v>
      </c>
    </row>
    <row r="1197" spans="1:15" ht="15.5">
      <c r="A1197" s="64">
        <v>2023</v>
      </c>
      <c r="B1197" s="59" t="s">
        <v>53</v>
      </c>
      <c r="C1197" s="59" t="s">
        <v>39</v>
      </c>
      <c r="D1197" s="69">
        <v>0</v>
      </c>
      <c r="E1197" s="69">
        <v>0</v>
      </c>
      <c r="F1197" s="70">
        <v>0</v>
      </c>
      <c r="G1197" s="69">
        <v>0</v>
      </c>
      <c r="H1197" s="69">
        <v>13.51</v>
      </c>
      <c r="I1197" s="69">
        <v>0</v>
      </c>
      <c r="J1197" s="69">
        <v>0</v>
      </c>
      <c r="K1197" s="69">
        <v>0</v>
      </c>
      <c r="L1197" s="69">
        <v>0</v>
      </c>
      <c r="M1197" s="69">
        <v>0.16</v>
      </c>
      <c r="N1197" s="70">
        <v>13.67</v>
      </c>
      <c r="O1197" s="77">
        <v>13.67</v>
      </c>
    </row>
    <row r="1198" spans="1:15" ht="15.5">
      <c r="A1198" s="64">
        <v>2023</v>
      </c>
      <c r="B1198" s="59" t="s">
        <v>53</v>
      </c>
      <c r="C1198" s="59" t="s">
        <v>130</v>
      </c>
      <c r="D1198" s="69">
        <v>0</v>
      </c>
      <c r="E1198" s="69">
        <v>0</v>
      </c>
      <c r="F1198" s="70">
        <v>0</v>
      </c>
      <c r="G1198" s="69">
        <v>0</v>
      </c>
      <c r="H1198" s="69">
        <v>0</v>
      </c>
      <c r="I1198" s="69">
        <v>0</v>
      </c>
      <c r="J1198" s="69">
        <v>0</v>
      </c>
      <c r="K1198" s="69">
        <v>0</v>
      </c>
      <c r="L1198" s="69">
        <v>0</v>
      </c>
      <c r="M1198" s="69">
        <v>0</v>
      </c>
      <c r="N1198" s="70">
        <v>0</v>
      </c>
      <c r="O1198" s="77">
        <v>0</v>
      </c>
    </row>
    <row r="1199" spans="1:15" ht="15.5">
      <c r="A1199" s="64">
        <v>2023</v>
      </c>
      <c r="B1199" s="59" t="s">
        <v>53</v>
      </c>
      <c r="C1199" s="59" t="s">
        <v>40</v>
      </c>
      <c r="D1199" s="69">
        <v>18.71</v>
      </c>
      <c r="E1199" s="69">
        <v>0</v>
      </c>
      <c r="F1199" s="70">
        <v>18.71</v>
      </c>
      <c r="G1199" s="69">
        <v>12.9</v>
      </c>
      <c r="H1199" s="69">
        <v>3.41</v>
      </c>
      <c r="I1199" s="69">
        <v>0</v>
      </c>
      <c r="J1199" s="69">
        <v>0</v>
      </c>
      <c r="K1199" s="69">
        <v>0</v>
      </c>
      <c r="L1199" s="69">
        <v>0</v>
      </c>
      <c r="M1199" s="69">
        <v>4.79</v>
      </c>
      <c r="N1199" s="70">
        <v>21.1</v>
      </c>
      <c r="O1199" s="77">
        <v>39.81</v>
      </c>
    </row>
    <row r="1200" spans="1:15" ht="15.5">
      <c r="A1200" s="64">
        <v>2023</v>
      </c>
      <c r="B1200" s="59" t="s">
        <v>53</v>
      </c>
      <c r="C1200" s="59" t="s">
        <v>41</v>
      </c>
      <c r="D1200" s="69">
        <v>243.05</v>
      </c>
      <c r="E1200" s="69">
        <v>0</v>
      </c>
      <c r="F1200" s="70">
        <v>243.05</v>
      </c>
      <c r="G1200" s="69">
        <v>0</v>
      </c>
      <c r="H1200" s="69">
        <v>0</v>
      </c>
      <c r="I1200" s="69">
        <v>0</v>
      </c>
      <c r="J1200" s="69">
        <v>0</v>
      </c>
      <c r="K1200" s="69">
        <v>0</v>
      </c>
      <c r="L1200" s="69">
        <v>0</v>
      </c>
      <c r="M1200" s="69">
        <v>1.1399999999999999</v>
      </c>
      <c r="N1200" s="70">
        <v>1.1399999999999999</v>
      </c>
      <c r="O1200" s="77">
        <v>244.19</v>
      </c>
    </row>
    <row r="1201" spans="1:15" ht="15.5">
      <c r="A1201" s="64">
        <v>2023</v>
      </c>
      <c r="B1201" s="59" t="s">
        <v>53</v>
      </c>
      <c r="C1201" s="59" t="s">
        <v>70</v>
      </c>
      <c r="D1201" s="69">
        <v>0</v>
      </c>
      <c r="E1201" s="69">
        <v>0</v>
      </c>
      <c r="F1201" s="70">
        <v>0</v>
      </c>
      <c r="G1201" s="69">
        <v>2.94</v>
      </c>
      <c r="H1201" s="69">
        <v>28.75</v>
      </c>
      <c r="I1201" s="69">
        <v>118.37</v>
      </c>
      <c r="J1201" s="69">
        <v>0</v>
      </c>
      <c r="K1201" s="69">
        <v>103.75</v>
      </c>
      <c r="L1201" s="69">
        <v>11.2</v>
      </c>
      <c r="M1201" s="69">
        <v>17.5</v>
      </c>
      <c r="N1201" s="70">
        <v>282.51</v>
      </c>
      <c r="O1201" s="77">
        <v>282.51</v>
      </c>
    </row>
    <row r="1202" spans="1:15" ht="15.5">
      <c r="A1202" s="64">
        <v>2023</v>
      </c>
      <c r="B1202" s="59" t="s">
        <v>53</v>
      </c>
      <c r="C1202" s="59" t="s">
        <v>74</v>
      </c>
      <c r="D1202" s="69">
        <v>0</v>
      </c>
      <c r="E1202" s="69">
        <v>0</v>
      </c>
      <c r="F1202" s="70">
        <v>0</v>
      </c>
      <c r="G1202" s="69">
        <v>0</v>
      </c>
      <c r="H1202" s="69">
        <v>0</v>
      </c>
      <c r="I1202" s="69">
        <v>0</v>
      </c>
      <c r="J1202" s="69">
        <v>0</v>
      </c>
      <c r="K1202" s="69">
        <v>0</v>
      </c>
      <c r="L1202" s="69">
        <v>0</v>
      </c>
      <c r="M1202" s="69">
        <v>0.05</v>
      </c>
      <c r="N1202" s="70">
        <v>0.05</v>
      </c>
      <c r="O1202" s="77">
        <v>0.05</v>
      </c>
    </row>
    <row r="1203" spans="1:15" ht="15.5">
      <c r="A1203" s="64">
        <v>2023</v>
      </c>
      <c r="B1203" s="59" t="s">
        <v>53</v>
      </c>
      <c r="C1203" s="59" t="s">
        <v>73</v>
      </c>
      <c r="D1203" s="69">
        <v>0</v>
      </c>
      <c r="E1203" s="69">
        <v>0</v>
      </c>
      <c r="F1203" s="70">
        <v>0</v>
      </c>
      <c r="G1203" s="69">
        <v>0</v>
      </c>
      <c r="H1203" s="69">
        <v>0</v>
      </c>
      <c r="I1203" s="69">
        <v>0</v>
      </c>
      <c r="J1203" s="69">
        <v>0</v>
      </c>
      <c r="K1203" s="69">
        <v>0</v>
      </c>
      <c r="L1203" s="69">
        <v>0</v>
      </c>
      <c r="M1203" s="69">
        <v>0</v>
      </c>
      <c r="N1203" s="70">
        <v>0</v>
      </c>
      <c r="O1203" s="77">
        <v>0</v>
      </c>
    </row>
    <row r="1204" spans="1:15" ht="15.5">
      <c r="A1204" s="64">
        <v>2023</v>
      </c>
      <c r="B1204" s="59" t="s">
        <v>53</v>
      </c>
      <c r="C1204" s="59" t="s">
        <v>42</v>
      </c>
      <c r="D1204" s="69">
        <v>1440.41</v>
      </c>
      <c r="E1204" s="69">
        <v>55.49</v>
      </c>
      <c r="F1204" s="70">
        <v>1495.9</v>
      </c>
      <c r="G1204" s="69">
        <v>7.42</v>
      </c>
      <c r="H1204" s="69">
        <v>233.03</v>
      </c>
      <c r="I1204" s="69">
        <v>0</v>
      </c>
      <c r="J1204" s="69">
        <v>0</v>
      </c>
      <c r="K1204" s="69">
        <v>0</v>
      </c>
      <c r="L1204" s="69">
        <v>0</v>
      </c>
      <c r="M1204" s="69">
        <v>163</v>
      </c>
      <c r="N1204" s="70">
        <v>403.45</v>
      </c>
      <c r="O1204" s="77">
        <v>1899.35</v>
      </c>
    </row>
    <row r="1205" spans="1:15" ht="15.5">
      <c r="A1205" s="64">
        <v>2023</v>
      </c>
      <c r="B1205" s="59" t="s">
        <v>53</v>
      </c>
      <c r="C1205" s="59" t="s">
        <v>94</v>
      </c>
      <c r="D1205" s="69">
        <v>0</v>
      </c>
      <c r="E1205" s="69">
        <v>0</v>
      </c>
      <c r="F1205" s="70">
        <v>0</v>
      </c>
      <c r="G1205" s="69">
        <v>4.0199999999999996</v>
      </c>
      <c r="H1205" s="69">
        <v>59.89</v>
      </c>
      <c r="I1205" s="69">
        <v>0</v>
      </c>
      <c r="J1205" s="69">
        <v>0</v>
      </c>
      <c r="K1205" s="69">
        <v>0</v>
      </c>
      <c r="L1205" s="69">
        <v>0</v>
      </c>
      <c r="M1205" s="69">
        <v>0</v>
      </c>
      <c r="N1205" s="70">
        <v>63.91</v>
      </c>
      <c r="O1205" s="77">
        <v>63.91</v>
      </c>
    </row>
    <row r="1206" spans="1:15" ht="15.5">
      <c r="A1206" s="64">
        <v>2023</v>
      </c>
      <c r="B1206" s="59" t="s">
        <v>53</v>
      </c>
      <c r="C1206" s="59" t="s">
        <v>131</v>
      </c>
      <c r="D1206" s="69">
        <v>283.16000000000003</v>
      </c>
      <c r="E1206" s="69">
        <v>0</v>
      </c>
      <c r="F1206" s="70">
        <v>283.16000000000003</v>
      </c>
      <c r="G1206" s="69">
        <v>3.06</v>
      </c>
      <c r="H1206" s="69">
        <v>0</v>
      </c>
      <c r="I1206" s="69">
        <v>0</v>
      </c>
      <c r="J1206" s="69">
        <v>0</v>
      </c>
      <c r="K1206" s="69">
        <v>0</v>
      </c>
      <c r="L1206" s="69">
        <v>0</v>
      </c>
      <c r="M1206" s="69">
        <v>3.01</v>
      </c>
      <c r="N1206" s="70">
        <v>6.07</v>
      </c>
      <c r="O1206" s="77">
        <v>289.23</v>
      </c>
    </row>
    <row r="1207" spans="1:15" ht="15.5">
      <c r="A1207" s="64">
        <v>2023</v>
      </c>
      <c r="B1207" s="59" t="s">
        <v>53</v>
      </c>
      <c r="C1207" s="59" t="s">
        <v>71</v>
      </c>
      <c r="D1207" s="69">
        <v>0</v>
      </c>
      <c r="E1207" s="69">
        <v>0</v>
      </c>
      <c r="F1207" s="70">
        <v>0</v>
      </c>
      <c r="G1207" s="69">
        <v>2.68</v>
      </c>
      <c r="H1207" s="69">
        <v>0</v>
      </c>
      <c r="I1207" s="69">
        <v>0</v>
      </c>
      <c r="J1207" s="69">
        <v>0</v>
      </c>
      <c r="K1207" s="69">
        <v>0</v>
      </c>
      <c r="L1207" s="69">
        <v>0</v>
      </c>
      <c r="M1207" s="69">
        <v>42.72</v>
      </c>
      <c r="N1207" s="70">
        <v>45.4</v>
      </c>
      <c r="O1207" s="77">
        <v>45.4</v>
      </c>
    </row>
    <row r="1208" spans="1:15" ht="15.5">
      <c r="A1208" s="64">
        <v>2023</v>
      </c>
      <c r="B1208" s="59" t="s">
        <v>53</v>
      </c>
      <c r="C1208" s="59" t="s">
        <v>45</v>
      </c>
      <c r="D1208" s="69">
        <v>89.91</v>
      </c>
      <c r="E1208" s="69">
        <v>0</v>
      </c>
      <c r="F1208" s="70">
        <v>89.91</v>
      </c>
      <c r="G1208" s="69">
        <v>0</v>
      </c>
      <c r="H1208" s="69">
        <v>0</v>
      </c>
      <c r="I1208" s="69">
        <v>0</v>
      </c>
      <c r="J1208" s="69">
        <v>0</v>
      </c>
      <c r="K1208" s="69">
        <v>0</v>
      </c>
      <c r="L1208" s="69">
        <v>0</v>
      </c>
      <c r="M1208" s="69">
        <v>0</v>
      </c>
      <c r="N1208" s="70">
        <v>0</v>
      </c>
      <c r="O1208" s="77">
        <v>89.91</v>
      </c>
    </row>
    <row r="1209" spans="1:15" ht="15.5">
      <c r="A1209" s="64">
        <v>2023</v>
      </c>
      <c r="B1209" s="59" t="s">
        <v>53</v>
      </c>
      <c r="C1209" s="59" t="s">
        <v>46</v>
      </c>
      <c r="D1209" s="69">
        <v>0</v>
      </c>
      <c r="E1209" s="69">
        <v>0</v>
      </c>
      <c r="F1209" s="70">
        <v>0</v>
      </c>
      <c r="G1209" s="69">
        <v>0</v>
      </c>
      <c r="H1209" s="69">
        <v>245.02</v>
      </c>
      <c r="I1209" s="69">
        <v>0</v>
      </c>
      <c r="J1209" s="69">
        <v>7.43</v>
      </c>
      <c r="K1209" s="69">
        <v>35.26</v>
      </c>
      <c r="L1209" s="69">
        <v>0</v>
      </c>
      <c r="M1209" s="69">
        <v>2.0099999999999998</v>
      </c>
      <c r="N1209" s="70">
        <v>289.72000000000003</v>
      </c>
      <c r="O1209" s="77">
        <v>289.72000000000003</v>
      </c>
    </row>
    <row r="1210" spans="1:15" ht="15.5">
      <c r="A1210" s="64">
        <v>2023</v>
      </c>
      <c r="B1210" s="59" t="s">
        <v>53</v>
      </c>
      <c r="C1210" s="59" t="s">
        <v>62</v>
      </c>
      <c r="D1210" s="69">
        <v>52.28</v>
      </c>
      <c r="E1210" s="69">
        <v>0</v>
      </c>
      <c r="F1210" s="70">
        <v>52.28</v>
      </c>
      <c r="G1210" s="69">
        <v>5.22</v>
      </c>
      <c r="H1210" s="69">
        <v>2.91</v>
      </c>
      <c r="I1210" s="69">
        <v>0</v>
      </c>
      <c r="J1210" s="69">
        <v>0</v>
      </c>
      <c r="K1210" s="69">
        <v>0</v>
      </c>
      <c r="L1210" s="69">
        <v>66.05</v>
      </c>
      <c r="M1210" s="69">
        <v>31.71</v>
      </c>
      <c r="N1210" s="70">
        <v>105.89</v>
      </c>
      <c r="O1210" s="77">
        <v>158.16999999999999</v>
      </c>
    </row>
    <row r="1211" spans="1:15" ht="15.5">
      <c r="A1211" s="62">
        <v>2023</v>
      </c>
      <c r="B1211" s="62" t="s">
        <v>53</v>
      </c>
      <c r="C1211" s="60" t="s">
        <v>93</v>
      </c>
      <c r="D1211" s="72">
        <v>2412.4899999999998</v>
      </c>
      <c r="E1211" s="72">
        <v>166.74</v>
      </c>
      <c r="F1211" s="71">
        <v>2579.23</v>
      </c>
      <c r="G1211" s="72">
        <v>44.32</v>
      </c>
      <c r="H1211" s="72">
        <v>895.25</v>
      </c>
      <c r="I1211" s="72">
        <v>118.37</v>
      </c>
      <c r="J1211" s="72">
        <v>7.43</v>
      </c>
      <c r="K1211" s="72">
        <v>139.01</v>
      </c>
      <c r="L1211" s="72">
        <v>174.01</v>
      </c>
      <c r="M1211" s="72">
        <v>414.58</v>
      </c>
      <c r="N1211" s="71">
        <v>1792.97</v>
      </c>
      <c r="O1211" s="72">
        <v>4372.2</v>
      </c>
    </row>
    <row r="1212" spans="1:15" ht="15.5">
      <c r="A1212" s="63">
        <v>2023</v>
      </c>
      <c r="B1212" s="59" t="s">
        <v>52</v>
      </c>
      <c r="C1212" s="58" t="s">
        <v>37</v>
      </c>
      <c r="D1212" s="66">
        <v>9.4600000000000009</v>
      </c>
      <c r="E1212" s="66">
        <v>18.79</v>
      </c>
      <c r="F1212" s="67">
        <v>28.25</v>
      </c>
      <c r="G1212" s="66">
        <v>4.2</v>
      </c>
      <c r="H1212" s="66">
        <v>264.51</v>
      </c>
      <c r="I1212" s="66">
        <v>0</v>
      </c>
      <c r="J1212" s="66">
        <v>0</v>
      </c>
      <c r="K1212" s="66">
        <v>0</v>
      </c>
      <c r="L1212" s="66">
        <v>70.430000000000007</v>
      </c>
      <c r="M1212" s="66">
        <v>175.12</v>
      </c>
      <c r="N1212" s="67">
        <v>514.26</v>
      </c>
      <c r="O1212" s="76">
        <v>542.51</v>
      </c>
    </row>
    <row r="1213" spans="1:15" ht="15.5">
      <c r="A1213" s="64">
        <v>2023</v>
      </c>
      <c r="B1213" s="59" t="s">
        <v>52</v>
      </c>
      <c r="C1213" s="59" t="s">
        <v>38</v>
      </c>
      <c r="D1213" s="69">
        <v>0</v>
      </c>
      <c r="E1213" s="69">
        <v>0</v>
      </c>
      <c r="F1213" s="70">
        <v>0</v>
      </c>
      <c r="G1213" s="69">
        <v>0</v>
      </c>
      <c r="H1213" s="69">
        <v>0</v>
      </c>
      <c r="I1213" s="69">
        <v>0</v>
      </c>
      <c r="J1213" s="69">
        <v>0</v>
      </c>
      <c r="K1213" s="69">
        <v>0</v>
      </c>
      <c r="L1213" s="69">
        <v>0</v>
      </c>
      <c r="M1213" s="69">
        <v>0</v>
      </c>
      <c r="N1213" s="70">
        <v>0</v>
      </c>
      <c r="O1213" s="77">
        <v>0</v>
      </c>
    </row>
    <row r="1214" spans="1:15" ht="15.5">
      <c r="A1214" s="64">
        <v>2023</v>
      </c>
      <c r="B1214" s="59" t="s">
        <v>52</v>
      </c>
      <c r="C1214" s="59" t="s">
        <v>72</v>
      </c>
      <c r="D1214" s="69">
        <v>0</v>
      </c>
      <c r="E1214" s="69">
        <v>0</v>
      </c>
      <c r="F1214" s="70">
        <v>0</v>
      </c>
      <c r="G1214" s="69">
        <v>0</v>
      </c>
      <c r="H1214" s="69">
        <v>0</v>
      </c>
      <c r="I1214" s="69">
        <v>0</v>
      </c>
      <c r="J1214" s="69">
        <v>0</v>
      </c>
      <c r="K1214" s="69">
        <v>0</v>
      </c>
      <c r="L1214" s="69">
        <v>0</v>
      </c>
      <c r="M1214" s="69">
        <v>17.62</v>
      </c>
      <c r="N1214" s="70">
        <v>17.62</v>
      </c>
      <c r="O1214" s="77">
        <v>17.62</v>
      </c>
    </row>
    <row r="1215" spans="1:15" ht="15.5">
      <c r="A1215" s="64">
        <v>2023</v>
      </c>
      <c r="B1215" s="59" t="s">
        <v>52</v>
      </c>
      <c r="C1215" s="59" t="s">
        <v>39</v>
      </c>
      <c r="D1215" s="69">
        <v>0</v>
      </c>
      <c r="E1215" s="69">
        <v>0</v>
      </c>
      <c r="F1215" s="70">
        <v>0</v>
      </c>
      <c r="G1215" s="69">
        <v>0</v>
      </c>
      <c r="H1215" s="69">
        <v>7.42</v>
      </c>
      <c r="I1215" s="69">
        <v>0</v>
      </c>
      <c r="J1215" s="69">
        <v>0</v>
      </c>
      <c r="K1215" s="69">
        <v>0</v>
      </c>
      <c r="L1215" s="69">
        <v>0</v>
      </c>
      <c r="M1215" s="69">
        <v>0.14000000000000001</v>
      </c>
      <c r="N1215" s="70">
        <v>7.56</v>
      </c>
      <c r="O1215" s="77">
        <v>7.56</v>
      </c>
    </row>
    <row r="1216" spans="1:15" ht="15.5">
      <c r="A1216" s="64">
        <v>2023</v>
      </c>
      <c r="B1216" s="59" t="s">
        <v>52</v>
      </c>
      <c r="C1216" s="59" t="s">
        <v>130</v>
      </c>
      <c r="D1216" s="69">
        <v>0</v>
      </c>
      <c r="E1216" s="69">
        <v>0</v>
      </c>
      <c r="F1216" s="70">
        <v>0</v>
      </c>
      <c r="G1216" s="69">
        <v>0</v>
      </c>
      <c r="H1216" s="69">
        <v>0</v>
      </c>
      <c r="I1216" s="69">
        <v>0</v>
      </c>
      <c r="J1216" s="69">
        <v>0</v>
      </c>
      <c r="K1216" s="69">
        <v>0</v>
      </c>
      <c r="L1216" s="69">
        <v>0</v>
      </c>
      <c r="M1216" s="69">
        <v>0</v>
      </c>
      <c r="N1216" s="70">
        <v>0</v>
      </c>
      <c r="O1216" s="77">
        <v>0</v>
      </c>
    </row>
    <row r="1217" spans="1:15" ht="15.5">
      <c r="A1217" s="64">
        <v>2023</v>
      </c>
      <c r="B1217" s="59" t="s">
        <v>52</v>
      </c>
      <c r="C1217" s="59" t="s">
        <v>40</v>
      </c>
      <c r="D1217" s="69">
        <v>18.52</v>
      </c>
      <c r="E1217" s="69">
        <v>0</v>
      </c>
      <c r="F1217" s="70">
        <v>18.52</v>
      </c>
      <c r="G1217" s="69">
        <v>25.12</v>
      </c>
      <c r="H1217" s="69">
        <v>4.71</v>
      </c>
      <c r="I1217" s="69">
        <v>0</v>
      </c>
      <c r="J1217" s="69">
        <v>0</v>
      </c>
      <c r="K1217" s="69">
        <v>0</v>
      </c>
      <c r="L1217" s="69">
        <v>0</v>
      </c>
      <c r="M1217" s="69">
        <v>1.55</v>
      </c>
      <c r="N1217" s="70">
        <v>31.38</v>
      </c>
      <c r="O1217" s="77">
        <v>49.9</v>
      </c>
    </row>
    <row r="1218" spans="1:15" ht="15.5">
      <c r="A1218" s="64">
        <v>2023</v>
      </c>
      <c r="B1218" s="59" t="s">
        <v>52</v>
      </c>
      <c r="C1218" s="59" t="s">
        <v>41</v>
      </c>
      <c r="D1218" s="69">
        <v>384.87</v>
      </c>
      <c r="E1218" s="69">
        <v>0</v>
      </c>
      <c r="F1218" s="70">
        <v>384.87</v>
      </c>
      <c r="G1218" s="69">
        <v>0</v>
      </c>
      <c r="H1218" s="69">
        <v>0</v>
      </c>
      <c r="I1218" s="69">
        <v>0</v>
      </c>
      <c r="J1218" s="69">
        <v>0</v>
      </c>
      <c r="K1218" s="69">
        <v>0</v>
      </c>
      <c r="L1218" s="69">
        <v>0</v>
      </c>
      <c r="M1218" s="69">
        <v>2</v>
      </c>
      <c r="N1218" s="70">
        <v>2</v>
      </c>
      <c r="O1218" s="77">
        <v>386.87</v>
      </c>
    </row>
    <row r="1219" spans="1:15" ht="15.5">
      <c r="A1219" s="64">
        <v>2023</v>
      </c>
      <c r="B1219" s="59" t="s">
        <v>52</v>
      </c>
      <c r="C1219" s="59" t="s">
        <v>70</v>
      </c>
      <c r="D1219" s="69">
        <v>0</v>
      </c>
      <c r="E1219" s="69">
        <v>0</v>
      </c>
      <c r="F1219" s="70">
        <v>0</v>
      </c>
      <c r="G1219" s="69">
        <v>0</v>
      </c>
      <c r="H1219" s="69">
        <v>12.44</v>
      </c>
      <c r="I1219" s="69">
        <v>113.95</v>
      </c>
      <c r="J1219" s="69">
        <v>0</v>
      </c>
      <c r="K1219" s="69">
        <v>79.81</v>
      </c>
      <c r="L1219" s="69">
        <v>13.07</v>
      </c>
      <c r="M1219" s="69">
        <v>9.99</v>
      </c>
      <c r="N1219" s="70">
        <v>229.26</v>
      </c>
      <c r="O1219" s="77">
        <v>229.26</v>
      </c>
    </row>
    <row r="1220" spans="1:15" ht="15.5">
      <c r="A1220" s="64">
        <v>2023</v>
      </c>
      <c r="B1220" s="59" t="s">
        <v>52</v>
      </c>
      <c r="C1220" s="59" t="s">
        <v>74</v>
      </c>
      <c r="D1220" s="69">
        <v>91.94</v>
      </c>
      <c r="E1220" s="69">
        <v>0</v>
      </c>
      <c r="F1220" s="70">
        <v>91.94</v>
      </c>
      <c r="G1220" s="69">
        <v>0</v>
      </c>
      <c r="H1220" s="69">
        <v>0</v>
      </c>
      <c r="I1220" s="69">
        <v>0</v>
      </c>
      <c r="J1220" s="69">
        <v>0</v>
      </c>
      <c r="K1220" s="69">
        <v>0</v>
      </c>
      <c r="L1220" s="69">
        <v>0</v>
      </c>
      <c r="M1220" s="69">
        <v>4.6900000000000004</v>
      </c>
      <c r="N1220" s="70">
        <v>4.6900000000000004</v>
      </c>
      <c r="O1220" s="77">
        <v>96.63</v>
      </c>
    </row>
    <row r="1221" spans="1:15" ht="15.5">
      <c r="A1221" s="64">
        <v>2023</v>
      </c>
      <c r="B1221" s="59" t="s">
        <v>52</v>
      </c>
      <c r="C1221" s="59" t="s">
        <v>73</v>
      </c>
      <c r="D1221" s="69">
        <v>0</v>
      </c>
      <c r="E1221" s="69">
        <v>0</v>
      </c>
      <c r="F1221" s="70">
        <v>0</v>
      </c>
      <c r="G1221" s="69">
        <v>0</v>
      </c>
      <c r="H1221" s="69">
        <v>0</v>
      </c>
      <c r="I1221" s="69">
        <v>0</v>
      </c>
      <c r="J1221" s="69">
        <v>0</v>
      </c>
      <c r="K1221" s="69">
        <v>0</v>
      </c>
      <c r="L1221" s="69">
        <v>0</v>
      </c>
      <c r="M1221" s="69">
        <v>0</v>
      </c>
      <c r="N1221" s="70">
        <v>0</v>
      </c>
      <c r="O1221" s="77">
        <v>0</v>
      </c>
    </row>
    <row r="1222" spans="1:15" ht="15.5">
      <c r="A1222" s="64">
        <v>2023</v>
      </c>
      <c r="B1222" s="59" t="s">
        <v>52</v>
      </c>
      <c r="C1222" s="59" t="s">
        <v>42</v>
      </c>
      <c r="D1222" s="69">
        <v>950.57</v>
      </c>
      <c r="E1222" s="69">
        <v>201.33</v>
      </c>
      <c r="F1222" s="70">
        <v>1151.9000000000001</v>
      </c>
      <c r="G1222" s="69">
        <v>7.37</v>
      </c>
      <c r="H1222" s="69">
        <v>134.06</v>
      </c>
      <c r="I1222" s="69">
        <v>0</v>
      </c>
      <c r="J1222" s="69">
        <v>4</v>
      </c>
      <c r="K1222" s="69">
        <v>0</v>
      </c>
      <c r="L1222" s="69">
        <v>19.739999999999998</v>
      </c>
      <c r="M1222" s="69">
        <v>152.06</v>
      </c>
      <c r="N1222" s="70">
        <v>317.23</v>
      </c>
      <c r="O1222" s="77">
        <v>1469.13</v>
      </c>
    </row>
    <row r="1223" spans="1:15" ht="15.5">
      <c r="A1223" s="64">
        <v>2023</v>
      </c>
      <c r="B1223" s="59" t="s">
        <v>52</v>
      </c>
      <c r="C1223" s="59" t="s">
        <v>94</v>
      </c>
      <c r="D1223" s="69">
        <v>0</v>
      </c>
      <c r="E1223" s="69">
        <v>0</v>
      </c>
      <c r="F1223" s="70">
        <v>0</v>
      </c>
      <c r="G1223" s="69">
        <v>0</v>
      </c>
      <c r="H1223" s="69">
        <v>37.83</v>
      </c>
      <c r="I1223" s="69">
        <v>0</v>
      </c>
      <c r="J1223" s="69">
        <v>0</v>
      </c>
      <c r="K1223" s="69">
        <v>0</v>
      </c>
      <c r="L1223" s="69">
        <v>0</v>
      </c>
      <c r="M1223" s="69">
        <v>0</v>
      </c>
      <c r="N1223" s="70">
        <v>37.83</v>
      </c>
      <c r="O1223" s="77">
        <v>37.83</v>
      </c>
    </row>
    <row r="1224" spans="1:15" ht="15.5">
      <c r="A1224" s="64">
        <v>2023</v>
      </c>
      <c r="B1224" s="59" t="s">
        <v>52</v>
      </c>
      <c r="C1224" s="59" t="s">
        <v>131</v>
      </c>
      <c r="D1224" s="69">
        <v>277.58</v>
      </c>
      <c r="E1224" s="69">
        <v>0</v>
      </c>
      <c r="F1224" s="70">
        <v>277.58</v>
      </c>
      <c r="G1224" s="69">
        <v>0</v>
      </c>
      <c r="H1224" s="69">
        <v>0</v>
      </c>
      <c r="I1224" s="69">
        <v>0</v>
      </c>
      <c r="J1224" s="69">
        <v>0</v>
      </c>
      <c r="K1224" s="69">
        <v>0</v>
      </c>
      <c r="L1224" s="69">
        <v>0</v>
      </c>
      <c r="M1224" s="69">
        <v>1.65</v>
      </c>
      <c r="N1224" s="70">
        <v>1.65</v>
      </c>
      <c r="O1224" s="77">
        <v>279.23</v>
      </c>
    </row>
    <row r="1225" spans="1:15" ht="15.5">
      <c r="A1225" s="64">
        <v>2023</v>
      </c>
      <c r="B1225" s="59" t="s">
        <v>52</v>
      </c>
      <c r="C1225" s="59" t="s">
        <v>71</v>
      </c>
      <c r="D1225" s="69">
        <v>0</v>
      </c>
      <c r="E1225" s="69">
        <v>0</v>
      </c>
      <c r="F1225" s="70">
        <v>0</v>
      </c>
      <c r="G1225" s="69">
        <v>0</v>
      </c>
      <c r="H1225" s="69">
        <v>0</v>
      </c>
      <c r="I1225" s="69">
        <v>0</v>
      </c>
      <c r="J1225" s="69">
        <v>0</v>
      </c>
      <c r="K1225" s="69">
        <v>0</v>
      </c>
      <c r="L1225" s="69">
        <v>0</v>
      </c>
      <c r="M1225" s="69">
        <v>0.15</v>
      </c>
      <c r="N1225" s="70">
        <v>0.15</v>
      </c>
      <c r="O1225" s="77">
        <v>0.15</v>
      </c>
    </row>
    <row r="1226" spans="1:15" ht="15.5">
      <c r="A1226" s="64">
        <v>2023</v>
      </c>
      <c r="B1226" s="59" t="s">
        <v>52</v>
      </c>
      <c r="C1226" s="59" t="s">
        <v>45</v>
      </c>
      <c r="D1226" s="69">
        <v>161.22999999999999</v>
      </c>
      <c r="E1226" s="69">
        <v>0</v>
      </c>
      <c r="F1226" s="70">
        <v>161.22999999999999</v>
      </c>
      <c r="G1226" s="69">
        <v>0</v>
      </c>
      <c r="H1226" s="69">
        <v>0</v>
      </c>
      <c r="I1226" s="69">
        <v>0</v>
      </c>
      <c r="J1226" s="69">
        <v>0</v>
      </c>
      <c r="K1226" s="69">
        <v>0</v>
      </c>
      <c r="L1226" s="69">
        <v>0</v>
      </c>
      <c r="M1226" s="69">
        <v>11.93</v>
      </c>
      <c r="N1226" s="70">
        <v>11.93</v>
      </c>
      <c r="O1226" s="77">
        <v>173.16</v>
      </c>
    </row>
    <row r="1227" spans="1:15" ht="15.5">
      <c r="A1227" s="64">
        <v>2023</v>
      </c>
      <c r="B1227" s="59" t="s">
        <v>52</v>
      </c>
      <c r="C1227" s="59" t="s">
        <v>46</v>
      </c>
      <c r="D1227" s="69">
        <v>0</v>
      </c>
      <c r="E1227" s="69">
        <v>0</v>
      </c>
      <c r="F1227" s="70">
        <v>0</v>
      </c>
      <c r="G1227" s="69">
        <v>0</v>
      </c>
      <c r="H1227" s="69">
        <v>225.66</v>
      </c>
      <c r="I1227" s="69">
        <v>0</v>
      </c>
      <c r="J1227" s="69">
        <v>0</v>
      </c>
      <c r="K1227" s="69">
        <v>0</v>
      </c>
      <c r="L1227" s="69">
        <v>0</v>
      </c>
      <c r="M1227" s="69">
        <v>0.17</v>
      </c>
      <c r="N1227" s="70">
        <v>225.83</v>
      </c>
      <c r="O1227" s="77">
        <v>225.83</v>
      </c>
    </row>
    <row r="1228" spans="1:15" ht="15.5">
      <c r="A1228" s="64">
        <v>2023</v>
      </c>
      <c r="B1228" s="59" t="s">
        <v>52</v>
      </c>
      <c r="C1228" s="59" t="s">
        <v>62</v>
      </c>
      <c r="D1228" s="69">
        <v>0</v>
      </c>
      <c r="E1228" s="69">
        <v>0</v>
      </c>
      <c r="F1228" s="70">
        <v>0</v>
      </c>
      <c r="G1228" s="69">
        <v>2.68</v>
      </c>
      <c r="H1228" s="69">
        <v>0</v>
      </c>
      <c r="I1228" s="69">
        <v>0</v>
      </c>
      <c r="J1228" s="69">
        <v>0</v>
      </c>
      <c r="K1228" s="69">
        <v>0</v>
      </c>
      <c r="L1228" s="69">
        <v>66.150000000000006</v>
      </c>
      <c r="M1228" s="69">
        <v>82.16</v>
      </c>
      <c r="N1228" s="70">
        <v>150.99</v>
      </c>
      <c r="O1228" s="77">
        <v>150.99</v>
      </c>
    </row>
    <row r="1229" spans="1:15" ht="15.5">
      <c r="A1229" s="62">
        <v>2023</v>
      </c>
      <c r="B1229" s="62" t="s">
        <v>52</v>
      </c>
      <c r="C1229" s="60" t="s">
        <v>93</v>
      </c>
      <c r="D1229" s="72">
        <v>1894.17</v>
      </c>
      <c r="E1229" s="72">
        <v>220.12</v>
      </c>
      <c r="F1229" s="71">
        <v>2114.29</v>
      </c>
      <c r="G1229" s="72">
        <v>39.369999999999997</v>
      </c>
      <c r="H1229" s="72">
        <v>686.63</v>
      </c>
      <c r="I1229" s="72">
        <v>113.95</v>
      </c>
      <c r="J1229" s="72">
        <v>4</v>
      </c>
      <c r="K1229" s="72">
        <v>79.81</v>
      </c>
      <c r="L1229" s="72">
        <v>169.39</v>
      </c>
      <c r="M1229" s="72">
        <v>459.23</v>
      </c>
      <c r="N1229" s="71">
        <v>1552.38</v>
      </c>
      <c r="O1229" s="72">
        <v>3666.67</v>
      </c>
    </row>
    <row r="1230" spans="1:15" ht="15.5">
      <c r="A1230" s="63">
        <v>2023</v>
      </c>
      <c r="B1230" s="59" t="s">
        <v>51</v>
      </c>
      <c r="C1230" s="58" t="s">
        <v>37</v>
      </c>
      <c r="D1230" s="66">
        <v>9.86</v>
      </c>
      <c r="E1230" s="66">
        <v>162.65</v>
      </c>
      <c r="F1230" s="67">
        <v>172.51</v>
      </c>
      <c r="G1230" s="66">
        <v>5.19</v>
      </c>
      <c r="H1230" s="66">
        <v>151.81</v>
      </c>
      <c r="I1230" s="66">
        <v>0</v>
      </c>
      <c r="J1230" s="66">
        <v>0</v>
      </c>
      <c r="K1230" s="66">
        <v>0</v>
      </c>
      <c r="L1230" s="66">
        <v>62.43</v>
      </c>
      <c r="M1230" s="66">
        <v>112.44</v>
      </c>
      <c r="N1230" s="67">
        <v>331.87</v>
      </c>
      <c r="O1230" s="76">
        <v>504.38</v>
      </c>
    </row>
    <row r="1231" spans="1:15" ht="15.5">
      <c r="A1231" s="64">
        <v>2023</v>
      </c>
      <c r="B1231" s="59" t="s">
        <v>51</v>
      </c>
      <c r="C1231" s="59" t="s">
        <v>38</v>
      </c>
      <c r="D1231" s="69">
        <v>0</v>
      </c>
      <c r="E1231" s="69">
        <v>0</v>
      </c>
      <c r="F1231" s="70">
        <v>0</v>
      </c>
      <c r="G1231" s="69">
        <v>0</v>
      </c>
      <c r="H1231" s="69">
        <v>0</v>
      </c>
      <c r="I1231" s="69">
        <v>0</v>
      </c>
      <c r="J1231" s="69">
        <v>0</v>
      </c>
      <c r="K1231" s="69">
        <v>0</v>
      </c>
      <c r="L1231" s="69">
        <v>0</v>
      </c>
      <c r="M1231" s="69">
        <v>0</v>
      </c>
      <c r="N1231" s="70">
        <v>0</v>
      </c>
      <c r="O1231" s="77">
        <v>0</v>
      </c>
    </row>
    <row r="1232" spans="1:15" ht="15.5">
      <c r="A1232" s="64">
        <v>2023</v>
      </c>
      <c r="B1232" s="59" t="s">
        <v>51</v>
      </c>
      <c r="C1232" s="59" t="s">
        <v>72</v>
      </c>
      <c r="D1232" s="69">
        <v>0</v>
      </c>
      <c r="E1232" s="69">
        <v>0</v>
      </c>
      <c r="F1232" s="70">
        <v>0</v>
      </c>
      <c r="G1232" s="69">
        <v>0</v>
      </c>
      <c r="H1232" s="69">
        <v>0</v>
      </c>
      <c r="I1232" s="69">
        <v>0</v>
      </c>
      <c r="J1232" s="69">
        <v>0</v>
      </c>
      <c r="K1232" s="69">
        <v>0</v>
      </c>
      <c r="L1232" s="69">
        <v>0</v>
      </c>
      <c r="M1232" s="69">
        <v>17.329999999999998</v>
      </c>
      <c r="N1232" s="70">
        <v>17.329999999999998</v>
      </c>
      <c r="O1232" s="77">
        <v>17.329999999999998</v>
      </c>
    </row>
    <row r="1233" spans="1:15" ht="15.5">
      <c r="A1233" s="64">
        <v>2023</v>
      </c>
      <c r="B1233" s="59" t="s">
        <v>51</v>
      </c>
      <c r="C1233" s="59" t="s">
        <v>39</v>
      </c>
      <c r="D1233" s="69">
        <v>0</v>
      </c>
      <c r="E1233" s="69">
        <v>0</v>
      </c>
      <c r="F1233" s="70">
        <v>0</v>
      </c>
      <c r="G1233" s="69">
        <v>0</v>
      </c>
      <c r="H1233" s="69">
        <v>0</v>
      </c>
      <c r="I1233" s="69">
        <v>0</v>
      </c>
      <c r="J1233" s="69">
        <v>0</v>
      </c>
      <c r="K1233" s="69">
        <v>0</v>
      </c>
      <c r="L1233" s="69">
        <v>0</v>
      </c>
      <c r="M1233" s="69">
        <v>0.08</v>
      </c>
      <c r="N1233" s="70">
        <v>0.08</v>
      </c>
      <c r="O1233" s="77">
        <v>0.08</v>
      </c>
    </row>
    <row r="1234" spans="1:15" ht="15.5">
      <c r="A1234" s="64">
        <v>2023</v>
      </c>
      <c r="B1234" s="59" t="s">
        <v>51</v>
      </c>
      <c r="C1234" s="59" t="s">
        <v>130</v>
      </c>
      <c r="D1234" s="69">
        <v>97.25</v>
      </c>
      <c r="E1234" s="69">
        <v>0</v>
      </c>
      <c r="F1234" s="70">
        <v>97.25</v>
      </c>
      <c r="G1234" s="69">
        <v>0</v>
      </c>
      <c r="H1234" s="69">
        <v>0</v>
      </c>
      <c r="I1234" s="69">
        <v>0</v>
      </c>
      <c r="J1234" s="69">
        <v>0</v>
      </c>
      <c r="K1234" s="69">
        <v>0</v>
      </c>
      <c r="L1234" s="69">
        <v>0</v>
      </c>
      <c r="M1234" s="69">
        <v>0</v>
      </c>
      <c r="N1234" s="70">
        <v>0</v>
      </c>
      <c r="O1234" s="77">
        <v>97.25</v>
      </c>
    </row>
    <row r="1235" spans="1:15" ht="15.5">
      <c r="A1235" s="64">
        <v>2023</v>
      </c>
      <c r="B1235" s="59" t="s">
        <v>51</v>
      </c>
      <c r="C1235" s="59" t="s">
        <v>40</v>
      </c>
      <c r="D1235" s="69">
        <v>17.23</v>
      </c>
      <c r="E1235" s="69">
        <v>0</v>
      </c>
      <c r="F1235" s="70">
        <v>17.23</v>
      </c>
      <c r="G1235" s="69">
        <v>19.03</v>
      </c>
      <c r="H1235" s="69">
        <v>3.68</v>
      </c>
      <c r="I1235" s="69">
        <v>0</v>
      </c>
      <c r="J1235" s="69">
        <v>0</v>
      </c>
      <c r="K1235" s="69">
        <v>0</v>
      </c>
      <c r="L1235" s="69">
        <v>0</v>
      </c>
      <c r="M1235" s="69">
        <v>4.4000000000000004</v>
      </c>
      <c r="N1235" s="70">
        <v>27.11</v>
      </c>
      <c r="O1235" s="77">
        <v>44.34</v>
      </c>
    </row>
    <row r="1236" spans="1:15" ht="15.5">
      <c r="A1236" s="64">
        <v>2023</v>
      </c>
      <c r="B1236" s="59" t="s">
        <v>51</v>
      </c>
      <c r="C1236" s="59" t="s">
        <v>41</v>
      </c>
      <c r="D1236" s="69">
        <v>218.16</v>
      </c>
      <c r="E1236" s="69">
        <v>0</v>
      </c>
      <c r="F1236" s="70">
        <v>218.16</v>
      </c>
      <c r="G1236" s="69">
        <v>0</v>
      </c>
      <c r="H1236" s="69">
        <v>0</v>
      </c>
      <c r="I1236" s="69">
        <v>0</v>
      </c>
      <c r="J1236" s="69">
        <v>0</v>
      </c>
      <c r="K1236" s="69">
        <v>0</v>
      </c>
      <c r="L1236" s="69">
        <v>0</v>
      </c>
      <c r="M1236" s="69">
        <v>0.91</v>
      </c>
      <c r="N1236" s="70">
        <v>0.91</v>
      </c>
      <c r="O1236" s="77">
        <v>219.07</v>
      </c>
    </row>
    <row r="1237" spans="1:15" ht="15.5">
      <c r="A1237" s="64">
        <v>2023</v>
      </c>
      <c r="B1237" s="59" t="s">
        <v>51</v>
      </c>
      <c r="C1237" s="59" t="s">
        <v>70</v>
      </c>
      <c r="D1237" s="69">
        <v>0</v>
      </c>
      <c r="E1237" s="69">
        <v>0</v>
      </c>
      <c r="F1237" s="70">
        <v>0</v>
      </c>
      <c r="G1237" s="69">
        <v>0</v>
      </c>
      <c r="H1237" s="69">
        <v>11.61</v>
      </c>
      <c r="I1237" s="69">
        <v>148.69</v>
      </c>
      <c r="J1237" s="69">
        <v>6.02</v>
      </c>
      <c r="K1237" s="69">
        <v>72.34</v>
      </c>
      <c r="L1237" s="69">
        <v>11.74</v>
      </c>
      <c r="M1237" s="69">
        <v>16.010000000000002</v>
      </c>
      <c r="N1237" s="70">
        <v>266.41000000000003</v>
      </c>
      <c r="O1237" s="77">
        <v>266.41000000000003</v>
      </c>
    </row>
    <row r="1238" spans="1:15" ht="15.5">
      <c r="A1238" s="64">
        <v>2023</v>
      </c>
      <c r="B1238" s="59" t="s">
        <v>51</v>
      </c>
      <c r="C1238" s="59" t="s">
        <v>74</v>
      </c>
      <c r="D1238" s="69">
        <v>89.34</v>
      </c>
      <c r="E1238" s="69">
        <v>0</v>
      </c>
      <c r="F1238" s="70">
        <v>89.34</v>
      </c>
      <c r="G1238" s="69">
        <v>0</v>
      </c>
      <c r="H1238" s="69">
        <v>0</v>
      </c>
      <c r="I1238" s="69">
        <v>0</v>
      </c>
      <c r="J1238" s="69">
        <v>0</v>
      </c>
      <c r="K1238" s="69">
        <v>0</v>
      </c>
      <c r="L1238" s="69">
        <v>0</v>
      </c>
      <c r="M1238" s="69">
        <v>4.05</v>
      </c>
      <c r="N1238" s="70">
        <v>4.05</v>
      </c>
      <c r="O1238" s="77">
        <v>93.39</v>
      </c>
    </row>
    <row r="1239" spans="1:15" ht="15.5">
      <c r="A1239" s="64">
        <v>2023</v>
      </c>
      <c r="B1239" s="59" t="s">
        <v>51</v>
      </c>
      <c r="C1239" s="59" t="s">
        <v>73</v>
      </c>
      <c r="D1239" s="69">
        <v>279.68</v>
      </c>
      <c r="E1239" s="69">
        <v>0</v>
      </c>
      <c r="F1239" s="70">
        <v>279.68</v>
      </c>
      <c r="G1239" s="69">
        <v>0</v>
      </c>
      <c r="H1239" s="69">
        <v>0</v>
      </c>
      <c r="I1239" s="69">
        <v>0</v>
      </c>
      <c r="J1239" s="69">
        <v>0</v>
      </c>
      <c r="K1239" s="69">
        <v>0</v>
      </c>
      <c r="L1239" s="69">
        <v>0</v>
      </c>
      <c r="M1239" s="69">
        <v>0</v>
      </c>
      <c r="N1239" s="70">
        <v>0</v>
      </c>
      <c r="O1239" s="77">
        <v>279.68</v>
      </c>
    </row>
    <row r="1240" spans="1:15" ht="15.5">
      <c r="A1240" s="64">
        <v>2023</v>
      </c>
      <c r="B1240" s="59" t="s">
        <v>51</v>
      </c>
      <c r="C1240" s="59" t="s">
        <v>42</v>
      </c>
      <c r="D1240" s="69">
        <v>874.29</v>
      </c>
      <c r="E1240" s="69">
        <v>126.79</v>
      </c>
      <c r="F1240" s="70">
        <v>1001.08</v>
      </c>
      <c r="G1240" s="69">
        <v>2.0499999999999998</v>
      </c>
      <c r="H1240" s="69">
        <v>136.63</v>
      </c>
      <c r="I1240" s="69">
        <v>0</v>
      </c>
      <c r="J1240" s="69">
        <v>0</v>
      </c>
      <c r="K1240" s="69">
        <v>0</v>
      </c>
      <c r="L1240" s="69">
        <v>0</v>
      </c>
      <c r="M1240" s="69">
        <v>115.05</v>
      </c>
      <c r="N1240" s="70">
        <v>253.73</v>
      </c>
      <c r="O1240" s="77">
        <v>1254.81</v>
      </c>
    </row>
    <row r="1241" spans="1:15" ht="15.5">
      <c r="A1241" s="64">
        <v>2023</v>
      </c>
      <c r="B1241" s="59" t="s">
        <v>51</v>
      </c>
      <c r="C1241" s="59" t="s">
        <v>94</v>
      </c>
      <c r="D1241" s="69">
        <v>0</v>
      </c>
      <c r="E1241" s="69">
        <v>0</v>
      </c>
      <c r="F1241" s="70">
        <v>0</v>
      </c>
      <c r="G1241" s="69">
        <v>0</v>
      </c>
      <c r="H1241" s="69">
        <v>75.53</v>
      </c>
      <c r="I1241" s="69">
        <v>0</v>
      </c>
      <c r="J1241" s="69">
        <v>0</v>
      </c>
      <c r="K1241" s="69">
        <v>0</v>
      </c>
      <c r="L1241" s="69">
        <v>0</v>
      </c>
      <c r="M1241" s="69">
        <v>45</v>
      </c>
      <c r="N1241" s="70">
        <v>120.53</v>
      </c>
      <c r="O1241" s="77">
        <v>120.53</v>
      </c>
    </row>
    <row r="1242" spans="1:15" ht="15.5">
      <c r="A1242" s="64">
        <v>2023</v>
      </c>
      <c r="B1242" s="59" t="s">
        <v>51</v>
      </c>
      <c r="C1242" s="59" t="s">
        <v>131</v>
      </c>
      <c r="D1242" s="69">
        <v>184.71</v>
      </c>
      <c r="E1242" s="69">
        <v>0</v>
      </c>
      <c r="F1242" s="70">
        <v>184.71</v>
      </c>
      <c r="G1242" s="69">
        <v>0</v>
      </c>
      <c r="H1242" s="69">
        <v>0</v>
      </c>
      <c r="I1242" s="69">
        <v>0</v>
      </c>
      <c r="J1242" s="69">
        <v>0</v>
      </c>
      <c r="K1242" s="69">
        <v>0</v>
      </c>
      <c r="L1242" s="69">
        <v>0</v>
      </c>
      <c r="M1242" s="69">
        <v>0</v>
      </c>
      <c r="N1242" s="70">
        <v>0</v>
      </c>
      <c r="O1242" s="77">
        <v>184.71</v>
      </c>
    </row>
    <row r="1243" spans="1:15" ht="15.5">
      <c r="A1243" s="64">
        <v>2023</v>
      </c>
      <c r="B1243" s="59" t="s">
        <v>51</v>
      </c>
      <c r="C1243" s="59" t="s">
        <v>71</v>
      </c>
      <c r="D1243" s="69">
        <v>0</v>
      </c>
      <c r="E1243" s="69">
        <v>0</v>
      </c>
      <c r="F1243" s="70">
        <v>0</v>
      </c>
      <c r="G1243" s="69">
        <v>0</v>
      </c>
      <c r="H1243" s="69">
        <v>0</v>
      </c>
      <c r="I1243" s="69">
        <v>0</v>
      </c>
      <c r="J1243" s="69">
        <v>0</v>
      </c>
      <c r="K1243" s="69">
        <v>0</v>
      </c>
      <c r="L1243" s="69">
        <v>20.329999999999998</v>
      </c>
      <c r="M1243" s="69">
        <v>4.4000000000000004</v>
      </c>
      <c r="N1243" s="70">
        <v>24.73</v>
      </c>
      <c r="O1243" s="77">
        <v>24.73</v>
      </c>
    </row>
    <row r="1244" spans="1:15" ht="15.5">
      <c r="A1244" s="64">
        <v>2023</v>
      </c>
      <c r="B1244" s="59" t="s">
        <v>51</v>
      </c>
      <c r="C1244" s="59" t="s">
        <v>45</v>
      </c>
      <c r="D1244" s="69">
        <v>79.12</v>
      </c>
      <c r="E1244" s="69">
        <v>0</v>
      </c>
      <c r="F1244" s="70">
        <v>79.12</v>
      </c>
      <c r="G1244" s="69">
        <v>0</v>
      </c>
      <c r="H1244" s="69">
        <v>0</v>
      </c>
      <c r="I1244" s="69">
        <v>0</v>
      </c>
      <c r="J1244" s="69">
        <v>0</v>
      </c>
      <c r="K1244" s="69">
        <v>0</v>
      </c>
      <c r="L1244" s="69">
        <v>0</v>
      </c>
      <c r="M1244" s="69">
        <v>3.37</v>
      </c>
      <c r="N1244" s="70">
        <v>3.37</v>
      </c>
      <c r="O1244" s="77">
        <v>82.49</v>
      </c>
    </row>
    <row r="1245" spans="1:15" ht="15.5">
      <c r="A1245" s="64">
        <v>2023</v>
      </c>
      <c r="B1245" s="59" t="s">
        <v>51</v>
      </c>
      <c r="C1245" s="59" t="s">
        <v>46</v>
      </c>
      <c r="D1245" s="69">
        <v>0</v>
      </c>
      <c r="E1245" s="69">
        <v>0</v>
      </c>
      <c r="F1245" s="70">
        <v>0</v>
      </c>
      <c r="G1245" s="69">
        <v>0</v>
      </c>
      <c r="H1245" s="69">
        <v>243.85</v>
      </c>
      <c r="I1245" s="69">
        <v>0</v>
      </c>
      <c r="J1245" s="69">
        <v>0</v>
      </c>
      <c r="K1245" s="69">
        <v>0.18</v>
      </c>
      <c r="L1245" s="69">
        <v>0</v>
      </c>
      <c r="M1245" s="69">
        <v>0.34</v>
      </c>
      <c r="N1245" s="70">
        <v>244.37</v>
      </c>
      <c r="O1245" s="77">
        <v>244.37</v>
      </c>
    </row>
    <row r="1246" spans="1:15" ht="15.5">
      <c r="A1246" s="64">
        <v>2023</v>
      </c>
      <c r="B1246" s="59" t="s">
        <v>51</v>
      </c>
      <c r="C1246" s="59" t="s">
        <v>62</v>
      </c>
      <c r="D1246" s="69">
        <v>0.92</v>
      </c>
      <c r="E1246" s="69">
        <v>0</v>
      </c>
      <c r="F1246" s="70">
        <v>0.92</v>
      </c>
      <c r="G1246" s="69">
        <v>0</v>
      </c>
      <c r="H1246" s="69">
        <v>14.05</v>
      </c>
      <c r="I1246" s="69">
        <v>0</v>
      </c>
      <c r="J1246" s="69">
        <v>0</v>
      </c>
      <c r="K1246" s="69">
        <v>0</v>
      </c>
      <c r="L1246" s="69">
        <v>93.05</v>
      </c>
      <c r="M1246" s="69">
        <v>21.98</v>
      </c>
      <c r="N1246" s="70">
        <v>129.08000000000001</v>
      </c>
      <c r="O1246" s="77">
        <v>130</v>
      </c>
    </row>
    <row r="1247" spans="1:15" ht="15.5">
      <c r="A1247" s="62">
        <v>2023</v>
      </c>
      <c r="B1247" s="62" t="s">
        <v>51</v>
      </c>
      <c r="C1247" s="60" t="s">
        <v>93</v>
      </c>
      <c r="D1247" s="72">
        <v>1850.56</v>
      </c>
      <c r="E1247" s="72">
        <v>289.44</v>
      </c>
      <c r="F1247" s="71">
        <v>2140</v>
      </c>
      <c r="G1247" s="72">
        <v>26.27</v>
      </c>
      <c r="H1247" s="72">
        <v>637.16</v>
      </c>
      <c r="I1247" s="72">
        <v>148.69</v>
      </c>
      <c r="J1247" s="72">
        <v>6.02</v>
      </c>
      <c r="K1247" s="72">
        <v>72.52</v>
      </c>
      <c r="L1247" s="72">
        <v>187.55</v>
      </c>
      <c r="M1247" s="72">
        <v>345.36</v>
      </c>
      <c r="N1247" s="71">
        <v>1423.57</v>
      </c>
      <c r="O1247" s="72">
        <v>3563.57</v>
      </c>
    </row>
    <row r="1248" spans="1:15" ht="15.5">
      <c r="A1248" s="64">
        <v>2023</v>
      </c>
      <c r="B1248" s="59" t="s">
        <v>50</v>
      </c>
      <c r="C1248" s="59" t="s">
        <v>37</v>
      </c>
      <c r="D1248" s="77">
        <v>10.71</v>
      </c>
      <c r="E1248" s="69">
        <v>171.3</v>
      </c>
      <c r="F1248" s="70">
        <v>182.01</v>
      </c>
      <c r="G1248" s="69">
        <v>4.1900000000000004</v>
      </c>
      <c r="H1248" s="69">
        <v>100.46</v>
      </c>
      <c r="I1248" s="69">
        <v>0</v>
      </c>
      <c r="J1248" s="69">
        <v>0</v>
      </c>
      <c r="K1248" s="69">
        <v>0</v>
      </c>
      <c r="L1248" s="69">
        <v>52.27</v>
      </c>
      <c r="M1248" s="69">
        <v>59.12</v>
      </c>
      <c r="N1248" s="70">
        <v>216.04</v>
      </c>
      <c r="O1248" s="77">
        <v>398.05</v>
      </c>
    </row>
    <row r="1249" spans="1:15" ht="15.5">
      <c r="A1249" s="64">
        <v>2023</v>
      </c>
      <c r="B1249" s="59" t="s">
        <v>50</v>
      </c>
      <c r="C1249" s="59" t="s">
        <v>38</v>
      </c>
      <c r="D1249" s="77">
        <v>0</v>
      </c>
      <c r="E1249" s="69">
        <v>0</v>
      </c>
      <c r="F1249" s="70">
        <v>0</v>
      </c>
      <c r="G1249" s="69">
        <v>0</v>
      </c>
      <c r="H1249" s="69">
        <v>0</v>
      </c>
      <c r="I1249" s="69">
        <v>0</v>
      </c>
      <c r="J1249" s="69">
        <v>0</v>
      </c>
      <c r="K1249" s="69">
        <v>0</v>
      </c>
      <c r="L1249" s="69">
        <v>0</v>
      </c>
      <c r="M1249" s="69">
        <v>0</v>
      </c>
      <c r="N1249" s="70">
        <v>0</v>
      </c>
      <c r="O1249" s="77">
        <v>0</v>
      </c>
    </row>
    <row r="1250" spans="1:15" ht="15.5">
      <c r="A1250" s="64">
        <v>2023</v>
      </c>
      <c r="B1250" s="59" t="s">
        <v>50</v>
      </c>
      <c r="C1250" s="59" t="s">
        <v>72</v>
      </c>
      <c r="D1250" s="77">
        <v>396.7</v>
      </c>
      <c r="E1250" s="69">
        <v>0</v>
      </c>
      <c r="F1250" s="70">
        <v>396.7</v>
      </c>
      <c r="G1250" s="69">
        <v>0</v>
      </c>
      <c r="H1250" s="69">
        <v>0</v>
      </c>
      <c r="I1250" s="69">
        <v>0</v>
      </c>
      <c r="J1250" s="69">
        <v>0</v>
      </c>
      <c r="K1250" s="69">
        <v>0</v>
      </c>
      <c r="L1250" s="69">
        <v>0</v>
      </c>
      <c r="M1250" s="69">
        <v>4.8600000000000003</v>
      </c>
      <c r="N1250" s="70">
        <v>4.8600000000000003</v>
      </c>
      <c r="O1250" s="77">
        <v>401.56</v>
      </c>
    </row>
    <row r="1251" spans="1:15" ht="15.5">
      <c r="A1251" s="64">
        <v>2023</v>
      </c>
      <c r="B1251" s="59" t="s">
        <v>50</v>
      </c>
      <c r="C1251" s="59" t="s">
        <v>39</v>
      </c>
      <c r="D1251" s="77">
        <v>87.79</v>
      </c>
      <c r="E1251" s="69">
        <v>0</v>
      </c>
      <c r="F1251" s="70">
        <v>87.79</v>
      </c>
      <c r="G1251" s="69">
        <v>0</v>
      </c>
      <c r="H1251" s="69">
        <v>0</v>
      </c>
      <c r="I1251" s="69">
        <v>0</v>
      </c>
      <c r="J1251" s="69">
        <v>0</v>
      </c>
      <c r="K1251" s="69">
        <v>0</v>
      </c>
      <c r="L1251" s="69">
        <v>0</v>
      </c>
      <c r="M1251" s="69">
        <v>0.18</v>
      </c>
      <c r="N1251" s="70">
        <v>0.18</v>
      </c>
      <c r="O1251" s="77">
        <v>87.97</v>
      </c>
    </row>
    <row r="1252" spans="1:15" ht="15.5">
      <c r="A1252" s="64">
        <v>2023</v>
      </c>
      <c r="B1252" s="59" t="s">
        <v>50</v>
      </c>
      <c r="C1252" s="59" t="s">
        <v>130</v>
      </c>
      <c r="D1252" s="77">
        <v>50.25</v>
      </c>
      <c r="E1252" s="69">
        <v>0</v>
      </c>
      <c r="F1252" s="70">
        <v>50.25</v>
      </c>
      <c r="G1252" s="69">
        <v>0</v>
      </c>
      <c r="H1252" s="69">
        <v>0</v>
      </c>
      <c r="I1252" s="69">
        <v>0</v>
      </c>
      <c r="J1252" s="69">
        <v>0</v>
      </c>
      <c r="K1252" s="69">
        <v>0</v>
      </c>
      <c r="L1252" s="69">
        <v>0</v>
      </c>
      <c r="M1252" s="69">
        <v>0</v>
      </c>
      <c r="N1252" s="70">
        <v>0</v>
      </c>
      <c r="O1252" s="77">
        <v>50.25</v>
      </c>
    </row>
    <row r="1253" spans="1:15" ht="15.5">
      <c r="A1253" s="64">
        <v>2023</v>
      </c>
      <c r="B1253" s="59" t="s">
        <v>50</v>
      </c>
      <c r="C1253" s="59" t="s">
        <v>40</v>
      </c>
      <c r="D1253" s="77">
        <v>116.01</v>
      </c>
      <c r="E1253" s="69">
        <v>0</v>
      </c>
      <c r="F1253" s="70">
        <v>116.01</v>
      </c>
      <c r="G1253" s="69">
        <v>8.2100000000000009</v>
      </c>
      <c r="H1253" s="69">
        <v>4.92</v>
      </c>
      <c r="I1253" s="69">
        <v>0</v>
      </c>
      <c r="J1253" s="69">
        <v>0</v>
      </c>
      <c r="K1253" s="69">
        <v>0</v>
      </c>
      <c r="L1253" s="69">
        <v>15.7</v>
      </c>
      <c r="M1253" s="69">
        <v>5.0999999999999996</v>
      </c>
      <c r="N1253" s="70">
        <v>33.93</v>
      </c>
      <c r="O1253" s="77">
        <v>149.94</v>
      </c>
    </row>
    <row r="1254" spans="1:15" ht="15.5">
      <c r="A1254" s="64">
        <v>2023</v>
      </c>
      <c r="B1254" s="59" t="s">
        <v>50</v>
      </c>
      <c r="C1254" s="59" t="s">
        <v>41</v>
      </c>
      <c r="D1254" s="77">
        <v>23.84</v>
      </c>
      <c r="E1254" s="69">
        <v>0</v>
      </c>
      <c r="F1254" s="70">
        <v>23.84</v>
      </c>
      <c r="G1254" s="69">
        <v>0</v>
      </c>
      <c r="H1254" s="69">
        <v>0</v>
      </c>
      <c r="I1254" s="69">
        <v>0</v>
      </c>
      <c r="J1254" s="69">
        <v>0</v>
      </c>
      <c r="K1254" s="69">
        <v>0</v>
      </c>
      <c r="L1254" s="69">
        <v>0</v>
      </c>
      <c r="M1254" s="69">
        <v>3.99</v>
      </c>
      <c r="N1254" s="70">
        <v>3.99</v>
      </c>
      <c r="O1254" s="77">
        <v>27.83</v>
      </c>
    </row>
    <row r="1255" spans="1:15" ht="15.5">
      <c r="A1255" s="64">
        <v>2023</v>
      </c>
      <c r="B1255" s="59" t="s">
        <v>50</v>
      </c>
      <c r="C1255" s="59" t="s">
        <v>70</v>
      </c>
      <c r="D1255" s="77">
        <v>0</v>
      </c>
      <c r="E1255" s="69">
        <v>0</v>
      </c>
      <c r="F1255" s="70">
        <v>0</v>
      </c>
      <c r="G1255" s="69">
        <v>0</v>
      </c>
      <c r="H1255" s="69">
        <v>11.52</v>
      </c>
      <c r="I1255" s="69">
        <v>121.58</v>
      </c>
      <c r="J1255" s="69">
        <v>6.11</v>
      </c>
      <c r="K1255" s="69">
        <v>68.16</v>
      </c>
      <c r="L1255" s="69">
        <v>10.66</v>
      </c>
      <c r="M1255" s="69">
        <v>5.1100000000000003</v>
      </c>
      <c r="N1255" s="70">
        <v>223.14</v>
      </c>
      <c r="O1255" s="77">
        <v>223.14</v>
      </c>
    </row>
    <row r="1256" spans="1:15" ht="15.5">
      <c r="A1256" s="64">
        <v>2023</v>
      </c>
      <c r="B1256" s="59" t="s">
        <v>50</v>
      </c>
      <c r="C1256" s="59" t="s">
        <v>74</v>
      </c>
      <c r="D1256" s="77">
        <v>91.07</v>
      </c>
      <c r="E1256" s="69">
        <v>0</v>
      </c>
      <c r="F1256" s="70">
        <v>91.07</v>
      </c>
      <c r="G1256" s="69">
        <v>0</v>
      </c>
      <c r="H1256" s="69">
        <v>0</v>
      </c>
      <c r="I1256" s="69">
        <v>0</v>
      </c>
      <c r="J1256" s="69">
        <v>0</v>
      </c>
      <c r="K1256" s="69">
        <v>0</v>
      </c>
      <c r="L1256" s="69">
        <v>0</v>
      </c>
      <c r="M1256" s="69">
        <v>0.13</v>
      </c>
      <c r="N1256" s="70">
        <v>0.13</v>
      </c>
      <c r="O1256" s="77">
        <v>91.2</v>
      </c>
    </row>
    <row r="1257" spans="1:15" ht="15.5">
      <c r="A1257" s="64">
        <v>2023</v>
      </c>
      <c r="B1257" s="59" t="s">
        <v>50</v>
      </c>
      <c r="C1257" s="59" t="s">
        <v>73</v>
      </c>
      <c r="D1257" s="77">
        <v>267.86</v>
      </c>
      <c r="E1257" s="69">
        <v>0</v>
      </c>
      <c r="F1257" s="70">
        <v>267.86</v>
      </c>
      <c r="G1257" s="69">
        <v>0</v>
      </c>
      <c r="H1257" s="69">
        <v>0</v>
      </c>
      <c r="I1257" s="69">
        <v>0</v>
      </c>
      <c r="J1257" s="69">
        <v>0</v>
      </c>
      <c r="K1257" s="69">
        <v>0</v>
      </c>
      <c r="L1257" s="69">
        <v>0</v>
      </c>
      <c r="M1257" s="69">
        <v>0</v>
      </c>
      <c r="N1257" s="70">
        <v>0</v>
      </c>
      <c r="O1257" s="77">
        <v>267.86</v>
      </c>
    </row>
    <row r="1258" spans="1:15" ht="15.5">
      <c r="A1258" s="64">
        <v>2023</v>
      </c>
      <c r="B1258" s="59" t="s">
        <v>50</v>
      </c>
      <c r="C1258" s="59" t="s">
        <v>42</v>
      </c>
      <c r="D1258" s="77">
        <v>526.41999999999996</v>
      </c>
      <c r="E1258" s="69">
        <v>84.51</v>
      </c>
      <c r="F1258" s="70">
        <v>610.92999999999995</v>
      </c>
      <c r="G1258" s="69">
        <v>8.18</v>
      </c>
      <c r="H1258" s="69">
        <v>118.16</v>
      </c>
      <c r="I1258" s="69">
        <v>0</v>
      </c>
      <c r="J1258" s="69">
        <v>0</v>
      </c>
      <c r="K1258" s="69">
        <v>0</v>
      </c>
      <c r="L1258" s="69">
        <v>11.84</v>
      </c>
      <c r="M1258" s="69">
        <v>111.41</v>
      </c>
      <c r="N1258" s="70">
        <v>249.59</v>
      </c>
      <c r="O1258" s="77">
        <v>860.52</v>
      </c>
    </row>
    <row r="1259" spans="1:15" ht="15.5">
      <c r="A1259" s="64">
        <v>2023</v>
      </c>
      <c r="B1259" s="59" t="s">
        <v>50</v>
      </c>
      <c r="C1259" s="59" t="s">
        <v>94</v>
      </c>
      <c r="D1259" s="77">
        <v>0</v>
      </c>
      <c r="E1259" s="69">
        <v>0</v>
      </c>
      <c r="F1259" s="70">
        <v>0</v>
      </c>
      <c r="G1259" s="69">
        <v>0</v>
      </c>
      <c r="H1259" s="69">
        <v>36.74</v>
      </c>
      <c r="I1259" s="69">
        <v>0</v>
      </c>
      <c r="J1259" s="69">
        <v>0</v>
      </c>
      <c r="K1259" s="69">
        <v>0</v>
      </c>
      <c r="L1259" s="69">
        <v>0</v>
      </c>
      <c r="M1259" s="69">
        <v>0</v>
      </c>
      <c r="N1259" s="70">
        <v>36.74</v>
      </c>
      <c r="O1259" s="77">
        <v>36.74</v>
      </c>
    </row>
    <row r="1260" spans="1:15" ht="15.5">
      <c r="A1260" s="64">
        <v>2023</v>
      </c>
      <c r="B1260" s="59" t="s">
        <v>50</v>
      </c>
      <c r="C1260" s="59" t="s">
        <v>131</v>
      </c>
      <c r="D1260" s="77">
        <v>66.8</v>
      </c>
      <c r="E1260" s="69">
        <v>0</v>
      </c>
      <c r="F1260" s="70">
        <v>66.8</v>
      </c>
      <c r="G1260" s="69">
        <v>0</v>
      </c>
      <c r="H1260" s="69">
        <v>0</v>
      </c>
      <c r="I1260" s="69">
        <v>0</v>
      </c>
      <c r="J1260" s="69">
        <v>0</v>
      </c>
      <c r="K1260" s="69">
        <v>0</v>
      </c>
      <c r="L1260" s="69">
        <v>0</v>
      </c>
      <c r="M1260" s="69">
        <v>1.65</v>
      </c>
      <c r="N1260" s="70">
        <v>1.65</v>
      </c>
      <c r="O1260" s="77">
        <v>68.45</v>
      </c>
    </row>
    <row r="1261" spans="1:15" ht="15.5">
      <c r="A1261" s="64">
        <v>2023</v>
      </c>
      <c r="B1261" s="59" t="s">
        <v>50</v>
      </c>
      <c r="C1261" s="59" t="s">
        <v>71</v>
      </c>
      <c r="D1261" s="77">
        <v>91.03</v>
      </c>
      <c r="E1261" s="69">
        <v>0</v>
      </c>
      <c r="F1261" s="70">
        <v>91.03</v>
      </c>
      <c r="G1261" s="69">
        <v>0</v>
      </c>
      <c r="H1261" s="69">
        <v>0</v>
      </c>
      <c r="I1261" s="69">
        <v>0</v>
      </c>
      <c r="J1261" s="69">
        <v>0</v>
      </c>
      <c r="K1261" s="69">
        <v>0</v>
      </c>
      <c r="L1261" s="69">
        <v>0</v>
      </c>
      <c r="M1261" s="69">
        <v>0.15</v>
      </c>
      <c r="N1261" s="70">
        <v>0.15</v>
      </c>
      <c r="O1261" s="77">
        <v>91.18</v>
      </c>
    </row>
    <row r="1262" spans="1:15" ht="15.5">
      <c r="A1262" s="64">
        <v>2023</v>
      </c>
      <c r="B1262" s="59" t="s">
        <v>50</v>
      </c>
      <c r="C1262" s="59" t="s">
        <v>45</v>
      </c>
      <c r="D1262" s="77">
        <v>277.17</v>
      </c>
      <c r="E1262" s="69">
        <v>0</v>
      </c>
      <c r="F1262" s="70">
        <v>277.17</v>
      </c>
      <c r="G1262" s="69">
        <v>0</v>
      </c>
      <c r="H1262" s="69">
        <v>0</v>
      </c>
      <c r="I1262" s="69">
        <v>0</v>
      </c>
      <c r="J1262" s="69">
        <v>0</v>
      </c>
      <c r="K1262" s="69">
        <v>0</v>
      </c>
      <c r="L1262" s="69">
        <v>0</v>
      </c>
      <c r="M1262" s="69">
        <v>0</v>
      </c>
      <c r="N1262" s="70">
        <v>0</v>
      </c>
      <c r="O1262" s="77">
        <v>277.17</v>
      </c>
    </row>
    <row r="1263" spans="1:15" ht="15.5">
      <c r="A1263" s="64">
        <v>2023</v>
      </c>
      <c r="B1263" s="59" t="s">
        <v>50</v>
      </c>
      <c r="C1263" s="59" t="s">
        <v>46</v>
      </c>
      <c r="D1263" s="77">
        <v>0</v>
      </c>
      <c r="E1263" s="69">
        <v>0</v>
      </c>
      <c r="F1263" s="70">
        <v>0</v>
      </c>
      <c r="G1263" s="69">
        <v>0</v>
      </c>
      <c r="H1263" s="69">
        <v>254.35</v>
      </c>
      <c r="I1263" s="69">
        <v>0</v>
      </c>
      <c r="J1263" s="69">
        <v>0</v>
      </c>
      <c r="K1263" s="69">
        <v>0</v>
      </c>
      <c r="L1263" s="69">
        <v>0</v>
      </c>
      <c r="M1263" s="69">
        <v>1.1399999999999999</v>
      </c>
      <c r="N1263" s="70">
        <v>255.49</v>
      </c>
      <c r="O1263" s="77">
        <v>255.49</v>
      </c>
    </row>
    <row r="1264" spans="1:15" ht="15.5">
      <c r="A1264" s="64">
        <v>2023</v>
      </c>
      <c r="B1264" s="59" t="s">
        <v>50</v>
      </c>
      <c r="C1264" s="59" t="s">
        <v>62</v>
      </c>
      <c r="D1264" s="77">
        <v>97.9</v>
      </c>
      <c r="E1264" s="69">
        <v>0</v>
      </c>
      <c r="F1264" s="70">
        <v>97.9</v>
      </c>
      <c r="G1264" s="69">
        <v>10.1</v>
      </c>
      <c r="H1264" s="69">
        <v>95.19</v>
      </c>
      <c r="I1264" s="69">
        <v>0</v>
      </c>
      <c r="J1264" s="69">
        <v>0</v>
      </c>
      <c r="K1264" s="69">
        <v>0</v>
      </c>
      <c r="L1264" s="69">
        <v>72.86</v>
      </c>
      <c r="M1264" s="69">
        <v>29.38</v>
      </c>
      <c r="N1264" s="70">
        <v>207.53</v>
      </c>
      <c r="O1264" s="77">
        <v>305.43</v>
      </c>
    </row>
    <row r="1265" spans="1:15" ht="15.5">
      <c r="A1265" s="62">
        <v>2023</v>
      </c>
      <c r="B1265" s="62" t="s">
        <v>50</v>
      </c>
      <c r="C1265" s="60" t="s">
        <v>93</v>
      </c>
      <c r="D1265" s="72">
        <v>2103.5500000000002</v>
      </c>
      <c r="E1265" s="72">
        <v>255.81</v>
      </c>
      <c r="F1265" s="71">
        <v>2359.36</v>
      </c>
      <c r="G1265" s="72">
        <v>30.68</v>
      </c>
      <c r="H1265" s="72">
        <v>621.34</v>
      </c>
      <c r="I1265" s="72">
        <v>121.58</v>
      </c>
      <c r="J1265" s="72">
        <v>6.11</v>
      </c>
      <c r="K1265" s="72">
        <v>68.16</v>
      </c>
      <c r="L1265" s="72">
        <v>163.33000000000001</v>
      </c>
      <c r="M1265" s="72">
        <v>222.22</v>
      </c>
      <c r="N1265" s="71">
        <v>1233.42</v>
      </c>
      <c r="O1265" s="72">
        <v>3592.78</v>
      </c>
    </row>
    <row r="1266" spans="1:15" ht="15.5">
      <c r="A1266" s="64">
        <v>2023</v>
      </c>
      <c r="B1266" s="59" t="s">
        <v>49</v>
      </c>
      <c r="C1266" s="59" t="s">
        <v>37</v>
      </c>
      <c r="D1266" s="77">
        <v>52.57</v>
      </c>
      <c r="E1266" s="69">
        <v>47.3</v>
      </c>
      <c r="F1266" s="70">
        <v>99.87</v>
      </c>
      <c r="G1266" s="69">
        <v>5.72</v>
      </c>
      <c r="H1266" s="69">
        <v>82.71</v>
      </c>
      <c r="I1266" s="69">
        <v>0</v>
      </c>
      <c r="J1266" s="69">
        <v>0</v>
      </c>
      <c r="K1266" s="69">
        <v>0</v>
      </c>
      <c r="L1266" s="69">
        <v>86.13</v>
      </c>
      <c r="M1266" s="69">
        <v>223.53</v>
      </c>
      <c r="N1266" s="70">
        <v>398.09</v>
      </c>
      <c r="O1266" s="93">
        <v>497.96</v>
      </c>
    </row>
    <row r="1267" spans="1:15" ht="15.5">
      <c r="A1267" s="64">
        <v>2023</v>
      </c>
      <c r="B1267" s="59" t="s">
        <v>49</v>
      </c>
      <c r="C1267" s="59" t="s">
        <v>38</v>
      </c>
      <c r="D1267" s="77">
        <v>0</v>
      </c>
      <c r="E1267" s="69">
        <v>0</v>
      </c>
      <c r="F1267" s="70">
        <v>0</v>
      </c>
      <c r="G1267" s="69">
        <v>0</v>
      </c>
      <c r="H1267" s="69">
        <v>0</v>
      </c>
      <c r="I1267" s="69">
        <v>0</v>
      </c>
      <c r="J1267" s="69">
        <v>0</v>
      </c>
      <c r="K1267" s="69">
        <v>0</v>
      </c>
      <c r="L1267" s="69">
        <v>0</v>
      </c>
      <c r="M1267" s="69">
        <v>0</v>
      </c>
      <c r="N1267" s="70">
        <v>0</v>
      </c>
      <c r="O1267" s="93">
        <v>0</v>
      </c>
    </row>
    <row r="1268" spans="1:15" ht="15.5">
      <c r="A1268" s="64">
        <v>2023</v>
      </c>
      <c r="B1268" s="59" t="s">
        <v>49</v>
      </c>
      <c r="C1268" s="59" t="s">
        <v>72</v>
      </c>
      <c r="D1268" s="77">
        <v>0</v>
      </c>
      <c r="E1268" s="69">
        <v>0</v>
      </c>
      <c r="F1268" s="70">
        <v>0</v>
      </c>
      <c r="G1268" s="69">
        <v>0</v>
      </c>
      <c r="H1268" s="69">
        <v>0</v>
      </c>
      <c r="I1268" s="69">
        <v>0</v>
      </c>
      <c r="J1268" s="69">
        <v>0</v>
      </c>
      <c r="K1268" s="69">
        <v>0</v>
      </c>
      <c r="L1268" s="69">
        <v>0</v>
      </c>
      <c r="M1268" s="69">
        <v>11.79</v>
      </c>
      <c r="N1268" s="70">
        <v>11.79</v>
      </c>
      <c r="O1268" s="93">
        <v>11.79</v>
      </c>
    </row>
    <row r="1269" spans="1:15" ht="15.5">
      <c r="A1269" s="64">
        <v>2023</v>
      </c>
      <c r="B1269" s="59" t="s">
        <v>49</v>
      </c>
      <c r="C1269" s="59" t="s">
        <v>39</v>
      </c>
      <c r="D1269" s="77">
        <v>0</v>
      </c>
      <c r="E1269" s="69">
        <v>10.119999999999999</v>
      </c>
      <c r="F1269" s="70">
        <v>10.119999999999999</v>
      </c>
      <c r="G1269" s="69">
        <v>0</v>
      </c>
      <c r="H1269" s="69">
        <v>8.24</v>
      </c>
      <c r="I1269" s="69">
        <v>0</v>
      </c>
      <c r="J1269" s="69">
        <v>0</v>
      </c>
      <c r="K1269" s="69">
        <v>0</v>
      </c>
      <c r="L1269" s="69">
        <v>0</v>
      </c>
      <c r="M1269" s="69">
        <v>0.15</v>
      </c>
      <c r="N1269" s="70">
        <v>8.39</v>
      </c>
      <c r="O1269" s="93">
        <v>18.510000000000002</v>
      </c>
    </row>
    <row r="1270" spans="1:15" ht="15.5">
      <c r="A1270" s="64">
        <v>2023</v>
      </c>
      <c r="B1270" s="59" t="s">
        <v>49</v>
      </c>
      <c r="C1270" s="59" t="s">
        <v>130</v>
      </c>
      <c r="D1270" s="77">
        <v>97.06</v>
      </c>
      <c r="E1270" s="69">
        <v>0</v>
      </c>
      <c r="F1270" s="70">
        <v>97.06</v>
      </c>
      <c r="G1270" s="69">
        <v>0</v>
      </c>
      <c r="H1270" s="69">
        <v>0</v>
      </c>
      <c r="I1270" s="69">
        <v>0</v>
      </c>
      <c r="J1270" s="69">
        <v>0</v>
      </c>
      <c r="K1270" s="69">
        <v>0</v>
      </c>
      <c r="L1270" s="69">
        <v>0</v>
      </c>
      <c r="M1270" s="69">
        <v>0</v>
      </c>
      <c r="N1270" s="70">
        <v>0</v>
      </c>
      <c r="O1270" s="93">
        <v>97.06</v>
      </c>
    </row>
    <row r="1271" spans="1:15" ht="15.5">
      <c r="A1271" s="64">
        <v>2023</v>
      </c>
      <c r="B1271" s="59" t="s">
        <v>49</v>
      </c>
      <c r="C1271" s="59" t="s">
        <v>40</v>
      </c>
      <c r="D1271" s="77">
        <v>2.27</v>
      </c>
      <c r="E1271" s="69">
        <v>0</v>
      </c>
      <c r="F1271" s="70">
        <v>2.27</v>
      </c>
      <c r="G1271" s="69">
        <v>5.59</v>
      </c>
      <c r="H1271" s="69">
        <v>5.93</v>
      </c>
      <c r="I1271" s="69">
        <v>0</v>
      </c>
      <c r="J1271" s="69">
        <v>0</v>
      </c>
      <c r="K1271" s="69">
        <v>0</v>
      </c>
      <c r="L1271" s="69">
        <v>0</v>
      </c>
      <c r="M1271" s="69">
        <v>5.6</v>
      </c>
      <c r="N1271" s="70">
        <v>17.12</v>
      </c>
      <c r="O1271" s="93">
        <v>19.39</v>
      </c>
    </row>
    <row r="1272" spans="1:15" ht="15.5">
      <c r="A1272" s="64">
        <v>2023</v>
      </c>
      <c r="B1272" s="59" t="s">
        <v>49</v>
      </c>
      <c r="C1272" s="59" t="s">
        <v>41</v>
      </c>
      <c r="D1272" s="77">
        <v>47.17</v>
      </c>
      <c r="E1272" s="69">
        <v>0</v>
      </c>
      <c r="F1272" s="70">
        <v>47.17</v>
      </c>
      <c r="G1272" s="69">
        <v>0</v>
      </c>
      <c r="H1272" s="69">
        <v>0</v>
      </c>
      <c r="I1272" s="69">
        <v>0</v>
      </c>
      <c r="J1272" s="69">
        <v>0</v>
      </c>
      <c r="K1272" s="69">
        <v>0</v>
      </c>
      <c r="L1272" s="69">
        <v>0</v>
      </c>
      <c r="M1272" s="69">
        <v>1.33</v>
      </c>
      <c r="N1272" s="70">
        <v>1.33</v>
      </c>
      <c r="O1272" s="93">
        <v>48.5</v>
      </c>
    </row>
    <row r="1273" spans="1:15" ht="15.5">
      <c r="A1273" s="64">
        <v>2023</v>
      </c>
      <c r="B1273" s="59" t="s">
        <v>49</v>
      </c>
      <c r="C1273" s="59" t="s">
        <v>70</v>
      </c>
      <c r="D1273" s="77">
        <v>0</v>
      </c>
      <c r="E1273" s="69">
        <v>0</v>
      </c>
      <c r="F1273" s="70">
        <v>0</v>
      </c>
      <c r="G1273" s="69">
        <v>1.72</v>
      </c>
      <c r="H1273" s="69">
        <v>13.5</v>
      </c>
      <c r="I1273" s="69">
        <v>130.13999999999999</v>
      </c>
      <c r="J1273" s="69">
        <v>6.01</v>
      </c>
      <c r="K1273" s="69">
        <v>117.86</v>
      </c>
      <c r="L1273" s="69">
        <v>7.27</v>
      </c>
      <c r="M1273" s="69">
        <v>8.5</v>
      </c>
      <c r="N1273" s="70">
        <v>285</v>
      </c>
      <c r="O1273" s="93">
        <v>285</v>
      </c>
    </row>
    <row r="1274" spans="1:15" ht="15.5">
      <c r="A1274" s="64">
        <v>2023</v>
      </c>
      <c r="B1274" s="59" t="s">
        <v>49</v>
      </c>
      <c r="C1274" s="59" t="s">
        <v>74</v>
      </c>
      <c r="D1274" s="77">
        <v>0</v>
      </c>
      <c r="E1274" s="69">
        <v>0</v>
      </c>
      <c r="F1274" s="70">
        <v>0</v>
      </c>
      <c r="G1274" s="69">
        <v>0</v>
      </c>
      <c r="H1274" s="69">
        <v>0</v>
      </c>
      <c r="I1274" s="69">
        <v>0</v>
      </c>
      <c r="J1274" s="69">
        <v>0</v>
      </c>
      <c r="K1274" s="69">
        <v>0</v>
      </c>
      <c r="L1274" s="69">
        <v>0</v>
      </c>
      <c r="M1274" s="69">
        <v>0</v>
      </c>
      <c r="N1274" s="70">
        <v>0</v>
      </c>
      <c r="O1274" s="93">
        <v>0</v>
      </c>
    </row>
    <row r="1275" spans="1:15" ht="15.5">
      <c r="A1275" s="64">
        <v>2023</v>
      </c>
      <c r="B1275" s="59" t="s">
        <v>49</v>
      </c>
      <c r="C1275" s="59" t="s">
        <v>73</v>
      </c>
      <c r="D1275" s="77">
        <v>0</v>
      </c>
      <c r="E1275" s="69">
        <v>0</v>
      </c>
      <c r="F1275" s="70">
        <v>0</v>
      </c>
      <c r="G1275" s="69">
        <v>0</v>
      </c>
      <c r="H1275" s="69">
        <v>0</v>
      </c>
      <c r="I1275" s="69">
        <v>0</v>
      </c>
      <c r="J1275" s="69">
        <v>0</v>
      </c>
      <c r="K1275" s="69">
        <v>0</v>
      </c>
      <c r="L1275" s="69">
        <v>0</v>
      </c>
      <c r="M1275" s="69">
        <v>0</v>
      </c>
      <c r="N1275" s="70">
        <v>0</v>
      </c>
      <c r="O1275" s="93">
        <v>0</v>
      </c>
    </row>
    <row r="1276" spans="1:15" ht="15.5">
      <c r="A1276" s="64">
        <v>2023</v>
      </c>
      <c r="B1276" s="59" t="s">
        <v>49</v>
      </c>
      <c r="C1276" s="59" t="s">
        <v>42</v>
      </c>
      <c r="D1276" s="77">
        <v>1361.74</v>
      </c>
      <c r="E1276" s="69">
        <v>61.48</v>
      </c>
      <c r="F1276" s="70">
        <v>1423.22</v>
      </c>
      <c r="G1276" s="69">
        <v>8.68</v>
      </c>
      <c r="H1276" s="69">
        <v>153.88</v>
      </c>
      <c r="I1276" s="69">
        <v>0</v>
      </c>
      <c r="J1276" s="69">
        <v>0</v>
      </c>
      <c r="K1276" s="69">
        <v>0</v>
      </c>
      <c r="L1276" s="69">
        <v>11.89</v>
      </c>
      <c r="M1276" s="69">
        <v>116.95</v>
      </c>
      <c r="N1276" s="70">
        <v>291.39999999999998</v>
      </c>
      <c r="O1276" s="93">
        <v>1714.62</v>
      </c>
    </row>
    <row r="1277" spans="1:15" ht="15.5">
      <c r="A1277" s="64">
        <v>2023</v>
      </c>
      <c r="B1277" s="59" t="s">
        <v>49</v>
      </c>
      <c r="C1277" s="59" t="s">
        <v>94</v>
      </c>
      <c r="D1277" s="77">
        <v>0</v>
      </c>
      <c r="E1277" s="69">
        <v>0</v>
      </c>
      <c r="F1277" s="70">
        <v>0</v>
      </c>
      <c r="G1277" s="69">
        <v>0</v>
      </c>
      <c r="H1277" s="69">
        <v>127.3</v>
      </c>
      <c r="I1277" s="69">
        <v>0</v>
      </c>
      <c r="J1277" s="69">
        <v>0</v>
      </c>
      <c r="K1277" s="69">
        <v>0</v>
      </c>
      <c r="L1277" s="69">
        <v>0</v>
      </c>
      <c r="M1277" s="69">
        <v>0</v>
      </c>
      <c r="N1277" s="70">
        <v>127.3</v>
      </c>
      <c r="O1277" s="93">
        <v>127.3</v>
      </c>
    </row>
    <row r="1278" spans="1:15" ht="15.5">
      <c r="A1278" s="64">
        <v>2023</v>
      </c>
      <c r="B1278" s="59" t="s">
        <v>49</v>
      </c>
      <c r="C1278" s="59" t="s">
        <v>131</v>
      </c>
      <c r="D1278" s="77">
        <v>277.75</v>
      </c>
      <c r="E1278" s="69">
        <v>0</v>
      </c>
      <c r="F1278" s="70">
        <v>277.75</v>
      </c>
      <c r="G1278" s="69">
        <v>0</v>
      </c>
      <c r="H1278" s="69">
        <v>0</v>
      </c>
      <c r="I1278" s="69">
        <v>0</v>
      </c>
      <c r="J1278" s="69">
        <v>0</v>
      </c>
      <c r="K1278" s="69">
        <v>0</v>
      </c>
      <c r="L1278" s="69">
        <v>0</v>
      </c>
      <c r="M1278" s="69">
        <v>0</v>
      </c>
      <c r="N1278" s="70">
        <v>0</v>
      </c>
      <c r="O1278" s="93">
        <v>277.75</v>
      </c>
    </row>
    <row r="1279" spans="1:15" ht="15.5">
      <c r="A1279" s="64">
        <v>2023</v>
      </c>
      <c r="B1279" s="59" t="s">
        <v>49</v>
      </c>
      <c r="C1279" s="59" t="s">
        <v>71</v>
      </c>
      <c r="D1279" s="77">
        <v>0</v>
      </c>
      <c r="E1279" s="69">
        <v>0</v>
      </c>
      <c r="F1279" s="70">
        <v>0</v>
      </c>
      <c r="G1279" s="69">
        <v>0</v>
      </c>
      <c r="H1279" s="69">
        <v>0</v>
      </c>
      <c r="I1279" s="69">
        <v>0</v>
      </c>
      <c r="J1279" s="69">
        <v>0</v>
      </c>
      <c r="K1279" s="69">
        <v>0</v>
      </c>
      <c r="L1279" s="69">
        <v>0</v>
      </c>
      <c r="M1279" s="69">
        <v>1.1299999999999999</v>
      </c>
      <c r="N1279" s="70">
        <v>1.1299999999999999</v>
      </c>
      <c r="O1279" s="93">
        <v>1.1299999999999999</v>
      </c>
    </row>
    <row r="1280" spans="1:15" ht="15.5">
      <c r="A1280" s="64">
        <v>2023</v>
      </c>
      <c r="B1280" s="59" t="s">
        <v>49</v>
      </c>
      <c r="C1280" s="59" t="s">
        <v>45</v>
      </c>
      <c r="D1280" s="77">
        <v>181</v>
      </c>
      <c r="E1280" s="69">
        <v>0</v>
      </c>
      <c r="F1280" s="70">
        <v>181</v>
      </c>
      <c r="G1280" s="69">
        <v>0</v>
      </c>
      <c r="H1280" s="69">
        <v>0</v>
      </c>
      <c r="I1280" s="69">
        <v>0</v>
      </c>
      <c r="J1280" s="69">
        <v>0</v>
      </c>
      <c r="K1280" s="69">
        <v>0</v>
      </c>
      <c r="L1280" s="69">
        <v>0</v>
      </c>
      <c r="M1280" s="69">
        <v>7.86</v>
      </c>
      <c r="N1280" s="70">
        <v>7.86</v>
      </c>
      <c r="O1280" s="93">
        <v>188.86</v>
      </c>
    </row>
    <row r="1281" spans="1:15" ht="15.5">
      <c r="A1281" s="64">
        <v>2023</v>
      </c>
      <c r="B1281" s="59" t="s">
        <v>49</v>
      </c>
      <c r="C1281" s="59" t="s">
        <v>46</v>
      </c>
      <c r="D1281" s="77">
        <v>0</v>
      </c>
      <c r="E1281" s="69">
        <v>0</v>
      </c>
      <c r="F1281" s="70">
        <v>0</v>
      </c>
      <c r="G1281" s="69">
        <v>0</v>
      </c>
      <c r="H1281" s="69">
        <v>129.34</v>
      </c>
      <c r="I1281" s="69">
        <v>0</v>
      </c>
      <c r="J1281" s="69">
        <v>0</v>
      </c>
      <c r="K1281" s="69">
        <v>0.27</v>
      </c>
      <c r="L1281" s="69">
        <v>0</v>
      </c>
      <c r="M1281" s="69">
        <v>0.06</v>
      </c>
      <c r="N1281" s="70">
        <v>129.66999999999999</v>
      </c>
      <c r="O1281" s="93">
        <v>129.66999999999999</v>
      </c>
    </row>
    <row r="1282" spans="1:15" ht="15.5">
      <c r="A1282" s="64">
        <v>2023</v>
      </c>
      <c r="B1282" s="59" t="s">
        <v>49</v>
      </c>
      <c r="C1282" s="59" t="s">
        <v>62</v>
      </c>
      <c r="D1282" s="77">
        <v>0.45</v>
      </c>
      <c r="E1282" s="69">
        <v>0</v>
      </c>
      <c r="F1282" s="70">
        <v>0.45</v>
      </c>
      <c r="G1282" s="69">
        <v>0</v>
      </c>
      <c r="H1282" s="69">
        <v>30.39</v>
      </c>
      <c r="I1282" s="69">
        <v>0</v>
      </c>
      <c r="J1282" s="69">
        <v>0</v>
      </c>
      <c r="K1282" s="69">
        <v>0</v>
      </c>
      <c r="L1282" s="69">
        <v>34.770000000000003</v>
      </c>
      <c r="M1282" s="69">
        <v>54.79</v>
      </c>
      <c r="N1282" s="70">
        <v>119.95</v>
      </c>
      <c r="O1282" s="93">
        <v>120.4</v>
      </c>
    </row>
    <row r="1283" spans="1:15" ht="15.5">
      <c r="A1283" s="62">
        <v>2023</v>
      </c>
      <c r="B1283" s="62" t="s">
        <v>49</v>
      </c>
      <c r="C1283" s="60" t="s">
        <v>93</v>
      </c>
      <c r="D1283" s="72">
        <v>2020.01</v>
      </c>
      <c r="E1283" s="72">
        <v>118.9</v>
      </c>
      <c r="F1283" s="71">
        <v>2138.91</v>
      </c>
      <c r="G1283" s="72">
        <v>21.71</v>
      </c>
      <c r="H1283" s="72">
        <v>551.29</v>
      </c>
      <c r="I1283" s="72">
        <v>130.13999999999999</v>
      </c>
      <c r="J1283" s="72">
        <v>6.01</v>
      </c>
      <c r="K1283" s="72">
        <v>118.13</v>
      </c>
      <c r="L1283" s="72">
        <v>140.06</v>
      </c>
      <c r="M1283" s="72">
        <v>431.69</v>
      </c>
      <c r="N1283" s="71">
        <v>1399.03</v>
      </c>
      <c r="O1283" s="72">
        <v>3537.94</v>
      </c>
    </row>
    <row r="1284" spans="1:15" ht="15.5">
      <c r="A1284" s="64">
        <v>2023</v>
      </c>
      <c r="B1284" s="59" t="s">
        <v>48</v>
      </c>
      <c r="C1284" s="59" t="s">
        <v>37</v>
      </c>
      <c r="D1284" s="77">
        <v>0</v>
      </c>
      <c r="E1284" s="69">
        <v>76.55</v>
      </c>
      <c r="F1284" s="70">
        <v>76.55</v>
      </c>
      <c r="G1284" s="69">
        <v>5.25</v>
      </c>
      <c r="H1284" s="69">
        <v>243</v>
      </c>
      <c r="I1284" s="69">
        <v>0</v>
      </c>
      <c r="J1284" s="69">
        <v>0</v>
      </c>
      <c r="K1284" s="69">
        <v>0</v>
      </c>
      <c r="L1284" s="69">
        <v>148.06</v>
      </c>
      <c r="M1284" s="69">
        <v>167.37</v>
      </c>
      <c r="N1284" s="70">
        <v>563.67999999999995</v>
      </c>
      <c r="O1284" s="93">
        <v>640.23</v>
      </c>
    </row>
    <row r="1285" spans="1:15" ht="15.5">
      <c r="A1285" s="64">
        <v>2023</v>
      </c>
      <c r="B1285" s="59" t="s">
        <v>48</v>
      </c>
      <c r="C1285" s="59" t="s">
        <v>38</v>
      </c>
      <c r="D1285" s="77">
        <v>91.33</v>
      </c>
      <c r="E1285" s="69">
        <v>0</v>
      </c>
      <c r="F1285" s="70">
        <v>91.33</v>
      </c>
      <c r="G1285" s="69">
        <v>0</v>
      </c>
      <c r="H1285" s="69">
        <v>0</v>
      </c>
      <c r="I1285" s="69">
        <v>0</v>
      </c>
      <c r="J1285" s="69">
        <v>0</v>
      </c>
      <c r="K1285" s="69">
        <v>0</v>
      </c>
      <c r="L1285" s="69">
        <v>0</v>
      </c>
      <c r="M1285" s="69">
        <v>0</v>
      </c>
      <c r="N1285" s="70">
        <v>0</v>
      </c>
      <c r="O1285" s="93">
        <v>91.33</v>
      </c>
    </row>
    <row r="1286" spans="1:15" ht="15.5">
      <c r="A1286" s="64">
        <v>2023</v>
      </c>
      <c r="B1286" s="59" t="s">
        <v>48</v>
      </c>
      <c r="C1286" s="59" t="s">
        <v>72</v>
      </c>
      <c r="D1286" s="77">
        <v>0</v>
      </c>
      <c r="E1286" s="69">
        <v>0</v>
      </c>
      <c r="F1286" s="70">
        <v>0</v>
      </c>
      <c r="G1286" s="69">
        <v>0</v>
      </c>
      <c r="H1286" s="69">
        <v>0</v>
      </c>
      <c r="I1286" s="69">
        <v>0</v>
      </c>
      <c r="J1286" s="69">
        <v>0</v>
      </c>
      <c r="K1286" s="69">
        <v>0</v>
      </c>
      <c r="L1286" s="69">
        <v>0</v>
      </c>
      <c r="M1286" s="69">
        <v>13.09</v>
      </c>
      <c r="N1286" s="70">
        <v>13.09</v>
      </c>
      <c r="O1286" s="93">
        <v>13.09</v>
      </c>
    </row>
    <row r="1287" spans="1:15" ht="15.5">
      <c r="A1287" s="64">
        <v>2023</v>
      </c>
      <c r="B1287" s="59" t="s">
        <v>48</v>
      </c>
      <c r="C1287" s="59" t="s">
        <v>39</v>
      </c>
      <c r="D1287" s="77">
        <v>0</v>
      </c>
      <c r="E1287" s="69">
        <v>0</v>
      </c>
      <c r="F1287" s="70">
        <v>0</v>
      </c>
      <c r="G1287" s="69">
        <v>0</v>
      </c>
      <c r="H1287" s="69">
        <v>13.23</v>
      </c>
      <c r="I1287" s="69">
        <v>0</v>
      </c>
      <c r="J1287" s="69">
        <v>0</v>
      </c>
      <c r="K1287" s="69">
        <v>0</v>
      </c>
      <c r="L1287" s="69">
        <v>8.73</v>
      </c>
      <c r="M1287" s="69">
        <v>0.14000000000000001</v>
      </c>
      <c r="N1287" s="70">
        <v>22.1</v>
      </c>
      <c r="O1287" s="93">
        <v>22.1</v>
      </c>
    </row>
    <row r="1288" spans="1:15" ht="15.5">
      <c r="A1288" s="64">
        <v>2023</v>
      </c>
      <c r="B1288" s="59" t="s">
        <v>48</v>
      </c>
      <c r="C1288" s="59" t="s">
        <v>130</v>
      </c>
      <c r="D1288" s="77">
        <v>0</v>
      </c>
      <c r="E1288" s="69">
        <v>0</v>
      </c>
      <c r="F1288" s="70">
        <v>0</v>
      </c>
      <c r="G1288" s="69">
        <v>0</v>
      </c>
      <c r="H1288" s="69">
        <v>0</v>
      </c>
      <c r="I1288" s="69">
        <v>0</v>
      </c>
      <c r="J1288" s="69">
        <v>0</v>
      </c>
      <c r="K1288" s="69">
        <v>0</v>
      </c>
      <c r="L1288" s="69">
        <v>0</v>
      </c>
      <c r="M1288" s="69">
        <v>0</v>
      </c>
      <c r="N1288" s="70">
        <v>0</v>
      </c>
      <c r="O1288" s="93">
        <v>0</v>
      </c>
    </row>
    <row r="1289" spans="1:15" ht="15.5">
      <c r="A1289" s="64">
        <v>2023</v>
      </c>
      <c r="B1289" s="59" t="s">
        <v>48</v>
      </c>
      <c r="C1289" s="59" t="s">
        <v>40</v>
      </c>
      <c r="D1289" s="77">
        <v>192.88</v>
      </c>
      <c r="E1289" s="69">
        <v>0</v>
      </c>
      <c r="F1289" s="70">
        <v>192.88</v>
      </c>
      <c r="G1289" s="69">
        <v>13.98</v>
      </c>
      <c r="H1289" s="69">
        <v>6.9</v>
      </c>
      <c r="I1289" s="69">
        <v>0</v>
      </c>
      <c r="J1289" s="69">
        <v>0</v>
      </c>
      <c r="K1289" s="69">
        <v>10.63</v>
      </c>
      <c r="L1289" s="69">
        <v>0</v>
      </c>
      <c r="M1289" s="69">
        <v>3.92</v>
      </c>
      <c r="N1289" s="70">
        <v>35.43</v>
      </c>
      <c r="O1289" s="93">
        <v>228.31</v>
      </c>
    </row>
    <row r="1290" spans="1:15" ht="15.5">
      <c r="A1290" s="64">
        <v>2023</v>
      </c>
      <c r="B1290" s="59" t="s">
        <v>48</v>
      </c>
      <c r="C1290" s="59" t="s">
        <v>41</v>
      </c>
      <c r="D1290" s="77">
        <v>229.97</v>
      </c>
      <c r="E1290" s="69">
        <v>0</v>
      </c>
      <c r="F1290" s="70">
        <v>229.97</v>
      </c>
      <c r="G1290" s="69">
        <v>0</v>
      </c>
      <c r="H1290" s="69">
        <v>2.4500000000000002</v>
      </c>
      <c r="I1290" s="69">
        <v>0</v>
      </c>
      <c r="J1290" s="69">
        <v>0</v>
      </c>
      <c r="K1290" s="69">
        <v>0</v>
      </c>
      <c r="L1290" s="69">
        <v>0</v>
      </c>
      <c r="M1290" s="69">
        <v>1.06</v>
      </c>
      <c r="N1290" s="70">
        <v>3.51</v>
      </c>
      <c r="O1290" s="93">
        <v>233.48</v>
      </c>
    </row>
    <row r="1291" spans="1:15" ht="15.5">
      <c r="A1291" s="64">
        <v>2023</v>
      </c>
      <c r="B1291" s="59" t="s">
        <v>48</v>
      </c>
      <c r="C1291" s="59" t="s">
        <v>70</v>
      </c>
      <c r="D1291" s="77">
        <v>0</v>
      </c>
      <c r="E1291" s="69">
        <v>0</v>
      </c>
      <c r="F1291" s="70">
        <v>0</v>
      </c>
      <c r="G1291" s="69">
        <v>1.27</v>
      </c>
      <c r="H1291" s="69">
        <v>15.31</v>
      </c>
      <c r="I1291" s="69">
        <v>122.33</v>
      </c>
      <c r="J1291" s="69">
        <v>6.33</v>
      </c>
      <c r="K1291" s="69">
        <v>17.59</v>
      </c>
      <c r="L1291" s="69">
        <v>2.74</v>
      </c>
      <c r="M1291" s="69">
        <v>8.49</v>
      </c>
      <c r="N1291" s="70">
        <v>174.06</v>
      </c>
      <c r="O1291" s="93">
        <v>174.06</v>
      </c>
    </row>
    <row r="1292" spans="1:15" ht="15.5">
      <c r="A1292" s="64">
        <v>2023</v>
      </c>
      <c r="B1292" s="59" t="s">
        <v>48</v>
      </c>
      <c r="C1292" s="59" t="s">
        <v>74</v>
      </c>
      <c r="D1292" s="77">
        <v>95.34</v>
      </c>
      <c r="E1292" s="69">
        <v>11.03</v>
      </c>
      <c r="F1292" s="70">
        <v>106.37</v>
      </c>
      <c r="G1292" s="69">
        <v>0</v>
      </c>
      <c r="H1292" s="69">
        <v>0</v>
      </c>
      <c r="I1292" s="69">
        <v>0</v>
      </c>
      <c r="J1292" s="69">
        <v>0</v>
      </c>
      <c r="K1292" s="69">
        <v>0</v>
      </c>
      <c r="L1292" s="69">
        <v>0</v>
      </c>
      <c r="M1292" s="69">
        <v>0</v>
      </c>
      <c r="N1292" s="70">
        <v>0</v>
      </c>
      <c r="O1292" s="93">
        <v>106.37</v>
      </c>
    </row>
    <row r="1293" spans="1:15" ht="15.5">
      <c r="A1293" s="64">
        <v>2023</v>
      </c>
      <c r="B1293" s="59" t="s">
        <v>48</v>
      </c>
      <c r="C1293" s="59" t="s">
        <v>73</v>
      </c>
      <c r="D1293" s="77">
        <v>522.1</v>
      </c>
      <c r="E1293" s="69">
        <v>0</v>
      </c>
      <c r="F1293" s="70">
        <v>522.1</v>
      </c>
      <c r="G1293" s="69">
        <v>0</v>
      </c>
      <c r="H1293" s="69">
        <v>0</v>
      </c>
      <c r="I1293" s="69">
        <v>0</v>
      </c>
      <c r="J1293" s="69">
        <v>0</v>
      </c>
      <c r="K1293" s="69">
        <v>0</v>
      </c>
      <c r="L1293" s="69">
        <v>0</v>
      </c>
      <c r="M1293" s="69">
        <v>0</v>
      </c>
      <c r="N1293" s="70">
        <v>0</v>
      </c>
      <c r="O1293" s="93">
        <v>522.1</v>
      </c>
    </row>
    <row r="1294" spans="1:15" ht="15.5">
      <c r="A1294" s="64">
        <v>2023</v>
      </c>
      <c r="B1294" s="59" t="s">
        <v>48</v>
      </c>
      <c r="C1294" s="59" t="s">
        <v>42</v>
      </c>
      <c r="D1294" s="77">
        <v>701.35</v>
      </c>
      <c r="E1294" s="69">
        <v>58.7</v>
      </c>
      <c r="F1294" s="70">
        <v>760.05</v>
      </c>
      <c r="G1294" s="69">
        <v>5.25</v>
      </c>
      <c r="H1294" s="69">
        <v>266</v>
      </c>
      <c r="I1294" s="69">
        <v>0</v>
      </c>
      <c r="J1294" s="69">
        <v>0</v>
      </c>
      <c r="K1294" s="69">
        <v>0</v>
      </c>
      <c r="L1294" s="69">
        <v>36.479999999999997</v>
      </c>
      <c r="M1294" s="69">
        <v>170.61</v>
      </c>
      <c r="N1294" s="70">
        <v>478.34</v>
      </c>
      <c r="O1294" s="93">
        <v>1238.3900000000001</v>
      </c>
    </row>
    <row r="1295" spans="1:15" ht="15.5">
      <c r="A1295" s="64">
        <v>2023</v>
      </c>
      <c r="B1295" s="59" t="s">
        <v>48</v>
      </c>
      <c r="C1295" s="59" t="s">
        <v>94</v>
      </c>
      <c r="D1295" s="77">
        <v>0</v>
      </c>
      <c r="E1295" s="69">
        <v>0</v>
      </c>
      <c r="F1295" s="70">
        <v>0</v>
      </c>
      <c r="G1295" s="69">
        <v>0</v>
      </c>
      <c r="H1295" s="69">
        <v>185.48</v>
      </c>
      <c r="I1295" s="69">
        <v>0</v>
      </c>
      <c r="J1295" s="69">
        <v>0</v>
      </c>
      <c r="K1295" s="69">
        <v>0</v>
      </c>
      <c r="L1295" s="69">
        <v>0</v>
      </c>
      <c r="M1295" s="69">
        <v>0</v>
      </c>
      <c r="N1295" s="70">
        <v>185.48</v>
      </c>
      <c r="O1295" s="93">
        <v>185.48</v>
      </c>
    </row>
    <row r="1296" spans="1:15" ht="15.5">
      <c r="A1296" s="64">
        <v>2023</v>
      </c>
      <c r="B1296" s="59" t="s">
        <v>48</v>
      </c>
      <c r="C1296" s="59" t="s">
        <v>131</v>
      </c>
      <c r="D1296" s="77">
        <v>98.5</v>
      </c>
      <c r="E1296" s="69">
        <v>0</v>
      </c>
      <c r="F1296" s="70">
        <v>98.5</v>
      </c>
      <c r="G1296" s="69">
        <v>1</v>
      </c>
      <c r="H1296" s="69">
        <v>0</v>
      </c>
      <c r="I1296" s="69">
        <v>0</v>
      </c>
      <c r="J1296" s="69">
        <v>0</v>
      </c>
      <c r="K1296" s="69">
        <v>0</v>
      </c>
      <c r="L1296" s="69">
        <v>0</v>
      </c>
      <c r="M1296" s="69">
        <v>0</v>
      </c>
      <c r="N1296" s="70">
        <v>1</v>
      </c>
      <c r="O1296" s="93">
        <v>99.5</v>
      </c>
    </row>
    <row r="1297" spans="1:15" ht="15.5">
      <c r="A1297" s="64">
        <v>2023</v>
      </c>
      <c r="B1297" s="59" t="s">
        <v>48</v>
      </c>
      <c r="C1297" s="59" t="s">
        <v>71</v>
      </c>
      <c r="D1297" s="77">
        <v>0.9</v>
      </c>
      <c r="E1297" s="69">
        <v>0</v>
      </c>
      <c r="F1297" s="70">
        <v>0.9</v>
      </c>
      <c r="G1297" s="69">
        <v>0</v>
      </c>
      <c r="H1297" s="69">
        <v>37.299999999999997</v>
      </c>
      <c r="I1297" s="69">
        <v>0</v>
      </c>
      <c r="J1297" s="69">
        <v>0</v>
      </c>
      <c r="K1297" s="69">
        <v>0</v>
      </c>
      <c r="L1297" s="69">
        <v>0</v>
      </c>
      <c r="M1297" s="69">
        <v>2.2599999999999998</v>
      </c>
      <c r="N1297" s="70">
        <v>39.56</v>
      </c>
      <c r="O1297" s="93">
        <v>40.46</v>
      </c>
    </row>
    <row r="1298" spans="1:15" ht="15.5">
      <c r="A1298" s="64">
        <v>2023</v>
      </c>
      <c r="B1298" s="59" t="s">
        <v>48</v>
      </c>
      <c r="C1298" s="59" t="s">
        <v>45</v>
      </c>
      <c r="D1298" s="77">
        <v>118.39</v>
      </c>
      <c r="E1298" s="69">
        <v>0</v>
      </c>
      <c r="F1298" s="70">
        <v>118.39</v>
      </c>
      <c r="G1298" s="69">
        <v>0</v>
      </c>
      <c r="H1298" s="69">
        <v>0</v>
      </c>
      <c r="I1298" s="69">
        <v>0</v>
      </c>
      <c r="J1298" s="69">
        <v>0</v>
      </c>
      <c r="K1298" s="69">
        <v>0</v>
      </c>
      <c r="L1298" s="69">
        <v>15.54</v>
      </c>
      <c r="M1298" s="69">
        <v>0.03</v>
      </c>
      <c r="N1298" s="70">
        <v>15.57</v>
      </c>
      <c r="O1298" s="93">
        <v>133.96</v>
      </c>
    </row>
    <row r="1299" spans="1:15" ht="15.5">
      <c r="A1299" s="64">
        <v>2023</v>
      </c>
      <c r="B1299" s="59" t="s">
        <v>48</v>
      </c>
      <c r="C1299" s="59" t="s">
        <v>46</v>
      </c>
      <c r="D1299" s="77">
        <v>85.82</v>
      </c>
      <c r="E1299" s="69">
        <v>0</v>
      </c>
      <c r="F1299" s="70">
        <v>85.82</v>
      </c>
      <c r="G1299" s="69">
        <v>0</v>
      </c>
      <c r="H1299" s="69">
        <v>228</v>
      </c>
      <c r="I1299" s="69">
        <v>0</v>
      </c>
      <c r="J1299" s="69">
        <v>0</v>
      </c>
      <c r="K1299" s="69">
        <v>0</v>
      </c>
      <c r="L1299" s="69">
        <v>0</v>
      </c>
      <c r="M1299" s="69">
        <v>0.08</v>
      </c>
      <c r="N1299" s="70">
        <v>228.08</v>
      </c>
      <c r="O1299" s="93">
        <v>313.89999999999998</v>
      </c>
    </row>
    <row r="1300" spans="1:15" ht="15.5">
      <c r="A1300" s="64">
        <v>2023</v>
      </c>
      <c r="B1300" s="59" t="s">
        <v>48</v>
      </c>
      <c r="C1300" s="59" t="s">
        <v>62</v>
      </c>
      <c r="D1300" s="77">
        <v>100.02</v>
      </c>
      <c r="E1300" s="69">
        <v>0</v>
      </c>
      <c r="F1300" s="70">
        <v>100.02</v>
      </c>
      <c r="G1300" s="69">
        <v>0</v>
      </c>
      <c r="H1300" s="69">
        <v>0</v>
      </c>
      <c r="I1300" s="69">
        <v>0</v>
      </c>
      <c r="J1300" s="69">
        <v>0</v>
      </c>
      <c r="K1300" s="69">
        <v>0</v>
      </c>
      <c r="L1300" s="69">
        <v>16.23</v>
      </c>
      <c r="M1300" s="69">
        <v>109.33</v>
      </c>
      <c r="N1300" s="70">
        <v>125.56</v>
      </c>
      <c r="O1300" s="93">
        <v>225.58</v>
      </c>
    </row>
    <row r="1301" spans="1:15" ht="15.5">
      <c r="A1301" s="62">
        <v>2023</v>
      </c>
      <c r="B1301" s="62" t="s">
        <v>48</v>
      </c>
      <c r="C1301" s="60" t="s">
        <v>93</v>
      </c>
      <c r="D1301" s="72">
        <v>2236.6</v>
      </c>
      <c r="E1301" s="72">
        <v>146.28</v>
      </c>
      <c r="F1301" s="71">
        <v>2382.88</v>
      </c>
      <c r="G1301" s="72">
        <v>26.75</v>
      </c>
      <c r="H1301" s="72">
        <v>997.67</v>
      </c>
      <c r="I1301" s="72">
        <v>122.33</v>
      </c>
      <c r="J1301" s="72">
        <v>6.33</v>
      </c>
      <c r="K1301" s="72">
        <v>28.22</v>
      </c>
      <c r="L1301" s="72">
        <v>227.78</v>
      </c>
      <c r="M1301" s="72">
        <v>476.38</v>
      </c>
      <c r="N1301" s="71">
        <v>1885.46</v>
      </c>
      <c r="O1301" s="72">
        <v>4268.34</v>
      </c>
    </row>
    <row r="1302" spans="1:15" ht="15.5">
      <c r="A1302" s="64">
        <v>2024</v>
      </c>
      <c r="B1302" s="59" t="s">
        <v>47</v>
      </c>
      <c r="C1302" s="59" t="s">
        <v>37</v>
      </c>
      <c r="D1302" s="77">
        <v>45.39</v>
      </c>
      <c r="E1302" s="69">
        <v>66.150000000000006</v>
      </c>
      <c r="F1302" s="70">
        <v>111.54</v>
      </c>
      <c r="G1302" s="69">
        <v>0</v>
      </c>
      <c r="H1302" s="69">
        <v>164.33</v>
      </c>
      <c r="I1302" s="69">
        <v>0</v>
      </c>
      <c r="J1302" s="69">
        <v>0</v>
      </c>
      <c r="K1302" s="69">
        <v>0</v>
      </c>
      <c r="L1302" s="69">
        <v>131.87</v>
      </c>
      <c r="M1302" s="69">
        <v>111.22</v>
      </c>
      <c r="N1302" s="70">
        <v>407.42</v>
      </c>
      <c r="O1302" s="93">
        <v>518.96</v>
      </c>
    </row>
    <row r="1303" spans="1:15" ht="15.5">
      <c r="A1303" s="64">
        <v>2024</v>
      </c>
      <c r="B1303" s="59" t="s">
        <v>47</v>
      </c>
      <c r="C1303" s="59" t="s">
        <v>38</v>
      </c>
      <c r="D1303" s="77">
        <v>0</v>
      </c>
      <c r="E1303" s="69">
        <v>0</v>
      </c>
      <c r="F1303" s="70">
        <v>0</v>
      </c>
      <c r="G1303" s="69">
        <v>0</v>
      </c>
      <c r="H1303" s="69">
        <v>37.69</v>
      </c>
      <c r="I1303" s="69">
        <v>0</v>
      </c>
      <c r="J1303" s="69">
        <v>0</v>
      </c>
      <c r="K1303" s="69">
        <v>0</v>
      </c>
      <c r="L1303" s="69">
        <v>0</v>
      </c>
      <c r="M1303" s="69">
        <v>0</v>
      </c>
      <c r="N1303" s="70">
        <v>37.69</v>
      </c>
      <c r="O1303" s="93">
        <v>37.69</v>
      </c>
    </row>
    <row r="1304" spans="1:15" ht="15.5">
      <c r="A1304" s="64">
        <v>2024</v>
      </c>
      <c r="B1304" s="59" t="s">
        <v>47</v>
      </c>
      <c r="C1304" s="59" t="s">
        <v>72</v>
      </c>
      <c r="D1304" s="77">
        <v>0</v>
      </c>
      <c r="E1304" s="69">
        <v>0</v>
      </c>
      <c r="F1304" s="70">
        <v>0</v>
      </c>
      <c r="G1304" s="69">
        <v>0</v>
      </c>
      <c r="H1304" s="69">
        <v>0</v>
      </c>
      <c r="I1304" s="69">
        <v>0</v>
      </c>
      <c r="J1304" s="69">
        <v>0</v>
      </c>
      <c r="K1304" s="69">
        <v>0</v>
      </c>
      <c r="L1304" s="69">
        <v>0</v>
      </c>
      <c r="M1304" s="69">
        <v>8.64</v>
      </c>
      <c r="N1304" s="70">
        <v>8.64</v>
      </c>
      <c r="O1304" s="93">
        <v>8.64</v>
      </c>
    </row>
    <row r="1305" spans="1:15" ht="15.5">
      <c r="A1305" s="64">
        <v>2024</v>
      </c>
      <c r="B1305" s="59" t="s">
        <v>47</v>
      </c>
      <c r="C1305" s="59" t="s">
        <v>39</v>
      </c>
      <c r="D1305" s="77">
        <v>1.76</v>
      </c>
      <c r="E1305" s="69">
        <v>0</v>
      </c>
      <c r="F1305" s="70">
        <v>1.76</v>
      </c>
      <c r="G1305" s="69">
        <v>0</v>
      </c>
      <c r="H1305" s="69">
        <v>6.11</v>
      </c>
      <c r="I1305" s="69">
        <v>0</v>
      </c>
      <c r="J1305" s="69">
        <v>0</v>
      </c>
      <c r="K1305" s="69">
        <v>0</v>
      </c>
      <c r="L1305" s="69">
        <v>0</v>
      </c>
      <c r="M1305" s="69">
        <v>0.13</v>
      </c>
      <c r="N1305" s="70">
        <v>6.24</v>
      </c>
      <c r="O1305" s="93">
        <v>8</v>
      </c>
    </row>
    <row r="1306" spans="1:15" ht="15.5">
      <c r="A1306" s="64">
        <v>2024</v>
      </c>
      <c r="B1306" s="59" t="s">
        <v>47</v>
      </c>
      <c r="C1306" s="59" t="s">
        <v>130</v>
      </c>
      <c r="D1306" s="77">
        <v>242.35</v>
      </c>
      <c r="E1306" s="69">
        <v>0</v>
      </c>
      <c r="F1306" s="70">
        <v>242.35</v>
      </c>
      <c r="G1306" s="69">
        <v>0</v>
      </c>
      <c r="H1306" s="69">
        <v>0</v>
      </c>
      <c r="I1306" s="69">
        <v>0</v>
      </c>
      <c r="J1306" s="69">
        <v>0</v>
      </c>
      <c r="K1306" s="69">
        <v>0</v>
      </c>
      <c r="L1306" s="69">
        <v>0</v>
      </c>
      <c r="M1306" s="69">
        <v>0</v>
      </c>
      <c r="N1306" s="70">
        <v>0</v>
      </c>
      <c r="O1306" s="93">
        <v>242.35</v>
      </c>
    </row>
    <row r="1307" spans="1:15" ht="15.5">
      <c r="A1307" s="64">
        <v>2024</v>
      </c>
      <c r="B1307" s="59" t="s">
        <v>47</v>
      </c>
      <c r="C1307" s="59" t="s">
        <v>40</v>
      </c>
      <c r="D1307" s="77">
        <v>132.41</v>
      </c>
      <c r="E1307" s="69">
        <v>0</v>
      </c>
      <c r="F1307" s="70">
        <v>132.41</v>
      </c>
      <c r="G1307" s="69">
        <v>13.1</v>
      </c>
      <c r="H1307" s="69">
        <v>6.18</v>
      </c>
      <c r="I1307" s="69">
        <v>0</v>
      </c>
      <c r="J1307" s="69">
        <v>0</v>
      </c>
      <c r="K1307" s="69">
        <v>0</v>
      </c>
      <c r="L1307" s="69">
        <v>0</v>
      </c>
      <c r="M1307" s="69">
        <v>7.05</v>
      </c>
      <c r="N1307" s="70">
        <v>26.33</v>
      </c>
      <c r="O1307" s="93">
        <v>158.74</v>
      </c>
    </row>
    <row r="1308" spans="1:15" ht="15.5">
      <c r="A1308" s="64">
        <v>2024</v>
      </c>
      <c r="B1308" s="59" t="s">
        <v>47</v>
      </c>
      <c r="C1308" s="59" t="s">
        <v>41</v>
      </c>
      <c r="D1308" s="77">
        <v>335.42</v>
      </c>
      <c r="E1308" s="69">
        <v>0</v>
      </c>
      <c r="F1308" s="70">
        <v>335.42</v>
      </c>
      <c r="G1308" s="69">
        <v>0</v>
      </c>
      <c r="H1308" s="69">
        <v>0</v>
      </c>
      <c r="I1308" s="69">
        <v>0</v>
      </c>
      <c r="J1308" s="69">
        <v>0</v>
      </c>
      <c r="K1308" s="69">
        <v>0</v>
      </c>
      <c r="L1308" s="69">
        <v>0</v>
      </c>
      <c r="M1308" s="69">
        <v>2.62</v>
      </c>
      <c r="N1308" s="70">
        <v>2.62</v>
      </c>
      <c r="O1308" s="93">
        <v>338.04</v>
      </c>
    </row>
    <row r="1309" spans="1:15" ht="15.5">
      <c r="A1309" s="64">
        <v>2024</v>
      </c>
      <c r="B1309" s="59" t="s">
        <v>47</v>
      </c>
      <c r="C1309" s="59" t="s">
        <v>70</v>
      </c>
      <c r="D1309" s="77">
        <v>5.25</v>
      </c>
      <c r="E1309" s="69">
        <v>0</v>
      </c>
      <c r="F1309" s="70">
        <v>5.25</v>
      </c>
      <c r="G1309" s="69">
        <v>1.25</v>
      </c>
      <c r="H1309" s="69">
        <v>22.95</v>
      </c>
      <c r="I1309" s="69">
        <v>113.15</v>
      </c>
      <c r="J1309" s="69">
        <v>0</v>
      </c>
      <c r="K1309" s="69">
        <v>32.32</v>
      </c>
      <c r="L1309" s="69">
        <v>1.58</v>
      </c>
      <c r="M1309" s="69">
        <v>4.2699999999999996</v>
      </c>
      <c r="N1309" s="70">
        <v>175.52</v>
      </c>
      <c r="O1309" s="93">
        <v>180.77</v>
      </c>
    </row>
    <row r="1310" spans="1:15" ht="15.5">
      <c r="A1310" s="64">
        <v>2024</v>
      </c>
      <c r="B1310" s="59" t="s">
        <v>47</v>
      </c>
      <c r="C1310" s="59" t="s">
        <v>74</v>
      </c>
      <c r="D1310" s="77">
        <v>0</v>
      </c>
      <c r="E1310" s="69">
        <v>0</v>
      </c>
      <c r="F1310" s="70">
        <v>0</v>
      </c>
      <c r="G1310" s="69">
        <v>0</v>
      </c>
      <c r="H1310" s="69">
        <v>0</v>
      </c>
      <c r="I1310" s="69">
        <v>0</v>
      </c>
      <c r="J1310" s="69">
        <v>0</v>
      </c>
      <c r="K1310" s="69">
        <v>0</v>
      </c>
      <c r="L1310" s="69">
        <v>0</v>
      </c>
      <c r="M1310" s="69">
        <v>5.08</v>
      </c>
      <c r="N1310" s="70">
        <v>5.08</v>
      </c>
      <c r="O1310" s="93">
        <v>5.08</v>
      </c>
    </row>
    <row r="1311" spans="1:15" ht="15.5">
      <c r="A1311" s="64">
        <v>2024</v>
      </c>
      <c r="B1311" s="59" t="s">
        <v>47</v>
      </c>
      <c r="C1311" s="59" t="s">
        <v>73</v>
      </c>
      <c r="D1311" s="77">
        <v>0</v>
      </c>
      <c r="E1311" s="69">
        <v>0</v>
      </c>
      <c r="F1311" s="70">
        <v>0</v>
      </c>
      <c r="G1311" s="69">
        <v>0</v>
      </c>
      <c r="H1311" s="69">
        <v>0</v>
      </c>
      <c r="I1311" s="69">
        <v>0</v>
      </c>
      <c r="J1311" s="69">
        <v>0</v>
      </c>
      <c r="K1311" s="69">
        <v>0</v>
      </c>
      <c r="L1311" s="69">
        <v>0</v>
      </c>
      <c r="M1311" s="69">
        <v>0</v>
      </c>
      <c r="N1311" s="70">
        <v>0</v>
      </c>
      <c r="O1311" s="93">
        <v>0</v>
      </c>
    </row>
    <row r="1312" spans="1:15" ht="15.5">
      <c r="A1312" s="64">
        <v>2024</v>
      </c>
      <c r="B1312" s="59" t="s">
        <v>47</v>
      </c>
      <c r="C1312" s="59" t="s">
        <v>42</v>
      </c>
      <c r="D1312" s="77">
        <v>882.45</v>
      </c>
      <c r="E1312" s="69">
        <v>38.11</v>
      </c>
      <c r="F1312" s="70">
        <v>920.56</v>
      </c>
      <c r="G1312" s="69">
        <v>11.98</v>
      </c>
      <c r="H1312" s="69">
        <v>207.52</v>
      </c>
      <c r="I1312" s="69">
        <v>0</v>
      </c>
      <c r="J1312" s="69">
        <v>0</v>
      </c>
      <c r="K1312" s="69">
        <v>0</v>
      </c>
      <c r="L1312" s="69">
        <v>13.61</v>
      </c>
      <c r="M1312" s="69">
        <v>188.65</v>
      </c>
      <c r="N1312" s="70">
        <v>421.76</v>
      </c>
      <c r="O1312" s="93">
        <v>1342.32</v>
      </c>
    </row>
    <row r="1313" spans="1:15" ht="15.5">
      <c r="A1313" s="64">
        <v>2024</v>
      </c>
      <c r="B1313" s="59" t="s">
        <v>47</v>
      </c>
      <c r="C1313" s="59" t="s">
        <v>94</v>
      </c>
      <c r="D1313" s="77">
        <v>0</v>
      </c>
      <c r="E1313" s="69">
        <v>0</v>
      </c>
      <c r="F1313" s="70">
        <v>0</v>
      </c>
      <c r="G1313" s="69">
        <v>0</v>
      </c>
      <c r="H1313" s="69">
        <v>98.56</v>
      </c>
      <c r="I1313" s="69">
        <v>0</v>
      </c>
      <c r="J1313" s="69">
        <v>0</v>
      </c>
      <c r="K1313" s="69">
        <v>0</v>
      </c>
      <c r="L1313" s="69">
        <v>0</v>
      </c>
      <c r="M1313" s="69">
        <v>5.98</v>
      </c>
      <c r="N1313" s="70">
        <v>104.54</v>
      </c>
      <c r="O1313" s="93">
        <v>104.54</v>
      </c>
    </row>
    <row r="1314" spans="1:15" ht="15.5">
      <c r="A1314" s="64">
        <v>2024</v>
      </c>
      <c r="B1314" s="59" t="s">
        <v>47</v>
      </c>
      <c r="C1314" s="59" t="s">
        <v>131</v>
      </c>
      <c r="D1314" s="77">
        <v>137.63999999999999</v>
      </c>
      <c r="E1314" s="69">
        <v>0</v>
      </c>
      <c r="F1314" s="70">
        <v>137.63999999999999</v>
      </c>
      <c r="G1314" s="69">
        <v>0</v>
      </c>
      <c r="H1314" s="69">
        <v>0</v>
      </c>
      <c r="I1314" s="69">
        <v>0</v>
      </c>
      <c r="J1314" s="69">
        <v>0</v>
      </c>
      <c r="K1314" s="69">
        <v>0</v>
      </c>
      <c r="L1314" s="69">
        <v>0</v>
      </c>
      <c r="M1314" s="69">
        <v>1.68</v>
      </c>
      <c r="N1314" s="70">
        <v>1.68</v>
      </c>
      <c r="O1314" s="93">
        <v>139.32</v>
      </c>
    </row>
    <row r="1315" spans="1:15" ht="15.5">
      <c r="A1315" s="64">
        <v>2024</v>
      </c>
      <c r="B1315" s="59" t="s">
        <v>47</v>
      </c>
      <c r="C1315" s="59" t="s">
        <v>71</v>
      </c>
      <c r="D1315" s="77">
        <v>80.069999999999993</v>
      </c>
      <c r="E1315" s="69">
        <v>0</v>
      </c>
      <c r="F1315" s="70">
        <v>80.069999999999993</v>
      </c>
      <c r="G1315" s="69">
        <v>0</v>
      </c>
      <c r="H1315" s="69">
        <v>12.24</v>
      </c>
      <c r="I1315" s="69">
        <v>0</v>
      </c>
      <c r="J1315" s="69">
        <v>0</v>
      </c>
      <c r="K1315" s="69">
        <v>0</v>
      </c>
      <c r="L1315" s="69">
        <v>32.92</v>
      </c>
      <c r="M1315" s="69">
        <v>59.19</v>
      </c>
      <c r="N1315" s="70">
        <v>104.35</v>
      </c>
      <c r="O1315" s="93">
        <v>184.42</v>
      </c>
    </row>
    <row r="1316" spans="1:15" ht="15.5">
      <c r="A1316" s="64">
        <v>2024</v>
      </c>
      <c r="B1316" s="59" t="s">
        <v>47</v>
      </c>
      <c r="C1316" s="59" t="s">
        <v>45</v>
      </c>
      <c r="D1316" s="77">
        <v>212.83</v>
      </c>
      <c r="E1316" s="69">
        <v>0</v>
      </c>
      <c r="F1316" s="70">
        <v>212.83</v>
      </c>
      <c r="G1316" s="69">
        <v>0</v>
      </c>
      <c r="H1316" s="69">
        <v>0</v>
      </c>
      <c r="I1316" s="69">
        <v>0</v>
      </c>
      <c r="J1316" s="69">
        <v>0</v>
      </c>
      <c r="K1316" s="69">
        <v>0</v>
      </c>
      <c r="L1316" s="69">
        <v>0</v>
      </c>
      <c r="M1316" s="69">
        <v>2.2799999999999998</v>
      </c>
      <c r="N1316" s="70">
        <v>2.2799999999999998</v>
      </c>
      <c r="O1316" s="93">
        <v>215.11</v>
      </c>
    </row>
    <row r="1317" spans="1:15" ht="15.5">
      <c r="A1317" s="64">
        <v>2024</v>
      </c>
      <c r="B1317" s="59" t="s">
        <v>47</v>
      </c>
      <c r="C1317" s="59" t="s">
        <v>46</v>
      </c>
      <c r="D1317" s="77">
        <v>0</v>
      </c>
      <c r="E1317" s="69">
        <v>0</v>
      </c>
      <c r="F1317" s="70">
        <v>0</v>
      </c>
      <c r="G1317" s="69">
        <v>0</v>
      </c>
      <c r="H1317" s="69">
        <v>115.69</v>
      </c>
      <c r="I1317" s="69">
        <v>0</v>
      </c>
      <c r="J1317" s="69">
        <v>0</v>
      </c>
      <c r="K1317" s="69">
        <v>0</v>
      </c>
      <c r="L1317" s="69">
        <v>0</v>
      </c>
      <c r="M1317" s="69">
        <v>1.28</v>
      </c>
      <c r="N1317" s="70">
        <v>116.97</v>
      </c>
      <c r="O1317" s="93">
        <v>116.97</v>
      </c>
    </row>
    <row r="1318" spans="1:15" ht="15.5">
      <c r="A1318" s="64">
        <v>2024</v>
      </c>
      <c r="B1318" s="59" t="s">
        <v>47</v>
      </c>
      <c r="C1318" s="59" t="s">
        <v>62</v>
      </c>
      <c r="D1318" s="77">
        <v>92.4</v>
      </c>
      <c r="E1318" s="69">
        <v>5</v>
      </c>
      <c r="F1318" s="70">
        <v>97.4</v>
      </c>
      <c r="G1318" s="69">
        <v>8.0500000000000007</v>
      </c>
      <c r="H1318" s="69">
        <v>38.81</v>
      </c>
      <c r="I1318" s="69">
        <v>0</v>
      </c>
      <c r="J1318" s="69">
        <v>0</v>
      </c>
      <c r="K1318" s="69">
        <v>0</v>
      </c>
      <c r="L1318" s="69">
        <v>64.77</v>
      </c>
      <c r="M1318" s="69">
        <v>85.58</v>
      </c>
      <c r="N1318" s="70">
        <v>197.21</v>
      </c>
      <c r="O1318" s="93">
        <v>294.61</v>
      </c>
    </row>
    <row r="1319" spans="1:15" ht="15.5">
      <c r="A1319" s="62">
        <v>2024</v>
      </c>
      <c r="B1319" s="62" t="s">
        <v>47</v>
      </c>
      <c r="C1319" s="60" t="s">
        <v>93</v>
      </c>
      <c r="D1319" s="72">
        <v>2167.9699999999998</v>
      </c>
      <c r="E1319" s="72">
        <v>109.26</v>
      </c>
      <c r="F1319" s="71">
        <v>2277.23</v>
      </c>
      <c r="G1319" s="72">
        <v>34.380000000000003</v>
      </c>
      <c r="H1319" s="72">
        <v>710.08</v>
      </c>
      <c r="I1319" s="72">
        <v>113.15</v>
      </c>
      <c r="J1319" s="72">
        <v>0</v>
      </c>
      <c r="K1319" s="72">
        <v>32.32</v>
      </c>
      <c r="L1319" s="72">
        <v>244.75</v>
      </c>
      <c r="M1319" s="72">
        <v>483.65</v>
      </c>
      <c r="N1319" s="71">
        <v>1618.33</v>
      </c>
      <c r="O1319" s="72">
        <v>3895.56</v>
      </c>
    </row>
    <row r="1320" spans="1:15" ht="15.5">
      <c r="A1320" s="64">
        <v>2024</v>
      </c>
      <c r="B1320" s="59" t="s">
        <v>58</v>
      </c>
      <c r="C1320" s="59" t="s">
        <v>37</v>
      </c>
      <c r="D1320" s="77">
        <v>33.93</v>
      </c>
      <c r="E1320" s="69">
        <v>13.55</v>
      </c>
      <c r="F1320" s="70">
        <v>47.48</v>
      </c>
      <c r="G1320" s="69">
        <v>4.05</v>
      </c>
      <c r="H1320" s="69">
        <v>209.31</v>
      </c>
      <c r="I1320" s="69">
        <v>0</v>
      </c>
      <c r="J1320" s="69">
        <v>0</v>
      </c>
      <c r="K1320" s="69">
        <v>0</v>
      </c>
      <c r="L1320" s="69">
        <v>81.78</v>
      </c>
      <c r="M1320" s="69">
        <v>95.15</v>
      </c>
      <c r="N1320" s="70">
        <v>390.29</v>
      </c>
      <c r="O1320" s="93">
        <v>437.77</v>
      </c>
    </row>
    <row r="1321" spans="1:15" ht="15.5">
      <c r="A1321" s="64">
        <v>2024</v>
      </c>
      <c r="B1321" s="59" t="s">
        <v>58</v>
      </c>
      <c r="C1321" s="59" t="s">
        <v>38</v>
      </c>
      <c r="D1321" s="77">
        <v>0</v>
      </c>
      <c r="E1321" s="69">
        <v>0</v>
      </c>
      <c r="F1321" s="70">
        <v>0</v>
      </c>
      <c r="G1321" s="69">
        <v>0</v>
      </c>
      <c r="H1321" s="69">
        <v>0</v>
      </c>
      <c r="I1321" s="69">
        <v>0</v>
      </c>
      <c r="J1321" s="69">
        <v>0</v>
      </c>
      <c r="K1321" s="69">
        <v>0</v>
      </c>
      <c r="L1321" s="69">
        <v>0</v>
      </c>
      <c r="M1321" s="69">
        <v>0</v>
      </c>
      <c r="N1321" s="70">
        <v>0</v>
      </c>
      <c r="O1321" s="93">
        <v>0</v>
      </c>
    </row>
    <row r="1322" spans="1:15" ht="15.5">
      <c r="A1322" s="64">
        <v>2024</v>
      </c>
      <c r="B1322" s="59" t="s">
        <v>58</v>
      </c>
      <c r="C1322" s="59" t="s">
        <v>72</v>
      </c>
      <c r="D1322" s="77">
        <v>0</v>
      </c>
      <c r="E1322" s="69">
        <v>0</v>
      </c>
      <c r="F1322" s="70">
        <v>0</v>
      </c>
      <c r="G1322" s="69">
        <v>0</v>
      </c>
      <c r="H1322" s="69">
        <v>0</v>
      </c>
      <c r="I1322" s="69">
        <v>0</v>
      </c>
      <c r="J1322" s="69">
        <v>0</v>
      </c>
      <c r="K1322" s="69">
        <v>0</v>
      </c>
      <c r="L1322" s="69">
        <v>0</v>
      </c>
      <c r="M1322" s="69">
        <v>3.94</v>
      </c>
      <c r="N1322" s="70">
        <v>3.94</v>
      </c>
      <c r="O1322" s="93">
        <v>3.94</v>
      </c>
    </row>
    <row r="1323" spans="1:15" ht="15.5">
      <c r="A1323" s="64">
        <v>2024</v>
      </c>
      <c r="B1323" s="59" t="s">
        <v>58</v>
      </c>
      <c r="C1323" s="59" t="s">
        <v>39</v>
      </c>
      <c r="D1323" s="77">
        <v>0</v>
      </c>
      <c r="E1323" s="69">
        <v>0</v>
      </c>
      <c r="F1323" s="70">
        <v>0</v>
      </c>
      <c r="G1323" s="69">
        <v>0</v>
      </c>
      <c r="H1323" s="69">
        <v>7.52</v>
      </c>
      <c r="I1323" s="69">
        <v>0</v>
      </c>
      <c r="J1323" s="69">
        <v>0</v>
      </c>
      <c r="K1323" s="69">
        <v>0</v>
      </c>
      <c r="L1323" s="69">
        <v>0</v>
      </c>
      <c r="M1323" s="69">
        <v>0.18</v>
      </c>
      <c r="N1323" s="70">
        <v>7.7</v>
      </c>
      <c r="O1323" s="93">
        <v>7.7</v>
      </c>
    </row>
    <row r="1324" spans="1:15" ht="15.5">
      <c r="A1324" s="64">
        <v>2024</v>
      </c>
      <c r="B1324" s="59" t="s">
        <v>58</v>
      </c>
      <c r="C1324" s="59" t="s">
        <v>130</v>
      </c>
      <c r="D1324" s="77">
        <v>97.04</v>
      </c>
      <c r="E1324" s="69">
        <v>0</v>
      </c>
      <c r="F1324" s="70">
        <v>97.04</v>
      </c>
      <c r="G1324" s="69">
        <v>0</v>
      </c>
      <c r="H1324" s="69">
        <v>0</v>
      </c>
      <c r="I1324" s="69">
        <v>0</v>
      </c>
      <c r="J1324" s="69">
        <v>0</v>
      </c>
      <c r="K1324" s="69">
        <v>0</v>
      </c>
      <c r="L1324" s="69">
        <v>0</v>
      </c>
      <c r="M1324" s="69">
        <v>0</v>
      </c>
      <c r="N1324" s="70">
        <v>0</v>
      </c>
      <c r="O1324" s="93">
        <v>97.04</v>
      </c>
    </row>
    <row r="1325" spans="1:15" ht="15.5">
      <c r="A1325" s="64">
        <v>2024</v>
      </c>
      <c r="B1325" s="59" t="s">
        <v>58</v>
      </c>
      <c r="C1325" s="59" t="s">
        <v>40</v>
      </c>
      <c r="D1325" s="77">
        <v>30.17</v>
      </c>
      <c r="E1325" s="69">
        <v>0</v>
      </c>
      <c r="F1325" s="70">
        <v>30.17</v>
      </c>
      <c r="G1325" s="69">
        <v>11.72</v>
      </c>
      <c r="H1325" s="69">
        <v>3.52</v>
      </c>
      <c r="I1325" s="69">
        <v>0</v>
      </c>
      <c r="J1325" s="69">
        <v>0</v>
      </c>
      <c r="K1325" s="69">
        <v>0</v>
      </c>
      <c r="L1325" s="69">
        <v>16.86</v>
      </c>
      <c r="M1325" s="69">
        <v>16.91</v>
      </c>
      <c r="N1325" s="70">
        <v>49.01</v>
      </c>
      <c r="O1325" s="93">
        <v>79.180000000000007</v>
      </c>
    </row>
    <row r="1326" spans="1:15" ht="15.5">
      <c r="A1326" s="64">
        <v>2024</v>
      </c>
      <c r="B1326" s="59" t="s">
        <v>58</v>
      </c>
      <c r="C1326" s="59" t="s">
        <v>41</v>
      </c>
      <c r="D1326" s="77">
        <v>315.02999999999997</v>
      </c>
      <c r="E1326" s="69">
        <v>0</v>
      </c>
      <c r="F1326" s="70">
        <v>315.02999999999997</v>
      </c>
      <c r="G1326" s="69">
        <v>1.94</v>
      </c>
      <c r="H1326" s="69">
        <v>0</v>
      </c>
      <c r="I1326" s="69">
        <v>0</v>
      </c>
      <c r="J1326" s="69">
        <v>0</v>
      </c>
      <c r="K1326" s="69">
        <v>0</v>
      </c>
      <c r="L1326" s="69">
        <v>0</v>
      </c>
      <c r="M1326" s="69">
        <v>3.03</v>
      </c>
      <c r="N1326" s="70">
        <v>4.97</v>
      </c>
      <c r="O1326" s="93">
        <v>320</v>
      </c>
    </row>
    <row r="1327" spans="1:15" ht="15.5">
      <c r="A1327" s="64">
        <v>2024</v>
      </c>
      <c r="B1327" s="59" t="s">
        <v>58</v>
      </c>
      <c r="C1327" s="59" t="s">
        <v>70</v>
      </c>
      <c r="D1327" s="77">
        <v>4.8899999999999997</v>
      </c>
      <c r="E1327" s="69">
        <v>0</v>
      </c>
      <c r="F1327" s="70">
        <v>4.8899999999999997</v>
      </c>
      <c r="G1327" s="69">
        <v>1.34</v>
      </c>
      <c r="H1327" s="69">
        <v>21.79</v>
      </c>
      <c r="I1327" s="69">
        <v>97.88</v>
      </c>
      <c r="J1327" s="69">
        <v>0</v>
      </c>
      <c r="K1327" s="69">
        <v>56.02</v>
      </c>
      <c r="L1327" s="69">
        <v>13.1</v>
      </c>
      <c r="M1327" s="69">
        <v>4.67</v>
      </c>
      <c r="N1327" s="70">
        <v>194.8</v>
      </c>
      <c r="O1327" s="93">
        <v>199.69</v>
      </c>
    </row>
    <row r="1328" spans="1:15" ht="15.5">
      <c r="A1328" s="64">
        <v>2024</v>
      </c>
      <c r="B1328" s="59" t="s">
        <v>58</v>
      </c>
      <c r="C1328" s="59" t="s">
        <v>74</v>
      </c>
      <c r="D1328" s="77">
        <v>0</v>
      </c>
      <c r="E1328" s="69">
        <v>0</v>
      </c>
      <c r="F1328" s="70">
        <v>0</v>
      </c>
      <c r="G1328" s="69">
        <v>0</v>
      </c>
      <c r="H1328" s="69">
        <v>0</v>
      </c>
      <c r="I1328" s="69">
        <v>0</v>
      </c>
      <c r="J1328" s="69">
        <v>0</v>
      </c>
      <c r="K1328" s="69">
        <v>0</v>
      </c>
      <c r="L1328" s="69">
        <v>0</v>
      </c>
      <c r="M1328" s="69">
        <v>0.14000000000000001</v>
      </c>
      <c r="N1328" s="70">
        <v>0.14000000000000001</v>
      </c>
      <c r="O1328" s="93">
        <v>0.14000000000000001</v>
      </c>
    </row>
    <row r="1329" spans="1:15" ht="15.5">
      <c r="A1329" s="64">
        <v>2024</v>
      </c>
      <c r="B1329" s="59" t="s">
        <v>58</v>
      </c>
      <c r="C1329" s="59" t="s">
        <v>73</v>
      </c>
      <c r="D1329" s="77">
        <v>0</v>
      </c>
      <c r="E1329" s="69">
        <v>0</v>
      </c>
      <c r="F1329" s="70">
        <v>0</v>
      </c>
      <c r="G1329" s="69">
        <v>0</v>
      </c>
      <c r="H1329" s="69">
        <v>0</v>
      </c>
      <c r="I1329" s="69">
        <v>0</v>
      </c>
      <c r="J1329" s="69">
        <v>0</v>
      </c>
      <c r="K1329" s="69">
        <v>0</v>
      </c>
      <c r="L1329" s="69">
        <v>0</v>
      </c>
      <c r="M1329" s="69">
        <v>0</v>
      </c>
      <c r="N1329" s="70">
        <v>0</v>
      </c>
      <c r="O1329" s="93">
        <v>0</v>
      </c>
    </row>
    <row r="1330" spans="1:15" ht="15.5">
      <c r="A1330" s="64">
        <v>2024</v>
      </c>
      <c r="B1330" s="59" t="s">
        <v>58</v>
      </c>
      <c r="C1330" s="59" t="s">
        <v>42</v>
      </c>
      <c r="D1330" s="77">
        <v>544.49</v>
      </c>
      <c r="E1330" s="69">
        <v>108.24</v>
      </c>
      <c r="F1330" s="70">
        <v>652.73</v>
      </c>
      <c r="G1330" s="69">
        <v>20.93</v>
      </c>
      <c r="H1330" s="69">
        <v>150.12</v>
      </c>
      <c r="I1330" s="69">
        <v>0</v>
      </c>
      <c r="J1330" s="69">
        <v>0</v>
      </c>
      <c r="K1330" s="69">
        <v>0</v>
      </c>
      <c r="L1330" s="69">
        <v>11.44</v>
      </c>
      <c r="M1330" s="69">
        <v>210.73</v>
      </c>
      <c r="N1330" s="70">
        <v>393.22</v>
      </c>
      <c r="O1330" s="93">
        <v>1045.95</v>
      </c>
    </row>
    <row r="1331" spans="1:15" ht="15.5">
      <c r="A1331" s="64">
        <v>2024</v>
      </c>
      <c r="B1331" s="59" t="s">
        <v>58</v>
      </c>
      <c r="C1331" s="59" t="s">
        <v>94</v>
      </c>
      <c r="D1331" s="77">
        <v>0</v>
      </c>
      <c r="E1331" s="69">
        <v>0</v>
      </c>
      <c r="F1331" s="70">
        <v>0</v>
      </c>
      <c r="G1331" s="69">
        <v>0</v>
      </c>
      <c r="H1331" s="69">
        <v>98.13</v>
      </c>
      <c r="I1331" s="69">
        <v>0</v>
      </c>
      <c r="J1331" s="69">
        <v>0</v>
      </c>
      <c r="K1331" s="69">
        <v>0</v>
      </c>
      <c r="L1331" s="69">
        <v>0</v>
      </c>
      <c r="M1331" s="69">
        <v>0</v>
      </c>
      <c r="N1331" s="70">
        <v>98.13</v>
      </c>
      <c r="O1331" s="93">
        <v>98.13</v>
      </c>
    </row>
    <row r="1332" spans="1:15" ht="15.5">
      <c r="A1332" s="64">
        <v>2024</v>
      </c>
      <c r="B1332" s="59" t="s">
        <v>58</v>
      </c>
      <c r="C1332" s="59" t="s">
        <v>131</v>
      </c>
      <c r="D1332" s="77">
        <v>456.15</v>
      </c>
      <c r="E1332" s="69">
        <v>0</v>
      </c>
      <c r="F1332" s="70">
        <v>456.15</v>
      </c>
      <c r="G1332" s="69">
        <v>0</v>
      </c>
      <c r="H1332" s="69">
        <v>0</v>
      </c>
      <c r="I1332" s="69">
        <v>0</v>
      </c>
      <c r="J1332" s="69">
        <v>0</v>
      </c>
      <c r="K1332" s="69">
        <v>0</v>
      </c>
      <c r="L1332" s="69">
        <v>0</v>
      </c>
      <c r="M1332" s="69">
        <v>0</v>
      </c>
      <c r="N1332" s="70">
        <v>0</v>
      </c>
      <c r="O1332" s="93">
        <v>456.15</v>
      </c>
    </row>
    <row r="1333" spans="1:15" ht="15.5">
      <c r="A1333" s="64">
        <v>2024</v>
      </c>
      <c r="B1333" s="59" t="s">
        <v>58</v>
      </c>
      <c r="C1333" s="59" t="s">
        <v>71</v>
      </c>
      <c r="D1333" s="77">
        <v>0</v>
      </c>
      <c r="E1333" s="69">
        <v>0</v>
      </c>
      <c r="F1333" s="70">
        <v>0</v>
      </c>
      <c r="G1333" s="69">
        <v>0</v>
      </c>
      <c r="H1333" s="69">
        <v>0</v>
      </c>
      <c r="I1333" s="69">
        <v>0</v>
      </c>
      <c r="J1333" s="69">
        <v>0</v>
      </c>
      <c r="K1333" s="69">
        <v>0</v>
      </c>
      <c r="L1333" s="69">
        <v>46.97</v>
      </c>
      <c r="M1333" s="69">
        <v>3.07</v>
      </c>
      <c r="N1333" s="70">
        <v>50.04</v>
      </c>
      <c r="O1333" s="93">
        <v>50.04</v>
      </c>
    </row>
    <row r="1334" spans="1:15" ht="15.5">
      <c r="A1334" s="64">
        <v>2024</v>
      </c>
      <c r="B1334" s="59" t="s">
        <v>58</v>
      </c>
      <c r="C1334" s="59" t="s">
        <v>45</v>
      </c>
      <c r="D1334" s="77">
        <v>197.98</v>
      </c>
      <c r="E1334" s="69">
        <v>0</v>
      </c>
      <c r="F1334" s="70">
        <v>197.98</v>
      </c>
      <c r="G1334" s="69">
        <v>0</v>
      </c>
      <c r="H1334" s="69">
        <v>0</v>
      </c>
      <c r="I1334" s="69">
        <v>0</v>
      </c>
      <c r="J1334" s="69">
        <v>0</v>
      </c>
      <c r="K1334" s="69">
        <v>0</v>
      </c>
      <c r="L1334" s="69">
        <v>0</v>
      </c>
      <c r="M1334" s="69">
        <v>6.52</v>
      </c>
      <c r="N1334" s="70">
        <v>6.52</v>
      </c>
      <c r="O1334" s="93">
        <v>204.5</v>
      </c>
    </row>
    <row r="1335" spans="1:15" ht="15.5">
      <c r="A1335" s="64">
        <v>2024</v>
      </c>
      <c r="B1335" s="59" t="s">
        <v>58</v>
      </c>
      <c r="C1335" s="59" t="s">
        <v>46</v>
      </c>
      <c r="D1335" s="77">
        <v>0</v>
      </c>
      <c r="E1335" s="69">
        <v>0</v>
      </c>
      <c r="F1335" s="70">
        <v>0</v>
      </c>
      <c r="G1335" s="69">
        <v>0</v>
      </c>
      <c r="H1335" s="69">
        <v>181.86</v>
      </c>
      <c r="I1335" s="69">
        <v>0</v>
      </c>
      <c r="J1335" s="69">
        <v>0</v>
      </c>
      <c r="K1335" s="69">
        <v>0.23</v>
      </c>
      <c r="L1335" s="69">
        <v>0</v>
      </c>
      <c r="M1335" s="69">
        <v>0.08</v>
      </c>
      <c r="N1335" s="70">
        <v>182.17</v>
      </c>
      <c r="O1335" s="93">
        <v>182.17</v>
      </c>
    </row>
    <row r="1336" spans="1:15" ht="15.5">
      <c r="A1336" s="64">
        <v>2024</v>
      </c>
      <c r="B1336" s="59" t="s">
        <v>58</v>
      </c>
      <c r="C1336" s="59" t="s">
        <v>62</v>
      </c>
      <c r="D1336" s="77">
        <v>78.94</v>
      </c>
      <c r="E1336" s="69">
        <v>0</v>
      </c>
      <c r="F1336" s="70">
        <v>78.94</v>
      </c>
      <c r="G1336" s="69">
        <v>0</v>
      </c>
      <c r="H1336" s="69">
        <v>76.69</v>
      </c>
      <c r="I1336" s="69">
        <v>0</v>
      </c>
      <c r="J1336" s="69">
        <v>0</v>
      </c>
      <c r="K1336" s="69">
        <v>0.11</v>
      </c>
      <c r="L1336" s="69">
        <v>92.93</v>
      </c>
      <c r="M1336" s="69">
        <v>39.979999999999997</v>
      </c>
      <c r="N1336" s="70">
        <v>209.71</v>
      </c>
      <c r="O1336" s="93">
        <v>288.64999999999998</v>
      </c>
    </row>
    <row r="1337" spans="1:15" ht="15.5">
      <c r="A1337" s="62">
        <v>2024</v>
      </c>
      <c r="B1337" s="62" t="s">
        <v>58</v>
      </c>
      <c r="C1337" s="60" t="s">
        <v>93</v>
      </c>
      <c r="D1337" s="72">
        <v>1758.62</v>
      </c>
      <c r="E1337" s="72">
        <v>121.79</v>
      </c>
      <c r="F1337" s="71">
        <v>1880.41</v>
      </c>
      <c r="G1337" s="72">
        <v>39.979999999999997</v>
      </c>
      <c r="H1337" s="72">
        <v>748.94</v>
      </c>
      <c r="I1337" s="72">
        <v>97.88</v>
      </c>
      <c r="J1337" s="72">
        <v>0</v>
      </c>
      <c r="K1337" s="72">
        <v>56.36</v>
      </c>
      <c r="L1337" s="72">
        <v>263.08</v>
      </c>
      <c r="M1337" s="72">
        <v>384.4</v>
      </c>
      <c r="N1337" s="71">
        <v>1590.64</v>
      </c>
      <c r="O1337" s="72">
        <v>3471.05</v>
      </c>
    </row>
    <row r="1338" spans="1:15" ht="15.5">
      <c r="A1338" s="64">
        <v>2024</v>
      </c>
      <c r="B1338" s="59" t="s">
        <v>57</v>
      </c>
      <c r="C1338" s="59" t="s">
        <v>37</v>
      </c>
      <c r="D1338" s="77">
        <v>24.32</v>
      </c>
      <c r="E1338" s="69">
        <v>10.02</v>
      </c>
      <c r="F1338" s="70">
        <v>34.340000000000003</v>
      </c>
      <c r="G1338" s="69">
        <v>7.08</v>
      </c>
      <c r="H1338" s="69">
        <v>294.94</v>
      </c>
      <c r="I1338" s="69">
        <v>0</v>
      </c>
      <c r="J1338" s="69">
        <v>0</v>
      </c>
      <c r="K1338" s="69">
        <v>0</v>
      </c>
      <c r="L1338" s="69">
        <v>51.72</v>
      </c>
      <c r="M1338" s="69">
        <v>66.16</v>
      </c>
      <c r="N1338" s="70">
        <v>419.9</v>
      </c>
      <c r="O1338" s="93">
        <v>454.24</v>
      </c>
    </row>
    <row r="1339" spans="1:15" ht="15.5">
      <c r="A1339" s="64">
        <v>2024</v>
      </c>
      <c r="B1339" s="59" t="s">
        <v>57</v>
      </c>
      <c r="C1339" s="59" t="s">
        <v>38</v>
      </c>
      <c r="D1339" s="77">
        <v>0</v>
      </c>
      <c r="E1339" s="69">
        <v>0</v>
      </c>
      <c r="F1339" s="70">
        <v>0</v>
      </c>
      <c r="G1339" s="69">
        <v>0</v>
      </c>
      <c r="H1339" s="69">
        <v>0</v>
      </c>
      <c r="I1339" s="69">
        <v>0</v>
      </c>
      <c r="J1339" s="69">
        <v>0</v>
      </c>
      <c r="K1339" s="69">
        <v>0</v>
      </c>
      <c r="L1339" s="69">
        <v>0</v>
      </c>
      <c r="M1339" s="69">
        <v>0</v>
      </c>
      <c r="N1339" s="70">
        <v>0</v>
      </c>
      <c r="O1339" s="93">
        <v>0</v>
      </c>
    </row>
    <row r="1340" spans="1:15" ht="15.5">
      <c r="A1340" s="64">
        <v>2024</v>
      </c>
      <c r="B1340" s="59" t="s">
        <v>57</v>
      </c>
      <c r="C1340" s="59" t="s">
        <v>72</v>
      </c>
      <c r="D1340" s="77">
        <v>0</v>
      </c>
      <c r="E1340" s="69">
        <v>0</v>
      </c>
      <c r="F1340" s="70">
        <v>0</v>
      </c>
      <c r="G1340" s="69">
        <v>0</v>
      </c>
      <c r="H1340" s="69">
        <v>0</v>
      </c>
      <c r="I1340" s="69">
        <v>0</v>
      </c>
      <c r="J1340" s="69">
        <v>0</v>
      </c>
      <c r="K1340" s="69">
        <v>0</v>
      </c>
      <c r="L1340" s="69">
        <v>0</v>
      </c>
      <c r="M1340" s="69">
        <v>9</v>
      </c>
      <c r="N1340" s="70">
        <v>9</v>
      </c>
      <c r="O1340" s="93">
        <v>9</v>
      </c>
    </row>
    <row r="1341" spans="1:15" ht="15.5">
      <c r="A1341" s="64">
        <v>2024</v>
      </c>
      <c r="B1341" s="59" t="s">
        <v>57</v>
      </c>
      <c r="C1341" s="59" t="s">
        <v>39</v>
      </c>
      <c r="D1341" s="77">
        <v>0</v>
      </c>
      <c r="E1341" s="69">
        <v>0</v>
      </c>
      <c r="F1341" s="70">
        <v>0</v>
      </c>
      <c r="G1341" s="69">
        <v>0</v>
      </c>
      <c r="H1341" s="69">
        <v>0</v>
      </c>
      <c r="I1341" s="69">
        <v>0</v>
      </c>
      <c r="J1341" s="69">
        <v>0</v>
      </c>
      <c r="K1341" s="69">
        <v>0</v>
      </c>
      <c r="L1341" s="69">
        <v>0</v>
      </c>
      <c r="M1341" s="69">
        <v>0.08</v>
      </c>
      <c r="N1341" s="70">
        <v>0.08</v>
      </c>
      <c r="O1341" s="93">
        <v>0.08</v>
      </c>
    </row>
    <row r="1342" spans="1:15" ht="15.5">
      <c r="A1342" s="64">
        <v>2024</v>
      </c>
      <c r="B1342" s="59" t="s">
        <v>57</v>
      </c>
      <c r="C1342" s="59" t="s">
        <v>130</v>
      </c>
      <c r="D1342" s="77">
        <v>145.21</v>
      </c>
      <c r="E1342" s="69">
        <v>0</v>
      </c>
      <c r="F1342" s="70">
        <v>145.21</v>
      </c>
      <c r="G1342" s="69">
        <v>0</v>
      </c>
      <c r="H1342" s="69">
        <v>0</v>
      </c>
      <c r="I1342" s="69">
        <v>0</v>
      </c>
      <c r="J1342" s="69">
        <v>0</v>
      </c>
      <c r="K1342" s="69">
        <v>0</v>
      </c>
      <c r="L1342" s="69">
        <v>0</v>
      </c>
      <c r="M1342" s="69">
        <v>0</v>
      </c>
      <c r="N1342" s="70">
        <v>0</v>
      </c>
      <c r="O1342" s="93">
        <v>145.21</v>
      </c>
    </row>
    <row r="1343" spans="1:15" ht="15.5">
      <c r="A1343" s="64">
        <v>2024</v>
      </c>
      <c r="B1343" s="59" t="s">
        <v>57</v>
      </c>
      <c r="C1343" s="59" t="s">
        <v>40</v>
      </c>
      <c r="D1343" s="77">
        <v>70.55</v>
      </c>
      <c r="E1343" s="69">
        <v>0</v>
      </c>
      <c r="F1343" s="70">
        <v>70.55</v>
      </c>
      <c r="G1343" s="69">
        <v>12.47</v>
      </c>
      <c r="H1343" s="69">
        <v>3.53</v>
      </c>
      <c r="I1343" s="69">
        <v>0</v>
      </c>
      <c r="J1343" s="69">
        <v>0</v>
      </c>
      <c r="K1343" s="69">
        <v>0</v>
      </c>
      <c r="L1343" s="69">
        <v>15.53</v>
      </c>
      <c r="M1343" s="69">
        <v>3.71</v>
      </c>
      <c r="N1343" s="70">
        <v>35.24</v>
      </c>
      <c r="O1343" s="93">
        <v>105.79</v>
      </c>
    </row>
    <row r="1344" spans="1:15" ht="15.5">
      <c r="A1344" s="64">
        <v>2024</v>
      </c>
      <c r="B1344" s="59" t="s">
        <v>57</v>
      </c>
      <c r="C1344" s="59" t="s">
        <v>41</v>
      </c>
      <c r="D1344" s="77">
        <v>404.58</v>
      </c>
      <c r="E1344" s="69">
        <v>0</v>
      </c>
      <c r="F1344" s="70">
        <v>404.58</v>
      </c>
      <c r="G1344" s="69">
        <v>0</v>
      </c>
      <c r="H1344" s="69">
        <v>0</v>
      </c>
      <c r="I1344" s="69">
        <v>0</v>
      </c>
      <c r="J1344" s="69">
        <v>0</v>
      </c>
      <c r="K1344" s="69">
        <v>0</v>
      </c>
      <c r="L1344" s="69">
        <v>0</v>
      </c>
      <c r="M1344" s="69">
        <v>1.49</v>
      </c>
      <c r="N1344" s="70">
        <v>1.49</v>
      </c>
      <c r="O1344" s="93">
        <v>406.07</v>
      </c>
    </row>
    <row r="1345" spans="1:15" ht="15.5">
      <c r="A1345" s="64">
        <v>2024</v>
      </c>
      <c r="B1345" s="59" t="s">
        <v>57</v>
      </c>
      <c r="C1345" s="59" t="s">
        <v>70</v>
      </c>
      <c r="D1345" s="77">
        <v>0</v>
      </c>
      <c r="E1345" s="69">
        <v>0</v>
      </c>
      <c r="F1345" s="70">
        <v>0</v>
      </c>
      <c r="G1345" s="69">
        <v>1.27</v>
      </c>
      <c r="H1345" s="69">
        <v>63.35</v>
      </c>
      <c r="I1345" s="69">
        <v>123.08</v>
      </c>
      <c r="J1345" s="69">
        <v>0</v>
      </c>
      <c r="K1345" s="69">
        <v>72.72</v>
      </c>
      <c r="L1345" s="69">
        <v>12.06</v>
      </c>
      <c r="M1345" s="69">
        <v>0.11</v>
      </c>
      <c r="N1345" s="70">
        <v>272.58999999999997</v>
      </c>
      <c r="O1345" s="93">
        <v>272.58999999999997</v>
      </c>
    </row>
    <row r="1346" spans="1:15" ht="15.5">
      <c r="A1346" s="64">
        <v>2024</v>
      </c>
      <c r="B1346" s="59" t="s">
        <v>57</v>
      </c>
      <c r="C1346" s="59" t="s">
        <v>74</v>
      </c>
      <c r="D1346" s="77">
        <v>0</v>
      </c>
      <c r="E1346" s="69">
        <v>0</v>
      </c>
      <c r="F1346" s="70">
        <v>0</v>
      </c>
      <c r="G1346" s="69">
        <v>0</v>
      </c>
      <c r="H1346" s="69">
        <v>0</v>
      </c>
      <c r="I1346" s="69">
        <v>0</v>
      </c>
      <c r="J1346" s="69">
        <v>0</v>
      </c>
      <c r="K1346" s="69">
        <v>0</v>
      </c>
      <c r="L1346" s="69">
        <v>0</v>
      </c>
      <c r="M1346" s="69">
        <v>1.7</v>
      </c>
      <c r="N1346" s="70">
        <v>1.7</v>
      </c>
      <c r="O1346" s="93">
        <v>1.7</v>
      </c>
    </row>
    <row r="1347" spans="1:15" ht="15.5">
      <c r="A1347" s="64">
        <v>2024</v>
      </c>
      <c r="B1347" s="59" t="s">
        <v>57</v>
      </c>
      <c r="C1347" s="59" t="s">
        <v>73</v>
      </c>
      <c r="D1347" s="77">
        <v>0</v>
      </c>
      <c r="E1347" s="69">
        <v>0</v>
      </c>
      <c r="F1347" s="70">
        <v>0</v>
      </c>
      <c r="G1347" s="69">
        <v>0</v>
      </c>
      <c r="H1347" s="69">
        <v>0</v>
      </c>
      <c r="I1347" s="69">
        <v>0</v>
      </c>
      <c r="J1347" s="69">
        <v>0</v>
      </c>
      <c r="K1347" s="69">
        <v>0</v>
      </c>
      <c r="L1347" s="69">
        <v>0</v>
      </c>
      <c r="M1347" s="69">
        <v>0</v>
      </c>
      <c r="N1347" s="70">
        <v>0</v>
      </c>
      <c r="O1347" s="93">
        <v>0</v>
      </c>
    </row>
    <row r="1348" spans="1:15" ht="15.5">
      <c r="A1348" s="64">
        <v>2024</v>
      </c>
      <c r="B1348" s="59" t="s">
        <v>57</v>
      </c>
      <c r="C1348" s="59" t="s">
        <v>42</v>
      </c>
      <c r="D1348" s="77">
        <v>972.91</v>
      </c>
      <c r="E1348" s="69">
        <v>132.81</v>
      </c>
      <c r="F1348" s="70">
        <v>1105.72</v>
      </c>
      <c r="G1348" s="69">
        <v>7.48</v>
      </c>
      <c r="H1348" s="69">
        <v>277.07</v>
      </c>
      <c r="I1348" s="69">
        <v>0</v>
      </c>
      <c r="J1348" s="69">
        <v>0</v>
      </c>
      <c r="K1348" s="69">
        <v>0</v>
      </c>
      <c r="L1348" s="69">
        <v>72.55</v>
      </c>
      <c r="M1348" s="69">
        <v>247.14</v>
      </c>
      <c r="N1348" s="70">
        <v>604.24</v>
      </c>
      <c r="O1348" s="93">
        <v>1709.96</v>
      </c>
    </row>
    <row r="1349" spans="1:15" ht="15.5">
      <c r="A1349" s="64">
        <v>2024</v>
      </c>
      <c r="B1349" s="59" t="s">
        <v>57</v>
      </c>
      <c r="C1349" s="59" t="s">
        <v>94</v>
      </c>
      <c r="D1349" s="77">
        <v>0</v>
      </c>
      <c r="E1349" s="69">
        <v>0</v>
      </c>
      <c r="F1349" s="70">
        <v>0</v>
      </c>
      <c r="G1349" s="69">
        <v>0</v>
      </c>
      <c r="H1349" s="69">
        <v>110.08</v>
      </c>
      <c r="I1349" s="69">
        <v>0</v>
      </c>
      <c r="J1349" s="69">
        <v>0</v>
      </c>
      <c r="K1349" s="69">
        <v>0</v>
      </c>
      <c r="L1349" s="69">
        <v>0</v>
      </c>
      <c r="M1349" s="69">
        <v>0</v>
      </c>
      <c r="N1349" s="70">
        <v>110.08</v>
      </c>
      <c r="O1349" s="93">
        <v>110.08</v>
      </c>
    </row>
    <row r="1350" spans="1:15" ht="15.5">
      <c r="A1350" s="64">
        <v>2024</v>
      </c>
      <c r="B1350" s="59" t="s">
        <v>57</v>
      </c>
      <c r="C1350" s="59" t="s">
        <v>131</v>
      </c>
      <c r="D1350" s="77">
        <v>91.21</v>
      </c>
      <c r="E1350" s="69">
        <v>0</v>
      </c>
      <c r="F1350" s="70">
        <v>91.21</v>
      </c>
      <c r="G1350" s="69">
        <v>0</v>
      </c>
      <c r="H1350" s="69">
        <v>0</v>
      </c>
      <c r="I1350" s="69">
        <v>0</v>
      </c>
      <c r="J1350" s="69">
        <v>0</v>
      </c>
      <c r="K1350" s="69">
        <v>0</v>
      </c>
      <c r="L1350" s="69">
        <v>0</v>
      </c>
      <c r="M1350" s="69">
        <v>0.03</v>
      </c>
      <c r="N1350" s="70">
        <v>0.03</v>
      </c>
      <c r="O1350" s="93">
        <v>91.24</v>
      </c>
    </row>
    <row r="1351" spans="1:15" ht="15.5">
      <c r="A1351" s="64">
        <v>2024</v>
      </c>
      <c r="B1351" s="59" t="s">
        <v>57</v>
      </c>
      <c r="C1351" s="59" t="s">
        <v>71</v>
      </c>
      <c r="D1351" s="77">
        <v>0</v>
      </c>
      <c r="E1351" s="69">
        <v>10.48</v>
      </c>
      <c r="F1351" s="70">
        <v>10.48</v>
      </c>
      <c r="G1351" s="69">
        <v>0</v>
      </c>
      <c r="H1351" s="69">
        <v>0</v>
      </c>
      <c r="I1351" s="69">
        <v>0</v>
      </c>
      <c r="J1351" s="69">
        <v>0</v>
      </c>
      <c r="K1351" s="69">
        <v>0</v>
      </c>
      <c r="L1351" s="69">
        <v>30.22</v>
      </c>
      <c r="M1351" s="69">
        <v>23.32</v>
      </c>
      <c r="N1351" s="70">
        <v>53.54</v>
      </c>
      <c r="O1351" s="93">
        <v>64.02</v>
      </c>
    </row>
    <row r="1352" spans="1:15" ht="15.5">
      <c r="A1352" s="64">
        <v>2024</v>
      </c>
      <c r="B1352" s="59" t="s">
        <v>57</v>
      </c>
      <c r="C1352" s="59" t="s">
        <v>45</v>
      </c>
      <c r="D1352" s="77">
        <v>422.62</v>
      </c>
      <c r="E1352" s="69">
        <v>0</v>
      </c>
      <c r="F1352" s="70">
        <v>422.62</v>
      </c>
      <c r="G1352" s="69">
        <v>0</v>
      </c>
      <c r="H1352" s="69">
        <v>0</v>
      </c>
      <c r="I1352" s="69">
        <v>0</v>
      </c>
      <c r="J1352" s="69">
        <v>0</v>
      </c>
      <c r="K1352" s="69">
        <v>0</v>
      </c>
      <c r="L1352" s="69">
        <v>0</v>
      </c>
      <c r="M1352" s="69">
        <v>66.03</v>
      </c>
      <c r="N1352" s="70">
        <v>66.03</v>
      </c>
      <c r="O1352" s="93">
        <v>488.65</v>
      </c>
    </row>
    <row r="1353" spans="1:15" ht="15.5">
      <c r="A1353" s="64">
        <v>2024</v>
      </c>
      <c r="B1353" s="59" t="s">
        <v>57</v>
      </c>
      <c r="C1353" s="59" t="s">
        <v>46</v>
      </c>
      <c r="D1353" s="77">
        <v>104.3</v>
      </c>
      <c r="E1353" s="69">
        <v>0</v>
      </c>
      <c r="F1353" s="70">
        <v>104.3</v>
      </c>
      <c r="G1353" s="69">
        <v>0</v>
      </c>
      <c r="H1353" s="69">
        <v>164.58</v>
      </c>
      <c r="I1353" s="69">
        <v>0</v>
      </c>
      <c r="J1353" s="69">
        <v>0</v>
      </c>
      <c r="K1353" s="69">
        <v>0.04</v>
      </c>
      <c r="L1353" s="69">
        <v>0</v>
      </c>
      <c r="M1353" s="69">
        <v>0.06</v>
      </c>
      <c r="N1353" s="70">
        <v>164.68</v>
      </c>
      <c r="O1353" s="93">
        <v>268.98</v>
      </c>
    </row>
    <row r="1354" spans="1:15" ht="15.5">
      <c r="A1354" s="64">
        <v>2024</v>
      </c>
      <c r="B1354" s="59" t="s">
        <v>57</v>
      </c>
      <c r="C1354" s="59" t="s">
        <v>62</v>
      </c>
      <c r="D1354" s="77">
        <v>97.29</v>
      </c>
      <c r="E1354" s="69">
        <v>0</v>
      </c>
      <c r="F1354" s="70">
        <v>97.29</v>
      </c>
      <c r="G1354" s="69">
        <v>8.69</v>
      </c>
      <c r="H1354" s="69">
        <v>0</v>
      </c>
      <c r="I1354" s="69">
        <v>0</v>
      </c>
      <c r="J1354" s="69">
        <v>0</v>
      </c>
      <c r="K1354" s="69">
        <v>0</v>
      </c>
      <c r="L1354" s="69">
        <v>29.9</v>
      </c>
      <c r="M1354" s="69">
        <v>28.77</v>
      </c>
      <c r="N1354" s="70">
        <v>67.36</v>
      </c>
      <c r="O1354" s="93">
        <v>164.65</v>
      </c>
    </row>
    <row r="1355" spans="1:15" ht="15.5">
      <c r="A1355" s="62">
        <v>2024</v>
      </c>
      <c r="B1355" s="62" t="s">
        <v>57</v>
      </c>
      <c r="C1355" s="60" t="s">
        <v>93</v>
      </c>
      <c r="D1355" s="72">
        <v>2332.9899999999998</v>
      </c>
      <c r="E1355" s="72">
        <v>153.31</v>
      </c>
      <c r="F1355" s="71">
        <v>2486.3000000000002</v>
      </c>
      <c r="G1355" s="72">
        <v>36.99</v>
      </c>
      <c r="H1355" s="72">
        <v>913.55</v>
      </c>
      <c r="I1355" s="72">
        <v>123.08</v>
      </c>
      <c r="J1355" s="72">
        <v>0</v>
      </c>
      <c r="K1355" s="72">
        <v>72.760000000000005</v>
      </c>
      <c r="L1355" s="72">
        <v>211.98</v>
      </c>
      <c r="M1355" s="72">
        <v>447.6</v>
      </c>
      <c r="N1355" s="71">
        <v>1805.96</v>
      </c>
      <c r="O1355" s="72">
        <v>4292.26</v>
      </c>
    </row>
    <row r="1356" spans="1:15" ht="15.5">
      <c r="A1356" s="64">
        <v>2024</v>
      </c>
      <c r="B1356" s="59" t="s">
        <v>56</v>
      </c>
      <c r="C1356" s="59" t="s">
        <v>37</v>
      </c>
      <c r="D1356" s="77">
        <v>12.81</v>
      </c>
      <c r="E1356" s="69">
        <v>13.44</v>
      </c>
      <c r="F1356" s="70">
        <v>26.25</v>
      </c>
      <c r="G1356" s="69">
        <v>3.77</v>
      </c>
      <c r="H1356" s="69">
        <v>168.23</v>
      </c>
      <c r="I1356" s="69">
        <v>0</v>
      </c>
      <c r="J1356" s="69">
        <v>0</v>
      </c>
      <c r="K1356" s="69">
        <v>0</v>
      </c>
      <c r="L1356" s="69">
        <v>42.83</v>
      </c>
      <c r="M1356" s="69">
        <v>91.21</v>
      </c>
      <c r="N1356" s="70">
        <v>306.04000000000002</v>
      </c>
      <c r="O1356" s="93">
        <v>332.29</v>
      </c>
    </row>
    <row r="1357" spans="1:15" ht="15.5">
      <c r="A1357" s="64">
        <v>2024</v>
      </c>
      <c r="B1357" s="59" t="s">
        <v>56</v>
      </c>
      <c r="C1357" s="59" t="s">
        <v>38</v>
      </c>
      <c r="D1357" s="77">
        <v>52.52</v>
      </c>
      <c r="E1357" s="69">
        <v>0</v>
      </c>
      <c r="F1357" s="70">
        <v>52.52</v>
      </c>
      <c r="G1357" s="69">
        <v>0</v>
      </c>
      <c r="H1357" s="69">
        <v>106.51</v>
      </c>
      <c r="I1357" s="69">
        <v>0</v>
      </c>
      <c r="J1357" s="69">
        <v>0</v>
      </c>
      <c r="K1357" s="69">
        <v>0.4</v>
      </c>
      <c r="L1357" s="69">
        <v>0</v>
      </c>
      <c r="M1357" s="69">
        <v>0</v>
      </c>
      <c r="N1357" s="70">
        <v>106.91</v>
      </c>
      <c r="O1357" s="93">
        <v>159.43</v>
      </c>
    </row>
    <row r="1358" spans="1:15" ht="15.5">
      <c r="A1358" s="64">
        <v>2024</v>
      </c>
      <c r="B1358" s="59" t="s">
        <v>56</v>
      </c>
      <c r="C1358" s="59" t="s">
        <v>72</v>
      </c>
      <c r="D1358" s="77">
        <v>788.94</v>
      </c>
      <c r="E1358" s="69">
        <v>0</v>
      </c>
      <c r="F1358" s="70">
        <v>788.94</v>
      </c>
      <c r="G1358" s="69">
        <v>0</v>
      </c>
      <c r="H1358" s="69">
        <v>0</v>
      </c>
      <c r="I1358" s="69">
        <v>0</v>
      </c>
      <c r="J1358" s="69">
        <v>0</v>
      </c>
      <c r="K1358" s="69">
        <v>0</v>
      </c>
      <c r="L1358" s="69">
        <v>0</v>
      </c>
      <c r="M1358" s="69">
        <v>6.94</v>
      </c>
      <c r="N1358" s="70">
        <v>6.94</v>
      </c>
      <c r="O1358" s="93">
        <v>795.88</v>
      </c>
    </row>
    <row r="1359" spans="1:15" ht="15.5">
      <c r="A1359" s="64">
        <v>2024</v>
      </c>
      <c r="B1359" s="59" t="s">
        <v>56</v>
      </c>
      <c r="C1359" s="59" t="s">
        <v>39</v>
      </c>
      <c r="D1359" s="77">
        <v>210.4</v>
      </c>
      <c r="E1359" s="69">
        <v>0</v>
      </c>
      <c r="F1359" s="70">
        <v>210.4</v>
      </c>
      <c r="G1359" s="69">
        <v>0</v>
      </c>
      <c r="H1359" s="69">
        <v>7.52</v>
      </c>
      <c r="I1359" s="69">
        <v>0</v>
      </c>
      <c r="J1359" s="69">
        <v>0</v>
      </c>
      <c r="K1359" s="69">
        <v>0</v>
      </c>
      <c r="L1359" s="69">
        <v>0</v>
      </c>
      <c r="M1359" s="69">
        <v>0</v>
      </c>
      <c r="N1359" s="70">
        <v>7.52</v>
      </c>
      <c r="O1359" s="93">
        <v>217.92</v>
      </c>
    </row>
    <row r="1360" spans="1:15" ht="15.5">
      <c r="A1360" s="64">
        <v>2024</v>
      </c>
      <c r="B1360" s="59" t="s">
        <v>56</v>
      </c>
      <c r="C1360" s="59" t="s">
        <v>130</v>
      </c>
      <c r="D1360" s="77">
        <v>0</v>
      </c>
      <c r="E1360" s="69">
        <v>0</v>
      </c>
      <c r="F1360" s="70">
        <v>0</v>
      </c>
      <c r="G1360" s="69">
        <v>0</v>
      </c>
      <c r="H1360" s="69">
        <v>0</v>
      </c>
      <c r="I1360" s="69">
        <v>0</v>
      </c>
      <c r="J1360" s="69">
        <v>0</v>
      </c>
      <c r="K1360" s="69">
        <v>0</v>
      </c>
      <c r="L1360" s="69">
        <v>0</v>
      </c>
      <c r="M1360" s="69">
        <v>0</v>
      </c>
      <c r="N1360" s="70">
        <v>0</v>
      </c>
      <c r="O1360" s="93">
        <v>0</v>
      </c>
    </row>
    <row r="1361" spans="1:15" ht="15.5">
      <c r="A1361" s="64">
        <v>2024</v>
      </c>
      <c r="B1361" s="59" t="s">
        <v>56</v>
      </c>
      <c r="C1361" s="59" t="s">
        <v>40</v>
      </c>
      <c r="D1361" s="77">
        <v>42.6</v>
      </c>
      <c r="E1361" s="69">
        <v>0</v>
      </c>
      <c r="F1361" s="70">
        <v>42.6</v>
      </c>
      <c r="G1361" s="69">
        <v>7.03</v>
      </c>
      <c r="H1361" s="69">
        <v>3.99</v>
      </c>
      <c r="I1361" s="69">
        <v>0</v>
      </c>
      <c r="J1361" s="69">
        <v>0</v>
      </c>
      <c r="K1361" s="69">
        <v>0</v>
      </c>
      <c r="L1361" s="69">
        <v>13.57</v>
      </c>
      <c r="M1361" s="69">
        <v>20.88</v>
      </c>
      <c r="N1361" s="70">
        <v>45.47</v>
      </c>
      <c r="O1361" s="93">
        <v>88.07</v>
      </c>
    </row>
    <row r="1362" spans="1:15" ht="15.5">
      <c r="A1362" s="64">
        <v>2024</v>
      </c>
      <c r="B1362" s="59" t="s">
        <v>56</v>
      </c>
      <c r="C1362" s="59" t="s">
        <v>41</v>
      </c>
      <c r="D1362" s="77">
        <v>110.79</v>
      </c>
      <c r="E1362" s="69">
        <v>0</v>
      </c>
      <c r="F1362" s="70">
        <v>110.79</v>
      </c>
      <c r="G1362" s="69">
        <v>0</v>
      </c>
      <c r="H1362" s="69">
        <v>0</v>
      </c>
      <c r="I1362" s="69">
        <v>0</v>
      </c>
      <c r="J1362" s="69">
        <v>0</v>
      </c>
      <c r="K1362" s="69">
        <v>0</v>
      </c>
      <c r="L1362" s="69">
        <v>0</v>
      </c>
      <c r="M1362" s="69">
        <v>6.8</v>
      </c>
      <c r="N1362" s="70">
        <v>6.8</v>
      </c>
      <c r="O1362" s="93">
        <v>117.59</v>
      </c>
    </row>
    <row r="1363" spans="1:15" ht="15.5">
      <c r="A1363" s="64">
        <v>2024</v>
      </c>
      <c r="B1363" s="59" t="s">
        <v>56</v>
      </c>
      <c r="C1363" s="59" t="s">
        <v>70</v>
      </c>
      <c r="D1363" s="77">
        <v>2.2799999999999998</v>
      </c>
      <c r="E1363" s="69">
        <v>0</v>
      </c>
      <c r="F1363" s="70">
        <v>2.2799999999999998</v>
      </c>
      <c r="G1363" s="69">
        <v>1.24</v>
      </c>
      <c r="H1363" s="69">
        <v>78.680000000000007</v>
      </c>
      <c r="I1363" s="69">
        <v>98.43</v>
      </c>
      <c r="J1363" s="69">
        <v>0</v>
      </c>
      <c r="K1363" s="69">
        <v>99.12</v>
      </c>
      <c r="L1363" s="69">
        <v>12.14</v>
      </c>
      <c r="M1363" s="69">
        <v>0.13</v>
      </c>
      <c r="N1363" s="70">
        <v>289.74</v>
      </c>
      <c r="O1363" s="93">
        <v>292.02</v>
      </c>
    </row>
    <row r="1364" spans="1:15" ht="15.5">
      <c r="A1364" s="64">
        <v>2024</v>
      </c>
      <c r="B1364" s="59" t="s">
        <v>56</v>
      </c>
      <c r="C1364" s="59" t="s">
        <v>74</v>
      </c>
      <c r="D1364" s="77">
        <v>86.49</v>
      </c>
      <c r="E1364" s="69">
        <v>0</v>
      </c>
      <c r="F1364" s="70">
        <v>86.49</v>
      </c>
      <c r="G1364" s="69">
        <v>0</v>
      </c>
      <c r="H1364" s="69">
        <v>0</v>
      </c>
      <c r="I1364" s="69">
        <v>0</v>
      </c>
      <c r="J1364" s="69">
        <v>0</v>
      </c>
      <c r="K1364" s="69">
        <v>0</v>
      </c>
      <c r="L1364" s="69">
        <v>0</v>
      </c>
      <c r="M1364" s="69">
        <v>0.06</v>
      </c>
      <c r="N1364" s="70">
        <v>0.06</v>
      </c>
      <c r="O1364" s="93">
        <v>86.55</v>
      </c>
    </row>
    <row r="1365" spans="1:15" ht="15.5">
      <c r="A1365" s="64">
        <v>2024</v>
      </c>
      <c r="B1365" s="59" t="s">
        <v>56</v>
      </c>
      <c r="C1365" s="59" t="s">
        <v>73</v>
      </c>
      <c r="D1365" s="77">
        <v>0</v>
      </c>
      <c r="E1365" s="69">
        <v>0</v>
      </c>
      <c r="F1365" s="70">
        <v>0</v>
      </c>
      <c r="G1365" s="69">
        <v>0</v>
      </c>
      <c r="H1365" s="69">
        <v>0</v>
      </c>
      <c r="I1365" s="69">
        <v>0</v>
      </c>
      <c r="J1365" s="69">
        <v>0</v>
      </c>
      <c r="K1365" s="69">
        <v>0</v>
      </c>
      <c r="L1365" s="69">
        <v>0</v>
      </c>
      <c r="M1365" s="69">
        <v>0</v>
      </c>
      <c r="N1365" s="70">
        <v>0</v>
      </c>
      <c r="O1365" s="93">
        <v>0</v>
      </c>
    </row>
    <row r="1366" spans="1:15" ht="15.5">
      <c r="A1366" s="64">
        <v>2024</v>
      </c>
      <c r="B1366" s="59" t="s">
        <v>56</v>
      </c>
      <c r="C1366" s="59" t="s">
        <v>42</v>
      </c>
      <c r="D1366" s="77">
        <v>888.66</v>
      </c>
      <c r="E1366" s="69">
        <v>112.49</v>
      </c>
      <c r="F1366" s="70">
        <v>1001.15</v>
      </c>
      <c r="G1366" s="69">
        <v>17.5</v>
      </c>
      <c r="H1366" s="69">
        <v>101.87</v>
      </c>
      <c r="I1366" s="69">
        <v>0</v>
      </c>
      <c r="J1366" s="69">
        <v>0</v>
      </c>
      <c r="K1366" s="69">
        <v>0</v>
      </c>
      <c r="L1366" s="69">
        <v>30.26</v>
      </c>
      <c r="M1366" s="69">
        <v>146.5</v>
      </c>
      <c r="N1366" s="70">
        <v>296.13</v>
      </c>
      <c r="O1366" s="93">
        <v>1297.28</v>
      </c>
    </row>
    <row r="1367" spans="1:15" ht="15.5">
      <c r="A1367" s="64">
        <v>2024</v>
      </c>
      <c r="B1367" s="59" t="s">
        <v>56</v>
      </c>
      <c r="C1367" s="59" t="s">
        <v>94</v>
      </c>
      <c r="D1367" s="77">
        <v>0</v>
      </c>
      <c r="E1367" s="69">
        <v>0</v>
      </c>
      <c r="F1367" s="70">
        <v>0</v>
      </c>
      <c r="G1367" s="69">
        <v>0</v>
      </c>
      <c r="H1367" s="69">
        <v>0</v>
      </c>
      <c r="I1367" s="69">
        <v>0</v>
      </c>
      <c r="J1367" s="69">
        <v>0</v>
      </c>
      <c r="K1367" s="69">
        <v>0</v>
      </c>
      <c r="L1367" s="69">
        <v>0</v>
      </c>
      <c r="M1367" s="69">
        <v>0</v>
      </c>
      <c r="N1367" s="70">
        <v>0</v>
      </c>
      <c r="O1367" s="93">
        <v>0</v>
      </c>
    </row>
    <row r="1368" spans="1:15" ht="15.5">
      <c r="A1368" s="64">
        <v>2024</v>
      </c>
      <c r="B1368" s="59" t="s">
        <v>56</v>
      </c>
      <c r="C1368" s="59" t="s">
        <v>131</v>
      </c>
      <c r="D1368" s="77">
        <v>44.41</v>
      </c>
      <c r="E1368" s="69">
        <v>0</v>
      </c>
      <c r="F1368" s="70">
        <v>44.41</v>
      </c>
      <c r="G1368" s="69">
        <v>0</v>
      </c>
      <c r="H1368" s="69">
        <v>0</v>
      </c>
      <c r="I1368" s="69">
        <v>0</v>
      </c>
      <c r="J1368" s="69">
        <v>0</v>
      </c>
      <c r="K1368" s="69">
        <v>0</v>
      </c>
      <c r="L1368" s="69">
        <v>0</v>
      </c>
      <c r="M1368" s="69">
        <v>1.68</v>
      </c>
      <c r="N1368" s="70">
        <v>1.68</v>
      </c>
      <c r="O1368" s="93">
        <v>46.09</v>
      </c>
    </row>
    <row r="1369" spans="1:15" ht="15.5">
      <c r="A1369" s="64">
        <v>2024</v>
      </c>
      <c r="B1369" s="59" t="s">
        <v>56</v>
      </c>
      <c r="C1369" s="59" t="s">
        <v>71</v>
      </c>
      <c r="D1369" s="77">
        <v>0</v>
      </c>
      <c r="E1369" s="69">
        <v>1.42</v>
      </c>
      <c r="F1369" s="70">
        <v>1.42</v>
      </c>
      <c r="G1369" s="69">
        <v>0</v>
      </c>
      <c r="H1369" s="69">
        <v>0</v>
      </c>
      <c r="I1369" s="69">
        <v>0</v>
      </c>
      <c r="J1369" s="69">
        <v>0</v>
      </c>
      <c r="K1369" s="69">
        <v>0</v>
      </c>
      <c r="L1369" s="69">
        <v>30.07</v>
      </c>
      <c r="M1369" s="69">
        <v>46.84</v>
      </c>
      <c r="N1369" s="70">
        <v>76.91</v>
      </c>
      <c r="O1369" s="93">
        <v>78.33</v>
      </c>
    </row>
    <row r="1370" spans="1:15" ht="15.5">
      <c r="A1370" s="64">
        <v>2024</v>
      </c>
      <c r="B1370" s="59" t="s">
        <v>56</v>
      </c>
      <c r="C1370" s="59" t="s">
        <v>45</v>
      </c>
      <c r="D1370" s="77">
        <v>90.96</v>
      </c>
      <c r="E1370" s="69">
        <v>0</v>
      </c>
      <c r="F1370" s="70">
        <v>90.96</v>
      </c>
      <c r="G1370" s="69">
        <v>0</v>
      </c>
      <c r="H1370" s="69">
        <v>0</v>
      </c>
      <c r="I1370" s="69">
        <v>0</v>
      </c>
      <c r="J1370" s="69">
        <v>0</v>
      </c>
      <c r="K1370" s="69">
        <v>0</v>
      </c>
      <c r="L1370" s="69">
        <v>0</v>
      </c>
      <c r="M1370" s="69">
        <v>0</v>
      </c>
      <c r="N1370" s="70">
        <v>0</v>
      </c>
      <c r="O1370" s="93">
        <v>90.96</v>
      </c>
    </row>
    <row r="1371" spans="1:15" ht="15.5">
      <c r="A1371" s="64">
        <v>2024</v>
      </c>
      <c r="B1371" s="59" t="s">
        <v>56</v>
      </c>
      <c r="C1371" s="59" t="s">
        <v>46</v>
      </c>
      <c r="D1371" s="77">
        <v>0</v>
      </c>
      <c r="E1371" s="69">
        <v>0</v>
      </c>
      <c r="F1371" s="70">
        <v>0</v>
      </c>
      <c r="G1371" s="69">
        <v>0</v>
      </c>
      <c r="H1371" s="69">
        <v>208.53</v>
      </c>
      <c r="I1371" s="69">
        <v>0</v>
      </c>
      <c r="J1371" s="69">
        <v>0</v>
      </c>
      <c r="K1371" s="69">
        <v>0</v>
      </c>
      <c r="L1371" s="69">
        <v>0</v>
      </c>
      <c r="M1371" s="69">
        <v>45.79</v>
      </c>
      <c r="N1371" s="70">
        <v>254.32</v>
      </c>
      <c r="O1371" s="93">
        <v>254.32</v>
      </c>
    </row>
    <row r="1372" spans="1:15" ht="15.5">
      <c r="A1372" s="64">
        <v>2024</v>
      </c>
      <c r="B1372" s="59" t="s">
        <v>56</v>
      </c>
      <c r="C1372" s="59" t="s">
        <v>62</v>
      </c>
      <c r="D1372" s="77">
        <v>0</v>
      </c>
      <c r="E1372" s="69">
        <v>10.52</v>
      </c>
      <c r="F1372" s="70">
        <v>10.52</v>
      </c>
      <c r="G1372" s="69">
        <v>4.2</v>
      </c>
      <c r="H1372" s="69">
        <v>35.78</v>
      </c>
      <c r="I1372" s="69">
        <v>0</v>
      </c>
      <c r="J1372" s="69">
        <v>0</v>
      </c>
      <c r="K1372" s="69">
        <v>0</v>
      </c>
      <c r="L1372" s="69">
        <v>62.78</v>
      </c>
      <c r="M1372" s="69">
        <v>68.23</v>
      </c>
      <c r="N1372" s="70">
        <v>170.99</v>
      </c>
      <c r="O1372" s="93">
        <v>181.51</v>
      </c>
    </row>
    <row r="1373" spans="1:15" ht="15.5">
      <c r="A1373" s="62">
        <v>2024</v>
      </c>
      <c r="B1373" s="62" t="s">
        <v>56</v>
      </c>
      <c r="C1373" s="60" t="s">
        <v>93</v>
      </c>
      <c r="D1373" s="72">
        <v>2330.86</v>
      </c>
      <c r="E1373" s="72">
        <v>137.87</v>
      </c>
      <c r="F1373" s="71">
        <v>2468.73</v>
      </c>
      <c r="G1373" s="72">
        <v>33.74</v>
      </c>
      <c r="H1373" s="72">
        <v>711.11</v>
      </c>
      <c r="I1373" s="72">
        <v>98.43</v>
      </c>
      <c r="J1373" s="72">
        <v>0</v>
      </c>
      <c r="K1373" s="72">
        <v>99.52</v>
      </c>
      <c r="L1373" s="72">
        <v>191.65</v>
      </c>
      <c r="M1373" s="72">
        <v>435.06</v>
      </c>
      <c r="N1373" s="71">
        <v>1569.51</v>
      </c>
      <c r="O1373" s="72">
        <v>4038.24</v>
      </c>
    </row>
    <row r="1374" spans="1:15" ht="15.5">
      <c r="A1374" s="64">
        <v>2024</v>
      </c>
      <c r="B1374" s="59" t="s">
        <v>55</v>
      </c>
      <c r="C1374" s="59" t="s">
        <v>37</v>
      </c>
      <c r="D1374" s="77">
        <v>33.229999999999997</v>
      </c>
      <c r="E1374" s="69">
        <v>25.76</v>
      </c>
      <c r="F1374" s="70">
        <v>58.99</v>
      </c>
      <c r="G1374" s="69">
        <v>2.94</v>
      </c>
      <c r="H1374" s="69">
        <v>168.26</v>
      </c>
      <c r="I1374" s="69">
        <v>0</v>
      </c>
      <c r="J1374" s="69">
        <v>0</v>
      </c>
      <c r="K1374" s="69">
        <v>0</v>
      </c>
      <c r="L1374" s="69">
        <v>23.83</v>
      </c>
      <c r="M1374" s="69">
        <v>47.54</v>
      </c>
      <c r="N1374" s="70">
        <v>242.57</v>
      </c>
      <c r="O1374" s="93">
        <v>301.56</v>
      </c>
    </row>
    <row r="1375" spans="1:15" ht="15.5">
      <c r="A1375" s="64">
        <v>2024</v>
      </c>
      <c r="B1375" s="59" t="s">
        <v>55</v>
      </c>
      <c r="C1375" s="59" t="s">
        <v>38</v>
      </c>
      <c r="D1375" s="77">
        <v>0</v>
      </c>
      <c r="E1375" s="69">
        <v>0</v>
      </c>
      <c r="F1375" s="70">
        <v>0</v>
      </c>
      <c r="G1375" s="69">
        <v>0</v>
      </c>
      <c r="H1375" s="69">
        <v>0</v>
      </c>
      <c r="I1375" s="69">
        <v>0</v>
      </c>
      <c r="J1375" s="69">
        <v>0</v>
      </c>
      <c r="K1375" s="69">
        <v>0</v>
      </c>
      <c r="L1375" s="69">
        <v>0</v>
      </c>
      <c r="M1375" s="69">
        <v>18.010000000000002</v>
      </c>
      <c r="N1375" s="70">
        <v>18.010000000000002</v>
      </c>
      <c r="O1375" s="93">
        <v>18.010000000000002</v>
      </c>
    </row>
    <row r="1376" spans="1:15" ht="15.5">
      <c r="A1376" s="64">
        <v>2024</v>
      </c>
      <c r="B1376" s="59" t="s">
        <v>55</v>
      </c>
      <c r="C1376" s="59" t="s">
        <v>72</v>
      </c>
      <c r="D1376" s="77">
        <v>0</v>
      </c>
      <c r="E1376" s="69">
        <v>0</v>
      </c>
      <c r="F1376" s="70">
        <v>0</v>
      </c>
      <c r="G1376" s="69">
        <v>0</v>
      </c>
      <c r="H1376" s="69">
        <v>0</v>
      </c>
      <c r="I1376" s="69">
        <v>0</v>
      </c>
      <c r="J1376" s="69">
        <v>0</v>
      </c>
      <c r="K1376" s="69">
        <v>0</v>
      </c>
      <c r="L1376" s="69">
        <v>0</v>
      </c>
      <c r="M1376" s="69">
        <v>6.49</v>
      </c>
      <c r="N1376" s="70">
        <v>6.49</v>
      </c>
      <c r="O1376" s="93">
        <v>6.49</v>
      </c>
    </row>
    <row r="1377" spans="1:15" ht="15.5">
      <c r="A1377" s="64">
        <v>2024</v>
      </c>
      <c r="B1377" s="59" t="s">
        <v>55</v>
      </c>
      <c r="C1377" s="59" t="s">
        <v>39</v>
      </c>
      <c r="D1377" s="77">
        <v>1.72</v>
      </c>
      <c r="E1377" s="69">
        <v>53.38</v>
      </c>
      <c r="F1377" s="70">
        <v>55.1</v>
      </c>
      <c r="G1377" s="69">
        <v>0</v>
      </c>
      <c r="H1377" s="69">
        <v>0</v>
      </c>
      <c r="I1377" s="69">
        <v>0</v>
      </c>
      <c r="J1377" s="69">
        <v>0</v>
      </c>
      <c r="K1377" s="69">
        <v>0</v>
      </c>
      <c r="L1377" s="69">
        <v>0</v>
      </c>
      <c r="M1377" s="69">
        <v>0</v>
      </c>
      <c r="N1377" s="70">
        <v>0</v>
      </c>
      <c r="O1377" s="93">
        <v>55.1</v>
      </c>
    </row>
    <row r="1378" spans="1:15" ht="15.5">
      <c r="A1378" s="64">
        <v>2024</v>
      </c>
      <c r="B1378" s="59" t="s">
        <v>55</v>
      </c>
      <c r="C1378" s="59" t="s">
        <v>130</v>
      </c>
      <c r="D1378" s="77">
        <v>0</v>
      </c>
      <c r="E1378" s="69">
        <v>0</v>
      </c>
      <c r="F1378" s="70">
        <v>0</v>
      </c>
      <c r="G1378" s="69">
        <v>0</v>
      </c>
      <c r="H1378" s="69">
        <v>0</v>
      </c>
      <c r="I1378" s="69">
        <v>0</v>
      </c>
      <c r="J1378" s="69">
        <v>0</v>
      </c>
      <c r="K1378" s="69">
        <v>0</v>
      </c>
      <c r="L1378" s="69">
        <v>0</v>
      </c>
      <c r="M1378" s="69">
        <v>0.72</v>
      </c>
      <c r="N1378" s="70">
        <v>0.72</v>
      </c>
      <c r="O1378" s="93">
        <v>0.72</v>
      </c>
    </row>
    <row r="1379" spans="1:15" ht="15.5">
      <c r="A1379" s="64">
        <v>2024</v>
      </c>
      <c r="B1379" s="59" t="s">
        <v>55</v>
      </c>
      <c r="C1379" s="59" t="s">
        <v>40</v>
      </c>
      <c r="D1379" s="77">
        <v>18.899999999999999</v>
      </c>
      <c r="E1379" s="69">
        <v>0</v>
      </c>
      <c r="F1379" s="70">
        <v>18.899999999999999</v>
      </c>
      <c r="G1379" s="69">
        <v>17.309999999999999</v>
      </c>
      <c r="H1379" s="69">
        <v>0</v>
      </c>
      <c r="I1379" s="69">
        <v>0</v>
      </c>
      <c r="J1379" s="69">
        <v>0</v>
      </c>
      <c r="K1379" s="69">
        <v>0</v>
      </c>
      <c r="L1379" s="69">
        <v>0</v>
      </c>
      <c r="M1379" s="69">
        <v>9.91</v>
      </c>
      <c r="N1379" s="70">
        <v>27.22</v>
      </c>
      <c r="O1379" s="93">
        <v>46.12</v>
      </c>
    </row>
    <row r="1380" spans="1:15" ht="15.5">
      <c r="A1380" s="64">
        <v>2024</v>
      </c>
      <c r="B1380" s="59" t="s">
        <v>55</v>
      </c>
      <c r="C1380" s="59" t="s">
        <v>41</v>
      </c>
      <c r="D1380" s="77">
        <v>294.64999999999998</v>
      </c>
      <c r="E1380" s="69">
        <v>0</v>
      </c>
      <c r="F1380" s="70">
        <v>294.64999999999998</v>
      </c>
      <c r="G1380" s="69">
        <v>0</v>
      </c>
      <c r="H1380" s="69">
        <v>0</v>
      </c>
      <c r="I1380" s="69">
        <v>0</v>
      </c>
      <c r="J1380" s="69">
        <v>0</v>
      </c>
      <c r="K1380" s="69">
        <v>0</v>
      </c>
      <c r="L1380" s="69">
        <v>0</v>
      </c>
      <c r="M1380" s="69">
        <v>1.77</v>
      </c>
      <c r="N1380" s="70">
        <v>1.77</v>
      </c>
      <c r="O1380" s="93">
        <v>296.42</v>
      </c>
    </row>
    <row r="1381" spans="1:15" ht="15.5">
      <c r="A1381" s="64">
        <v>2024</v>
      </c>
      <c r="B1381" s="59" t="s">
        <v>55</v>
      </c>
      <c r="C1381" s="59" t="s">
        <v>70</v>
      </c>
      <c r="D1381" s="77">
        <v>4.43</v>
      </c>
      <c r="E1381" s="69">
        <v>1.85</v>
      </c>
      <c r="F1381" s="70">
        <v>6.28</v>
      </c>
      <c r="G1381" s="69">
        <v>1.39</v>
      </c>
      <c r="H1381" s="69">
        <v>68.95</v>
      </c>
      <c r="I1381" s="69">
        <v>122.21</v>
      </c>
      <c r="J1381" s="69">
        <v>0</v>
      </c>
      <c r="K1381" s="69">
        <v>74.69</v>
      </c>
      <c r="L1381" s="69">
        <v>15.82</v>
      </c>
      <c r="M1381" s="69">
        <v>0.18</v>
      </c>
      <c r="N1381" s="70">
        <v>283.24</v>
      </c>
      <c r="O1381" s="93">
        <v>289.52</v>
      </c>
    </row>
    <row r="1382" spans="1:15" ht="15.5">
      <c r="A1382" s="64">
        <v>2024</v>
      </c>
      <c r="B1382" s="59" t="s">
        <v>55</v>
      </c>
      <c r="C1382" s="59" t="s">
        <v>74</v>
      </c>
      <c r="D1382" s="77">
        <v>0</v>
      </c>
      <c r="E1382" s="69">
        <v>0</v>
      </c>
      <c r="F1382" s="70">
        <v>0</v>
      </c>
      <c r="G1382" s="69">
        <v>0</v>
      </c>
      <c r="H1382" s="69">
        <v>0</v>
      </c>
      <c r="I1382" s="69">
        <v>0</v>
      </c>
      <c r="J1382" s="69">
        <v>0</v>
      </c>
      <c r="K1382" s="69">
        <v>0</v>
      </c>
      <c r="L1382" s="69">
        <v>0</v>
      </c>
      <c r="M1382" s="69">
        <v>11.33</v>
      </c>
      <c r="N1382" s="70">
        <v>11.33</v>
      </c>
      <c r="O1382" s="93">
        <v>11.33</v>
      </c>
    </row>
    <row r="1383" spans="1:15" ht="15.5">
      <c r="A1383" s="64">
        <v>2024</v>
      </c>
      <c r="B1383" s="59" t="s">
        <v>55</v>
      </c>
      <c r="C1383" s="59" t="s">
        <v>73</v>
      </c>
      <c r="D1383" s="77">
        <v>0</v>
      </c>
      <c r="E1383" s="69">
        <v>0</v>
      </c>
      <c r="F1383" s="70">
        <v>0</v>
      </c>
      <c r="G1383" s="69">
        <v>0</v>
      </c>
      <c r="H1383" s="69">
        <v>0</v>
      </c>
      <c r="I1383" s="69">
        <v>0</v>
      </c>
      <c r="J1383" s="69">
        <v>0</v>
      </c>
      <c r="K1383" s="69">
        <v>0</v>
      </c>
      <c r="L1383" s="69">
        <v>0</v>
      </c>
      <c r="M1383" s="69">
        <v>0</v>
      </c>
      <c r="N1383" s="70">
        <v>0</v>
      </c>
      <c r="O1383" s="93">
        <v>0</v>
      </c>
    </row>
    <row r="1384" spans="1:15" ht="15.5">
      <c r="A1384" s="64">
        <v>2024</v>
      </c>
      <c r="B1384" s="59" t="s">
        <v>55</v>
      </c>
      <c r="C1384" s="59" t="s">
        <v>42</v>
      </c>
      <c r="D1384" s="77">
        <v>1709.26</v>
      </c>
      <c r="E1384" s="69">
        <v>166.21</v>
      </c>
      <c r="F1384" s="70">
        <v>1875.47</v>
      </c>
      <c r="G1384" s="69">
        <v>15.9</v>
      </c>
      <c r="H1384" s="69">
        <v>115.09</v>
      </c>
      <c r="I1384" s="69">
        <v>0</v>
      </c>
      <c r="J1384" s="69">
        <v>4.04</v>
      </c>
      <c r="K1384" s="69">
        <v>21.75</v>
      </c>
      <c r="L1384" s="69">
        <v>31.37</v>
      </c>
      <c r="M1384" s="69">
        <v>233.95</v>
      </c>
      <c r="N1384" s="70">
        <v>422.1</v>
      </c>
      <c r="O1384" s="93">
        <v>2297.5700000000002</v>
      </c>
    </row>
    <row r="1385" spans="1:15" ht="15.5">
      <c r="A1385" s="64">
        <v>2024</v>
      </c>
      <c r="B1385" s="59" t="s">
        <v>55</v>
      </c>
      <c r="C1385" s="59" t="s">
        <v>94</v>
      </c>
      <c r="D1385" s="77">
        <v>0</v>
      </c>
      <c r="E1385" s="69">
        <v>0</v>
      </c>
      <c r="F1385" s="70">
        <v>0</v>
      </c>
      <c r="G1385" s="69">
        <v>0</v>
      </c>
      <c r="H1385" s="69">
        <v>159.51</v>
      </c>
      <c r="I1385" s="69">
        <v>0</v>
      </c>
      <c r="J1385" s="69">
        <v>0</v>
      </c>
      <c r="K1385" s="69">
        <v>0</v>
      </c>
      <c r="L1385" s="69">
        <v>0</v>
      </c>
      <c r="M1385" s="69">
        <v>0</v>
      </c>
      <c r="N1385" s="70">
        <v>159.51</v>
      </c>
      <c r="O1385" s="93">
        <v>159.51</v>
      </c>
    </row>
    <row r="1386" spans="1:15" ht="15.5">
      <c r="A1386" s="64">
        <v>2024</v>
      </c>
      <c r="B1386" s="59" t="s">
        <v>55</v>
      </c>
      <c r="C1386" s="59" t="s">
        <v>131</v>
      </c>
      <c r="D1386" s="77">
        <v>1.78</v>
      </c>
      <c r="E1386" s="69">
        <v>0</v>
      </c>
      <c r="F1386" s="70">
        <v>1.78</v>
      </c>
      <c r="G1386" s="69">
        <v>1.05</v>
      </c>
      <c r="H1386" s="69">
        <v>0</v>
      </c>
      <c r="I1386" s="69">
        <v>0</v>
      </c>
      <c r="J1386" s="69">
        <v>0</v>
      </c>
      <c r="K1386" s="69">
        <v>0</v>
      </c>
      <c r="L1386" s="69">
        <v>0</v>
      </c>
      <c r="M1386" s="69">
        <v>0.01</v>
      </c>
      <c r="N1386" s="70">
        <v>1.06</v>
      </c>
      <c r="O1386" s="93">
        <v>2.84</v>
      </c>
    </row>
    <row r="1387" spans="1:15" ht="15.5">
      <c r="A1387" s="64">
        <v>2024</v>
      </c>
      <c r="B1387" s="59" t="s">
        <v>55</v>
      </c>
      <c r="C1387" s="59" t="s">
        <v>71</v>
      </c>
      <c r="D1387" s="77">
        <v>91.11</v>
      </c>
      <c r="E1387" s="69">
        <v>8</v>
      </c>
      <c r="F1387" s="70">
        <v>99.11</v>
      </c>
      <c r="G1387" s="69">
        <v>0</v>
      </c>
      <c r="H1387" s="69">
        <v>0</v>
      </c>
      <c r="I1387" s="69">
        <v>0</v>
      </c>
      <c r="J1387" s="69">
        <v>0</v>
      </c>
      <c r="K1387" s="69">
        <v>0</v>
      </c>
      <c r="L1387" s="69">
        <v>33</v>
      </c>
      <c r="M1387" s="69">
        <v>2.4</v>
      </c>
      <c r="N1387" s="70">
        <v>35.4</v>
      </c>
      <c r="O1387" s="93">
        <v>134.51</v>
      </c>
    </row>
    <row r="1388" spans="1:15" ht="15.5">
      <c r="A1388" s="64">
        <v>2024</v>
      </c>
      <c r="B1388" s="59" t="s">
        <v>55</v>
      </c>
      <c r="C1388" s="59" t="s">
        <v>45</v>
      </c>
      <c r="D1388" s="77">
        <v>157.51</v>
      </c>
      <c r="E1388" s="69">
        <v>0</v>
      </c>
      <c r="F1388" s="70">
        <v>157.51</v>
      </c>
      <c r="G1388" s="69">
        <v>0</v>
      </c>
      <c r="H1388" s="69">
        <v>0</v>
      </c>
      <c r="I1388" s="69">
        <v>0</v>
      </c>
      <c r="J1388" s="69">
        <v>0</v>
      </c>
      <c r="K1388" s="69">
        <v>0</v>
      </c>
      <c r="L1388" s="69">
        <v>0</v>
      </c>
      <c r="M1388" s="69">
        <v>0.97</v>
      </c>
      <c r="N1388" s="70">
        <v>0.97</v>
      </c>
      <c r="O1388" s="93">
        <v>158.47999999999999</v>
      </c>
    </row>
    <row r="1389" spans="1:15" ht="15.5">
      <c r="A1389" s="64">
        <v>2024</v>
      </c>
      <c r="B1389" s="59" t="s">
        <v>55</v>
      </c>
      <c r="C1389" s="59" t="s">
        <v>46</v>
      </c>
      <c r="D1389" s="77">
        <v>110.32</v>
      </c>
      <c r="E1389" s="69">
        <v>0</v>
      </c>
      <c r="F1389" s="70">
        <v>110.32</v>
      </c>
      <c r="G1389" s="69">
        <v>0</v>
      </c>
      <c r="H1389" s="69">
        <v>208.64</v>
      </c>
      <c r="I1389" s="69">
        <v>0</v>
      </c>
      <c r="J1389" s="69">
        <v>0</v>
      </c>
      <c r="K1389" s="69">
        <v>0.27</v>
      </c>
      <c r="L1389" s="69">
        <v>0</v>
      </c>
      <c r="M1389" s="69">
        <v>0.28000000000000003</v>
      </c>
      <c r="N1389" s="70">
        <v>209.19</v>
      </c>
      <c r="O1389" s="93">
        <v>319.51</v>
      </c>
    </row>
    <row r="1390" spans="1:15" ht="15.5">
      <c r="A1390" s="64">
        <v>2024</v>
      </c>
      <c r="B1390" s="59" t="s">
        <v>55</v>
      </c>
      <c r="C1390" s="59" t="s">
        <v>62</v>
      </c>
      <c r="D1390" s="77">
        <v>100.4</v>
      </c>
      <c r="E1390" s="69">
        <v>58.23</v>
      </c>
      <c r="F1390" s="70">
        <v>158.63</v>
      </c>
      <c r="G1390" s="69">
        <v>4.1100000000000003</v>
      </c>
      <c r="H1390" s="69">
        <v>0</v>
      </c>
      <c r="I1390" s="69">
        <v>0</v>
      </c>
      <c r="J1390" s="69">
        <v>0</v>
      </c>
      <c r="K1390" s="69">
        <v>0</v>
      </c>
      <c r="L1390" s="69">
        <v>89.99</v>
      </c>
      <c r="M1390" s="69">
        <v>116.42</v>
      </c>
      <c r="N1390" s="70">
        <v>210.52</v>
      </c>
      <c r="O1390" s="93">
        <v>369.15</v>
      </c>
    </row>
    <row r="1391" spans="1:15" ht="15.5">
      <c r="A1391" s="62">
        <v>2024</v>
      </c>
      <c r="B1391" s="62" t="s">
        <v>55</v>
      </c>
      <c r="C1391" s="60" t="s">
        <v>93</v>
      </c>
      <c r="D1391" s="72">
        <v>2523.31</v>
      </c>
      <c r="E1391" s="72">
        <v>313.43</v>
      </c>
      <c r="F1391" s="71">
        <v>2836.74</v>
      </c>
      <c r="G1391" s="72">
        <v>42.7</v>
      </c>
      <c r="H1391" s="72">
        <v>720.45</v>
      </c>
      <c r="I1391" s="72">
        <v>122.21</v>
      </c>
      <c r="J1391" s="72">
        <v>4.04</v>
      </c>
      <c r="K1391" s="72">
        <v>96.71</v>
      </c>
      <c r="L1391" s="72">
        <v>194.01</v>
      </c>
      <c r="M1391" s="72">
        <v>449.98</v>
      </c>
      <c r="N1391" s="71">
        <v>1630.1</v>
      </c>
      <c r="O1391" s="72">
        <v>4466.84</v>
      </c>
    </row>
    <row r="1392" spans="1:15" ht="15.5">
      <c r="A1392" s="64">
        <v>2024</v>
      </c>
      <c r="B1392" s="59" t="s">
        <v>54</v>
      </c>
      <c r="C1392" s="59" t="s">
        <v>37</v>
      </c>
      <c r="D1392" s="77">
        <v>4.3600000000000003</v>
      </c>
      <c r="E1392" s="69">
        <v>19.420000000000002</v>
      </c>
      <c r="F1392" s="70">
        <v>23.78</v>
      </c>
      <c r="G1392" s="69">
        <v>3.92</v>
      </c>
      <c r="H1392" s="69">
        <v>183.17</v>
      </c>
      <c r="I1392" s="69">
        <v>0</v>
      </c>
      <c r="J1392" s="69">
        <v>0</v>
      </c>
      <c r="K1392" s="69">
        <v>0</v>
      </c>
      <c r="L1392" s="69">
        <v>0</v>
      </c>
      <c r="M1392" s="69">
        <v>62.16</v>
      </c>
      <c r="N1392" s="70">
        <v>249.25</v>
      </c>
      <c r="O1392" s="93">
        <v>273.02999999999997</v>
      </c>
    </row>
    <row r="1393" spans="1:15" ht="15.5">
      <c r="A1393" s="64">
        <v>2024</v>
      </c>
      <c r="B1393" s="59" t="s">
        <v>54</v>
      </c>
      <c r="C1393" s="59" t="s">
        <v>38</v>
      </c>
      <c r="D1393" s="77">
        <v>0</v>
      </c>
      <c r="E1393" s="69">
        <v>0</v>
      </c>
      <c r="F1393" s="70">
        <v>0</v>
      </c>
      <c r="G1393" s="69">
        <v>0</v>
      </c>
      <c r="H1393" s="69">
        <v>66.510000000000005</v>
      </c>
      <c r="I1393" s="69">
        <v>0</v>
      </c>
      <c r="J1393" s="69">
        <v>0</v>
      </c>
      <c r="K1393" s="69">
        <v>0</v>
      </c>
      <c r="L1393" s="69">
        <v>0</v>
      </c>
      <c r="M1393" s="69">
        <v>0</v>
      </c>
      <c r="N1393" s="70">
        <v>66.510000000000005</v>
      </c>
      <c r="O1393" s="93">
        <v>66.510000000000005</v>
      </c>
    </row>
    <row r="1394" spans="1:15" ht="15.5">
      <c r="A1394" s="64">
        <v>2024</v>
      </c>
      <c r="B1394" s="59" t="s">
        <v>54</v>
      </c>
      <c r="C1394" s="59" t="s">
        <v>72</v>
      </c>
      <c r="D1394" s="77">
        <v>0</v>
      </c>
      <c r="E1394" s="69">
        <v>0</v>
      </c>
      <c r="F1394" s="70">
        <v>0</v>
      </c>
      <c r="G1394" s="69">
        <v>0</v>
      </c>
      <c r="H1394" s="69">
        <v>0</v>
      </c>
      <c r="I1394" s="69">
        <v>0</v>
      </c>
      <c r="J1394" s="69">
        <v>0</v>
      </c>
      <c r="K1394" s="69">
        <v>0</v>
      </c>
      <c r="L1394" s="69">
        <v>0</v>
      </c>
      <c r="M1394" s="69">
        <v>5.79</v>
      </c>
      <c r="N1394" s="70">
        <v>5.79</v>
      </c>
      <c r="O1394" s="93">
        <v>5.79</v>
      </c>
    </row>
    <row r="1395" spans="1:15" ht="15.5">
      <c r="A1395" s="64">
        <v>2024</v>
      </c>
      <c r="B1395" s="59" t="s">
        <v>54</v>
      </c>
      <c r="C1395" s="59" t="s">
        <v>39</v>
      </c>
      <c r="D1395" s="77">
        <v>141.18</v>
      </c>
      <c r="E1395" s="69">
        <v>0</v>
      </c>
      <c r="F1395" s="70">
        <v>141.18</v>
      </c>
      <c r="G1395" s="69">
        <v>0</v>
      </c>
      <c r="H1395" s="69">
        <v>5.23</v>
      </c>
      <c r="I1395" s="69">
        <v>0</v>
      </c>
      <c r="J1395" s="69">
        <v>0</v>
      </c>
      <c r="K1395" s="69">
        <v>0</v>
      </c>
      <c r="L1395" s="69">
        <v>8</v>
      </c>
      <c r="M1395" s="69">
        <v>0</v>
      </c>
      <c r="N1395" s="70">
        <v>13.23</v>
      </c>
      <c r="O1395" s="93">
        <v>154.41</v>
      </c>
    </row>
    <row r="1396" spans="1:15" ht="15.5">
      <c r="A1396" s="64">
        <v>2024</v>
      </c>
      <c r="B1396" s="59" t="s">
        <v>54</v>
      </c>
      <c r="C1396" s="59" t="s">
        <v>130</v>
      </c>
      <c r="D1396" s="77">
        <v>0</v>
      </c>
      <c r="E1396" s="69">
        <v>0</v>
      </c>
      <c r="F1396" s="70">
        <v>0</v>
      </c>
      <c r="G1396" s="69">
        <v>0</v>
      </c>
      <c r="H1396" s="69">
        <v>0</v>
      </c>
      <c r="I1396" s="69">
        <v>0</v>
      </c>
      <c r="J1396" s="69">
        <v>0</v>
      </c>
      <c r="K1396" s="69">
        <v>0</v>
      </c>
      <c r="L1396" s="69">
        <v>0</v>
      </c>
      <c r="M1396" s="69">
        <v>0</v>
      </c>
      <c r="N1396" s="70">
        <v>0</v>
      </c>
      <c r="O1396" s="93">
        <v>0</v>
      </c>
    </row>
    <row r="1397" spans="1:15" ht="15.5">
      <c r="A1397" s="64">
        <v>2024</v>
      </c>
      <c r="B1397" s="59" t="s">
        <v>54</v>
      </c>
      <c r="C1397" s="59" t="s">
        <v>40</v>
      </c>
      <c r="D1397" s="77">
        <v>20.67</v>
      </c>
      <c r="E1397" s="69">
        <v>0</v>
      </c>
      <c r="F1397" s="70">
        <v>20.67</v>
      </c>
      <c r="G1397" s="69">
        <v>3.79</v>
      </c>
      <c r="H1397" s="69">
        <v>0</v>
      </c>
      <c r="I1397" s="69">
        <v>0</v>
      </c>
      <c r="J1397" s="69">
        <v>0</v>
      </c>
      <c r="K1397" s="69">
        <v>0</v>
      </c>
      <c r="L1397" s="69">
        <v>0</v>
      </c>
      <c r="M1397" s="69">
        <v>4.4800000000000004</v>
      </c>
      <c r="N1397" s="70">
        <v>8.27</v>
      </c>
      <c r="O1397" s="93">
        <v>28.94</v>
      </c>
    </row>
    <row r="1398" spans="1:15" ht="15.5">
      <c r="A1398" s="64">
        <v>2024</v>
      </c>
      <c r="B1398" s="59" t="s">
        <v>54</v>
      </c>
      <c r="C1398" s="59" t="s">
        <v>41</v>
      </c>
      <c r="D1398" s="77">
        <v>186.32</v>
      </c>
      <c r="E1398" s="69">
        <v>0</v>
      </c>
      <c r="F1398" s="70">
        <v>186.32</v>
      </c>
      <c r="G1398" s="69">
        <v>0</v>
      </c>
      <c r="H1398" s="69">
        <v>0</v>
      </c>
      <c r="I1398" s="69">
        <v>0</v>
      </c>
      <c r="J1398" s="69">
        <v>0</v>
      </c>
      <c r="K1398" s="69">
        <v>0</v>
      </c>
      <c r="L1398" s="69">
        <v>0</v>
      </c>
      <c r="M1398" s="69">
        <v>1.63</v>
      </c>
      <c r="N1398" s="70">
        <v>1.63</v>
      </c>
      <c r="O1398" s="93">
        <v>187.95</v>
      </c>
    </row>
    <row r="1399" spans="1:15" ht="15.5">
      <c r="A1399" s="64">
        <v>2024</v>
      </c>
      <c r="B1399" s="59" t="s">
        <v>54</v>
      </c>
      <c r="C1399" s="59" t="s">
        <v>70</v>
      </c>
      <c r="D1399" s="77">
        <v>0</v>
      </c>
      <c r="E1399" s="69">
        <v>0</v>
      </c>
      <c r="F1399" s="70">
        <v>0</v>
      </c>
      <c r="G1399" s="69">
        <v>4.25</v>
      </c>
      <c r="H1399" s="69">
        <v>18.68</v>
      </c>
      <c r="I1399" s="69">
        <v>104.45</v>
      </c>
      <c r="J1399" s="69">
        <v>0</v>
      </c>
      <c r="K1399" s="69">
        <v>52.11</v>
      </c>
      <c r="L1399" s="69">
        <v>11.26</v>
      </c>
      <c r="M1399" s="69">
        <v>0.08</v>
      </c>
      <c r="N1399" s="70">
        <v>190.83</v>
      </c>
      <c r="O1399" s="93">
        <v>190.83</v>
      </c>
    </row>
    <row r="1400" spans="1:15" ht="15.5">
      <c r="A1400" s="64">
        <v>2024</v>
      </c>
      <c r="B1400" s="59" t="s">
        <v>54</v>
      </c>
      <c r="C1400" s="59" t="s">
        <v>74</v>
      </c>
      <c r="D1400" s="77">
        <v>0</v>
      </c>
      <c r="E1400" s="69">
        <v>0</v>
      </c>
      <c r="F1400" s="70">
        <v>0</v>
      </c>
      <c r="G1400" s="69">
        <v>0</v>
      </c>
      <c r="H1400" s="69">
        <v>0</v>
      </c>
      <c r="I1400" s="69">
        <v>0</v>
      </c>
      <c r="J1400" s="69">
        <v>0</v>
      </c>
      <c r="K1400" s="69">
        <v>0</v>
      </c>
      <c r="L1400" s="69">
        <v>0</v>
      </c>
      <c r="M1400" s="69">
        <v>2.52</v>
      </c>
      <c r="N1400" s="70">
        <v>2.52</v>
      </c>
      <c r="O1400" s="93">
        <v>2.52</v>
      </c>
    </row>
    <row r="1401" spans="1:15" ht="15.5">
      <c r="A1401" s="64">
        <v>2024</v>
      </c>
      <c r="B1401" s="59" t="s">
        <v>54</v>
      </c>
      <c r="C1401" s="59" t="s">
        <v>73</v>
      </c>
      <c r="D1401" s="77">
        <v>0</v>
      </c>
      <c r="E1401" s="69">
        <v>0</v>
      </c>
      <c r="F1401" s="70">
        <v>0</v>
      </c>
      <c r="G1401" s="69">
        <v>0</v>
      </c>
      <c r="H1401" s="69">
        <v>0</v>
      </c>
      <c r="I1401" s="69">
        <v>0</v>
      </c>
      <c r="J1401" s="69">
        <v>0</v>
      </c>
      <c r="K1401" s="69">
        <v>0</v>
      </c>
      <c r="L1401" s="69">
        <v>0</v>
      </c>
      <c r="M1401" s="69">
        <v>0</v>
      </c>
      <c r="N1401" s="70">
        <v>0</v>
      </c>
      <c r="O1401" s="93">
        <v>0</v>
      </c>
    </row>
    <row r="1402" spans="1:15" ht="15.5">
      <c r="A1402" s="64">
        <v>2024</v>
      </c>
      <c r="B1402" s="59" t="s">
        <v>54</v>
      </c>
      <c r="C1402" s="59" t="s">
        <v>42</v>
      </c>
      <c r="D1402" s="77">
        <v>1255.26</v>
      </c>
      <c r="E1402" s="69">
        <v>215.6</v>
      </c>
      <c r="F1402" s="70">
        <v>1470.86</v>
      </c>
      <c r="G1402" s="69">
        <v>15.88</v>
      </c>
      <c r="H1402" s="69">
        <v>146.80000000000001</v>
      </c>
      <c r="I1402" s="69">
        <v>0</v>
      </c>
      <c r="J1402" s="69">
        <v>0</v>
      </c>
      <c r="K1402" s="69">
        <v>0</v>
      </c>
      <c r="L1402" s="69">
        <v>12.07</v>
      </c>
      <c r="M1402" s="69">
        <v>101.49</v>
      </c>
      <c r="N1402" s="70">
        <v>276.24</v>
      </c>
      <c r="O1402" s="93">
        <v>1747.1</v>
      </c>
    </row>
    <row r="1403" spans="1:15" ht="15.5">
      <c r="A1403" s="64">
        <v>2024</v>
      </c>
      <c r="B1403" s="59" t="s">
        <v>54</v>
      </c>
      <c r="C1403" s="59" t="s">
        <v>94</v>
      </c>
      <c r="D1403" s="77">
        <v>0</v>
      </c>
      <c r="E1403" s="69">
        <v>0</v>
      </c>
      <c r="F1403" s="70">
        <v>0</v>
      </c>
      <c r="G1403" s="69">
        <v>0</v>
      </c>
      <c r="H1403" s="69">
        <v>62.65</v>
      </c>
      <c r="I1403" s="69">
        <v>0</v>
      </c>
      <c r="J1403" s="69">
        <v>0</v>
      </c>
      <c r="K1403" s="69">
        <v>0</v>
      </c>
      <c r="L1403" s="69">
        <v>0</v>
      </c>
      <c r="M1403" s="69">
        <v>0</v>
      </c>
      <c r="N1403" s="70">
        <v>62.65</v>
      </c>
      <c r="O1403" s="93">
        <v>62.65</v>
      </c>
    </row>
    <row r="1404" spans="1:15" ht="15.5">
      <c r="A1404" s="64">
        <v>2024</v>
      </c>
      <c r="B1404" s="59" t="s">
        <v>54</v>
      </c>
      <c r="C1404" s="59" t="s">
        <v>131</v>
      </c>
      <c r="D1404" s="77">
        <v>401.39</v>
      </c>
      <c r="E1404" s="69">
        <v>0</v>
      </c>
      <c r="F1404" s="70">
        <v>401.39</v>
      </c>
      <c r="G1404" s="69">
        <v>1.05</v>
      </c>
      <c r="H1404" s="69">
        <v>0</v>
      </c>
      <c r="I1404" s="69">
        <v>0</v>
      </c>
      <c r="J1404" s="69">
        <v>0</v>
      </c>
      <c r="K1404" s="69">
        <v>0</v>
      </c>
      <c r="L1404" s="69">
        <v>0</v>
      </c>
      <c r="M1404" s="69">
        <v>0</v>
      </c>
      <c r="N1404" s="70">
        <v>1.05</v>
      </c>
      <c r="O1404" s="93">
        <v>402.44</v>
      </c>
    </row>
    <row r="1405" spans="1:15" ht="15.5">
      <c r="A1405" s="64">
        <v>2024</v>
      </c>
      <c r="B1405" s="59" t="s">
        <v>54</v>
      </c>
      <c r="C1405" s="59" t="s">
        <v>71</v>
      </c>
      <c r="D1405" s="77">
        <v>0</v>
      </c>
      <c r="E1405" s="69">
        <v>0</v>
      </c>
      <c r="F1405" s="70">
        <v>0</v>
      </c>
      <c r="G1405" s="69">
        <v>0</v>
      </c>
      <c r="H1405" s="69">
        <v>0</v>
      </c>
      <c r="I1405" s="69">
        <v>0</v>
      </c>
      <c r="J1405" s="69">
        <v>0</v>
      </c>
      <c r="K1405" s="69">
        <v>0</v>
      </c>
      <c r="L1405" s="69">
        <v>10.210000000000001</v>
      </c>
      <c r="M1405" s="69">
        <v>43.85</v>
      </c>
      <c r="N1405" s="70">
        <v>54.06</v>
      </c>
      <c r="O1405" s="93">
        <v>54.06</v>
      </c>
    </row>
    <row r="1406" spans="1:15" ht="15.5">
      <c r="A1406" s="64">
        <v>2024</v>
      </c>
      <c r="B1406" s="59" t="s">
        <v>54</v>
      </c>
      <c r="C1406" s="59" t="s">
        <v>45</v>
      </c>
      <c r="D1406" s="77">
        <v>69.849999999999994</v>
      </c>
      <c r="E1406" s="69">
        <v>0</v>
      </c>
      <c r="F1406" s="70">
        <v>69.849999999999994</v>
      </c>
      <c r="G1406" s="69">
        <v>0</v>
      </c>
      <c r="H1406" s="69">
        <v>0</v>
      </c>
      <c r="I1406" s="69">
        <v>0</v>
      </c>
      <c r="J1406" s="69">
        <v>0</v>
      </c>
      <c r="K1406" s="69">
        <v>0</v>
      </c>
      <c r="L1406" s="69">
        <v>0</v>
      </c>
      <c r="M1406" s="69">
        <v>0.03</v>
      </c>
      <c r="N1406" s="70">
        <v>0.03</v>
      </c>
      <c r="O1406" s="93">
        <v>69.88</v>
      </c>
    </row>
    <row r="1407" spans="1:15" ht="15.5">
      <c r="A1407" s="64">
        <v>2024</v>
      </c>
      <c r="B1407" s="59" t="s">
        <v>54</v>
      </c>
      <c r="C1407" s="59" t="s">
        <v>46</v>
      </c>
      <c r="D1407" s="77">
        <v>0</v>
      </c>
      <c r="E1407" s="69">
        <v>0</v>
      </c>
      <c r="F1407" s="70">
        <v>0</v>
      </c>
      <c r="G1407" s="69">
        <v>0</v>
      </c>
      <c r="H1407" s="69">
        <v>286.02</v>
      </c>
      <c r="I1407" s="69">
        <v>0</v>
      </c>
      <c r="J1407" s="69">
        <v>0</v>
      </c>
      <c r="K1407" s="69">
        <v>9.08</v>
      </c>
      <c r="L1407" s="69">
        <v>0</v>
      </c>
      <c r="M1407" s="69">
        <v>0.16</v>
      </c>
      <c r="N1407" s="70">
        <v>295.26</v>
      </c>
      <c r="O1407" s="93">
        <v>295.26</v>
      </c>
    </row>
    <row r="1408" spans="1:15" ht="15.5">
      <c r="A1408" s="64">
        <v>2024</v>
      </c>
      <c r="B1408" s="59" t="s">
        <v>54</v>
      </c>
      <c r="C1408" s="59" t="s">
        <v>62</v>
      </c>
      <c r="D1408" s="77">
        <v>0</v>
      </c>
      <c r="E1408" s="69">
        <v>12.01</v>
      </c>
      <c r="F1408" s="70">
        <v>12.01</v>
      </c>
      <c r="G1408" s="69">
        <v>10.37</v>
      </c>
      <c r="H1408" s="69">
        <v>0</v>
      </c>
      <c r="I1408" s="69">
        <v>0</v>
      </c>
      <c r="J1408" s="69">
        <v>0</v>
      </c>
      <c r="K1408" s="69">
        <v>0</v>
      </c>
      <c r="L1408" s="69">
        <v>123.22</v>
      </c>
      <c r="M1408" s="69">
        <v>64.11</v>
      </c>
      <c r="N1408" s="70">
        <v>197.7</v>
      </c>
      <c r="O1408" s="93">
        <v>209.71</v>
      </c>
    </row>
    <row r="1409" spans="1:15" ht="15.5">
      <c r="A1409" s="62">
        <v>2024</v>
      </c>
      <c r="B1409" s="62" t="s">
        <v>54</v>
      </c>
      <c r="C1409" s="60" t="s">
        <v>93</v>
      </c>
      <c r="D1409" s="72">
        <v>2079.0300000000002</v>
      </c>
      <c r="E1409" s="72">
        <v>247.03</v>
      </c>
      <c r="F1409" s="71">
        <v>2326.06</v>
      </c>
      <c r="G1409" s="72">
        <v>39.26</v>
      </c>
      <c r="H1409" s="72">
        <v>769.06</v>
      </c>
      <c r="I1409" s="72">
        <v>104.45</v>
      </c>
      <c r="J1409" s="72">
        <v>0</v>
      </c>
      <c r="K1409" s="72">
        <v>61.19</v>
      </c>
      <c r="L1409" s="72">
        <v>164.76</v>
      </c>
      <c r="M1409" s="72">
        <v>286.3</v>
      </c>
      <c r="N1409" s="71">
        <v>1425.02</v>
      </c>
      <c r="O1409" s="72">
        <v>3751.08</v>
      </c>
    </row>
    <row r="1410" spans="1:15" ht="15.5">
      <c r="A1410" s="64">
        <v>2024</v>
      </c>
      <c r="B1410" s="59" t="s">
        <v>53</v>
      </c>
      <c r="C1410" s="59" t="s">
        <v>37</v>
      </c>
      <c r="D1410" s="77">
        <v>26.06</v>
      </c>
      <c r="E1410" s="69">
        <v>16.07</v>
      </c>
      <c r="F1410" s="70">
        <v>42.13</v>
      </c>
      <c r="G1410" s="69">
        <v>2.1</v>
      </c>
      <c r="H1410" s="69">
        <v>180.21</v>
      </c>
      <c r="I1410" s="69">
        <v>0</v>
      </c>
      <c r="J1410" s="69">
        <v>0</v>
      </c>
      <c r="K1410" s="69">
        <v>0</v>
      </c>
      <c r="L1410" s="69">
        <v>28.91</v>
      </c>
      <c r="M1410" s="69">
        <v>125.84</v>
      </c>
      <c r="N1410" s="70">
        <v>337.06</v>
      </c>
      <c r="O1410" s="93">
        <v>379.19</v>
      </c>
    </row>
    <row r="1411" spans="1:15" ht="15.5">
      <c r="A1411" s="64">
        <v>2024</v>
      </c>
      <c r="B1411" s="59" t="s">
        <v>53</v>
      </c>
      <c r="C1411" s="59" t="s">
        <v>38</v>
      </c>
      <c r="D1411" s="77">
        <v>37.520000000000003</v>
      </c>
      <c r="E1411" s="69">
        <v>0</v>
      </c>
      <c r="F1411" s="70">
        <v>37.520000000000003</v>
      </c>
      <c r="G1411" s="69">
        <v>0</v>
      </c>
      <c r="H1411" s="69">
        <v>71.709999999999994</v>
      </c>
      <c r="I1411" s="69">
        <v>0</v>
      </c>
      <c r="J1411" s="69">
        <v>0</v>
      </c>
      <c r="K1411" s="69">
        <v>0.22</v>
      </c>
      <c r="L1411" s="69">
        <v>0</v>
      </c>
      <c r="M1411" s="69">
        <v>14.68</v>
      </c>
      <c r="N1411" s="70">
        <v>86.61</v>
      </c>
      <c r="O1411" s="93">
        <v>124.13</v>
      </c>
    </row>
    <row r="1412" spans="1:15" ht="15.5">
      <c r="A1412" s="64">
        <v>2024</v>
      </c>
      <c r="B1412" s="59" t="s">
        <v>53</v>
      </c>
      <c r="C1412" s="59" t="s">
        <v>72</v>
      </c>
      <c r="D1412" s="77">
        <v>0</v>
      </c>
      <c r="E1412" s="69">
        <v>0</v>
      </c>
      <c r="F1412" s="70">
        <v>0</v>
      </c>
      <c r="G1412" s="69">
        <v>0</v>
      </c>
      <c r="H1412" s="69">
        <v>0</v>
      </c>
      <c r="I1412" s="69">
        <v>0</v>
      </c>
      <c r="J1412" s="69">
        <v>0</v>
      </c>
      <c r="K1412" s="69">
        <v>0</v>
      </c>
      <c r="L1412" s="69">
        <v>0</v>
      </c>
      <c r="M1412" s="69">
        <v>3.81</v>
      </c>
      <c r="N1412" s="70">
        <v>3.81</v>
      </c>
      <c r="O1412" s="93">
        <v>3.81</v>
      </c>
    </row>
    <row r="1413" spans="1:15" ht="15.5">
      <c r="A1413" s="64">
        <v>2024</v>
      </c>
      <c r="B1413" s="59" t="s">
        <v>53</v>
      </c>
      <c r="C1413" s="59" t="s">
        <v>39</v>
      </c>
      <c r="D1413" s="77">
        <v>90.67</v>
      </c>
      <c r="E1413" s="69">
        <v>0</v>
      </c>
      <c r="F1413" s="70">
        <v>90.67</v>
      </c>
      <c r="G1413" s="69">
        <v>0</v>
      </c>
      <c r="H1413" s="69">
        <v>13.44</v>
      </c>
      <c r="I1413" s="69">
        <v>0</v>
      </c>
      <c r="J1413" s="69">
        <v>0</v>
      </c>
      <c r="K1413" s="69">
        <v>0</v>
      </c>
      <c r="L1413" s="69">
        <v>6.01</v>
      </c>
      <c r="M1413" s="69">
        <v>0</v>
      </c>
      <c r="N1413" s="70">
        <v>19.45</v>
      </c>
      <c r="O1413" s="93">
        <v>110.12</v>
      </c>
    </row>
    <row r="1414" spans="1:15" ht="15.5">
      <c r="A1414" s="64">
        <v>2024</v>
      </c>
      <c r="B1414" s="59" t="s">
        <v>53</v>
      </c>
      <c r="C1414" s="59" t="s">
        <v>130</v>
      </c>
      <c r="D1414" s="77">
        <v>0</v>
      </c>
      <c r="E1414" s="69">
        <v>0</v>
      </c>
      <c r="F1414" s="70">
        <v>0</v>
      </c>
      <c r="G1414" s="69">
        <v>0</v>
      </c>
      <c r="H1414" s="69">
        <v>0</v>
      </c>
      <c r="I1414" s="69">
        <v>0</v>
      </c>
      <c r="J1414" s="69">
        <v>0</v>
      </c>
      <c r="K1414" s="69">
        <v>0</v>
      </c>
      <c r="L1414" s="69">
        <v>0</v>
      </c>
      <c r="M1414" s="69">
        <v>0</v>
      </c>
      <c r="N1414" s="70">
        <v>0</v>
      </c>
      <c r="O1414" s="93">
        <v>0</v>
      </c>
    </row>
    <row r="1415" spans="1:15" ht="15.5">
      <c r="A1415" s="64">
        <v>2024</v>
      </c>
      <c r="B1415" s="59" t="s">
        <v>53</v>
      </c>
      <c r="C1415" s="59" t="s">
        <v>40</v>
      </c>
      <c r="D1415" s="77">
        <v>9.7799999999999994</v>
      </c>
      <c r="E1415" s="69">
        <v>0</v>
      </c>
      <c r="F1415" s="70">
        <v>9.7799999999999994</v>
      </c>
      <c r="G1415" s="69">
        <v>2.78</v>
      </c>
      <c r="H1415" s="69">
        <v>0</v>
      </c>
      <c r="I1415" s="69">
        <v>0</v>
      </c>
      <c r="J1415" s="69">
        <v>0</v>
      </c>
      <c r="K1415" s="69">
        <v>15.73</v>
      </c>
      <c r="L1415" s="69">
        <v>0</v>
      </c>
      <c r="M1415" s="69">
        <v>6.84</v>
      </c>
      <c r="N1415" s="70">
        <v>25.35</v>
      </c>
      <c r="O1415" s="93">
        <v>35.130000000000003</v>
      </c>
    </row>
    <row r="1416" spans="1:15" ht="15.5">
      <c r="A1416" s="64">
        <v>2024</v>
      </c>
      <c r="B1416" s="59" t="s">
        <v>53</v>
      </c>
      <c r="C1416" s="59" t="s">
        <v>41</v>
      </c>
      <c r="D1416" s="77">
        <v>224.87</v>
      </c>
      <c r="E1416" s="69">
        <v>0</v>
      </c>
      <c r="F1416" s="70">
        <v>224.87</v>
      </c>
      <c r="G1416" s="69">
        <v>0</v>
      </c>
      <c r="H1416" s="69">
        <v>0</v>
      </c>
      <c r="I1416" s="69">
        <v>0</v>
      </c>
      <c r="J1416" s="69">
        <v>0</v>
      </c>
      <c r="K1416" s="69">
        <v>0</v>
      </c>
      <c r="L1416" s="69">
        <v>0</v>
      </c>
      <c r="M1416" s="69">
        <v>6.94</v>
      </c>
      <c r="N1416" s="70">
        <v>6.94</v>
      </c>
      <c r="O1416" s="93">
        <v>231.81</v>
      </c>
    </row>
    <row r="1417" spans="1:15" ht="15.5">
      <c r="A1417" s="64">
        <v>2024</v>
      </c>
      <c r="B1417" s="59" t="s">
        <v>53</v>
      </c>
      <c r="C1417" s="59" t="s">
        <v>70</v>
      </c>
      <c r="D1417" s="77">
        <v>0</v>
      </c>
      <c r="E1417" s="69">
        <v>0</v>
      </c>
      <c r="F1417" s="70">
        <v>0</v>
      </c>
      <c r="G1417" s="69">
        <v>6.32</v>
      </c>
      <c r="H1417" s="69">
        <v>43.17</v>
      </c>
      <c r="I1417" s="69">
        <v>110.63</v>
      </c>
      <c r="J1417" s="69">
        <v>0</v>
      </c>
      <c r="K1417" s="69">
        <v>92.86</v>
      </c>
      <c r="L1417" s="69">
        <v>6.77</v>
      </c>
      <c r="M1417" s="69">
        <v>15.56</v>
      </c>
      <c r="N1417" s="70">
        <v>275.31</v>
      </c>
      <c r="O1417" s="93">
        <v>275.31</v>
      </c>
    </row>
    <row r="1418" spans="1:15" ht="15.5">
      <c r="A1418" s="64">
        <v>2024</v>
      </c>
      <c r="B1418" s="59" t="s">
        <v>53</v>
      </c>
      <c r="C1418" s="59" t="s">
        <v>74</v>
      </c>
      <c r="D1418" s="77">
        <v>230.34</v>
      </c>
      <c r="E1418" s="69">
        <v>10.97</v>
      </c>
      <c r="F1418" s="70">
        <v>241.31</v>
      </c>
      <c r="G1418" s="69">
        <v>0</v>
      </c>
      <c r="H1418" s="69">
        <v>0</v>
      </c>
      <c r="I1418" s="69">
        <v>0</v>
      </c>
      <c r="J1418" s="69">
        <v>0</v>
      </c>
      <c r="K1418" s="69">
        <v>0</v>
      </c>
      <c r="L1418" s="69">
        <v>0</v>
      </c>
      <c r="M1418" s="69">
        <v>0.01</v>
      </c>
      <c r="N1418" s="70">
        <v>0.01</v>
      </c>
      <c r="O1418" s="93">
        <v>241.32</v>
      </c>
    </row>
    <row r="1419" spans="1:15" ht="15.5">
      <c r="A1419" s="64">
        <v>2024</v>
      </c>
      <c r="B1419" s="59" t="s">
        <v>53</v>
      </c>
      <c r="C1419" s="59" t="s">
        <v>73</v>
      </c>
      <c r="D1419" s="77">
        <v>266.89999999999998</v>
      </c>
      <c r="E1419" s="69">
        <v>0</v>
      </c>
      <c r="F1419" s="70">
        <v>266.89999999999998</v>
      </c>
      <c r="G1419" s="69">
        <v>0</v>
      </c>
      <c r="H1419" s="69">
        <v>0</v>
      </c>
      <c r="I1419" s="69">
        <v>0</v>
      </c>
      <c r="J1419" s="69">
        <v>0</v>
      </c>
      <c r="K1419" s="69">
        <v>0</v>
      </c>
      <c r="L1419" s="69">
        <v>0</v>
      </c>
      <c r="M1419" s="69">
        <v>0</v>
      </c>
      <c r="N1419" s="70">
        <v>0</v>
      </c>
      <c r="O1419" s="93">
        <v>266.89999999999998</v>
      </c>
    </row>
    <row r="1420" spans="1:15" ht="15.5">
      <c r="A1420" s="64">
        <v>2024</v>
      </c>
      <c r="B1420" s="59" t="s">
        <v>53</v>
      </c>
      <c r="C1420" s="59" t="s">
        <v>42</v>
      </c>
      <c r="D1420" s="77">
        <v>648.67999999999995</v>
      </c>
      <c r="E1420" s="69">
        <v>136.35</v>
      </c>
      <c r="F1420" s="70">
        <v>785.03</v>
      </c>
      <c r="G1420" s="69">
        <v>12</v>
      </c>
      <c r="H1420" s="69">
        <v>150.25</v>
      </c>
      <c r="I1420" s="69">
        <v>0</v>
      </c>
      <c r="J1420" s="69">
        <v>3.87</v>
      </c>
      <c r="K1420" s="69">
        <v>0</v>
      </c>
      <c r="L1420" s="69">
        <v>12.1</v>
      </c>
      <c r="M1420" s="69">
        <v>309.81</v>
      </c>
      <c r="N1420" s="70">
        <v>488.03</v>
      </c>
      <c r="O1420" s="93">
        <v>1273.06</v>
      </c>
    </row>
    <row r="1421" spans="1:15" ht="15.5">
      <c r="A1421" s="64">
        <v>2024</v>
      </c>
      <c r="B1421" s="59" t="s">
        <v>53</v>
      </c>
      <c r="C1421" s="59" t="s">
        <v>94</v>
      </c>
      <c r="D1421" s="77">
        <v>0</v>
      </c>
      <c r="E1421" s="69">
        <v>0</v>
      </c>
      <c r="F1421" s="70">
        <v>0</v>
      </c>
      <c r="G1421" s="69">
        <v>0</v>
      </c>
      <c r="H1421" s="69">
        <v>60.68</v>
      </c>
      <c r="I1421" s="69">
        <v>0</v>
      </c>
      <c r="J1421" s="69">
        <v>0</v>
      </c>
      <c r="K1421" s="69">
        <v>0</v>
      </c>
      <c r="L1421" s="69">
        <v>0</v>
      </c>
      <c r="M1421" s="69">
        <v>0</v>
      </c>
      <c r="N1421" s="70">
        <v>60.68</v>
      </c>
      <c r="O1421" s="93">
        <v>60.68</v>
      </c>
    </row>
    <row r="1422" spans="1:15" ht="15.5">
      <c r="A1422" s="64">
        <v>2024</v>
      </c>
      <c r="B1422" s="59" t="s">
        <v>53</v>
      </c>
      <c r="C1422" s="59" t="s">
        <v>131</v>
      </c>
      <c r="D1422" s="77">
        <v>211.36</v>
      </c>
      <c r="E1422" s="69">
        <v>0</v>
      </c>
      <c r="F1422" s="70">
        <v>211.36</v>
      </c>
      <c r="G1422" s="69">
        <v>2.1</v>
      </c>
      <c r="H1422" s="69">
        <v>0</v>
      </c>
      <c r="I1422" s="69">
        <v>0</v>
      </c>
      <c r="J1422" s="69">
        <v>0</v>
      </c>
      <c r="K1422" s="69">
        <v>0</v>
      </c>
      <c r="L1422" s="69">
        <v>0</v>
      </c>
      <c r="M1422" s="69">
        <v>1.65</v>
      </c>
      <c r="N1422" s="70">
        <v>3.75</v>
      </c>
      <c r="O1422" s="93">
        <v>215.11</v>
      </c>
    </row>
    <row r="1423" spans="1:15" ht="15.5">
      <c r="A1423" s="64">
        <v>2024</v>
      </c>
      <c r="B1423" s="59" t="s">
        <v>53</v>
      </c>
      <c r="C1423" s="59" t="s">
        <v>71</v>
      </c>
      <c r="D1423" s="77">
        <v>0</v>
      </c>
      <c r="E1423" s="69">
        <v>0</v>
      </c>
      <c r="F1423" s="70">
        <v>0</v>
      </c>
      <c r="G1423" s="69">
        <v>0</v>
      </c>
      <c r="H1423" s="69">
        <v>0</v>
      </c>
      <c r="I1423" s="69">
        <v>0</v>
      </c>
      <c r="J1423" s="69">
        <v>0</v>
      </c>
      <c r="K1423" s="69">
        <v>0</v>
      </c>
      <c r="L1423" s="69">
        <v>0</v>
      </c>
      <c r="M1423" s="69">
        <v>2.8</v>
      </c>
      <c r="N1423" s="70">
        <v>2.8</v>
      </c>
      <c r="O1423" s="93">
        <v>2.8</v>
      </c>
    </row>
    <row r="1424" spans="1:15" ht="15.5">
      <c r="A1424" s="64">
        <v>2024</v>
      </c>
      <c r="B1424" s="59" t="s">
        <v>53</v>
      </c>
      <c r="C1424" s="59" t="s">
        <v>45</v>
      </c>
      <c r="D1424" s="77">
        <v>267.39</v>
      </c>
      <c r="E1424" s="69">
        <v>0</v>
      </c>
      <c r="F1424" s="70">
        <v>267.39</v>
      </c>
      <c r="G1424" s="69">
        <v>0</v>
      </c>
      <c r="H1424" s="69">
        <v>0</v>
      </c>
      <c r="I1424" s="69">
        <v>0</v>
      </c>
      <c r="J1424" s="69">
        <v>0</v>
      </c>
      <c r="K1424" s="69">
        <v>0</v>
      </c>
      <c r="L1424" s="69">
        <v>0</v>
      </c>
      <c r="M1424" s="69">
        <v>0.03</v>
      </c>
      <c r="N1424" s="70">
        <v>0.03</v>
      </c>
      <c r="O1424" s="93">
        <v>267.42</v>
      </c>
    </row>
    <row r="1425" spans="1:15" ht="15.5">
      <c r="A1425" s="64">
        <v>2024</v>
      </c>
      <c r="B1425" s="59" t="s">
        <v>53</v>
      </c>
      <c r="C1425" s="59" t="s">
        <v>46</v>
      </c>
      <c r="D1425" s="77">
        <v>0</v>
      </c>
      <c r="E1425" s="69">
        <v>0</v>
      </c>
      <c r="F1425" s="70">
        <v>0</v>
      </c>
      <c r="G1425" s="69">
        <v>0</v>
      </c>
      <c r="H1425" s="69">
        <v>320.95</v>
      </c>
      <c r="I1425" s="69">
        <v>0</v>
      </c>
      <c r="J1425" s="69">
        <v>0</v>
      </c>
      <c r="K1425" s="69">
        <v>0</v>
      </c>
      <c r="L1425" s="69">
        <v>0</v>
      </c>
      <c r="M1425" s="69">
        <v>3.09</v>
      </c>
      <c r="N1425" s="70">
        <v>324.04000000000002</v>
      </c>
      <c r="O1425" s="93">
        <v>324.04000000000002</v>
      </c>
    </row>
    <row r="1426" spans="1:15" ht="15.5">
      <c r="A1426" s="64">
        <v>2024</v>
      </c>
      <c r="B1426" s="59" t="s">
        <v>53</v>
      </c>
      <c r="C1426" s="59" t="s">
        <v>62</v>
      </c>
      <c r="D1426" s="77">
        <v>194.21</v>
      </c>
      <c r="E1426" s="69">
        <v>0</v>
      </c>
      <c r="F1426" s="70">
        <v>194.21</v>
      </c>
      <c r="G1426" s="69">
        <v>26.88</v>
      </c>
      <c r="H1426" s="69">
        <v>0</v>
      </c>
      <c r="I1426" s="69">
        <v>16.14</v>
      </c>
      <c r="J1426" s="69">
        <v>0</v>
      </c>
      <c r="K1426" s="69">
        <v>0</v>
      </c>
      <c r="L1426" s="69">
        <v>117.51</v>
      </c>
      <c r="M1426" s="69">
        <v>28.06</v>
      </c>
      <c r="N1426" s="70">
        <v>188.59</v>
      </c>
      <c r="O1426" s="93">
        <v>382.8</v>
      </c>
    </row>
    <row r="1427" spans="1:15" ht="15.5">
      <c r="A1427" s="62">
        <v>2024</v>
      </c>
      <c r="B1427" s="62" t="s">
        <v>53</v>
      </c>
      <c r="C1427" s="60" t="s">
        <v>93</v>
      </c>
      <c r="D1427" s="72">
        <v>2207.7800000000002</v>
      </c>
      <c r="E1427" s="72">
        <v>163.38999999999999</v>
      </c>
      <c r="F1427" s="71">
        <v>2371.17</v>
      </c>
      <c r="G1427" s="72">
        <v>52.18</v>
      </c>
      <c r="H1427" s="72">
        <v>840.41</v>
      </c>
      <c r="I1427" s="72">
        <v>126.77</v>
      </c>
      <c r="J1427" s="72">
        <v>3.87</v>
      </c>
      <c r="K1427" s="72">
        <v>108.81</v>
      </c>
      <c r="L1427" s="72">
        <v>171.3</v>
      </c>
      <c r="M1427" s="72">
        <v>519.12</v>
      </c>
      <c r="N1427" s="71">
        <v>1822.46</v>
      </c>
      <c r="O1427" s="72">
        <v>4193.63</v>
      </c>
    </row>
    <row r="1428" spans="1:15" ht="15.5">
      <c r="A1428" s="64">
        <v>2024</v>
      </c>
      <c r="B1428" s="59" t="s">
        <v>52</v>
      </c>
      <c r="C1428" s="59" t="s">
        <v>37</v>
      </c>
      <c r="D1428" s="77">
        <v>11.07</v>
      </c>
      <c r="E1428" s="69">
        <v>25.83</v>
      </c>
      <c r="F1428" s="70">
        <v>36.9</v>
      </c>
      <c r="G1428" s="69">
        <v>0</v>
      </c>
      <c r="H1428" s="69">
        <v>126.38</v>
      </c>
      <c r="I1428" s="69">
        <v>0</v>
      </c>
      <c r="J1428" s="69">
        <v>0</v>
      </c>
      <c r="K1428" s="69">
        <v>0</v>
      </c>
      <c r="L1428" s="69">
        <v>0</v>
      </c>
      <c r="M1428" s="69">
        <v>46.46</v>
      </c>
      <c r="N1428" s="70">
        <v>172.84</v>
      </c>
      <c r="O1428" s="93">
        <v>209.74</v>
      </c>
    </row>
    <row r="1429" spans="1:15" ht="15.5">
      <c r="A1429" s="64">
        <v>2024</v>
      </c>
      <c r="B1429" s="59" t="s">
        <v>52</v>
      </c>
      <c r="C1429" s="59" t="s">
        <v>38</v>
      </c>
      <c r="D1429" s="77">
        <v>0</v>
      </c>
      <c r="E1429" s="69">
        <v>0</v>
      </c>
      <c r="F1429" s="70">
        <v>0</v>
      </c>
      <c r="G1429" s="69">
        <v>0</v>
      </c>
      <c r="H1429" s="69">
        <v>72.489999999999995</v>
      </c>
      <c r="I1429" s="69">
        <v>0</v>
      </c>
      <c r="J1429" s="69">
        <v>0</v>
      </c>
      <c r="K1429" s="69">
        <v>0</v>
      </c>
      <c r="L1429" s="69">
        <v>0</v>
      </c>
      <c r="M1429" s="69">
        <v>0</v>
      </c>
      <c r="N1429" s="70">
        <v>72.489999999999995</v>
      </c>
      <c r="O1429" s="93">
        <v>72.489999999999995</v>
      </c>
    </row>
    <row r="1430" spans="1:15" ht="15.5">
      <c r="A1430" s="64">
        <v>2024</v>
      </c>
      <c r="B1430" s="59" t="s">
        <v>52</v>
      </c>
      <c r="C1430" s="59" t="s">
        <v>72</v>
      </c>
      <c r="D1430" s="77">
        <v>0</v>
      </c>
      <c r="E1430" s="69">
        <v>0</v>
      </c>
      <c r="F1430" s="70">
        <v>0</v>
      </c>
      <c r="G1430" s="69">
        <v>0</v>
      </c>
      <c r="H1430" s="69">
        <v>0</v>
      </c>
      <c r="I1430" s="69">
        <v>0</v>
      </c>
      <c r="J1430" s="69">
        <v>0</v>
      </c>
      <c r="K1430" s="69">
        <v>0</v>
      </c>
      <c r="L1430" s="69">
        <v>0</v>
      </c>
      <c r="M1430" s="69">
        <v>9.77</v>
      </c>
      <c r="N1430" s="70">
        <v>9.77</v>
      </c>
      <c r="O1430" s="93">
        <v>9.77</v>
      </c>
    </row>
    <row r="1431" spans="1:15" ht="15.5">
      <c r="A1431" s="64">
        <v>2024</v>
      </c>
      <c r="B1431" s="59" t="s">
        <v>52</v>
      </c>
      <c r="C1431" s="59" t="s">
        <v>39</v>
      </c>
      <c r="D1431" s="77">
        <v>0</v>
      </c>
      <c r="E1431" s="69">
        <v>0</v>
      </c>
      <c r="F1431" s="70">
        <v>0</v>
      </c>
      <c r="G1431" s="69">
        <v>0</v>
      </c>
      <c r="H1431" s="69">
        <v>0</v>
      </c>
      <c r="I1431" s="69">
        <v>0</v>
      </c>
      <c r="J1431" s="69">
        <v>0</v>
      </c>
      <c r="K1431" s="69">
        <v>0</v>
      </c>
      <c r="L1431" s="69">
        <v>0</v>
      </c>
      <c r="M1431" s="69">
        <v>0</v>
      </c>
      <c r="N1431" s="70">
        <v>0</v>
      </c>
      <c r="O1431" s="93">
        <v>0</v>
      </c>
    </row>
    <row r="1432" spans="1:15" ht="15.5">
      <c r="A1432" s="64">
        <v>2024</v>
      </c>
      <c r="B1432" s="59" t="s">
        <v>52</v>
      </c>
      <c r="C1432" s="59" t="s">
        <v>130</v>
      </c>
      <c r="D1432" s="77">
        <v>0</v>
      </c>
      <c r="E1432" s="69">
        <v>0</v>
      </c>
      <c r="F1432" s="70">
        <v>0</v>
      </c>
      <c r="G1432" s="69">
        <v>0</v>
      </c>
      <c r="H1432" s="69">
        <v>0</v>
      </c>
      <c r="I1432" s="69">
        <v>0</v>
      </c>
      <c r="J1432" s="69">
        <v>0</v>
      </c>
      <c r="K1432" s="69">
        <v>0</v>
      </c>
      <c r="L1432" s="69">
        <v>0</v>
      </c>
      <c r="M1432" s="69">
        <v>0</v>
      </c>
      <c r="N1432" s="70">
        <v>0</v>
      </c>
      <c r="O1432" s="93">
        <v>0</v>
      </c>
    </row>
    <row r="1433" spans="1:15" ht="15.5">
      <c r="A1433" s="64">
        <v>2024</v>
      </c>
      <c r="B1433" s="59" t="s">
        <v>52</v>
      </c>
      <c r="C1433" s="59" t="s">
        <v>40</v>
      </c>
      <c r="D1433" s="77">
        <v>7.97</v>
      </c>
      <c r="E1433" s="69">
        <v>0</v>
      </c>
      <c r="F1433" s="70">
        <v>7.97</v>
      </c>
      <c r="G1433" s="69">
        <v>5.35</v>
      </c>
      <c r="H1433" s="69">
        <v>0</v>
      </c>
      <c r="I1433" s="69">
        <v>0</v>
      </c>
      <c r="J1433" s="69">
        <v>0</v>
      </c>
      <c r="K1433" s="69">
        <v>0</v>
      </c>
      <c r="L1433" s="69">
        <v>0</v>
      </c>
      <c r="M1433" s="69">
        <v>4.6900000000000004</v>
      </c>
      <c r="N1433" s="70">
        <v>10.039999999999999</v>
      </c>
      <c r="O1433" s="93">
        <v>18.010000000000002</v>
      </c>
    </row>
    <row r="1434" spans="1:15" ht="15.5">
      <c r="A1434" s="64">
        <v>2024</v>
      </c>
      <c r="B1434" s="59" t="s">
        <v>52</v>
      </c>
      <c r="C1434" s="59" t="s">
        <v>41</v>
      </c>
      <c r="D1434" s="77">
        <v>249.72</v>
      </c>
      <c r="E1434" s="69">
        <v>18.55</v>
      </c>
      <c r="F1434" s="70">
        <v>268.27</v>
      </c>
      <c r="G1434" s="69">
        <v>0</v>
      </c>
      <c r="H1434" s="69">
        <v>0</v>
      </c>
      <c r="I1434" s="69">
        <v>0</v>
      </c>
      <c r="J1434" s="69">
        <v>0</v>
      </c>
      <c r="K1434" s="69">
        <v>0</v>
      </c>
      <c r="L1434" s="69">
        <v>0</v>
      </c>
      <c r="M1434" s="69">
        <v>1.41</v>
      </c>
      <c r="N1434" s="70">
        <v>1.41</v>
      </c>
      <c r="O1434" s="93">
        <v>269.68</v>
      </c>
    </row>
    <row r="1435" spans="1:15" ht="15.5">
      <c r="A1435" s="64">
        <v>2024</v>
      </c>
      <c r="B1435" s="59" t="s">
        <v>52</v>
      </c>
      <c r="C1435" s="59" t="s">
        <v>70</v>
      </c>
      <c r="D1435" s="77">
        <v>1.1200000000000001</v>
      </c>
      <c r="E1435" s="69">
        <v>0</v>
      </c>
      <c r="F1435" s="70">
        <v>1.1200000000000001</v>
      </c>
      <c r="G1435" s="69">
        <v>3.09</v>
      </c>
      <c r="H1435" s="69">
        <v>27.51</v>
      </c>
      <c r="I1435" s="69">
        <v>152.02000000000001</v>
      </c>
      <c r="J1435" s="69">
        <v>0</v>
      </c>
      <c r="K1435" s="69">
        <v>65.08</v>
      </c>
      <c r="L1435" s="69">
        <v>7.88</v>
      </c>
      <c r="M1435" s="69">
        <v>5.25</v>
      </c>
      <c r="N1435" s="70">
        <v>260.83</v>
      </c>
      <c r="O1435" s="93">
        <v>261.95</v>
      </c>
    </row>
    <row r="1436" spans="1:15" ht="15.5">
      <c r="A1436" s="64">
        <v>2024</v>
      </c>
      <c r="B1436" s="59" t="s">
        <v>52</v>
      </c>
      <c r="C1436" s="59" t="s">
        <v>74</v>
      </c>
      <c r="D1436" s="77">
        <v>90.92</v>
      </c>
      <c r="E1436" s="69">
        <v>0</v>
      </c>
      <c r="F1436" s="70">
        <v>90.92</v>
      </c>
      <c r="G1436" s="69">
        <v>0</v>
      </c>
      <c r="H1436" s="69">
        <v>0</v>
      </c>
      <c r="I1436" s="69">
        <v>0</v>
      </c>
      <c r="J1436" s="69">
        <v>0</v>
      </c>
      <c r="K1436" s="69">
        <v>0</v>
      </c>
      <c r="L1436" s="69">
        <v>0</v>
      </c>
      <c r="M1436" s="69">
        <v>4.2</v>
      </c>
      <c r="N1436" s="70">
        <v>4.2</v>
      </c>
      <c r="O1436" s="93">
        <v>95.12</v>
      </c>
    </row>
    <row r="1437" spans="1:15" ht="15.5">
      <c r="A1437" s="64">
        <v>2024</v>
      </c>
      <c r="B1437" s="59" t="s">
        <v>52</v>
      </c>
      <c r="C1437" s="59" t="s">
        <v>73</v>
      </c>
      <c r="D1437" s="77">
        <v>0</v>
      </c>
      <c r="E1437" s="69">
        <v>0</v>
      </c>
      <c r="F1437" s="70">
        <v>0</v>
      </c>
      <c r="G1437" s="69">
        <v>0</v>
      </c>
      <c r="H1437" s="69">
        <v>0</v>
      </c>
      <c r="I1437" s="69">
        <v>0</v>
      </c>
      <c r="J1437" s="69">
        <v>0</v>
      </c>
      <c r="K1437" s="69">
        <v>0</v>
      </c>
      <c r="L1437" s="69">
        <v>0</v>
      </c>
      <c r="M1437" s="69">
        <v>0</v>
      </c>
      <c r="N1437" s="70">
        <v>0</v>
      </c>
      <c r="O1437" s="93">
        <v>0</v>
      </c>
    </row>
    <row r="1438" spans="1:15" ht="15.5">
      <c r="A1438" s="64">
        <v>2024</v>
      </c>
      <c r="B1438" s="59" t="s">
        <v>52</v>
      </c>
      <c r="C1438" s="59" t="s">
        <v>42</v>
      </c>
      <c r="D1438" s="77">
        <v>642.13</v>
      </c>
      <c r="E1438" s="69">
        <v>170.07</v>
      </c>
      <c r="F1438" s="70">
        <v>812.2</v>
      </c>
      <c r="G1438" s="69">
        <v>9.32</v>
      </c>
      <c r="H1438" s="69">
        <v>256.61</v>
      </c>
      <c r="I1438" s="69">
        <v>0</v>
      </c>
      <c r="J1438" s="69">
        <v>0</v>
      </c>
      <c r="K1438" s="69">
        <v>0</v>
      </c>
      <c r="L1438" s="69">
        <v>47.01</v>
      </c>
      <c r="M1438" s="69">
        <v>218.84</v>
      </c>
      <c r="N1438" s="70">
        <v>531.78</v>
      </c>
      <c r="O1438" s="93">
        <v>1343.98</v>
      </c>
    </row>
    <row r="1439" spans="1:15" ht="15.5">
      <c r="A1439" s="64">
        <v>2024</v>
      </c>
      <c r="B1439" s="59" t="s">
        <v>52</v>
      </c>
      <c r="C1439" s="59" t="s">
        <v>94</v>
      </c>
      <c r="D1439" s="77">
        <v>0</v>
      </c>
      <c r="E1439" s="69">
        <v>0</v>
      </c>
      <c r="F1439" s="70">
        <v>0</v>
      </c>
      <c r="G1439" s="69">
        <v>0</v>
      </c>
      <c r="H1439" s="69">
        <v>100.45</v>
      </c>
      <c r="I1439" s="69">
        <v>0</v>
      </c>
      <c r="J1439" s="69">
        <v>0</v>
      </c>
      <c r="K1439" s="69">
        <v>0</v>
      </c>
      <c r="L1439" s="69">
        <v>0</v>
      </c>
      <c r="M1439" s="69">
        <v>0</v>
      </c>
      <c r="N1439" s="70">
        <v>100.45</v>
      </c>
      <c r="O1439" s="93">
        <v>100.45</v>
      </c>
    </row>
    <row r="1440" spans="1:15" ht="15.5">
      <c r="A1440" s="64">
        <v>2024</v>
      </c>
      <c r="B1440" s="59" t="s">
        <v>52</v>
      </c>
      <c r="C1440" s="59" t="s">
        <v>131</v>
      </c>
      <c r="D1440" s="77">
        <v>211.49</v>
      </c>
      <c r="E1440" s="69">
        <v>0</v>
      </c>
      <c r="F1440" s="70">
        <v>211.49</v>
      </c>
      <c r="G1440" s="69">
        <v>0</v>
      </c>
      <c r="H1440" s="69">
        <v>0</v>
      </c>
      <c r="I1440" s="69">
        <v>0</v>
      </c>
      <c r="J1440" s="69">
        <v>0</v>
      </c>
      <c r="K1440" s="69">
        <v>0</v>
      </c>
      <c r="L1440" s="69">
        <v>0</v>
      </c>
      <c r="M1440" s="69">
        <v>0</v>
      </c>
      <c r="N1440" s="70">
        <v>0</v>
      </c>
      <c r="O1440" s="93">
        <v>211.49</v>
      </c>
    </row>
    <row r="1441" spans="1:15" ht="15.5">
      <c r="A1441" s="64">
        <v>2024</v>
      </c>
      <c r="B1441" s="59" t="s">
        <v>52</v>
      </c>
      <c r="C1441" s="59" t="s">
        <v>71</v>
      </c>
      <c r="D1441" s="77">
        <v>0</v>
      </c>
      <c r="E1441" s="69">
        <v>0</v>
      </c>
      <c r="F1441" s="70">
        <v>0</v>
      </c>
      <c r="G1441" s="69">
        <v>0</v>
      </c>
      <c r="H1441" s="69">
        <v>18.14</v>
      </c>
      <c r="I1441" s="69">
        <v>0</v>
      </c>
      <c r="J1441" s="69">
        <v>0</v>
      </c>
      <c r="K1441" s="69">
        <v>7.87</v>
      </c>
      <c r="L1441" s="69">
        <v>25.01</v>
      </c>
      <c r="M1441" s="69">
        <v>43.21</v>
      </c>
      <c r="N1441" s="70">
        <v>94.23</v>
      </c>
      <c r="O1441" s="93">
        <v>94.23</v>
      </c>
    </row>
    <row r="1442" spans="1:15" ht="15.5">
      <c r="A1442" s="64">
        <v>2024</v>
      </c>
      <c r="B1442" s="59" t="s">
        <v>52</v>
      </c>
      <c r="C1442" s="59" t="s">
        <v>45</v>
      </c>
      <c r="D1442" s="77">
        <v>59.24</v>
      </c>
      <c r="E1442" s="69">
        <v>0</v>
      </c>
      <c r="F1442" s="70">
        <v>59.24</v>
      </c>
      <c r="G1442" s="69">
        <v>0</v>
      </c>
      <c r="H1442" s="69">
        <v>0</v>
      </c>
      <c r="I1442" s="69">
        <v>0</v>
      </c>
      <c r="J1442" s="69">
        <v>0</v>
      </c>
      <c r="K1442" s="69">
        <v>0</v>
      </c>
      <c r="L1442" s="69">
        <v>0</v>
      </c>
      <c r="M1442" s="69">
        <v>2</v>
      </c>
      <c r="N1442" s="70">
        <v>2</v>
      </c>
      <c r="O1442" s="93">
        <v>61.24</v>
      </c>
    </row>
    <row r="1443" spans="1:15" ht="15.5">
      <c r="A1443" s="64">
        <v>2024</v>
      </c>
      <c r="B1443" s="59" t="s">
        <v>52</v>
      </c>
      <c r="C1443" s="59" t="s">
        <v>46</v>
      </c>
      <c r="D1443" s="77">
        <v>74.55</v>
      </c>
      <c r="E1443" s="69">
        <v>0</v>
      </c>
      <c r="F1443" s="70">
        <v>74.55</v>
      </c>
      <c r="G1443" s="69">
        <v>0</v>
      </c>
      <c r="H1443" s="69">
        <v>121.7</v>
      </c>
      <c r="I1443" s="69">
        <v>0</v>
      </c>
      <c r="J1443" s="69">
        <v>0</v>
      </c>
      <c r="K1443" s="69">
        <v>0.2</v>
      </c>
      <c r="L1443" s="69">
        <v>0</v>
      </c>
      <c r="M1443" s="69">
        <v>35.869999999999997</v>
      </c>
      <c r="N1443" s="70">
        <v>157.77000000000001</v>
      </c>
      <c r="O1443" s="93">
        <v>232.32</v>
      </c>
    </row>
    <row r="1444" spans="1:15" ht="15.5">
      <c r="A1444" s="64">
        <v>2024</v>
      </c>
      <c r="B1444" s="59" t="s">
        <v>52</v>
      </c>
      <c r="C1444" s="59" t="s">
        <v>62</v>
      </c>
      <c r="D1444" s="77">
        <v>92.93</v>
      </c>
      <c r="E1444" s="69">
        <v>11.92</v>
      </c>
      <c r="F1444" s="70">
        <v>104.85</v>
      </c>
      <c r="G1444" s="69">
        <v>24.59</v>
      </c>
      <c r="H1444" s="69">
        <v>7.55</v>
      </c>
      <c r="I1444" s="69">
        <v>0</v>
      </c>
      <c r="J1444" s="69">
        <v>0</v>
      </c>
      <c r="K1444" s="69">
        <v>0</v>
      </c>
      <c r="L1444" s="69">
        <v>73.349999999999994</v>
      </c>
      <c r="M1444" s="69">
        <v>75.58</v>
      </c>
      <c r="N1444" s="70">
        <v>181.07</v>
      </c>
      <c r="O1444" s="93">
        <v>285.92</v>
      </c>
    </row>
    <row r="1445" spans="1:15" ht="15.5">
      <c r="A1445" s="62">
        <v>2024</v>
      </c>
      <c r="B1445" s="62" t="s">
        <v>52</v>
      </c>
      <c r="C1445" s="60" t="s">
        <v>93</v>
      </c>
      <c r="D1445" s="72">
        <v>1441.14</v>
      </c>
      <c r="E1445" s="72">
        <v>226.37</v>
      </c>
      <c r="F1445" s="71">
        <v>1667.51</v>
      </c>
      <c r="G1445" s="72">
        <v>42.35</v>
      </c>
      <c r="H1445" s="72">
        <v>730.83</v>
      </c>
      <c r="I1445" s="72">
        <v>152.02000000000001</v>
      </c>
      <c r="J1445" s="72">
        <v>0</v>
      </c>
      <c r="K1445" s="72">
        <v>73.150000000000006</v>
      </c>
      <c r="L1445" s="72">
        <v>153.25</v>
      </c>
      <c r="M1445" s="72">
        <v>447.28</v>
      </c>
      <c r="N1445" s="71">
        <v>1598.88</v>
      </c>
      <c r="O1445" s="72">
        <v>3266.39</v>
      </c>
    </row>
    <row r="1446" spans="1:15" ht="15.5">
      <c r="A1446" s="64">
        <v>2024</v>
      </c>
      <c r="B1446" s="59" t="s">
        <v>51</v>
      </c>
      <c r="C1446" s="59" t="s">
        <v>37</v>
      </c>
      <c r="D1446" s="77">
        <v>33.81</v>
      </c>
      <c r="E1446" s="69">
        <v>3.49</v>
      </c>
      <c r="F1446" s="70">
        <v>37.299999999999997</v>
      </c>
      <c r="G1446" s="69">
        <v>0</v>
      </c>
      <c r="H1446" s="69">
        <v>88.09</v>
      </c>
      <c r="I1446" s="69">
        <v>0</v>
      </c>
      <c r="J1446" s="69">
        <v>0</v>
      </c>
      <c r="K1446" s="69">
        <v>0</v>
      </c>
      <c r="L1446" s="69">
        <v>13.75</v>
      </c>
      <c r="M1446" s="69">
        <v>45.94</v>
      </c>
      <c r="N1446" s="70">
        <v>147.78</v>
      </c>
      <c r="O1446" s="93">
        <v>185.08</v>
      </c>
    </row>
    <row r="1447" spans="1:15" ht="15.5">
      <c r="A1447" s="64">
        <v>2024</v>
      </c>
      <c r="B1447" s="59" t="s">
        <v>51</v>
      </c>
      <c r="C1447" s="59" t="s">
        <v>38</v>
      </c>
      <c r="D1447" s="77">
        <v>0.64</v>
      </c>
      <c r="E1447" s="69">
        <v>0</v>
      </c>
      <c r="F1447" s="70">
        <v>0.64</v>
      </c>
      <c r="G1447" s="69">
        <v>0</v>
      </c>
      <c r="H1447" s="69">
        <v>0</v>
      </c>
      <c r="I1447" s="69">
        <v>0</v>
      </c>
      <c r="J1447" s="69">
        <v>0</v>
      </c>
      <c r="K1447" s="69">
        <v>0</v>
      </c>
      <c r="L1447" s="69">
        <v>0</v>
      </c>
      <c r="M1447" s="69">
        <v>0</v>
      </c>
      <c r="N1447" s="70">
        <v>0</v>
      </c>
      <c r="O1447" s="93">
        <v>0.64</v>
      </c>
    </row>
    <row r="1448" spans="1:15" ht="15.5">
      <c r="A1448" s="64">
        <v>2024</v>
      </c>
      <c r="B1448" s="59" t="s">
        <v>51</v>
      </c>
      <c r="C1448" s="59" t="s">
        <v>72</v>
      </c>
      <c r="D1448" s="77">
        <v>273.60000000000002</v>
      </c>
      <c r="E1448" s="69">
        <v>0</v>
      </c>
      <c r="F1448" s="70">
        <v>273.60000000000002</v>
      </c>
      <c r="G1448" s="69">
        <v>0</v>
      </c>
      <c r="H1448" s="69">
        <v>0</v>
      </c>
      <c r="I1448" s="69">
        <v>0</v>
      </c>
      <c r="J1448" s="69">
        <v>0</v>
      </c>
      <c r="K1448" s="69">
        <v>0</v>
      </c>
      <c r="L1448" s="69">
        <v>0</v>
      </c>
      <c r="M1448" s="69">
        <v>12.96</v>
      </c>
      <c r="N1448" s="70">
        <v>12.96</v>
      </c>
      <c r="O1448" s="93">
        <v>286.56</v>
      </c>
    </row>
    <row r="1449" spans="1:15" ht="15.5">
      <c r="A1449" s="64">
        <v>2024</v>
      </c>
      <c r="B1449" s="59" t="s">
        <v>51</v>
      </c>
      <c r="C1449" s="59" t="s">
        <v>39</v>
      </c>
      <c r="D1449" s="77">
        <v>0</v>
      </c>
      <c r="E1449" s="69">
        <v>0</v>
      </c>
      <c r="F1449" s="70">
        <v>0</v>
      </c>
      <c r="G1449" s="69">
        <v>0</v>
      </c>
      <c r="H1449" s="69">
        <v>6.71</v>
      </c>
      <c r="I1449" s="69">
        <v>0</v>
      </c>
      <c r="J1449" s="69">
        <v>0</v>
      </c>
      <c r="K1449" s="69">
        <v>0</v>
      </c>
      <c r="L1449" s="69">
        <v>0</v>
      </c>
      <c r="M1449" s="69">
        <v>0</v>
      </c>
      <c r="N1449" s="70">
        <v>6.71</v>
      </c>
      <c r="O1449" s="93">
        <v>6.71</v>
      </c>
    </row>
    <row r="1450" spans="1:15" ht="15.5">
      <c r="A1450" s="64">
        <v>2024</v>
      </c>
      <c r="B1450" s="59" t="s">
        <v>51</v>
      </c>
      <c r="C1450" s="59" t="s">
        <v>130</v>
      </c>
      <c r="D1450" s="77">
        <v>101.79</v>
      </c>
      <c r="E1450" s="69">
        <v>0</v>
      </c>
      <c r="F1450" s="70">
        <v>101.79</v>
      </c>
      <c r="G1450" s="69">
        <v>0</v>
      </c>
      <c r="H1450" s="69">
        <v>0</v>
      </c>
      <c r="I1450" s="69">
        <v>0</v>
      </c>
      <c r="J1450" s="69">
        <v>0</v>
      </c>
      <c r="K1450" s="69">
        <v>0</v>
      </c>
      <c r="L1450" s="69">
        <v>0</v>
      </c>
      <c r="M1450" s="69">
        <v>0</v>
      </c>
      <c r="N1450" s="70">
        <v>0</v>
      </c>
      <c r="O1450" s="93">
        <v>101.79</v>
      </c>
    </row>
    <row r="1451" spans="1:15" ht="15.5">
      <c r="A1451" s="64">
        <v>2024</v>
      </c>
      <c r="B1451" s="59" t="s">
        <v>51</v>
      </c>
      <c r="C1451" s="59" t="s">
        <v>40</v>
      </c>
      <c r="D1451" s="77">
        <v>87.52</v>
      </c>
      <c r="E1451" s="69">
        <v>0</v>
      </c>
      <c r="F1451" s="70">
        <v>87.52</v>
      </c>
      <c r="G1451" s="69">
        <v>5.46</v>
      </c>
      <c r="H1451" s="69">
        <v>21.27</v>
      </c>
      <c r="I1451" s="69">
        <v>0</v>
      </c>
      <c r="J1451" s="69">
        <v>0</v>
      </c>
      <c r="K1451" s="69">
        <v>0</v>
      </c>
      <c r="L1451" s="69">
        <v>0</v>
      </c>
      <c r="M1451" s="69">
        <v>5.12</v>
      </c>
      <c r="N1451" s="70">
        <v>31.85</v>
      </c>
      <c r="O1451" s="93">
        <v>119.37</v>
      </c>
    </row>
    <row r="1452" spans="1:15" ht="15.5">
      <c r="A1452" s="64">
        <v>2024</v>
      </c>
      <c r="B1452" s="59" t="s">
        <v>51</v>
      </c>
      <c r="C1452" s="59" t="s">
        <v>41</v>
      </c>
      <c r="D1452" s="77">
        <v>237.23</v>
      </c>
      <c r="E1452" s="69">
        <v>9.1</v>
      </c>
      <c r="F1452" s="70">
        <v>246.33</v>
      </c>
      <c r="G1452" s="69">
        <v>0</v>
      </c>
      <c r="H1452" s="69">
        <v>0</v>
      </c>
      <c r="I1452" s="69">
        <v>0</v>
      </c>
      <c r="J1452" s="69">
        <v>0</v>
      </c>
      <c r="K1452" s="69">
        <v>0</v>
      </c>
      <c r="L1452" s="69">
        <v>0</v>
      </c>
      <c r="M1452" s="69">
        <v>2.06</v>
      </c>
      <c r="N1452" s="70">
        <v>2.06</v>
      </c>
      <c r="O1452" s="93">
        <v>248.39</v>
      </c>
    </row>
    <row r="1453" spans="1:15" ht="15.5">
      <c r="A1453" s="64">
        <v>2024</v>
      </c>
      <c r="B1453" s="59" t="s">
        <v>51</v>
      </c>
      <c r="C1453" s="59" t="s">
        <v>70</v>
      </c>
      <c r="D1453" s="77">
        <v>0.73</v>
      </c>
      <c r="E1453" s="69">
        <v>0</v>
      </c>
      <c r="F1453" s="70">
        <v>0.73</v>
      </c>
      <c r="G1453" s="69">
        <v>0</v>
      </c>
      <c r="H1453" s="69">
        <v>22.88</v>
      </c>
      <c r="I1453" s="69">
        <v>132.91</v>
      </c>
      <c r="J1453" s="69">
        <v>0</v>
      </c>
      <c r="K1453" s="69">
        <v>81.77</v>
      </c>
      <c r="L1453" s="69">
        <v>9.1300000000000008</v>
      </c>
      <c r="M1453" s="69">
        <v>6.96</v>
      </c>
      <c r="N1453" s="70">
        <v>253.65</v>
      </c>
      <c r="O1453" s="93">
        <v>254.38</v>
      </c>
    </row>
    <row r="1454" spans="1:15" ht="15.5">
      <c r="A1454" s="64">
        <v>2024</v>
      </c>
      <c r="B1454" s="59" t="s">
        <v>51</v>
      </c>
      <c r="C1454" s="59" t="s">
        <v>74</v>
      </c>
      <c r="D1454" s="77">
        <v>0</v>
      </c>
      <c r="E1454" s="69">
        <v>11.28</v>
      </c>
      <c r="F1454" s="70">
        <v>11.28</v>
      </c>
      <c r="G1454" s="69">
        <v>0</v>
      </c>
      <c r="H1454" s="69">
        <v>0</v>
      </c>
      <c r="I1454" s="69">
        <v>0</v>
      </c>
      <c r="J1454" s="69">
        <v>0</v>
      </c>
      <c r="K1454" s="69">
        <v>0</v>
      </c>
      <c r="L1454" s="69">
        <v>0</v>
      </c>
      <c r="M1454" s="69">
        <v>2.82</v>
      </c>
      <c r="N1454" s="70">
        <v>2.82</v>
      </c>
      <c r="O1454" s="93">
        <v>14.1</v>
      </c>
    </row>
    <row r="1455" spans="1:15" ht="15.5">
      <c r="A1455" s="64">
        <v>2024</v>
      </c>
      <c r="B1455" s="59" t="s">
        <v>51</v>
      </c>
      <c r="C1455" s="59" t="s">
        <v>73</v>
      </c>
      <c r="D1455" s="77">
        <v>0</v>
      </c>
      <c r="E1455" s="69">
        <v>0</v>
      </c>
      <c r="F1455" s="70">
        <v>0</v>
      </c>
      <c r="G1455" s="69">
        <v>0</v>
      </c>
      <c r="H1455" s="69">
        <v>0</v>
      </c>
      <c r="I1455" s="69">
        <v>0</v>
      </c>
      <c r="J1455" s="69">
        <v>0</v>
      </c>
      <c r="K1455" s="69">
        <v>0</v>
      </c>
      <c r="L1455" s="69">
        <v>0</v>
      </c>
      <c r="M1455" s="69">
        <v>0</v>
      </c>
      <c r="N1455" s="70">
        <v>0</v>
      </c>
      <c r="O1455" s="93">
        <v>0</v>
      </c>
    </row>
    <row r="1456" spans="1:15" ht="15.5">
      <c r="A1456" s="64">
        <v>2024</v>
      </c>
      <c r="B1456" s="59" t="s">
        <v>51</v>
      </c>
      <c r="C1456" s="59" t="s">
        <v>42</v>
      </c>
      <c r="D1456" s="77">
        <v>997.8</v>
      </c>
      <c r="E1456" s="69">
        <v>157.68</v>
      </c>
      <c r="F1456" s="70">
        <v>1155.48</v>
      </c>
      <c r="G1456" s="69">
        <v>14.11</v>
      </c>
      <c r="H1456" s="69">
        <v>172.51</v>
      </c>
      <c r="I1456" s="69">
        <v>0</v>
      </c>
      <c r="J1456" s="69">
        <v>0</v>
      </c>
      <c r="K1456" s="69">
        <v>0</v>
      </c>
      <c r="L1456" s="69">
        <v>26.9</v>
      </c>
      <c r="M1456" s="69">
        <v>261.14999999999998</v>
      </c>
      <c r="N1456" s="70">
        <v>474.67</v>
      </c>
      <c r="O1456" s="93">
        <v>1630.15</v>
      </c>
    </row>
    <row r="1457" spans="1:15" ht="15.5">
      <c r="A1457" s="64">
        <v>2024</v>
      </c>
      <c r="B1457" s="59" t="s">
        <v>51</v>
      </c>
      <c r="C1457" s="59" t="s">
        <v>94</v>
      </c>
      <c r="D1457" s="77">
        <v>0</v>
      </c>
      <c r="E1457" s="69">
        <v>0</v>
      </c>
      <c r="F1457" s="70">
        <v>0</v>
      </c>
      <c r="G1457" s="69">
        <v>1.72</v>
      </c>
      <c r="H1457" s="69">
        <v>137.47999999999999</v>
      </c>
      <c r="I1457" s="69">
        <v>0</v>
      </c>
      <c r="J1457" s="69">
        <v>0</v>
      </c>
      <c r="K1457" s="69">
        <v>0</v>
      </c>
      <c r="L1457" s="69">
        <v>0</v>
      </c>
      <c r="M1457" s="69">
        <v>0</v>
      </c>
      <c r="N1457" s="70">
        <v>139.19999999999999</v>
      </c>
      <c r="O1457" s="93">
        <v>139.19999999999999</v>
      </c>
    </row>
    <row r="1458" spans="1:15" ht="15.5">
      <c r="A1458" s="64">
        <v>2024</v>
      </c>
      <c r="B1458" s="59" t="s">
        <v>51</v>
      </c>
      <c r="C1458" s="59" t="s">
        <v>131</v>
      </c>
      <c r="D1458" s="77">
        <v>95.51</v>
      </c>
      <c r="E1458" s="69">
        <v>0</v>
      </c>
      <c r="F1458" s="70">
        <v>95.51</v>
      </c>
      <c r="G1458" s="69">
        <v>0</v>
      </c>
      <c r="H1458" s="69">
        <v>0</v>
      </c>
      <c r="I1458" s="69">
        <v>0</v>
      </c>
      <c r="J1458" s="69">
        <v>0</v>
      </c>
      <c r="K1458" s="69">
        <v>0</v>
      </c>
      <c r="L1458" s="69">
        <v>0</v>
      </c>
      <c r="M1458" s="69">
        <v>1.65</v>
      </c>
      <c r="N1458" s="70">
        <v>1.65</v>
      </c>
      <c r="O1458" s="93">
        <v>97.16</v>
      </c>
    </row>
    <row r="1459" spans="1:15" ht="15.5">
      <c r="A1459" s="64">
        <v>2024</v>
      </c>
      <c r="B1459" s="59" t="s">
        <v>51</v>
      </c>
      <c r="C1459" s="59" t="s">
        <v>71</v>
      </c>
      <c r="D1459" s="77">
        <v>0</v>
      </c>
      <c r="E1459" s="69">
        <v>0</v>
      </c>
      <c r="F1459" s="70">
        <v>0</v>
      </c>
      <c r="G1459" s="69">
        <v>0</v>
      </c>
      <c r="H1459" s="69">
        <v>0</v>
      </c>
      <c r="I1459" s="69">
        <v>0</v>
      </c>
      <c r="J1459" s="69">
        <v>0</v>
      </c>
      <c r="K1459" s="69">
        <v>0</v>
      </c>
      <c r="L1459" s="69">
        <v>62.61</v>
      </c>
      <c r="M1459" s="69">
        <v>5.37</v>
      </c>
      <c r="N1459" s="70">
        <v>67.98</v>
      </c>
      <c r="O1459" s="93">
        <v>67.98</v>
      </c>
    </row>
    <row r="1460" spans="1:15" ht="15.5">
      <c r="A1460" s="64">
        <v>2024</v>
      </c>
      <c r="B1460" s="59" t="s">
        <v>51</v>
      </c>
      <c r="C1460" s="59" t="s">
        <v>45</v>
      </c>
      <c r="D1460" s="77">
        <v>86.85</v>
      </c>
      <c r="E1460" s="69">
        <v>0</v>
      </c>
      <c r="F1460" s="70">
        <v>86.85</v>
      </c>
      <c r="G1460" s="69">
        <v>0</v>
      </c>
      <c r="H1460" s="69">
        <v>0</v>
      </c>
      <c r="I1460" s="69">
        <v>0</v>
      </c>
      <c r="J1460" s="69">
        <v>0</v>
      </c>
      <c r="K1460" s="69">
        <v>0</v>
      </c>
      <c r="L1460" s="69">
        <v>0</v>
      </c>
      <c r="M1460" s="69">
        <v>0.08</v>
      </c>
      <c r="N1460" s="70">
        <v>0.08</v>
      </c>
      <c r="O1460" s="93">
        <v>86.93</v>
      </c>
    </row>
    <row r="1461" spans="1:15" ht="15.5">
      <c r="A1461" s="64">
        <v>2024</v>
      </c>
      <c r="B1461" s="59" t="s">
        <v>51</v>
      </c>
      <c r="C1461" s="59" t="s">
        <v>46</v>
      </c>
      <c r="D1461" s="77">
        <v>99.52</v>
      </c>
      <c r="E1461" s="69">
        <v>0</v>
      </c>
      <c r="F1461" s="70">
        <v>99.52</v>
      </c>
      <c r="G1461" s="69">
        <v>0</v>
      </c>
      <c r="H1461" s="69">
        <v>71.77</v>
      </c>
      <c r="I1461" s="69">
        <v>0</v>
      </c>
      <c r="J1461" s="69">
        <v>0</v>
      </c>
      <c r="K1461" s="69">
        <v>0</v>
      </c>
      <c r="L1461" s="69">
        <v>0</v>
      </c>
      <c r="M1461" s="69">
        <v>0.03</v>
      </c>
      <c r="N1461" s="70">
        <v>71.8</v>
      </c>
      <c r="O1461" s="93">
        <v>171.32</v>
      </c>
    </row>
    <row r="1462" spans="1:15" ht="15.5">
      <c r="A1462" s="64">
        <v>2024</v>
      </c>
      <c r="B1462" s="59" t="s">
        <v>51</v>
      </c>
      <c r="C1462" s="59" t="s">
        <v>62</v>
      </c>
      <c r="D1462" s="77">
        <v>4.45</v>
      </c>
      <c r="E1462" s="69">
        <v>0</v>
      </c>
      <c r="F1462" s="70">
        <v>4.45</v>
      </c>
      <c r="G1462" s="69">
        <v>16.04</v>
      </c>
      <c r="H1462" s="69">
        <v>39.950000000000003</v>
      </c>
      <c r="I1462" s="69">
        <v>0</v>
      </c>
      <c r="J1462" s="69">
        <v>0</v>
      </c>
      <c r="K1462" s="69">
        <v>0</v>
      </c>
      <c r="L1462" s="69">
        <v>89.58</v>
      </c>
      <c r="M1462" s="69">
        <v>40.39</v>
      </c>
      <c r="N1462" s="70">
        <v>185.96</v>
      </c>
      <c r="O1462" s="93">
        <v>190.41</v>
      </c>
    </row>
    <row r="1463" spans="1:15" ht="15.5">
      <c r="A1463" s="62">
        <v>2024</v>
      </c>
      <c r="B1463" s="62" t="s">
        <v>51</v>
      </c>
      <c r="C1463" s="60" t="s">
        <v>93</v>
      </c>
      <c r="D1463" s="72">
        <v>2019.45</v>
      </c>
      <c r="E1463" s="72">
        <v>181.55</v>
      </c>
      <c r="F1463" s="71">
        <v>2201</v>
      </c>
      <c r="G1463" s="72">
        <v>37.33</v>
      </c>
      <c r="H1463" s="72">
        <v>560.66</v>
      </c>
      <c r="I1463" s="72">
        <v>132.91</v>
      </c>
      <c r="J1463" s="72">
        <v>0</v>
      </c>
      <c r="K1463" s="72">
        <v>81.77</v>
      </c>
      <c r="L1463" s="72">
        <v>201.97</v>
      </c>
      <c r="M1463" s="72">
        <v>384.53</v>
      </c>
      <c r="N1463" s="71">
        <v>1399.17</v>
      </c>
      <c r="O1463" s="72">
        <v>3600.17</v>
      </c>
    </row>
    <row r="1464" spans="1:15" ht="15.5">
      <c r="A1464" s="64">
        <v>2024</v>
      </c>
      <c r="B1464" s="59" t="s">
        <v>50</v>
      </c>
      <c r="C1464" s="59" t="s">
        <v>37</v>
      </c>
      <c r="D1464" s="77">
        <v>87.49</v>
      </c>
      <c r="E1464" s="69">
        <v>0</v>
      </c>
      <c r="F1464" s="70">
        <v>87.49</v>
      </c>
      <c r="G1464" s="69">
        <v>0</v>
      </c>
      <c r="H1464" s="69">
        <v>116.93</v>
      </c>
      <c r="I1464" s="69">
        <v>0</v>
      </c>
      <c r="J1464" s="69">
        <v>0</v>
      </c>
      <c r="K1464" s="69">
        <v>0</v>
      </c>
      <c r="L1464" s="69">
        <v>15.02</v>
      </c>
      <c r="M1464" s="69">
        <v>37.33</v>
      </c>
      <c r="N1464" s="70">
        <v>169.28</v>
      </c>
      <c r="O1464" s="93">
        <v>256.77</v>
      </c>
    </row>
    <row r="1465" spans="1:15" ht="15.5">
      <c r="A1465" s="64">
        <v>2024</v>
      </c>
      <c r="B1465" s="59" t="s">
        <v>50</v>
      </c>
      <c r="C1465" s="59" t="s">
        <v>38</v>
      </c>
      <c r="D1465" s="77">
        <v>0</v>
      </c>
      <c r="E1465" s="69">
        <v>0</v>
      </c>
      <c r="F1465" s="70">
        <v>0</v>
      </c>
      <c r="G1465" s="69">
        <v>0</v>
      </c>
      <c r="H1465" s="69">
        <v>0</v>
      </c>
      <c r="I1465" s="69">
        <v>0</v>
      </c>
      <c r="J1465" s="69">
        <v>0</v>
      </c>
      <c r="K1465" s="69">
        <v>0</v>
      </c>
      <c r="L1465" s="69">
        <v>0</v>
      </c>
      <c r="M1465" s="69">
        <v>0</v>
      </c>
      <c r="N1465" s="70">
        <v>0</v>
      </c>
      <c r="O1465" s="93">
        <v>0</v>
      </c>
    </row>
    <row r="1466" spans="1:15" ht="15.5">
      <c r="A1466" s="64">
        <v>2024</v>
      </c>
      <c r="B1466" s="59" t="s">
        <v>50</v>
      </c>
      <c r="C1466" s="59" t="s">
        <v>72</v>
      </c>
      <c r="D1466" s="77">
        <v>267.87</v>
      </c>
      <c r="E1466" s="69">
        <v>0</v>
      </c>
      <c r="F1466" s="70">
        <v>267.87</v>
      </c>
      <c r="G1466" s="69">
        <v>0</v>
      </c>
      <c r="H1466" s="69">
        <v>0</v>
      </c>
      <c r="I1466" s="69">
        <v>0</v>
      </c>
      <c r="J1466" s="69">
        <v>0</v>
      </c>
      <c r="K1466" s="69">
        <v>0</v>
      </c>
      <c r="L1466" s="69">
        <v>0</v>
      </c>
      <c r="M1466" s="69">
        <v>6.27</v>
      </c>
      <c r="N1466" s="70">
        <v>6.27</v>
      </c>
      <c r="O1466" s="93">
        <v>274.14</v>
      </c>
    </row>
    <row r="1467" spans="1:15" ht="15.5">
      <c r="A1467" s="64">
        <v>2024</v>
      </c>
      <c r="B1467" s="59" t="s">
        <v>50</v>
      </c>
      <c r="C1467" s="59" t="s">
        <v>39</v>
      </c>
      <c r="D1467" s="77">
        <v>0</v>
      </c>
      <c r="E1467" s="69">
        <v>0</v>
      </c>
      <c r="F1467" s="70">
        <v>0</v>
      </c>
      <c r="G1467" s="69">
        <v>0</v>
      </c>
      <c r="H1467" s="69">
        <v>6.66</v>
      </c>
      <c r="I1467" s="69">
        <v>0</v>
      </c>
      <c r="J1467" s="69">
        <v>0</v>
      </c>
      <c r="K1467" s="69">
        <v>0</v>
      </c>
      <c r="L1467" s="69">
        <v>0</v>
      </c>
      <c r="M1467" s="69">
        <v>0</v>
      </c>
      <c r="N1467" s="70">
        <v>6.66</v>
      </c>
      <c r="O1467" s="93">
        <v>6.66</v>
      </c>
    </row>
    <row r="1468" spans="1:15" ht="15.5">
      <c r="A1468" s="64">
        <v>2024</v>
      </c>
      <c r="B1468" s="59" t="s">
        <v>50</v>
      </c>
      <c r="C1468" s="59" t="s">
        <v>130</v>
      </c>
      <c r="D1468" s="77">
        <v>162.63</v>
      </c>
      <c r="E1468" s="69">
        <v>0</v>
      </c>
      <c r="F1468" s="70">
        <v>162.63</v>
      </c>
      <c r="G1468" s="69">
        <v>0</v>
      </c>
      <c r="H1468" s="69">
        <v>0</v>
      </c>
      <c r="I1468" s="69">
        <v>0</v>
      </c>
      <c r="J1468" s="69">
        <v>0</v>
      </c>
      <c r="K1468" s="69">
        <v>0</v>
      </c>
      <c r="L1468" s="69">
        <v>0</v>
      </c>
      <c r="M1468" s="69">
        <v>0</v>
      </c>
      <c r="N1468" s="70">
        <v>0</v>
      </c>
      <c r="O1468" s="93">
        <v>162.63</v>
      </c>
    </row>
    <row r="1469" spans="1:15" ht="15.5">
      <c r="A1469" s="64">
        <v>2024</v>
      </c>
      <c r="B1469" s="59" t="s">
        <v>50</v>
      </c>
      <c r="C1469" s="59" t="s">
        <v>40</v>
      </c>
      <c r="D1469" s="77">
        <v>72.73</v>
      </c>
      <c r="E1469" s="69">
        <v>0</v>
      </c>
      <c r="F1469" s="70">
        <v>72.73</v>
      </c>
      <c r="G1469" s="69">
        <v>4.68</v>
      </c>
      <c r="H1469" s="69">
        <v>13.89</v>
      </c>
      <c r="I1469" s="69">
        <v>0</v>
      </c>
      <c r="J1469" s="69">
        <v>0</v>
      </c>
      <c r="K1469" s="69">
        <v>0</v>
      </c>
      <c r="L1469" s="69">
        <v>0</v>
      </c>
      <c r="M1469" s="69">
        <v>3.97</v>
      </c>
      <c r="N1469" s="70">
        <v>22.54</v>
      </c>
      <c r="O1469" s="93">
        <v>95.27</v>
      </c>
    </row>
    <row r="1470" spans="1:15" ht="15.5">
      <c r="A1470" s="64">
        <v>2024</v>
      </c>
      <c r="B1470" s="59" t="s">
        <v>50</v>
      </c>
      <c r="C1470" s="59" t="s">
        <v>41</v>
      </c>
      <c r="D1470" s="77">
        <v>305.33</v>
      </c>
      <c r="E1470" s="69">
        <v>12</v>
      </c>
      <c r="F1470" s="70">
        <v>317.33</v>
      </c>
      <c r="G1470" s="69">
        <v>0</v>
      </c>
      <c r="H1470" s="69">
        <v>0</v>
      </c>
      <c r="I1470" s="69">
        <v>0</v>
      </c>
      <c r="J1470" s="69">
        <v>0</v>
      </c>
      <c r="K1470" s="69">
        <v>0</v>
      </c>
      <c r="L1470" s="69">
        <v>0</v>
      </c>
      <c r="M1470" s="69">
        <v>8.6999999999999993</v>
      </c>
      <c r="N1470" s="70">
        <v>8.6999999999999993</v>
      </c>
      <c r="O1470" s="93">
        <v>326.02999999999997</v>
      </c>
    </row>
    <row r="1471" spans="1:15" ht="15.5">
      <c r="A1471" s="64">
        <v>2024</v>
      </c>
      <c r="B1471" s="59" t="s">
        <v>50</v>
      </c>
      <c r="C1471" s="59" t="s">
        <v>70</v>
      </c>
      <c r="D1471" s="77">
        <v>6.22</v>
      </c>
      <c r="E1471" s="69">
        <v>0</v>
      </c>
      <c r="F1471" s="70">
        <v>6.22</v>
      </c>
      <c r="G1471" s="69">
        <v>0</v>
      </c>
      <c r="H1471" s="69">
        <v>38.53</v>
      </c>
      <c r="I1471" s="69">
        <v>137.01</v>
      </c>
      <c r="J1471" s="69">
        <v>0</v>
      </c>
      <c r="K1471" s="69">
        <v>59.27</v>
      </c>
      <c r="L1471" s="69">
        <v>8.73</v>
      </c>
      <c r="M1471" s="69">
        <v>10.1</v>
      </c>
      <c r="N1471" s="70">
        <v>253.64</v>
      </c>
      <c r="O1471" s="93">
        <v>259.86</v>
      </c>
    </row>
    <row r="1472" spans="1:15" ht="15.5">
      <c r="A1472" s="64">
        <v>2024</v>
      </c>
      <c r="B1472" s="59" t="s">
        <v>50</v>
      </c>
      <c r="C1472" s="59" t="s">
        <v>74</v>
      </c>
      <c r="D1472" s="77">
        <v>91.92</v>
      </c>
      <c r="E1472" s="69">
        <v>0</v>
      </c>
      <c r="F1472" s="70">
        <v>91.92</v>
      </c>
      <c r="G1472" s="69">
        <v>0</v>
      </c>
      <c r="H1472" s="69">
        <v>0</v>
      </c>
      <c r="I1472" s="69">
        <v>0</v>
      </c>
      <c r="J1472" s="69">
        <v>0</v>
      </c>
      <c r="K1472" s="69">
        <v>0</v>
      </c>
      <c r="L1472" s="69">
        <v>0</v>
      </c>
      <c r="M1472" s="69">
        <v>3.12</v>
      </c>
      <c r="N1472" s="70">
        <v>3.12</v>
      </c>
      <c r="O1472" s="93">
        <v>95.04</v>
      </c>
    </row>
    <row r="1473" spans="1:15" ht="15.5">
      <c r="A1473" s="64">
        <v>2024</v>
      </c>
      <c r="B1473" s="59" t="s">
        <v>50</v>
      </c>
      <c r="C1473" s="59" t="s">
        <v>73</v>
      </c>
      <c r="D1473" s="77">
        <v>0</v>
      </c>
      <c r="E1473" s="69">
        <v>0</v>
      </c>
      <c r="F1473" s="70">
        <v>0</v>
      </c>
      <c r="G1473" s="69">
        <v>0</v>
      </c>
      <c r="H1473" s="69">
        <v>0</v>
      </c>
      <c r="I1473" s="69">
        <v>0</v>
      </c>
      <c r="J1473" s="69">
        <v>0</v>
      </c>
      <c r="K1473" s="69">
        <v>0</v>
      </c>
      <c r="L1473" s="69">
        <v>0</v>
      </c>
      <c r="M1473" s="69">
        <v>0</v>
      </c>
      <c r="N1473" s="70">
        <v>0</v>
      </c>
      <c r="O1473" s="93">
        <v>0</v>
      </c>
    </row>
    <row r="1474" spans="1:15" ht="15.5">
      <c r="A1474" s="64">
        <v>2024</v>
      </c>
      <c r="B1474" s="59" t="s">
        <v>50</v>
      </c>
      <c r="C1474" s="59" t="s">
        <v>42</v>
      </c>
      <c r="D1474" s="77">
        <v>1019.12</v>
      </c>
      <c r="E1474" s="69">
        <v>275.54000000000002</v>
      </c>
      <c r="F1474" s="70">
        <v>1294.6600000000001</v>
      </c>
      <c r="G1474" s="69">
        <v>9.58</v>
      </c>
      <c r="H1474" s="69">
        <v>240.03</v>
      </c>
      <c r="I1474" s="69">
        <v>0</v>
      </c>
      <c r="J1474" s="69">
        <v>0</v>
      </c>
      <c r="K1474" s="69">
        <v>0</v>
      </c>
      <c r="L1474" s="69">
        <v>53.01</v>
      </c>
      <c r="M1474" s="69">
        <v>212.84</v>
      </c>
      <c r="N1474" s="70">
        <v>515.46</v>
      </c>
      <c r="O1474" s="93">
        <v>1810.12</v>
      </c>
    </row>
    <row r="1475" spans="1:15" ht="15.5">
      <c r="A1475" s="64">
        <v>2024</v>
      </c>
      <c r="B1475" s="59" t="s">
        <v>50</v>
      </c>
      <c r="C1475" s="59" t="s">
        <v>94</v>
      </c>
      <c r="D1475" s="77">
        <v>0</v>
      </c>
      <c r="E1475" s="69">
        <v>0</v>
      </c>
      <c r="F1475" s="70">
        <v>0</v>
      </c>
      <c r="G1475" s="69">
        <v>0</v>
      </c>
      <c r="H1475" s="69">
        <v>65.849999999999994</v>
      </c>
      <c r="I1475" s="69">
        <v>0</v>
      </c>
      <c r="J1475" s="69">
        <v>0</v>
      </c>
      <c r="K1475" s="69">
        <v>0</v>
      </c>
      <c r="L1475" s="69">
        <v>0</v>
      </c>
      <c r="M1475" s="69">
        <v>0</v>
      </c>
      <c r="N1475" s="70">
        <v>65.849999999999994</v>
      </c>
      <c r="O1475" s="93">
        <v>65.849999999999994</v>
      </c>
    </row>
    <row r="1476" spans="1:15" ht="15.5">
      <c r="A1476" s="64">
        <v>2024</v>
      </c>
      <c r="B1476" s="59" t="s">
        <v>50</v>
      </c>
      <c r="C1476" s="59" t="s">
        <v>131</v>
      </c>
      <c r="D1476" s="77">
        <v>99.15</v>
      </c>
      <c r="E1476" s="69">
        <v>0</v>
      </c>
      <c r="F1476" s="70">
        <v>99.15</v>
      </c>
      <c r="G1476" s="69">
        <v>0</v>
      </c>
      <c r="H1476" s="69">
        <v>0</v>
      </c>
      <c r="I1476" s="69">
        <v>0</v>
      </c>
      <c r="J1476" s="69">
        <v>0</v>
      </c>
      <c r="K1476" s="69">
        <v>0</v>
      </c>
      <c r="L1476" s="69">
        <v>0</v>
      </c>
      <c r="M1476" s="69">
        <v>0</v>
      </c>
      <c r="N1476" s="70">
        <v>0</v>
      </c>
      <c r="O1476" s="93">
        <v>99.15</v>
      </c>
    </row>
    <row r="1477" spans="1:15" ht="15.5">
      <c r="A1477" s="64">
        <v>2024</v>
      </c>
      <c r="B1477" s="59" t="s">
        <v>50</v>
      </c>
      <c r="C1477" s="59" t="s">
        <v>71</v>
      </c>
      <c r="D1477" s="77">
        <v>0</v>
      </c>
      <c r="E1477" s="69">
        <v>0</v>
      </c>
      <c r="F1477" s="70">
        <v>0</v>
      </c>
      <c r="G1477" s="69">
        <v>0</v>
      </c>
      <c r="H1477" s="69">
        <v>0</v>
      </c>
      <c r="I1477" s="69">
        <v>0</v>
      </c>
      <c r="J1477" s="69">
        <v>0</v>
      </c>
      <c r="K1477" s="69">
        <v>0</v>
      </c>
      <c r="L1477" s="69">
        <v>0</v>
      </c>
      <c r="M1477" s="69">
        <v>6.45</v>
      </c>
      <c r="N1477" s="70">
        <v>6.45</v>
      </c>
      <c r="O1477" s="93">
        <v>6.45</v>
      </c>
    </row>
    <row r="1478" spans="1:15" ht="15.5">
      <c r="A1478" s="64">
        <v>2024</v>
      </c>
      <c r="B1478" s="59" t="s">
        <v>50</v>
      </c>
      <c r="C1478" s="59" t="s">
        <v>45</v>
      </c>
      <c r="D1478" s="77">
        <v>257.63</v>
      </c>
      <c r="E1478" s="69">
        <v>0</v>
      </c>
      <c r="F1478" s="70">
        <v>257.63</v>
      </c>
      <c r="G1478" s="69">
        <v>0</v>
      </c>
      <c r="H1478" s="69">
        <v>0</v>
      </c>
      <c r="I1478" s="69">
        <v>0</v>
      </c>
      <c r="J1478" s="69">
        <v>0</v>
      </c>
      <c r="K1478" s="69">
        <v>0</v>
      </c>
      <c r="L1478" s="69">
        <v>0</v>
      </c>
      <c r="M1478" s="69">
        <v>0.03</v>
      </c>
      <c r="N1478" s="70">
        <v>0.03</v>
      </c>
      <c r="O1478" s="93">
        <v>257.66000000000003</v>
      </c>
    </row>
    <row r="1479" spans="1:15" ht="15.5">
      <c r="A1479" s="64">
        <v>2024</v>
      </c>
      <c r="B1479" s="59" t="s">
        <v>50</v>
      </c>
      <c r="C1479" s="59" t="s">
        <v>46</v>
      </c>
      <c r="D1479" s="77">
        <v>58.56</v>
      </c>
      <c r="E1479" s="69">
        <v>0</v>
      </c>
      <c r="F1479" s="70">
        <v>58.56</v>
      </c>
      <c r="G1479" s="69">
        <v>0</v>
      </c>
      <c r="H1479" s="69">
        <v>40.9</v>
      </c>
      <c r="I1479" s="69">
        <v>0</v>
      </c>
      <c r="J1479" s="69">
        <v>0</v>
      </c>
      <c r="K1479" s="69">
        <v>0</v>
      </c>
      <c r="L1479" s="69">
        <v>0</v>
      </c>
      <c r="M1479" s="69">
        <v>0.12</v>
      </c>
      <c r="N1479" s="70">
        <v>41.02</v>
      </c>
      <c r="O1479" s="93">
        <v>99.58</v>
      </c>
    </row>
    <row r="1480" spans="1:15" ht="15.5">
      <c r="A1480" s="64">
        <v>2024</v>
      </c>
      <c r="B1480" s="59" t="s">
        <v>50</v>
      </c>
      <c r="C1480" s="59" t="s">
        <v>62</v>
      </c>
      <c r="D1480" s="77">
        <v>98.69</v>
      </c>
      <c r="E1480" s="69">
        <v>0</v>
      </c>
      <c r="F1480" s="70">
        <v>98.69</v>
      </c>
      <c r="G1480" s="69">
        <v>0</v>
      </c>
      <c r="H1480" s="69">
        <v>34.119999999999997</v>
      </c>
      <c r="I1480" s="69">
        <v>0</v>
      </c>
      <c r="J1480" s="69">
        <v>0</v>
      </c>
      <c r="K1480" s="69">
        <v>0</v>
      </c>
      <c r="L1480" s="69">
        <v>65.849999999999994</v>
      </c>
      <c r="M1480" s="69">
        <v>51.49</v>
      </c>
      <c r="N1480" s="70">
        <v>151.46</v>
      </c>
      <c r="O1480" s="93">
        <v>250.15</v>
      </c>
    </row>
    <row r="1481" spans="1:15" ht="15.5">
      <c r="A1481" s="62">
        <v>2024</v>
      </c>
      <c r="B1481" s="62" t="s">
        <v>50</v>
      </c>
      <c r="C1481" s="60" t="s">
        <v>93</v>
      </c>
      <c r="D1481" s="72">
        <v>2527.34</v>
      </c>
      <c r="E1481" s="72">
        <v>287.54000000000002</v>
      </c>
      <c r="F1481" s="71">
        <v>2814.88</v>
      </c>
      <c r="G1481" s="72">
        <v>14.26</v>
      </c>
      <c r="H1481" s="72">
        <v>556.91</v>
      </c>
      <c r="I1481" s="72">
        <v>137.01</v>
      </c>
      <c r="J1481" s="72">
        <v>0</v>
      </c>
      <c r="K1481" s="72">
        <v>59.27</v>
      </c>
      <c r="L1481" s="72">
        <v>142.61000000000001</v>
      </c>
      <c r="M1481" s="72">
        <v>340.42</v>
      </c>
      <c r="N1481" s="71">
        <v>1250.48</v>
      </c>
      <c r="O1481" s="72">
        <v>4065.36</v>
      </c>
    </row>
    <row r="1482" spans="1:15" ht="15.5">
      <c r="A1482" s="64">
        <v>2024</v>
      </c>
      <c r="B1482" s="59" t="s">
        <v>49</v>
      </c>
      <c r="C1482" s="59" t="s">
        <v>37</v>
      </c>
      <c r="D1482" s="77">
        <v>98.19</v>
      </c>
      <c r="E1482" s="69">
        <v>26.69</v>
      </c>
      <c r="F1482" s="70">
        <v>124.88</v>
      </c>
      <c r="G1482" s="69">
        <v>0</v>
      </c>
      <c r="H1482" s="69">
        <v>58.79</v>
      </c>
      <c r="I1482" s="69">
        <v>0</v>
      </c>
      <c r="J1482" s="69">
        <v>0</v>
      </c>
      <c r="K1482" s="69">
        <v>0</v>
      </c>
      <c r="L1482" s="69">
        <v>30.22</v>
      </c>
      <c r="M1482" s="69">
        <v>95.23</v>
      </c>
      <c r="N1482" s="70">
        <v>184.24</v>
      </c>
      <c r="O1482" s="93">
        <v>309.12</v>
      </c>
    </row>
    <row r="1483" spans="1:15" ht="15.5">
      <c r="A1483" s="64">
        <v>2024</v>
      </c>
      <c r="B1483" s="59" t="s">
        <v>49</v>
      </c>
      <c r="C1483" s="59" t="s">
        <v>38</v>
      </c>
      <c r="D1483" s="77">
        <v>91.78</v>
      </c>
      <c r="E1483" s="69">
        <v>0</v>
      </c>
      <c r="F1483" s="70">
        <v>91.78</v>
      </c>
      <c r="G1483" s="69">
        <v>0</v>
      </c>
      <c r="H1483" s="69">
        <v>0</v>
      </c>
      <c r="I1483" s="69">
        <v>0</v>
      </c>
      <c r="J1483" s="69">
        <v>0</v>
      </c>
      <c r="K1483" s="69">
        <v>0</v>
      </c>
      <c r="L1483" s="69">
        <v>0</v>
      </c>
      <c r="M1483" s="69">
        <v>0</v>
      </c>
      <c r="N1483" s="70">
        <v>0</v>
      </c>
      <c r="O1483" s="93">
        <v>91.78</v>
      </c>
    </row>
    <row r="1484" spans="1:15" ht="15.5">
      <c r="A1484" s="64">
        <v>2024</v>
      </c>
      <c r="B1484" s="59" t="s">
        <v>49</v>
      </c>
      <c r="C1484" s="59" t="s">
        <v>72</v>
      </c>
      <c r="D1484" s="77">
        <v>257.19</v>
      </c>
      <c r="E1484" s="69">
        <v>0</v>
      </c>
      <c r="F1484" s="70">
        <v>257.19</v>
      </c>
      <c r="G1484" s="69">
        <v>0</v>
      </c>
      <c r="H1484" s="69">
        <v>0</v>
      </c>
      <c r="I1484" s="69">
        <v>0</v>
      </c>
      <c r="J1484" s="69">
        <v>0</v>
      </c>
      <c r="K1484" s="69">
        <v>0</v>
      </c>
      <c r="L1484" s="69">
        <v>0</v>
      </c>
      <c r="M1484" s="69">
        <v>6.72</v>
      </c>
      <c r="N1484" s="70">
        <v>6.72</v>
      </c>
      <c r="O1484" s="93">
        <v>263.91000000000003</v>
      </c>
    </row>
    <row r="1485" spans="1:15" ht="15.5">
      <c r="A1485" s="64">
        <v>2024</v>
      </c>
      <c r="B1485" s="59" t="s">
        <v>49</v>
      </c>
      <c r="C1485" s="59" t="s">
        <v>39</v>
      </c>
      <c r="D1485" s="77">
        <v>0.99</v>
      </c>
      <c r="E1485" s="69">
        <v>0</v>
      </c>
      <c r="F1485" s="70">
        <v>0.99</v>
      </c>
      <c r="G1485" s="69">
        <v>0</v>
      </c>
      <c r="H1485" s="69">
        <v>6.75</v>
      </c>
      <c r="I1485" s="69">
        <v>0</v>
      </c>
      <c r="J1485" s="69">
        <v>0</v>
      </c>
      <c r="K1485" s="69">
        <v>0</v>
      </c>
      <c r="L1485" s="69">
        <v>0</v>
      </c>
      <c r="M1485" s="69">
        <v>0</v>
      </c>
      <c r="N1485" s="70">
        <v>6.75</v>
      </c>
      <c r="O1485" s="93">
        <v>7.74</v>
      </c>
    </row>
    <row r="1486" spans="1:15" ht="15.5">
      <c r="A1486" s="64">
        <v>2024</v>
      </c>
      <c r="B1486" s="59" t="s">
        <v>49</v>
      </c>
      <c r="C1486" s="59" t="s">
        <v>130</v>
      </c>
      <c r="D1486" s="77">
        <v>185.25</v>
      </c>
      <c r="E1486" s="69">
        <v>0</v>
      </c>
      <c r="F1486" s="70">
        <v>185.25</v>
      </c>
      <c r="G1486" s="69">
        <v>0</v>
      </c>
      <c r="H1486" s="69">
        <v>0</v>
      </c>
      <c r="I1486" s="69">
        <v>0</v>
      </c>
      <c r="J1486" s="69">
        <v>0</v>
      </c>
      <c r="K1486" s="69">
        <v>0</v>
      </c>
      <c r="L1486" s="69">
        <v>0</v>
      </c>
      <c r="M1486" s="69">
        <v>0</v>
      </c>
      <c r="N1486" s="70">
        <v>0</v>
      </c>
      <c r="O1486" s="93">
        <v>185.25</v>
      </c>
    </row>
    <row r="1487" spans="1:15" ht="15.5">
      <c r="A1487" s="64">
        <v>2024</v>
      </c>
      <c r="B1487" s="59" t="s">
        <v>49</v>
      </c>
      <c r="C1487" s="59" t="s">
        <v>40</v>
      </c>
      <c r="D1487" s="77">
        <v>125.45</v>
      </c>
      <c r="E1487" s="69">
        <v>0</v>
      </c>
      <c r="F1487" s="70">
        <v>125.45</v>
      </c>
      <c r="G1487" s="69">
        <v>2.8</v>
      </c>
      <c r="H1487" s="69">
        <v>4.97</v>
      </c>
      <c r="I1487" s="69">
        <v>0</v>
      </c>
      <c r="J1487" s="69">
        <v>0</v>
      </c>
      <c r="K1487" s="69">
        <v>0</v>
      </c>
      <c r="L1487" s="69">
        <v>0</v>
      </c>
      <c r="M1487" s="69">
        <v>4.0599999999999996</v>
      </c>
      <c r="N1487" s="70">
        <v>11.83</v>
      </c>
      <c r="O1487" s="93">
        <v>137.28</v>
      </c>
    </row>
    <row r="1488" spans="1:15" ht="15.5">
      <c r="A1488" s="64">
        <v>2024</v>
      </c>
      <c r="B1488" s="59" t="s">
        <v>49</v>
      </c>
      <c r="C1488" s="59" t="s">
        <v>41</v>
      </c>
      <c r="D1488" s="77">
        <v>177.02</v>
      </c>
      <c r="E1488" s="69">
        <v>18.96</v>
      </c>
      <c r="F1488" s="70">
        <v>195.98</v>
      </c>
      <c r="G1488" s="69">
        <v>0</v>
      </c>
      <c r="H1488" s="69">
        <v>0</v>
      </c>
      <c r="I1488" s="69">
        <v>0</v>
      </c>
      <c r="J1488" s="69">
        <v>0</v>
      </c>
      <c r="K1488" s="69">
        <v>0</v>
      </c>
      <c r="L1488" s="69">
        <v>0</v>
      </c>
      <c r="M1488" s="69">
        <v>3.34</v>
      </c>
      <c r="N1488" s="70">
        <v>3.34</v>
      </c>
      <c r="O1488" s="93">
        <v>199.32</v>
      </c>
    </row>
    <row r="1489" spans="1:15" ht="15.5">
      <c r="A1489" s="64">
        <v>2024</v>
      </c>
      <c r="B1489" s="59" t="s">
        <v>49</v>
      </c>
      <c r="C1489" s="59" t="s">
        <v>70</v>
      </c>
      <c r="D1489" s="77">
        <v>1.6</v>
      </c>
      <c r="E1489" s="69">
        <v>0</v>
      </c>
      <c r="F1489" s="70">
        <v>1.6</v>
      </c>
      <c r="G1489" s="69">
        <v>1.42</v>
      </c>
      <c r="H1489" s="69">
        <v>31.79</v>
      </c>
      <c r="I1489" s="69">
        <v>106.71</v>
      </c>
      <c r="J1489" s="69">
        <v>0</v>
      </c>
      <c r="K1489" s="69">
        <v>67.239999999999995</v>
      </c>
      <c r="L1489" s="69">
        <v>13.18</v>
      </c>
      <c r="M1489" s="69">
        <v>0.03</v>
      </c>
      <c r="N1489" s="70">
        <v>220.37</v>
      </c>
      <c r="O1489" s="93">
        <v>221.97</v>
      </c>
    </row>
    <row r="1490" spans="1:15" ht="15.5">
      <c r="A1490" s="64">
        <v>2024</v>
      </c>
      <c r="B1490" s="59" t="s">
        <v>49</v>
      </c>
      <c r="C1490" s="59" t="s">
        <v>74</v>
      </c>
      <c r="D1490" s="77">
        <v>0</v>
      </c>
      <c r="E1490" s="69">
        <v>0</v>
      </c>
      <c r="F1490" s="70">
        <v>0</v>
      </c>
      <c r="G1490" s="69">
        <v>0</v>
      </c>
      <c r="H1490" s="69">
        <v>0</v>
      </c>
      <c r="I1490" s="69">
        <v>0</v>
      </c>
      <c r="J1490" s="69">
        <v>0</v>
      </c>
      <c r="K1490" s="69">
        <v>0</v>
      </c>
      <c r="L1490" s="69">
        <v>0</v>
      </c>
      <c r="M1490" s="69">
        <v>2.5099999999999998</v>
      </c>
      <c r="N1490" s="70">
        <v>2.5099999999999998</v>
      </c>
      <c r="O1490" s="93">
        <v>2.5099999999999998</v>
      </c>
    </row>
    <row r="1491" spans="1:15" ht="15.5">
      <c r="A1491" s="64">
        <v>2024</v>
      </c>
      <c r="B1491" s="59" t="s">
        <v>49</v>
      </c>
      <c r="C1491" s="59" t="s">
        <v>73</v>
      </c>
      <c r="D1491" s="77">
        <v>0</v>
      </c>
      <c r="E1491" s="69">
        <v>0</v>
      </c>
      <c r="F1491" s="70">
        <v>0</v>
      </c>
      <c r="G1491" s="69">
        <v>0</v>
      </c>
      <c r="H1491" s="69">
        <v>0</v>
      </c>
      <c r="I1491" s="69">
        <v>0</v>
      </c>
      <c r="J1491" s="69">
        <v>0</v>
      </c>
      <c r="K1491" s="69">
        <v>0</v>
      </c>
      <c r="L1491" s="69">
        <v>0</v>
      </c>
      <c r="M1491" s="69">
        <v>0</v>
      </c>
      <c r="N1491" s="70">
        <v>0</v>
      </c>
      <c r="O1491" s="93">
        <v>0</v>
      </c>
    </row>
    <row r="1492" spans="1:15" ht="15.5">
      <c r="A1492" s="64">
        <v>2024</v>
      </c>
      <c r="B1492" s="59" t="s">
        <v>49</v>
      </c>
      <c r="C1492" s="59" t="s">
        <v>42</v>
      </c>
      <c r="D1492" s="77">
        <v>912.51</v>
      </c>
      <c r="E1492" s="69">
        <v>259.10000000000002</v>
      </c>
      <c r="F1492" s="70">
        <v>1171.6099999999999</v>
      </c>
      <c r="G1492" s="69">
        <v>9.31</v>
      </c>
      <c r="H1492" s="69">
        <v>272.86</v>
      </c>
      <c r="I1492" s="69">
        <v>0</v>
      </c>
      <c r="J1492" s="69">
        <v>0</v>
      </c>
      <c r="K1492" s="69">
        <v>0</v>
      </c>
      <c r="L1492" s="69">
        <v>38.130000000000003</v>
      </c>
      <c r="M1492" s="69">
        <v>229.22</v>
      </c>
      <c r="N1492" s="70">
        <v>549.52</v>
      </c>
      <c r="O1492" s="93">
        <v>1721.13</v>
      </c>
    </row>
    <row r="1493" spans="1:15" ht="15.5">
      <c r="A1493" s="64">
        <v>2024</v>
      </c>
      <c r="B1493" s="59" t="s">
        <v>49</v>
      </c>
      <c r="C1493" s="59" t="s">
        <v>94</v>
      </c>
      <c r="D1493" s="77">
        <v>0</v>
      </c>
      <c r="E1493" s="69">
        <v>0</v>
      </c>
      <c r="F1493" s="70">
        <v>0</v>
      </c>
      <c r="G1493" s="69">
        <v>0</v>
      </c>
      <c r="H1493" s="69">
        <v>59.97</v>
      </c>
      <c r="I1493" s="69">
        <v>0</v>
      </c>
      <c r="J1493" s="69">
        <v>0</v>
      </c>
      <c r="K1493" s="69">
        <v>0</v>
      </c>
      <c r="L1493" s="69">
        <v>0</v>
      </c>
      <c r="M1493" s="69">
        <v>0</v>
      </c>
      <c r="N1493" s="70">
        <v>59.97</v>
      </c>
      <c r="O1493" s="93">
        <v>59.97</v>
      </c>
    </row>
    <row r="1494" spans="1:15" ht="15.5">
      <c r="A1494" s="64">
        <v>2024</v>
      </c>
      <c r="B1494" s="59" t="s">
        <v>49</v>
      </c>
      <c r="C1494" s="59" t="s">
        <v>131</v>
      </c>
      <c r="D1494" s="77">
        <v>40.72</v>
      </c>
      <c r="E1494" s="69">
        <v>0</v>
      </c>
      <c r="F1494" s="70">
        <v>40.72</v>
      </c>
      <c r="G1494" s="69">
        <v>0</v>
      </c>
      <c r="H1494" s="69">
        <v>0</v>
      </c>
      <c r="I1494" s="69">
        <v>0</v>
      </c>
      <c r="J1494" s="69">
        <v>0</v>
      </c>
      <c r="K1494" s="69">
        <v>0</v>
      </c>
      <c r="L1494" s="69">
        <v>0</v>
      </c>
      <c r="M1494" s="69">
        <v>0</v>
      </c>
      <c r="N1494" s="70">
        <v>0</v>
      </c>
      <c r="O1494" s="93">
        <v>40.72</v>
      </c>
    </row>
    <row r="1495" spans="1:15" ht="15.5">
      <c r="A1495" s="64">
        <v>2024</v>
      </c>
      <c r="B1495" s="59" t="s">
        <v>49</v>
      </c>
      <c r="C1495" s="59" t="s">
        <v>71</v>
      </c>
      <c r="D1495" s="77">
        <v>61.48</v>
      </c>
      <c r="E1495" s="69">
        <v>0</v>
      </c>
      <c r="F1495" s="70">
        <v>61.48</v>
      </c>
      <c r="G1495" s="69">
        <v>0</v>
      </c>
      <c r="H1495" s="69">
        <v>0</v>
      </c>
      <c r="I1495" s="69">
        <v>0</v>
      </c>
      <c r="J1495" s="69">
        <v>0</v>
      </c>
      <c r="K1495" s="69">
        <v>0</v>
      </c>
      <c r="L1495" s="69">
        <v>66.08</v>
      </c>
      <c r="M1495" s="69">
        <v>42.89</v>
      </c>
      <c r="N1495" s="70">
        <v>108.97</v>
      </c>
      <c r="O1495" s="93">
        <v>170.45</v>
      </c>
    </row>
    <row r="1496" spans="1:15" ht="15.5">
      <c r="A1496" s="64">
        <v>2024</v>
      </c>
      <c r="B1496" s="59" t="s">
        <v>49</v>
      </c>
      <c r="C1496" s="59" t="s">
        <v>45</v>
      </c>
      <c r="D1496" s="77">
        <v>95.3</v>
      </c>
      <c r="E1496" s="69">
        <v>32.840000000000003</v>
      </c>
      <c r="F1496" s="70">
        <v>128.13999999999999</v>
      </c>
      <c r="G1496" s="69">
        <v>0</v>
      </c>
      <c r="H1496" s="69">
        <v>0</v>
      </c>
      <c r="I1496" s="69">
        <v>14.78</v>
      </c>
      <c r="J1496" s="69">
        <v>0</v>
      </c>
      <c r="K1496" s="69">
        <v>0</v>
      </c>
      <c r="L1496" s="69">
        <v>0</v>
      </c>
      <c r="M1496" s="69">
        <v>0</v>
      </c>
      <c r="N1496" s="70">
        <v>14.78</v>
      </c>
      <c r="O1496" s="93">
        <v>142.91999999999999</v>
      </c>
    </row>
    <row r="1497" spans="1:15" ht="15.5">
      <c r="A1497" s="64">
        <v>2024</v>
      </c>
      <c r="B1497" s="59" t="s">
        <v>49</v>
      </c>
      <c r="C1497" s="59" t="s">
        <v>46</v>
      </c>
      <c r="D1497" s="77">
        <v>0</v>
      </c>
      <c r="E1497" s="69">
        <v>0</v>
      </c>
      <c r="F1497" s="70">
        <v>0</v>
      </c>
      <c r="G1497" s="69">
        <v>0</v>
      </c>
      <c r="H1497" s="69">
        <v>144.88</v>
      </c>
      <c r="I1497" s="69">
        <v>0</v>
      </c>
      <c r="J1497" s="69">
        <v>0</v>
      </c>
      <c r="K1497" s="69">
        <v>0</v>
      </c>
      <c r="L1497" s="69">
        <v>0</v>
      </c>
      <c r="M1497" s="69">
        <v>0.13</v>
      </c>
      <c r="N1497" s="70">
        <v>145.01</v>
      </c>
      <c r="O1497" s="93">
        <v>145.01</v>
      </c>
    </row>
    <row r="1498" spans="1:15" ht="15.5">
      <c r="A1498" s="64">
        <v>2024</v>
      </c>
      <c r="B1498" s="59" t="s">
        <v>49</v>
      </c>
      <c r="C1498" s="59" t="s">
        <v>62</v>
      </c>
      <c r="D1498" s="77">
        <v>7.46</v>
      </c>
      <c r="E1498" s="69">
        <v>0</v>
      </c>
      <c r="F1498" s="70">
        <v>7.46</v>
      </c>
      <c r="G1498" s="69">
        <v>7.21</v>
      </c>
      <c r="H1498" s="69">
        <v>75.87</v>
      </c>
      <c r="I1498" s="69">
        <v>0</v>
      </c>
      <c r="J1498" s="69">
        <v>0</v>
      </c>
      <c r="K1498" s="69">
        <v>0</v>
      </c>
      <c r="L1498" s="69">
        <v>66.06</v>
      </c>
      <c r="M1498" s="69">
        <v>43.04</v>
      </c>
      <c r="N1498" s="70">
        <v>192.18</v>
      </c>
      <c r="O1498" s="93">
        <v>199.64</v>
      </c>
    </row>
    <row r="1499" spans="1:15" ht="15.5">
      <c r="A1499" s="62">
        <v>2024</v>
      </c>
      <c r="B1499" s="62" t="s">
        <v>49</v>
      </c>
      <c r="C1499" s="60" t="s">
        <v>93</v>
      </c>
      <c r="D1499" s="72">
        <v>2054.94</v>
      </c>
      <c r="E1499" s="72">
        <v>337.59</v>
      </c>
      <c r="F1499" s="71">
        <v>2392.5300000000002</v>
      </c>
      <c r="G1499" s="72">
        <v>20.74</v>
      </c>
      <c r="H1499" s="72">
        <v>655.88</v>
      </c>
      <c r="I1499" s="72">
        <v>121.49</v>
      </c>
      <c r="J1499" s="72">
        <v>0</v>
      </c>
      <c r="K1499" s="72">
        <v>67.239999999999995</v>
      </c>
      <c r="L1499" s="72">
        <v>213.67</v>
      </c>
      <c r="M1499" s="72">
        <v>427.17</v>
      </c>
      <c r="N1499" s="71">
        <v>1506.19</v>
      </c>
      <c r="O1499" s="72">
        <v>3898.72</v>
      </c>
    </row>
    <row r="1500" spans="1:15" ht="15.5">
      <c r="A1500" s="64">
        <v>2024</v>
      </c>
      <c r="B1500" s="59" t="s">
        <v>48</v>
      </c>
      <c r="C1500" s="59" t="s">
        <v>37</v>
      </c>
      <c r="D1500" s="77">
        <v>9.1999999999999993</v>
      </c>
      <c r="E1500" s="69">
        <v>8.57</v>
      </c>
      <c r="F1500" s="70">
        <v>17.77</v>
      </c>
      <c r="G1500" s="69">
        <v>0</v>
      </c>
      <c r="H1500" s="69">
        <v>107.99</v>
      </c>
      <c r="I1500" s="69">
        <v>0</v>
      </c>
      <c r="J1500" s="69">
        <v>0</v>
      </c>
      <c r="K1500" s="69">
        <v>0</v>
      </c>
      <c r="L1500" s="69">
        <v>0</v>
      </c>
      <c r="M1500" s="69">
        <v>103.9</v>
      </c>
      <c r="N1500" s="70">
        <v>211.89</v>
      </c>
      <c r="O1500" s="93">
        <v>229.66</v>
      </c>
    </row>
    <row r="1501" spans="1:15" ht="15.5">
      <c r="A1501" s="64">
        <v>2024</v>
      </c>
      <c r="B1501" s="59" t="s">
        <v>48</v>
      </c>
      <c r="C1501" s="59" t="s">
        <v>38</v>
      </c>
      <c r="D1501" s="77">
        <v>0</v>
      </c>
      <c r="E1501" s="69">
        <v>0</v>
      </c>
      <c r="F1501" s="70">
        <v>0</v>
      </c>
      <c r="G1501" s="69">
        <v>0</v>
      </c>
      <c r="H1501" s="69">
        <v>0</v>
      </c>
      <c r="I1501" s="69">
        <v>0</v>
      </c>
      <c r="J1501" s="69">
        <v>0</v>
      </c>
      <c r="K1501" s="69">
        <v>0</v>
      </c>
      <c r="L1501" s="69">
        <v>0</v>
      </c>
      <c r="M1501" s="69">
        <v>0</v>
      </c>
      <c r="N1501" s="70">
        <v>0</v>
      </c>
      <c r="O1501" s="93">
        <v>0</v>
      </c>
    </row>
    <row r="1502" spans="1:15" ht="15.5">
      <c r="A1502" s="64">
        <v>2024</v>
      </c>
      <c r="B1502" s="59" t="s">
        <v>48</v>
      </c>
      <c r="C1502" s="59" t="s">
        <v>72</v>
      </c>
      <c r="D1502" s="77">
        <v>268.64999999999998</v>
      </c>
      <c r="E1502" s="69">
        <v>0</v>
      </c>
      <c r="F1502" s="70">
        <v>268.64999999999998</v>
      </c>
      <c r="G1502" s="69">
        <v>0</v>
      </c>
      <c r="H1502" s="69">
        <v>0</v>
      </c>
      <c r="I1502" s="69">
        <v>0</v>
      </c>
      <c r="J1502" s="69">
        <v>0</v>
      </c>
      <c r="K1502" s="69">
        <v>0</v>
      </c>
      <c r="L1502" s="69">
        <v>0</v>
      </c>
      <c r="M1502" s="69">
        <v>4.04</v>
      </c>
      <c r="N1502" s="70">
        <v>4.04</v>
      </c>
      <c r="O1502" s="93">
        <v>272.69</v>
      </c>
    </row>
    <row r="1503" spans="1:15" ht="15.5">
      <c r="A1503" s="64">
        <v>2024</v>
      </c>
      <c r="B1503" s="59" t="s">
        <v>48</v>
      </c>
      <c r="C1503" s="59" t="s">
        <v>39</v>
      </c>
      <c r="D1503" s="77">
        <v>0</v>
      </c>
      <c r="E1503" s="69">
        <v>0</v>
      </c>
      <c r="F1503" s="70">
        <v>0</v>
      </c>
      <c r="G1503" s="69">
        <v>0</v>
      </c>
      <c r="H1503" s="69">
        <v>6.76</v>
      </c>
      <c r="I1503" s="69">
        <v>0</v>
      </c>
      <c r="J1503" s="69">
        <v>0</v>
      </c>
      <c r="K1503" s="69">
        <v>0</v>
      </c>
      <c r="L1503" s="69">
        <v>0</v>
      </c>
      <c r="M1503" s="69">
        <v>0</v>
      </c>
      <c r="N1503" s="70">
        <v>6.76</v>
      </c>
      <c r="O1503" s="93">
        <v>6.76</v>
      </c>
    </row>
    <row r="1504" spans="1:15" ht="15.5">
      <c r="A1504" s="64">
        <v>2024</v>
      </c>
      <c r="B1504" s="59" t="s">
        <v>48</v>
      </c>
      <c r="C1504" s="59" t="s">
        <v>130</v>
      </c>
      <c r="D1504" s="77">
        <v>0</v>
      </c>
      <c r="E1504" s="69">
        <v>0</v>
      </c>
      <c r="F1504" s="70">
        <v>0</v>
      </c>
      <c r="G1504" s="69">
        <v>0</v>
      </c>
      <c r="H1504" s="69">
        <v>0</v>
      </c>
      <c r="I1504" s="69">
        <v>0</v>
      </c>
      <c r="J1504" s="69">
        <v>0</v>
      </c>
      <c r="K1504" s="69">
        <v>0</v>
      </c>
      <c r="L1504" s="69">
        <v>0</v>
      </c>
      <c r="M1504" s="69">
        <v>0</v>
      </c>
      <c r="N1504" s="70">
        <v>0</v>
      </c>
      <c r="O1504" s="93">
        <v>0</v>
      </c>
    </row>
    <row r="1505" spans="1:15" ht="15.5">
      <c r="A1505" s="64">
        <v>2024</v>
      </c>
      <c r="B1505" s="59" t="s">
        <v>48</v>
      </c>
      <c r="C1505" s="59" t="s">
        <v>40</v>
      </c>
      <c r="D1505" s="77">
        <v>94.95</v>
      </c>
      <c r="E1505" s="69">
        <v>0</v>
      </c>
      <c r="F1505" s="70">
        <v>94.95</v>
      </c>
      <c r="G1505" s="69">
        <v>8.36</v>
      </c>
      <c r="H1505" s="69">
        <v>5.09</v>
      </c>
      <c r="I1505" s="69">
        <v>0</v>
      </c>
      <c r="J1505" s="69">
        <v>0</v>
      </c>
      <c r="K1505" s="69">
        <v>0</v>
      </c>
      <c r="L1505" s="69">
        <v>4.03</v>
      </c>
      <c r="M1505" s="69">
        <v>5.57</v>
      </c>
      <c r="N1505" s="70">
        <v>23.05</v>
      </c>
      <c r="O1505" s="93">
        <v>118</v>
      </c>
    </row>
    <row r="1506" spans="1:15" ht="15.5">
      <c r="A1506" s="64">
        <v>2024</v>
      </c>
      <c r="B1506" s="59" t="s">
        <v>48</v>
      </c>
      <c r="C1506" s="59" t="s">
        <v>41</v>
      </c>
      <c r="D1506" s="77">
        <v>203.3</v>
      </c>
      <c r="E1506" s="69">
        <v>0</v>
      </c>
      <c r="F1506" s="70">
        <v>203.3</v>
      </c>
      <c r="G1506" s="69">
        <v>0</v>
      </c>
      <c r="H1506" s="69">
        <v>0</v>
      </c>
      <c r="I1506" s="69">
        <v>0</v>
      </c>
      <c r="J1506" s="69">
        <v>0</v>
      </c>
      <c r="K1506" s="69">
        <v>0</v>
      </c>
      <c r="L1506" s="69">
        <v>0</v>
      </c>
      <c r="M1506" s="69">
        <v>3.27</v>
      </c>
      <c r="N1506" s="70">
        <v>3.27</v>
      </c>
      <c r="O1506" s="93">
        <v>206.57</v>
      </c>
    </row>
    <row r="1507" spans="1:15" ht="15.5">
      <c r="A1507" s="64">
        <v>2024</v>
      </c>
      <c r="B1507" s="59" t="s">
        <v>48</v>
      </c>
      <c r="C1507" s="59" t="s">
        <v>70</v>
      </c>
      <c r="D1507" s="77">
        <v>0.54</v>
      </c>
      <c r="E1507" s="69">
        <v>0</v>
      </c>
      <c r="F1507" s="70">
        <v>0.54</v>
      </c>
      <c r="G1507" s="69">
        <v>1.22</v>
      </c>
      <c r="H1507" s="69">
        <v>26.26</v>
      </c>
      <c r="I1507" s="69">
        <v>111.31</v>
      </c>
      <c r="J1507" s="69">
        <v>0</v>
      </c>
      <c r="K1507" s="69">
        <v>102.38</v>
      </c>
      <c r="L1507" s="69">
        <v>10.47</v>
      </c>
      <c r="M1507" s="69">
        <v>0</v>
      </c>
      <c r="N1507" s="70">
        <v>251.64</v>
      </c>
      <c r="O1507" s="93">
        <v>252.18</v>
      </c>
    </row>
    <row r="1508" spans="1:15" ht="15.5">
      <c r="A1508" s="64">
        <v>2024</v>
      </c>
      <c r="B1508" s="59" t="s">
        <v>48</v>
      </c>
      <c r="C1508" s="59" t="s">
        <v>74</v>
      </c>
      <c r="D1508" s="77">
        <v>0</v>
      </c>
      <c r="E1508" s="69">
        <v>0</v>
      </c>
      <c r="F1508" s="70">
        <v>0</v>
      </c>
      <c r="G1508" s="69">
        <v>0</v>
      </c>
      <c r="H1508" s="69">
        <v>0</v>
      </c>
      <c r="I1508" s="69">
        <v>0</v>
      </c>
      <c r="J1508" s="69">
        <v>0</v>
      </c>
      <c r="K1508" s="69">
        <v>0</v>
      </c>
      <c r="L1508" s="69">
        <v>0</v>
      </c>
      <c r="M1508" s="69">
        <v>1.82</v>
      </c>
      <c r="N1508" s="70">
        <v>1.82</v>
      </c>
      <c r="O1508" s="93">
        <v>1.82</v>
      </c>
    </row>
    <row r="1509" spans="1:15" ht="15.5">
      <c r="A1509" s="64">
        <v>2024</v>
      </c>
      <c r="B1509" s="59" t="s">
        <v>48</v>
      </c>
      <c r="C1509" s="59" t="s">
        <v>73</v>
      </c>
      <c r="D1509" s="77">
        <v>0</v>
      </c>
      <c r="E1509" s="69">
        <v>0</v>
      </c>
      <c r="F1509" s="70">
        <v>0</v>
      </c>
      <c r="G1509" s="69">
        <v>0</v>
      </c>
      <c r="H1509" s="69">
        <v>0</v>
      </c>
      <c r="I1509" s="69">
        <v>0</v>
      </c>
      <c r="J1509" s="69">
        <v>0</v>
      </c>
      <c r="K1509" s="69">
        <v>0</v>
      </c>
      <c r="L1509" s="69">
        <v>0</v>
      </c>
      <c r="M1509" s="69">
        <v>0</v>
      </c>
      <c r="N1509" s="70">
        <v>0</v>
      </c>
      <c r="O1509" s="93">
        <v>0</v>
      </c>
    </row>
    <row r="1510" spans="1:15" ht="15.5">
      <c r="A1510" s="64">
        <v>2024</v>
      </c>
      <c r="B1510" s="59" t="s">
        <v>48</v>
      </c>
      <c r="C1510" s="59" t="s">
        <v>42</v>
      </c>
      <c r="D1510" s="77">
        <v>1062.31</v>
      </c>
      <c r="E1510" s="69">
        <v>210.52</v>
      </c>
      <c r="F1510" s="70">
        <v>1272.83</v>
      </c>
      <c r="G1510" s="69">
        <v>4.33</v>
      </c>
      <c r="H1510" s="69">
        <v>216.34</v>
      </c>
      <c r="I1510" s="69">
        <v>0</v>
      </c>
      <c r="J1510" s="69">
        <v>0</v>
      </c>
      <c r="K1510" s="69">
        <v>32.840000000000003</v>
      </c>
      <c r="L1510" s="69">
        <v>24.91</v>
      </c>
      <c r="M1510" s="69">
        <v>285.7</v>
      </c>
      <c r="N1510" s="70">
        <v>564.12</v>
      </c>
      <c r="O1510" s="93">
        <v>1836.95</v>
      </c>
    </row>
    <row r="1511" spans="1:15" ht="15.5">
      <c r="A1511" s="64">
        <v>2024</v>
      </c>
      <c r="B1511" s="59" t="s">
        <v>48</v>
      </c>
      <c r="C1511" s="59" t="s">
        <v>94</v>
      </c>
      <c r="D1511" s="77">
        <v>0</v>
      </c>
      <c r="E1511" s="69">
        <v>0</v>
      </c>
      <c r="F1511" s="70">
        <v>0</v>
      </c>
      <c r="G1511" s="69">
        <v>0</v>
      </c>
      <c r="H1511" s="69">
        <v>103.8</v>
      </c>
      <c r="I1511" s="69">
        <v>0</v>
      </c>
      <c r="J1511" s="69">
        <v>0</v>
      </c>
      <c r="K1511" s="69">
        <v>0</v>
      </c>
      <c r="L1511" s="69">
        <v>36.880000000000003</v>
      </c>
      <c r="M1511" s="69">
        <v>0</v>
      </c>
      <c r="N1511" s="70">
        <v>140.68</v>
      </c>
      <c r="O1511" s="93">
        <v>140.68</v>
      </c>
    </row>
    <row r="1512" spans="1:15" ht="15.5">
      <c r="A1512" s="64">
        <v>2024</v>
      </c>
      <c r="B1512" s="59" t="s">
        <v>48</v>
      </c>
      <c r="C1512" s="59" t="s">
        <v>131</v>
      </c>
      <c r="D1512" s="77">
        <v>485.14</v>
      </c>
      <c r="E1512" s="69">
        <v>0</v>
      </c>
      <c r="F1512" s="70">
        <v>485.14</v>
      </c>
      <c r="G1512" s="69">
        <v>4.26</v>
      </c>
      <c r="H1512" s="69">
        <v>0</v>
      </c>
      <c r="I1512" s="69">
        <v>0</v>
      </c>
      <c r="J1512" s="69">
        <v>0</v>
      </c>
      <c r="K1512" s="69">
        <v>0</v>
      </c>
      <c r="L1512" s="69">
        <v>0</v>
      </c>
      <c r="M1512" s="69">
        <v>0</v>
      </c>
      <c r="N1512" s="70">
        <v>4.26</v>
      </c>
      <c r="O1512" s="93">
        <v>489.4</v>
      </c>
    </row>
    <row r="1513" spans="1:15" ht="15.5">
      <c r="A1513" s="64">
        <v>2024</v>
      </c>
      <c r="B1513" s="59" t="s">
        <v>48</v>
      </c>
      <c r="C1513" s="59" t="s">
        <v>71</v>
      </c>
      <c r="D1513" s="77">
        <v>0</v>
      </c>
      <c r="E1513" s="69">
        <v>0</v>
      </c>
      <c r="F1513" s="70">
        <v>0</v>
      </c>
      <c r="G1513" s="69">
        <v>0</v>
      </c>
      <c r="H1513" s="69">
        <v>0</v>
      </c>
      <c r="I1513" s="69">
        <v>0</v>
      </c>
      <c r="J1513" s="69">
        <v>0</v>
      </c>
      <c r="K1513" s="69">
        <v>0</v>
      </c>
      <c r="L1513" s="69">
        <v>33.67</v>
      </c>
      <c r="M1513" s="69">
        <v>51.18</v>
      </c>
      <c r="N1513" s="70">
        <v>84.85</v>
      </c>
      <c r="O1513" s="93">
        <v>84.85</v>
      </c>
    </row>
    <row r="1514" spans="1:15" ht="15.5">
      <c r="A1514" s="64">
        <v>2024</v>
      </c>
      <c r="B1514" s="59" t="s">
        <v>48</v>
      </c>
      <c r="C1514" s="59" t="s">
        <v>45</v>
      </c>
      <c r="D1514" s="77">
        <v>211.49</v>
      </c>
      <c r="E1514" s="69">
        <v>0</v>
      </c>
      <c r="F1514" s="70">
        <v>211.49</v>
      </c>
      <c r="G1514" s="69">
        <v>0</v>
      </c>
      <c r="H1514" s="69">
        <v>0</v>
      </c>
      <c r="I1514" s="69">
        <v>0</v>
      </c>
      <c r="J1514" s="69">
        <v>0</v>
      </c>
      <c r="K1514" s="69">
        <v>0</v>
      </c>
      <c r="L1514" s="69">
        <v>0</v>
      </c>
      <c r="M1514" s="69">
        <v>0.01</v>
      </c>
      <c r="N1514" s="70">
        <v>0.01</v>
      </c>
      <c r="O1514" s="93">
        <v>211.5</v>
      </c>
    </row>
    <row r="1515" spans="1:15" ht="15.5">
      <c r="A1515" s="64">
        <v>2024</v>
      </c>
      <c r="B1515" s="59" t="s">
        <v>48</v>
      </c>
      <c r="C1515" s="59" t="s">
        <v>46</v>
      </c>
      <c r="D1515" s="77">
        <v>3.12</v>
      </c>
      <c r="E1515" s="69">
        <v>0</v>
      </c>
      <c r="F1515" s="70">
        <v>3.12</v>
      </c>
      <c r="G1515" s="69">
        <v>0</v>
      </c>
      <c r="H1515" s="69">
        <v>136.63</v>
      </c>
      <c r="I1515" s="69">
        <v>0</v>
      </c>
      <c r="J1515" s="69">
        <v>0</v>
      </c>
      <c r="K1515" s="69">
        <v>0</v>
      </c>
      <c r="L1515" s="69">
        <v>0</v>
      </c>
      <c r="M1515" s="69">
        <v>1.1299999999999999</v>
      </c>
      <c r="N1515" s="70">
        <v>137.76</v>
      </c>
      <c r="O1515" s="93">
        <v>140.88</v>
      </c>
    </row>
    <row r="1516" spans="1:15" ht="15.5">
      <c r="A1516" s="64">
        <v>2024</v>
      </c>
      <c r="B1516" s="59" t="s">
        <v>48</v>
      </c>
      <c r="C1516" s="59" t="s">
        <v>62</v>
      </c>
      <c r="D1516" s="77">
        <v>0</v>
      </c>
      <c r="E1516" s="69">
        <v>0</v>
      </c>
      <c r="F1516" s="70">
        <v>0</v>
      </c>
      <c r="G1516" s="69">
        <v>0</v>
      </c>
      <c r="H1516" s="69">
        <v>146.05000000000001</v>
      </c>
      <c r="I1516" s="69">
        <v>14.27</v>
      </c>
      <c r="J1516" s="69">
        <v>0</v>
      </c>
      <c r="K1516" s="69">
        <v>0</v>
      </c>
      <c r="L1516" s="69">
        <v>98.94</v>
      </c>
      <c r="M1516" s="69">
        <v>53.55</v>
      </c>
      <c r="N1516" s="70">
        <v>312.81</v>
      </c>
      <c r="O1516" s="93">
        <v>312.81</v>
      </c>
    </row>
    <row r="1517" spans="1:15" ht="15.5">
      <c r="A1517" s="62">
        <v>2024</v>
      </c>
      <c r="B1517" s="62" t="s">
        <v>48</v>
      </c>
      <c r="C1517" s="60" t="s">
        <v>93</v>
      </c>
      <c r="D1517" s="72">
        <v>2338.6999999999998</v>
      </c>
      <c r="E1517" s="72">
        <v>219.09</v>
      </c>
      <c r="F1517" s="71">
        <v>2557.79</v>
      </c>
      <c r="G1517" s="72">
        <v>18.170000000000002</v>
      </c>
      <c r="H1517" s="72">
        <v>748.92</v>
      </c>
      <c r="I1517" s="72">
        <v>125.58</v>
      </c>
      <c r="J1517" s="72">
        <v>0</v>
      </c>
      <c r="K1517" s="72">
        <v>135.22</v>
      </c>
      <c r="L1517" s="72">
        <v>208.9</v>
      </c>
      <c r="M1517" s="72">
        <v>510.17</v>
      </c>
      <c r="N1517" s="71">
        <v>1746.96</v>
      </c>
      <c r="O1517" s="72">
        <v>4304.75</v>
      </c>
    </row>
    <row r="1518" spans="1:15" ht="15.5">
      <c r="A1518" s="64">
        <v>2025</v>
      </c>
      <c r="B1518" s="59" t="s">
        <v>47</v>
      </c>
      <c r="C1518" s="59" t="s">
        <v>37</v>
      </c>
      <c r="D1518" s="77">
        <v>80.959999999999994</v>
      </c>
      <c r="E1518" s="69">
        <v>54.98</v>
      </c>
      <c r="F1518" s="70">
        <v>135.94</v>
      </c>
      <c r="G1518" s="69">
        <v>3.3</v>
      </c>
      <c r="H1518" s="69">
        <v>47.57</v>
      </c>
      <c r="I1518" s="69">
        <v>0</v>
      </c>
      <c r="J1518" s="69">
        <v>0</v>
      </c>
      <c r="K1518" s="69">
        <v>0</v>
      </c>
      <c r="L1518" s="69">
        <v>0</v>
      </c>
      <c r="M1518" s="69">
        <v>86.09</v>
      </c>
      <c r="N1518" s="70">
        <v>136.96</v>
      </c>
      <c r="O1518" s="93">
        <v>272.89999999999998</v>
      </c>
    </row>
    <row r="1519" spans="1:15" ht="15.5">
      <c r="A1519" s="64">
        <v>2025</v>
      </c>
      <c r="B1519" s="59" t="s">
        <v>47</v>
      </c>
      <c r="C1519" s="59" t="s">
        <v>38</v>
      </c>
      <c r="D1519" s="77">
        <v>0</v>
      </c>
      <c r="E1519" s="69">
        <v>0</v>
      </c>
      <c r="F1519" s="70">
        <v>0</v>
      </c>
      <c r="G1519" s="69">
        <v>0</v>
      </c>
      <c r="H1519" s="69">
        <v>38.5</v>
      </c>
      <c r="I1519" s="69">
        <v>0</v>
      </c>
      <c r="J1519" s="69">
        <v>0</v>
      </c>
      <c r="K1519" s="69">
        <v>0.18</v>
      </c>
      <c r="L1519" s="69">
        <v>0</v>
      </c>
      <c r="M1519" s="69">
        <v>0</v>
      </c>
      <c r="N1519" s="70">
        <v>38.68</v>
      </c>
      <c r="O1519" s="93">
        <v>38.68</v>
      </c>
    </row>
    <row r="1520" spans="1:15" ht="15.5">
      <c r="A1520" s="64">
        <v>2025</v>
      </c>
      <c r="B1520" s="59" t="s">
        <v>47</v>
      </c>
      <c r="C1520" s="59" t="s">
        <v>72</v>
      </c>
      <c r="D1520" s="77">
        <v>0</v>
      </c>
      <c r="E1520" s="69">
        <v>0</v>
      </c>
      <c r="F1520" s="70">
        <v>0</v>
      </c>
      <c r="G1520" s="69">
        <v>0</v>
      </c>
      <c r="H1520" s="69">
        <v>0</v>
      </c>
      <c r="I1520" s="69">
        <v>0</v>
      </c>
      <c r="J1520" s="69">
        <v>0</v>
      </c>
      <c r="K1520" s="69">
        <v>0</v>
      </c>
      <c r="L1520" s="69">
        <v>0</v>
      </c>
      <c r="M1520" s="69">
        <v>5.0599999999999996</v>
      </c>
      <c r="N1520" s="70">
        <v>5.0599999999999996</v>
      </c>
      <c r="O1520" s="93">
        <v>5.0599999999999996</v>
      </c>
    </row>
    <row r="1521" spans="1:15" ht="15.5">
      <c r="A1521" s="64">
        <v>2025</v>
      </c>
      <c r="B1521" s="59" t="s">
        <v>47</v>
      </c>
      <c r="C1521" s="59" t="s">
        <v>39</v>
      </c>
      <c r="D1521" s="77">
        <v>71.73</v>
      </c>
      <c r="E1521" s="69">
        <v>0</v>
      </c>
      <c r="F1521" s="70">
        <v>71.73</v>
      </c>
      <c r="G1521" s="69">
        <v>0</v>
      </c>
      <c r="H1521" s="69">
        <v>5.08</v>
      </c>
      <c r="I1521" s="69">
        <v>0</v>
      </c>
      <c r="J1521" s="69">
        <v>0</v>
      </c>
      <c r="K1521" s="69">
        <v>0</v>
      </c>
      <c r="L1521" s="69">
        <v>0</v>
      </c>
      <c r="M1521" s="69">
        <v>0</v>
      </c>
      <c r="N1521" s="70">
        <v>5.08</v>
      </c>
      <c r="O1521" s="93">
        <v>76.81</v>
      </c>
    </row>
    <row r="1522" spans="1:15" ht="15.5">
      <c r="A1522" s="64">
        <v>2025</v>
      </c>
      <c r="B1522" s="59" t="s">
        <v>47</v>
      </c>
      <c r="C1522" s="59" t="s">
        <v>130</v>
      </c>
      <c r="D1522" s="77">
        <v>12.55</v>
      </c>
      <c r="E1522" s="69">
        <v>0</v>
      </c>
      <c r="F1522" s="70">
        <v>12.55</v>
      </c>
      <c r="G1522" s="69">
        <v>0</v>
      </c>
      <c r="H1522" s="69">
        <v>0</v>
      </c>
      <c r="I1522" s="69">
        <v>0</v>
      </c>
      <c r="J1522" s="69">
        <v>0</v>
      </c>
      <c r="K1522" s="69">
        <v>0</v>
      </c>
      <c r="L1522" s="69">
        <v>0</v>
      </c>
      <c r="M1522" s="69">
        <v>0</v>
      </c>
      <c r="N1522" s="70">
        <v>0</v>
      </c>
      <c r="O1522" s="93">
        <v>12.55</v>
      </c>
    </row>
    <row r="1523" spans="1:15" ht="15.5">
      <c r="A1523" s="64">
        <v>2025</v>
      </c>
      <c r="B1523" s="59" t="s">
        <v>47</v>
      </c>
      <c r="C1523" s="59" t="s">
        <v>40</v>
      </c>
      <c r="D1523" s="77">
        <v>139.07</v>
      </c>
      <c r="E1523" s="69">
        <v>0</v>
      </c>
      <c r="F1523" s="70">
        <v>139.07</v>
      </c>
      <c r="G1523" s="69">
        <v>4.05</v>
      </c>
      <c r="H1523" s="69">
        <v>0</v>
      </c>
      <c r="I1523" s="69">
        <v>0</v>
      </c>
      <c r="J1523" s="69">
        <v>0</v>
      </c>
      <c r="K1523" s="69">
        <v>0</v>
      </c>
      <c r="L1523" s="69">
        <v>0</v>
      </c>
      <c r="M1523" s="69">
        <v>4.54</v>
      </c>
      <c r="N1523" s="70">
        <v>8.59</v>
      </c>
      <c r="O1523" s="93">
        <v>147.66</v>
      </c>
    </row>
    <row r="1524" spans="1:15" ht="15.5">
      <c r="A1524" s="64">
        <v>2025</v>
      </c>
      <c r="B1524" s="59" t="s">
        <v>47</v>
      </c>
      <c r="C1524" s="59" t="s">
        <v>41</v>
      </c>
      <c r="D1524" s="77">
        <v>133.33000000000001</v>
      </c>
      <c r="E1524" s="69">
        <v>0</v>
      </c>
      <c r="F1524" s="70">
        <v>133.33000000000001</v>
      </c>
      <c r="G1524" s="69">
        <v>0</v>
      </c>
      <c r="H1524" s="69">
        <v>0</v>
      </c>
      <c r="I1524" s="69">
        <v>0</v>
      </c>
      <c r="J1524" s="69">
        <v>0</v>
      </c>
      <c r="K1524" s="69">
        <v>0</v>
      </c>
      <c r="L1524" s="69">
        <v>0</v>
      </c>
      <c r="M1524" s="69">
        <v>4.3</v>
      </c>
      <c r="N1524" s="70">
        <v>4.3</v>
      </c>
      <c r="O1524" s="93">
        <v>137.63</v>
      </c>
    </row>
    <row r="1525" spans="1:15" ht="15.5">
      <c r="A1525" s="64">
        <v>2025</v>
      </c>
      <c r="B1525" s="59" t="s">
        <v>47</v>
      </c>
      <c r="C1525" s="59" t="s">
        <v>70</v>
      </c>
      <c r="D1525" s="77">
        <v>2.34</v>
      </c>
      <c r="E1525" s="69">
        <v>0</v>
      </c>
      <c r="F1525" s="70">
        <v>2.34</v>
      </c>
      <c r="G1525" s="69">
        <v>1.39</v>
      </c>
      <c r="H1525" s="69">
        <v>18.170000000000002</v>
      </c>
      <c r="I1525" s="69">
        <v>100.42</v>
      </c>
      <c r="J1525" s="69">
        <v>0.15</v>
      </c>
      <c r="K1525" s="69">
        <v>67.569999999999993</v>
      </c>
      <c r="L1525" s="69">
        <v>0</v>
      </c>
      <c r="M1525" s="69">
        <v>0</v>
      </c>
      <c r="N1525" s="70">
        <v>187.7</v>
      </c>
      <c r="O1525" s="93">
        <v>190.04</v>
      </c>
    </row>
    <row r="1526" spans="1:15" ht="15.5">
      <c r="A1526" s="64">
        <v>2025</v>
      </c>
      <c r="B1526" s="59" t="s">
        <v>47</v>
      </c>
      <c r="C1526" s="59" t="s">
        <v>74</v>
      </c>
      <c r="D1526" s="77">
        <v>0</v>
      </c>
      <c r="E1526" s="69">
        <v>0</v>
      </c>
      <c r="F1526" s="70">
        <v>0</v>
      </c>
      <c r="G1526" s="69">
        <v>0</v>
      </c>
      <c r="H1526" s="69">
        <v>0</v>
      </c>
      <c r="I1526" s="69">
        <v>0</v>
      </c>
      <c r="J1526" s="69">
        <v>0</v>
      </c>
      <c r="K1526" s="69">
        <v>0</v>
      </c>
      <c r="L1526" s="69">
        <v>0</v>
      </c>
      <c r="M1526" s="69">
        <v>2.44</v>
      </c>
      <c r="N1526" s="70">
        <v>2.44</v>
      </c>
      <c r="O1526" s="93">
        <v>2.44</v>
      </c>
    </row>
    <row r="1527" spans="1:15" ht="15.5">
      <c r="A1527" s="64">
        <v>2025</v>
      </c>
      <c r="B1527" s="59" t="s">
        <v>47</v>
      </c>
      <c r="C1527" s="59" t="s">
        <v>73</v>
      </c>
      <c r="D1527" s="77">
        <v>0</v>
      </c>
      <c r="E1527" s="69">
        <v>0</v>
      </c>
      <c r="F1527" s="70">
        <v>0</v>
      </c>
      <c r="G1527" s="69">
        <v>0</v>
      </c>
      <c r="H1527" s="69">
        <v>0</v>
      </c>
      <c r="I1527" s="69">
        <v>0</v>
      </c>
      <c r="J1527" s="69">
        <v>0</v>
      </c>
      <c r="K1527" s="69">
        <v>0</v>
      </c>
      <c r="L1527" s="69">
        <v>0</v>
      </c>
      <c r="M1527" s="69">
        <v>0</v>
      </c>
      <c r="N1527" s="70">
        <v>0</v>
      </c>
      <c r="O1527" s="93">
        <v>0</v>
      </c>
    </row>
    <row r="1528" spans="1:15" ht="15.5">
      <c r="A1528" s="64">
        <v>2025</v>
      </c>
      <c r="B1528" s="59" t="s">
        <v>47</v>
      </c>
      <c r="C1528" s="59" t="s">
        <v>42</v>
      </c>
      <c r="D1528" s="77">
        <v>1360.21</v>
      </c>
      <c r="E1528" s="69">
        <v>105.36</v>
      </c>
      <c r="F1528" s="70">
        <v>1465.57</v>
      </c>
      <c r="G1528" s="69">
        <v>7.49</v>
      </c>
      <c r="H1528" s="69">
        <v>230.33</v>
      </c>
      <c r="I1528" s="69">
        <v>0</v>
      </c>
      <c r="J1528" s="69">
        <v>0</v>
      </c>
      <c r="K1528" s="69">
        <v>0</v>
      </c>
      <c r="L1528" s="69">
        <v>0</v>
      </c>
      <c r="M1528" s="69">
        <v>282.45999999999998</v>
      </c>
      <c r="N1528" s="70">
        <v>520.28</v>
      </c>
      <c r="O1528" s="93">
        <v>1985.85</v>
      </c>
    </row>
    <row r="1529" spans="1:15" ht="15.5">
      <c r="A1529" s="64">
        <v>2025</v>
      </c>
      <c r="B1529" s="59" t="s">
        <v>47</v>
      </c>
      <c r="C1529" s="59" t="s">
        <v>94</v>
      </c>
      <c r="D1529" s="77">
        <v>0</v>
      </c>
      <c r="E1529" s="69">
        <v>0</v>
      </c>
      <c r="F1529" s="70">
        <v>0</v>
      </c>
      <c r="G1529" s="69">
        <v>0</v>
      </c>
      <c r="H1529" s="69">
        <v>38.35</v>
      </c>
      <c r="I1529" s="69">
        <v>0</v>
      </c>
      <c r="J1529" s="69">
        <v>0</v>
      </c>
      <c r="K1529" s="69">
        <v>0</v>
      </c>
      <c r="L1529" s="69">
        <v>0</v>
      </c>
      <c r="M1529" s="69">
        <v>2.27</v>
      </c>
      <c r="N1529" s="70">
        <v>40.619999999999997</v>
      </c>
      <c r="O1529" s="93">
        <v>40.619999999999997</v>
      </c>
    </row>
    <row r="1530" spans="1:15" ht="15.5">
      <c r="A1530" s="64">
        <v>2025</v>
      </c>
      <c r="B1530" s="59" t="s">
        <v>47</v>
      </c>
      <c r="C1530" s="59" t="s">
        <v>131</v>
      </c>
      <c r="D1530" s="77">
        <v>374.43</v>
      </c>
      <c r="E1530" s="69">
        <v>0</v>
      </c>
      <c r="F1530" s="70">
        <v>374.43</v>
      </c>
      <c r="G1530" s="69">
        <v>0</v>
      </c>
      <c r="H1530" s="69">
        <v>0</v>
      </c>
      <c r="I1530" s="69">
        <v>0</v>
      </c>
      <c r="J1530" s="69">
        <v>0</v>
      </c>
      <c r="K1530" s="69">
        <v>0.12</v>
      </c>
      <c r="L1530" s="69">
        <v>0</v>
      </c>
      <c r="M1530" s="69">
        <v>0</v>
      </c>
      <c r="N1530" s="70">
        <v>0.12</v>
      </c>
      <c r="O1530" s="93">
        <v>374.55</v>
      </c>
    </row>
    <row r="1531" spans="1:15" ht="15.5">
      <c r="A1531" s="64">
        <v>2025</v>
      </c>
      <c r="B1531" s="59" t="s">
        <v>47</v>
      </c>
      <c r="C1531" s="59" t="s">
        <v>71</v>
      </c>
      <c r="D1531" s="77">
        <v>0</v>
      </c>
      <c r="E1531" s="69">
        <v>0</v>
      </c>
      <c r="F1531" s="70">
        <v>0</v>
      </c>
      <c r="G1531" s="69">
        <v>0</v>
      </c>
      <c r="H1531" s="69">
        <v>0</v>
      </c>
      <c r="I1531" s="69">
        <v>0</v>
      </c>
      <c r="J1531" s="69">
        <v>0</v>
      </c>
      <c r="K1531" s="69">
        <v>0</v>
      </c>
      <c r="L1531" s="69">
        <v>0</v>
      </c>
      <c r="M1531" s="69">
        <v>2.13</v>
      </c>
      <c r="N1531" s="70">
        <v>2.13</v>
      </c>
      <c r="O1531" s="93">
        <v>2.13</v>
      </c>
    </row>
    <row r="1532" spans="1:15" ht="15.5">
      <c r="A1532" s="64">
        <v>2025</v>
      </c>
      <c r="B1532" s="59" t="s">
        <v>47</v>
      </c>
      <c r="C1532" s="59" t="s">
        <v>45</v>
      </c>
      <c r="D1532" s="77">
        <v>85.98</v>
      </c>
      <c r="E1532" s="69">
        <v>0</v>
      </c>
      <c r="F1532" s="70">
        <v>85.98</v>
      </c>
      <c r="G1532" s="69">
        <v>0</v>
      </c>
      <c r="H1532" s="69">
        <v>0</v>
      </c>
      <c r="I1532" s="69">
        <v>0</v>
      </c>
      <c r="J1532" s="69">
        <v>0</v>
      </c>
      <c r="K1532" s="69">
        <v>0</v>
      </c>
      <c r="L1532" s="69">
        <v>0</v>
      </c>
      <c r="M1532" s="69">
        <v>0.03</v>
      </c>
      <c r="N1532" s="70">
        <v>0.03</v>
      </c>
      <c r="O1532" s="93">
        <v>86.01</v>
      </c>
    </row>
    <row r="1533" spans="1:15" ht="15.5">
      <c r="A1533" s="64">
        <v>2025</v>
      </c>
      <c r="B1533" s="59" t="s">
        <v>47</v>
      </c>
      <c r="C1533" s="59" t="s">
        <v>46</v>
      </c>
      <c r="D1533" s="77">
        <v>0</v>
      </c>
      <c r="E1533" s="69">
        <v>0</v>
      </c>
      <c r="F1533" s="70">
        <v>0</v>
      </c>
      <c r="G1533" s="69">
        <v>0</v>
      </c>
      <c r="H1533" s="69">
        <v>132.07</v>
      </c>
      <c r="I1533" s="69">
        <v>0</v>
      </c>
      <c r="J1533" s="69">
        <v>0</v>
      </c>
      <c r="K1533" s="69">
        <v>0.18</v>
      </c>
      <c r="L1533" s="69">
        <v>0</v>
      </c>
      <c r="M1533" s="69">
        <v>0.21</v>
      </c>
      <c r="N1533" s="70">
        <v>132.46</v>
      </c>
      <c r="O1533" s="93">
        <v>132.46</v>
      </c>
    </row>
    <row r="1534" spans="1:15" ht="15.5">
      <c r="A1534" s="64">
        <v>2025</v>
      </c>
      <c r="B1534" s="59" t="s">
        <v>47</v>
      </c>
      <c r="C1534" s="59" t="s">
        <v>62</v>
      </c>
      <c r="D1534" s="77">
        <v>96.79</v>
      </c>
      <c r="E1534" s="69">
        <v>10.08</v>
      </c>
      <c r="F1534" s="70">
        <v>106.87</v>
      </c>
      <c r="G1534" s="69">
        <v>10.32</v>
      </c>
      <c r="H1534" s="69">
        <v>286.45</v>
      </c>
      <c r="I1534" s="69">
        <v>0</v>
      </c>
      <c r="J1534" s="69">
        <v>0</v>
      </c>
      <c r="K1534" s="69">
        <v>0</v>
      </c>
      <c r="L1534" s="69">
        <v>225.84</v>
      </c>
      <c r="M1534" s="69">
        <v>170.5</v>
      </c>
      <c r="N1534" s="70">
        <v>693.11</v>
      </c>
      <c r="O1534" s="93">
        <v>799.98</v>
      </c>
    </row>
    <row r="1535" spans="1:15" ht="15.5">
      <c r="A1535" s="62">
        <v>2025</v>
      </c>
      <c r="B1535" s="62" t="s">
        <v>47</v>
      </c>
      <c r="C1535" s="60" t="s">
        <v>93</v>
      </c>
      <c r="D1535" s="72">
        <v>2357.39</v>
      </c>
      <c r="E1535" s="72">
        <v>170.42</v>
      </c>
      <c r="F1535" s="71">
        <v>2527.81</v>
      </c>
      <c r="G1535" s="72">
        <v>26.55</v>
      </c>
      <c r="H1535" s="72">
        <v>796.52</v>
      </c>
      <c r="I1535" s="72">
        <v>100.42</v>
      </c>
      <c r="J1535" s="72">
        <v>0.15</v>
      </c>
      <c r="K1535" s="72">
        <v>68.05</v>
      </c>
      <c r="L1535" s="72">
        <v>225.84</v>
      </c>
      <c r="M1535" s="72">
        <v>560.03</v>
      </c>
      <c r="N1535" s="71">
        <v>1777.56</v>
      </c>
      <c r="O1535" s="72">
        <v>4305.37</v>
      </c>
    </row>
    <row r="1536" spans="1:15" ht="15.5">
      <c r="A1536" s="64">
        <v>2025</v>
      </c>
      <c r="B1536" s="59" t="s">
        <v>58</v>
      </c>
      <c r="C1536" s="59" t="s">
        <v>37</v>
      </c>
      <c r="D1536" s="77">
        <v>28.2</v>
      </c>
      <c r="E1536" s="69">
        <v>13.81</v>
      </c>
      <c r="F1536" s="70">
        <v>42.01</v>
      </c>
      <c r="G1536" s="69">
        <v>1.25</v>
      </c>
      <c r="H1536" s="69">
        <v>94.15</v>
      </c>
      <c r="I1536" s="69">
        <v>0</v>
      </c>
      <c r="J1536" s="69">
        <v>0</v>
      </c>
      <c r="K1536" s="69">
        <v>0</v>
      </c>
      <c r="L1536" s="69">
        <v>23.56</v>
      </c>
      <c r="M1536" s="69">
        <v>31.14</v>
      </c>
      <c r="N1536" s="70">
        <v>150.1</v>
      </c>
      <c r="O1536" s="93">
        <v>192.11</v>
      </c>
    </row>
    <row r="1537" spans="1:15" ht="15.5">
      <c r="A1537" s="64">
        <v>2025</v>
      </c>
      <c r="B1537" s="59" t="s">
        <v>58</v>
      </c>
      <c r="C1537" s="59" t="s">
        <v>38</v>
      </c>
      <c r="D1537" s="77">
        <v>0</v>
      </c>
      <c r="E1537" s="69">
        <v>0</v>
      </c>
      <c r="F1537" s="70">
        <v>0</v>
      </c>
      <c r="G1537" s="69">
        <v>0</v>
      </c>
      <c r="H1537" s="69">
        <v>0</v>
      </c>
      <c r="I1537" s="69">
        <v>0</v>
      </c>
      <c r="J1537" s="69">
        <v>0</v>
      </c>
      <c r="K1537" s="69">
        <v>0</v>
      </c>
      <c r="L1537" s="69">
        <v>0</v>
      </c>
      <c r="M1537" s="69">
        <v>0</v>
      </c>
      <c r="N1537" s="70">
        <v>0</v>
      </c>
      <c r="O1537" s="93">
        <v>0</v>
      </c>
    </row>
    <row r="1538" spans="1:15" ht="15.5">
      <c r="A1538" s="64">
        <v>2025</v>
      </c>
      <c r="B1538" s="59" t="s">
        <v>58</v>
      </c>
      <c r="C1538" s="59" t="s">
        <v>72</v>
      </c>
      <c r="D1538" s="77">
        <v>266.95999999999998</v>
      </c>
      <c r="E1538" s="69">
        <v>0</v>
      </c>
      <c r="F1538" s="70">
        <v>266.95999999999998</v>
      </c>
      <c r="G1538" s="69">
        <v>0</v>
      </c>
      <c r="H1538" s="69">
        <v>0</v>
      </c>
      <c r="I1538" s="69">
        <v>0</v>
      </c>
      <c r="J1538" s="69">
        <v>0</v>
      </c>
      <c r="K1538" s="69">
        <v>0</v>
      </c>
      <c r="L1538" s="69">
        <v>0</v>
      </c>
      <c r="M1538" s="69">
        <v>8.7100000000000009</v>
      </c>
      <c r="N1538" s="70">
        <v>8.7100000000000009</v>
      </c>
      <c r="O1538" s="93">
        <v>275.67</v>
      </c>
    </row>
    <row r="1539" spans="1:15" ht="15.5">
      <c r="A1539" s="64">
        <v>2025</v>
      </c>
      <c r="B1539" s="59" t="s">
        <v>58</v>
      </c>
      <c r="C1539" s="59" t="s">
        <v>39</v>
      </c>
      <c r="D1539" s="77">
        <v>73.11</v>
      </c>
      <c r="E1539" s="69">
        <v>43.16</v>
      </c>
      <c r="F1539" s="70">
        <v>116.27</v>
      </c>
      <c r="G1539" s="69">
        <v>0</v>
      </c>
      <c r="H1539" s="69">
        <v>0</v>
      </c>
      <c r="I1539" s="69">
        <v>14.97</v>
      </c>
      <c r="J1539" s="69">
        <v>0</v>
      </c>
      <c r="K1539" s="69">
        <v>0</v>
      </c>
      <c r="L1539" s="69">
        <v>0</v>
      </c>
      <c r="M1539" s="69">
        <v>0</v>
      </c>
      <c r="N1539" s="70">
        <v>14.97</v>
      </c>
      <c r="O1539" s="93">
        <v>131.24</v>
      </c>
    </row>
    <row r="1540" spans="1:15" ht="15.5">
      <c r="A1540" s="64">
        <v>2025</v>
      </c>
      <c r="B1540" s="59" t="s">
        <v>58</v>
      </c>
      <c r="C1540" s="59" t="s">
        <v>130</v>
      </c>
      <c r="D1540" s="77">
        <v>98.64</v>
      </c>
      <c r="E1540" s="69">
        <v>0</v>
      </c>
      <c r="F1540" s="70">
        <v>98.64</v>
      </c>
      <c r="G1540" s="69">
        <v>0</v>
      </c>
      <c r="H1540" s="69">
        <v>0</v>
      </c>
      <c r="I1540" s="69">
        <v>0</v>
      </c>
      <c r="J1540" s="69">
        <v>0</v>
      </c>
      <c r="K1540" s="69">
        <v>0</v>
      </c>
      <c r="L1540" s="69">
        <v>0</v>
      </c>
      <c r="M1540" s="69">
        <v>0</v>
      </c>
      <c r="N1540" s="70">
        <v>0</v>
      </c>
      <c r="O1540" s="93">
        <v>98.64</v>
      </c>
    </row>
    <row r="1541" spans="1:15" ht="15.5">
      <c r="A1541" s="64">
        <v>2025</v>
      </c>
      <c r="B1541" s="59" t="s">
        <v>58</v>
      </c>
      <c r="C1541" s="59" t="s">
        <v>40</v>
      </c>
      <c r="D1541" s="77">
        <v>4.8</v>
      </c>
      <c r="E1541" s="69">
        <v>0</v>
      </c>
      <c r="F1541" s="70">
        <v>4.8</v>
      </c>
      <c r="G1541" s="69">
        <v>5.59</v>
      </c>
      <c r="H1541" s="69">
        <v>0</v>
      </c>
      <c r="I1541" s="69">
        <v>0</v>
      </c>
      <c r="J1541" s="69">
        <v>0</v>
      </c>
      <c r="K1541" s="69">
        <v>0</v>
      </c>
      <c r="L1541" s="69">
        <v>15.78</v>
      </c>
      <c r="M1541" s="69">
        <v>5.36</v>
      </c>
      <c r="N1541" s="70">
        <v>26.73</v>
      </c>
      <c r="O1541" s="93">
        <v>31.53</v>
      </c>
    </row>
    <row r="1542" spans="1:15" ht="15.5">
      <c r="A1542" s="64">
        <v>2025</v>
      </c>
      <c r="B1542" s="59" t="s">
        <v>58</v>
      </c>
      <c r="C1542" s="59" t="s">
        <v>41</v>
      </c>
      <c r="D1542" s="77">
        <v>157.38</v>
      </c>
      <c r="E1542" s="69">
        <v>1.57</v>
      </c>
      <c r="F1542" s="70">
        <v>158.94999999999999</v>
      </c>
      <c r="G1542" s="69">
        <v>0</v>
      </c>
      <c r="H1542" s="69">
        <v>0</v>
      </c>
      <c r="I1542" s="69">
        <v>0</v>
      </c>
      <c r="J1542" s="69">
        <v>0</v>
      </c>
      <c r="K1542" s="69">
        <v>0</v>
      </c>
      <c r="L1542" s="69">
        <v>0</v>
      </c>
      <c r="M1542" s="69">
        <v>5.24</v>
      </c>
      <c r="N1542" s="70">
        <v>5.24</v>
      </c>
      <c r="O1542" s="93">
        <v>164.19</v>
      </c>
    </row>
    <row r="1543" spans="1:15" ht="15.5">
      <c r="A1543" s="64">
        <v>2025</v>
      </c>
      <c r="B1543" s="59" t="s">
        <v>58</v>
      </c>
      <c r="C1543" s="59" t="s">
        <v>70</v>
      </c>
      <c r="D1543" s="77">
        <v>2.33</v>
      </c>
      <c r="E1543" s="69">
        <v>0</v>
      </c>
      <c r="F1543" s="70">
        <v>2.33</v>
      </c>
      <c r="G1543" s="69">
        <v>0.9</v>
      </c>
      <c r="H1543" s="69">
        <v>17.8</v>
      </c>
      <c r="I1543" s="69">
        <v>102.51</v>
      </c>
      <c r="J1543" s="69">
        <v>0.06</v>
      </c>
      <c r="K1543" s="69">
        <v>63.51</v>
      </c>
      <c r="L1543" s="69">
        <v>16.41</v>
      </c>
      <c r="M1543" s="69">
        <v>0.02</v>
      </c>
      <c r="N1543" s="70">
        <v>201.21</v>
      </c>
      <c r="O1543" s="93">
        <v>203.54</v>
      </c>
    </row>
    <row r="1544" spans="1:15" ht="15.5">
      <c r="A1544" s="64">
        <v>2025</v>
      </c>
      <c r="B1544" s="59" t="s">
        <v>58</v>
      </c>
      <c r="C1544" s="59" t="s">
        <v>74</v>
      </c>
      <c r="D1544" s="77">
        <v>0</v>
      </c>
      <c r="E1544" s="69">
        <v>8.48</v>
      </c>
      <c r="F1544" s="70">
        <v>8.48</v>
      </c>
      <c r="G1544" s="69">
        <v>0</v>
      </c>
      <c r="H1544" s="69">
        <v>0</v>
      </c>
      <c r="I1544" s="69">
        <v>0</v>
      </c>
      <c r="J1544" s="69">
        <v>0</v>
      </c>
      <c r="K1544" s="69">
        <v>0</v>
      </c>
      <c r="L1544" s="69">
        <v>0</v>
      </c>
      <c r="M1544" s="69">
        <v>2.2200000000000002</v>
      </c>
      <c r="N1544" s="70">
        <v>2.2200000000000002</v>
      </c>
      <c r="O1544" s="93">
        <v>10.7</v>
      </c>
    </row>
    <row r="1545" spans="1:15" ht="15.5">
      <c r="A1545" s="64">
        <v>2025</v>
      </c>
      <c r="B1545" s="59" t="s">
        <v>58</v>
      </c>
      <c r="C1545" s="59" t="s">
        <v>73</v>
      </c>
      <c r="D1545" s="77">
        <v>260.48</v>
      </c>
      <c r="E1545" s="69">
        <v>0</v>
      </c>
      <c r="F1545" s="70">
        <v>260.48</v>
      </c>
      <c r="G1545" s="69">
        <v>0</v>
      </c>
      <c r="H1545" s="69">
        <v>0</v>
      </c>
      <c r="I1545" s="69">
        <v>0</v>
      </c>
      <c r="J1545" s="69">
        <v>0</v>
      </c>
      <c r="K1545" s="69">
        <v>0</v>
      </c>
      <c r="L1545" s="69">
        <v>0</v>
      </c>
      <c r="M1545" s="69">
        <v>0</v>
      </c>
      <c r="N1545" s="70">
        <v>0</v>
      </c>
      <c r="O1545" s="93">
        <v>260.48</v>
      </c>
    </row>
    <row r="1546" spans="1:15" ht="15.5">
      <c r="A1546" s="64">
        <v>2025</v>
      </c>
      <c r="B1546" s="59" t="s">
        <v>58</v>
      </c>
      <c r="C1546" s="59" t="s">
        <v>42</v>
      </c>
      <c r="D1546" s="77">
        <v>499.92</v>
      </c>
      <c r="E1546" s="69">
        <v>33.619999999999997</v>
      </c>
      <c r="F1546" s="70">
        <v>533.54</v>
      </c>
      <c r="G1546" s="69">
        <v>1</v>
      </c>
      <c r="H1546" s="69">
        <v>126.87</v>
      </c>
      <c r="I1546" s="69">
        <v>0</v>
      </c>
      <c r="J1546" s="69">
        <v>0</v>
      </c>
      <c r="K1546" s="69">
        <v>0</v>
      </c>
      <c r="L1546" s="69">
        <v>0</v>
      </c>
      <c r="M1546" s="69">
        <v>271.32</v>
      </c>
      <c r="N1546" s="70">
        <v>399.19</v>
      </c>
      <c r="O1546" s="93">
        <v>932.73</v>
      </c>
    </row>
    <row r="1547" spans="1:15" ht="15.5">
      <c r="A1547" s="64">
        <v>2025</v>
      </c>
      <c r="B1547" s="59" t="s">
        <v>58</v>
      </c>
      <c r="C1547" s="59" t="s">
        <v>94</v>
      </c>
      <c r="D1547" s="77">
        <v>0</v>
      </c>
      <c r="E1547" s="69">
        <v>0</v>
      </c>
      <c r="F1547" s="70">
        <v>0</v>
      </c>
      <c r="G1547" s="69">
        <v>0</v>
      </c>
      <c r="H1547" s="69">
        <v>36.92</v>
      </c>
      <c r="I1547" s="69">
        <v>0</v>
      </c>
      <c r="J1547" s="69">
        <v>0</v>
      </c>
      <c r="K1547" s="69">
        <v>0</v>
      </c>
      <c r="L1547" s="69">
        <v>0</v>
      </c>
      <c r="M1547" s="69">
        <v>0</v>
      </c>
      <c r="N1547" s="70">
        <v>36.92</v>
      </c>
      <c r="O1547" s="93">
        <v>36.92</v>
      </c>
    </row>
    <row r="1548" spans="1:15" ht="15.5">
      <c r="A1548" s="64">
        <v>2025</v>
      </c>
      <c r="B1548" s="59" t="s">
        <v>58</v>
      </c>
      <c r="C1548" s="59" t="s">
        <v>131</v>
      </c>
      <c r="D1548" s="77">
        <v>192.92</v>
      </c>
      <c r="E1548" s="69">
        <v>0</v>
      </c>
      <c r="F1548" s="70">
        <v>192.92</v>
      </c>
      <c r="G1548" s="69">
        <v>2.0499999999999998</v>
      </c>
      <c r="H1548" s="69">
        <v>0</v>
      </c>
      <c r="I1548" s="69">
        <v>0</v>
      </c>
      <c r="J1548" s="69">
        <v>0</v>
      </c>
      <c r="K1548" s="69">
        <v>0</v>
      </c>
      <c r="L1548" s="69">
        <v>0</v>
      </c>
      <c r="M1548" s="69">
        <v>1.65</v>
      </c>
      <c r="N1548" s="70">
        <v>3.7</v>
      </c>
      <c r="O1548" s="93">
        <v>196.62</v>
      </c>
    </row>
    <row r="1549" spans="1:15" ht="15.5">
      <c r="A1549" s="64">
        <v>2025</v>
      </c>
      <c r="B1549" s="59" t="s">
        <v>58</v>
      </c>
      <c r="C1549" s="59" t="s">
        <v>71</v>
      </c>
      <c r="D1549" s="77">
        <v>1.74</v>
      </c>
      <c r="E1549" s="69">
        <v>8.1300000000000008</v>
      </c>
      <c r="F1549" s="70">
        <v>9.8699999999999992</v>
      </c>
      <c r="G1549" s="69">
        <v>0</v>
      </c>
      <c r="H1549" s="69">
        <v>0</v>
      </c>
      <c r="I1549" s="69">
        <v>0</v>
      </c>
      <c r="J1549" s="69">
        <v>0</v>
      </c>
      <c r="K1549" s="69">
        <v>0</v>
      </c>
      <c r="L1549" s="69">
        <v>0</v>
      </c>
      <c r="M1549" s="69">
        <v>10</v>
      </c>
      <c r="N1549" s="70">
        <v>10</v>
      </c>
      <c r="O1549" s="93">
        <v>19.87</v>
      </c>
    </row>
    <row r="1550" spans="1:15" ht="15.5">
      <c r="A1550" s="64">
        <v>2025</v>
      </c>
      <c r="B1550" s="59" t="s">
        <v>58</v>
      </c>
      <c r="C1550" s="59" t="s">
        <v>45</v>
      </c>
      <c r="D1550" s="77">
        <v>118.55</v>
      </c>
      <c r="E1550" s="69">
        <v>0</v>
      </c>
      <c r="F1550" s="70">
        <v>118.55</v>
      </c>
      <c r="G1550" s="69">
        <v>0</v>
      </c>
      <c r="H1550" s="69">
        <v>0</v>
      </c>
      <c r="I1550" s="69">
        <v>0</v>
      </c>
      <c r="J1550" s="69">
        <v>0</v>
      </c>
      <c r="K1550" s="69">
        <v>0</v>
      </c>
      <c r="L1550" s="69">
        <v>0</v>
      </c>
      <c r="M1550" s="69">
        <v>0.03</v>
      </c>
      <c r="N1550" s="70">
        <v>0.03</v>
      </c>
      <c r="O1550" s="93">
        <v>118.58</v>
      </c>
    </row>
    <row r="1551" spans="1:15" ht="15.5">
      <c r="A1551" s="64">
        <v>2025</v>
      </c>
      <c r="B1551" s="59" t="s">
        <v>58</v>
      </c>
      <c r="C1551" s="59" t="s">
        <v>46</v>
      </c>
      <c r="D1551" s="77">
        <v>0</v>
      </c>
      <c r="E1551" s="69">
        <v>6.26</v>
      </c>
      <c r="F1551" s="70">
        <v>6.26</v>
      </c>
      <c r="G1551" s="69">
        <v>0</v>
      </c>
      <c r="H1551" s="69">
        <v>202.12</v>
      </c>
      <c r="I1551" s="69">
        <v>0</v>
      </c>
      <c r="J1551" s="69">
        <v>0</v>
      </c>
      <c r="K1551" s="69">
        <v>0</v>
      </c>
      <c r="L1551" s="69">
        <v>0</v>
      </c>
      <c r="M1551" s="69">
        <v>0.06</v>
      </c>
      <c r="N1551" s="70">
        <v>202.18</v>
      </c>
      <c r="O1551" s="93">
        <v>208.44</v>
      </c>
    </row>
    <row r="1552" spans="1:15" ht="15.5">
      <c r="A1552" s="64">
        <v>2025</v>
      </c>
      <c r="B1552" s="59" t="s">
        <v>58</v>
      </c>
      <c r="C1552" s="59" t="s">
        <v>62</v>
      </c>
      <c r="D1552" s="77">
        <v>3.05</v>
      </c>
      <c r="E1552" s="69">
        <v>53.72</v>
      </c>
      <c r="F1552" s="70">
        <v>56.77</v>
      </c>
      <c r="G1552" s="69">
        <v>47.75</v>
      </c>
      <c r="H1552" s="69">
        <v>192.85</v>
      </c>
      <c r="I1552" s="69">
        <v>0</v>
      </c>
      <c r="J1552" s="69">
        <v>0</v>
      </c>
      <c r="K1552" s="69">
        <v>0</v>
      </c>
      <c r="L1552" s="69">
        <v>120.1</v>
      </c>
      <c r="M1552" s="69">
        <v>30.01</v>
      </c>
      <c r="N1552" s="70">
        <v>390.71</v>
      </c>
      <c r="O1552" s="93">
        <v>447.48</v>
      </c>
    </row>
    <row r="1553" spans="1:15" ht="15.5">
      <c r="A1553" s="62">
        <v>2025</v>
      </c>
      <c r="B1553" s="62" t="s">
        <v>58</v>
      </c>
      <c r="C1553" s="60" t="s">
        <v>93</v>
      </c>
      <c r="D1553" s="72">
        <v>1708.08</v>
      </c>
      <c r="E1553" s="72">
        <v>168.75</v>
      </c>
      <c r="F1553" s="71">
        <v>1876.83</v>
      </c>
      <c r="G1553" s="72">
        <v>58.54</v>
      </c>
      <c r="H1553" s="72">
        <v>670.71</v>
      </c>
      <c r="I1553" s="72">
        <v>117.48</v>
      </c>
      <c r="J1553" s="72">
        <v>0.06</v>
      </c>
      <c r="K1553" s="72">
        <v>63.51</v>
      </c>
      <c r="L1553" s="72">
        <v>175.85</v>
      </c>
      <c r="M1553" s="72">
        <v>365.76</v>
      </c>
      <c r="N1553" s="71">
        <v>1451.91</v>
      </c>
      <c r="O1553" s="72">
        <v>3328.74</v>
      </c>
    </row>
    <row r="1554" spans="1:15" ht="15.5">
      <c r="A1554" s="64">
        <v>2025</v>
      </c>
      <c r="B1554" s="59" t="s">
        <v>57</v>
      </c>
      <c r="C1554" s="59" t="s">
        <v>37</v>
      </c>
      <c r="D1554" s="77">
        <v>60.53</v>
      </c>
      <c r="E1554" s="69">
        <v>19.579999999999998</v>
      </c>
      <c r="F1554" s="70">
        <v>80.11</v>
      </c>
      <c r="G1554" s="69">
        <v>2.39</v>
      </c>
      <c r="H1554" s="69">
        <v>111.43</v>
      </c>
      <c r="I1554" s="69">
        <v>0</v>
      </c>
      <c r="J1554" s="69">
        <v>0</v>
      </c>
      <c r="K1554" s="69">
        <v>0</v>
      </c>
      <c r="L1554" s="69">
        <v>38.6</v>
      </c>
      <c r="M1554" s="69">
        <v>99.63</v>
      </c>
      <c r="N1554" s="70">
        <v>252.05</v>
      </c>
      <c r="O1554" s="93">
        <v>332.16</v>
      </c>
    </row>
    <row r="1555" spans="1:15" ht="15.5">
      <c r="A1555" s="64">
        <v>2025</v>
      </c>
      <c r="B1555" s="59" t="s">
        <v>57</v>
      </c>
      <c r="C1555" s="59" t="s">
        <v>38</v>
      </c>
      <c r="D1555" s="77">
        <v>118.38</v>
      </c>
      <c r="E1555" s="69">
        <v>0</v>
      </c>
      <c r="F1555" s="70">
        <v>118.38</v>
      </c>
      <c r="G1555" s="69">
        <v>0</v>
      </c>
      <c r="H1555" s="69">
        <v>76.47</v>
      </c>
      <c r="I1555" s="69">
        <v>0</v>
      </c>
      <c r="J1555" s="69">
        <v>0</v>
      </c>
      <c r="K1555" s="69">
        <v>0</v>
      </c>
      <c r="L1555" s="69">
        <v>0</v>
      </c>
      <c r="M1555" s="69">
        <v>0</v>
      </c>
      <c r="N1555" s="70">
        <v>76.47</v>
      </c>
      <c r="O1555" s="93">
        <v>194.85</v>
      </c>
    </row>
    <row r="1556" spans="1:15" ht="15.5">
      <c r="A1556" s="64">
        <v>2025</v>
      </c>
      <c r="B1556" s="59" t="s">
        <v>57</v>
      </c>
      <c r="C1556" s="59" t="s">
        <v>72</v>
      </c>
      <c r="D1556" s="77">
        <v>271.11</v>
      </c>
      <c r="E1556" s="69">
        <v>0</v>
      </c>
      <c r="F1556" s="70">
        <v>271.11</v>
      </c>
      <c r="G1556" s="69">
        <v>0</v>
      </c>
      <c r="H1556" s="69">
        <v>0</v>
      </c>
      <c r="I1556" s="69">
        <v>0</v>
      </c>
      <c r="J1556" s="69">
        <v>0</v>
      </c>
      <c r="K1556" s="69">
        <v>0</v>
      </c>
      <c r="L1556" s="69">
        <v>0</v>
      </c>
      <c r="M1556" s="69">
        <v>7.2</v>
      </c>
      <c r="N1556" s="70">
        <v>7.2</v>
      </c>
      <c r="O1556" s="93">
        <v>278.31</v>
      </c>
    </row>
    <row r="1557" spans="1:15" ht="15.5">
      <c r="A1557" s="64">
        <v>2025</v>
      </c>
      <c r="B1557" s="59" t="s">
        <v>57</v>
      </c>
      <c r="C1557" s="59" t="s">
        <v>39</v>
      </c>
      <c r="D1557" s="77">
        <v>73.05</v>
      </c>
      <c r="E1557" s="69">
        <v>62.36</v>
      </c>
      <c r="F1557" s="70">
        <v>135.41</v>
      </c>
      <c r="G1557" s="69">
        <v>0</v>
      </c>
      <c r="H1557" s="69">
        <v>0</v>
      </c>
      <c r="I1557" s="69">
        <v>0</v>
      </c>
      <c r="J1557" s="69">
        <v>0</v>
      </c>
      <c r="K1557" s="69">
        <v>0</v>
      </c>
      <c r="L1557" s="69">
        <v>0</v>
      </c>
      <c r="M1557" s="69">
        <v>0</v>
      </c>
      <c r="N1557" s="70">
        <v>0</v>
      </c>
      <c r="O1557" s="93">
        <v>135.41</v>
      </c>
    </row>
    <row r="1558" spans="1:15" ht="15.5">
      <c r="A1558" s="64">
        <v>2025</v>
      </c>
      <c r="B1558" s="59" t="s">
        <v>57</v>
      </c>
      <c r="C1558" s="59" t="s">
        <v>130</v>
      </c>
      <c r="D1558" s="77">
        <v>0</v>
      </c>
      <c r="E1558" s="69">
        <v>0</v>
      </c>
      <c r="F1558" s="70">
        <v>0</v>
      </c>
      <c r="G1558" s="69">
        <v>0</v>
      </c>
      <c r="H1558" s="69">
        <v>0</v>
      </c>
      <c r="I1558" s="69">
        <v>0</v>
      </c>
      <c r="J1558" s="69">
        <v>0</v>
      </c>
      <c r="K1558" s="69">
        <v>0</v>
      </c>
      <c r="L1558" s="69">
        <v>0</v>
      </c>
      <c r="M1558" s="69">
        <v>0</v>
      </c>
      <c r="N1558" s="70">
        <v>0</v>
      </c>
      <c r="O1558" s="93">
        <v>0</v>
      </c>
    </row>
    <row r="1559" spans="1:15" ht="15.5">
      <c r="A1559" s="64">
        <v>2025</v>
      </c>
      <c r="B1559" s="59" t="s">
        <v>57</v>
      </c>
      <c r="C1559" s="59" t="s">
        <v>40</v>
      </c>
      <c r="D1559" s="77">
        <v>58.78</v>
      </c>
      <c r="E1559" s="69">
        <v>0</v>
      </c>
      <c r="F1559" s="70">
        <v>58.78</v>
      </c>
      <c r="G1559" s="69">
        <v>3.36</v>
      </c>
      <c r="H1559" s="69">
        <v>0</v>
      </c>
      <c r="I1559" s="69">
        <v>0</v>
      </c>
      <c r="J1559" s="69">
        <v>0</v>
      </c>
      <c r="K1559" s="69">
        <v>0</v>
      </c>
      <c r="L1559" s="69">
        <v>16.86</v>
      </c>
      <c r="M1559" s="69">
        <v>3.61</v>
      </c>
      <c r="N1559" s="70">
        <v>23.83</v>
      </c>
      <c r="O1559" s="93">
        <v>82.61</v>
      </c>
    </row>
    <row r="1560" spans="1:15" ht="15.5">
      <c r="A1560" s="64">
        <v>2025</v>
      </c>
      <c r="B1560" s="59" t="s">
        <v>57</v>
      </c>
      <c r="C1560" s="59" t="s">
        <v>41</v>
      </c>
      <c r="D1560" s="77">
        <v>240.39</v>
      </c>
      <c r="E1560" s="69">
        <v>0</v>
      </c>
      <c r="F1560" s="70">
        <v>240.39</v>
      </c>
      <c r="G1560" s="69">
        <v>0</v>
      </c>
      <c r="H1560" s="69">
        <v>0</v>
      </c>
      <c r="I1560" s="69">
        <v>0</v>
      </c>
      <c r="J1560" s="69">
        <v>0</v>
      </c>
      <c r="K1560" s="69">
        <v>0</v>
      </c>
      <c r="L1560" s="69">
        <v>0</v>
      </c>
      <c r="M1560" s="69">
        <v>6.83</v>
      </c>
      <c r="N1560" s="70">
        <v>6.83</v>
      </c>
      <c r="O1560" s="93">
        <v>247.22</v>
      </c>
    </row>
    <row r="1561" spans="1:15" ht="15.5">
      <c r="A1561" s="64">
        <v>2025</v>
      </c>
      <c r="B1561" s="59" t="s">
        <v>57</v>
      </c>
      <c r="C1561" s="59" t="s">
        <v>70</v>
      </c>
      <c r="D1561" s="77">
        <v>1.83</v>
      </c>
      <c r="E1561" s="69">
        <v>0</v>
      </c>
      <c r="F1561" s="70">
        <v>1.83</v>
      </c>
      <c r="G1561" s="69">
        <v>2.04</v>
      </c>
      <c r="H1561" s="69">
        <v>23.52</v>
      </c>
      <c r="I1561" s="69">
        <v>118.5</v>
      </c>
      <c r="J1561" s="69">
        <v>0.09</v>
      </c>
      <c r="K1561" s="69">
        <v>50.82</v>
      </c>
      <c r="L1561" s="69">
        <v>9.34</v>
      </c>
      <c r="M1561" s="69">
        <v>2.99</v>
      </c>
      <c r="N1561" s="70">
        <v>207.3</v>
      </c>
      <c r="O1561" s="93">
        <v>209.13</v>
      </c>
    </row>
    <row r="1562" spans="1:15" ht="15.5">
      <c r="A1562" s="64">
        <v>2025</v>
      </c>
      <c r="B1562" s="59" t="s">
        <v>57</v>
      </c>
      <c r="C1562" s="59" t="s">
        <v>74</v>
      </c>
      <c r="D1562" s="77">
        <v>0</v>
      </c>
      <c r="E1562" s="69">
        <v>0</v>
      </c>
      <c r="F1562" s="70">
        <v>0</v>
      </c>
      <c r="G1562" s="69">
        <v>0</v>
      </c>
      <c r="H1562" s="69">
        <v>0</v>
      </c>
      <c r="I1562" s="69">
        <v>0</v>
      </c>
      <c r="J1562" s="69">
        <v>0</v>
      </c>
      <c r="K1562" s="69">
        <v>0</v>
      </c>
      <c r="L1562" s="69">
        <v>0</v>
      </c>
      <c r="M1562" s="69">
        <v>9.15</v>
      </c>
      <c r="N1562" s="70">
        <v>9.15</v>
      </c>
      <c r="O1562" s="93">
        <v>9.15</v>
      </c>
    </row>
    <row r="1563" spans="1:15" ht="15.5">
      <c r="A1563" s="64">
        <v>2025</v>
      </c>
      <c r="B1563" s="59" t="s">
        <v>57</v>
      </c>
      <c r="C1563" s="59" t="s">
        <v>73</v>
      </c>
      <c r="D1563" s="77">
        <v>0</v>
      </c>
      <c r="E1563" s="69">
        <v>0</v>
      </c>
      <c r="F1563" s="70">
        <v>0</v>
      </c>
      <c r="G1563" s="69">
        <v>0</v>
      </c>
      <c r="H1563" s="69">
        <v>0</v>
      </c>
      <c r="I1563" s="69">
        <v>0</v>
      </c>
      <c r="J1563" s="69">
        <v>0</v>
      </c>
      <c r="K1563" s="69">
        <v>0</v>
      </c>
      <c r="L1563" s="69">
        <v>0</v>
      </c>
      <c r="M1563" s="69">
        <v>0</v>
      </c>
      <c r="N1563" s="70">
        <v>0</v>
      </c>
      <c r="O1563" s="93">
        <v>0</v>
      </c>
    </row>
    <row r="1564" spans="1:15" ht="15.5">
      <c r="A1564" s="64">
        <v>2025</v>
      </c>
      <c r="B1564" s="59" t="s">
        <v>57</v>
      </c>
      <c r="C1564" s="59" t="s">
        <v>42</v>
      </c>
      <c r="D1564" s="77">
        <v>1110.99</v>
      </c>
      <c r="E1564" s="69">
        <v>55.64</v>
      </c>
      <c r="F1564" s="70">
        <v>1166.6300000000001</v>
      </c>
      <c r="G1564" s="69">
        <v>1.82</v>
      </c>
      <c r="H1564" s="69">
        <v>115.75</v>
      </c>
      <c r="I1564" s="69">
        <v>0</v>
      </c>
      <c r="J1564" s="69">
        <v>0</v>
      </c>
      <c r="K1564" s="69">
        <v>0</v>
      </c>
      <c r="L1564" s="69">
        <v>11.65</v>
      </c>
      <c r="M1564" s="69">
        <v>101.65</v>
      </c>
      <c r="N1564" s="70">
        <v>230.87</v>
      </c>
      <c r="O1564" s="93">
        <v>1397.5</v>
      </c>
    </row>
    <row r="1565" spans="1:15" ht="15.5">
      <c r="A1565" s="64">
        <v>2025</v>
      </c>
      <c r="B1565" s="59" t="s">
        <v>57</v>
      </c>
      <c r="C1565" s="59" t="s">
        <v>94</v>
      </c>
      <c r="D1565" s="77">
        <v>0</v>
      </c>
      <c r="E1565" s="69">
        <v>0</v>
      </c>
      <c r="F1565" s="70">
        <v>0</v>
      </c>
      <c r="G1565" s="69">
        <v>0</v>
      </c>
      <c r="H1565" s="69">
        <v>0</v>
      </c>
      <c r="I1565" s="69">
        <v>0</v>
      </c>
      <c r="J1565" s="69">
        <v>0</v>
      </c>
      <c r="K1565" s="69">
        <v>0</v>
      </c>
      <c r="L1565" s="69">
        <v>0</v>
      </c>
      <c r="M1565" s="69">
        <v>1.61</v>
      </c>
      <c r="N1565" s="70">
        <v>1.61</v>
      </c>
      <c r="O1565" s="93">
        <v>1.61</v>
      </c>
    </row>
    <row r="1566" spans="1:15" ht="15.5">
      <c r="A1566" s="64">
        <v>2025</v>
      </c>
      <c r="B1566" s="59" t="s">
        <v>57</v>
      </c>
      <c r="C1566" s="59" t="s">
        <v>131</v>
      </c>
      <c r="D1566" s="77">
        <v>388.2</v>
      </c>
      <c r="E1566" s="69">
        <v>0</v>
      </c>
      <c r="F1566" s="70">
        <v>388.2</v>
      </c>
      <c r="G1566" s="69">
        <v>2.0499999999999998</v>
      </c>
      <c r="H1566" s="69">
        <v>0</v>
      </c>
      <c r="I1566" s="69">
        <v>0</v>
      </c>
      <c r="J1566" s="69">
        <v>0</v>
      </c>
      <c r="K1566" s="69">
        <v>0</v>
      </c>
      <c r="L1566" s="69">
        <v>0</v>
      </c>
      <c r="M1566" s="69">
        <v>0</v>
      </c>
      <c r="N1566" s="70">
        <v>2.0499999999999998</v>
      </c>
      <c r="O1566" s="93">
        <v>390.25</v>
      </c>
    </row>
    <row r="1567" spans="1:15" ht="15.5">
      <c r="A1567" s="64">
        <v>2025</v>
      </c>
      <c r="B1567" s="59" t="s">
        <v>57</v>
      </c>
      <c r="C1567" s="59" t="s">
        <v>71</v>
      </c>
      <c r="D1567" s="77">
        <v>0</v>
      </c>
      <c r="E1567" s="69">
        <v>0</v>
      </c>
      <c r="F1567" s="70">
        <v>0</v>
      </c>
      <c r="G1567" s="69">
        <v>0</v>
      </c>
      <c r="H1567" s="69">
        <v>0</v>
      </c>
      <c r="I1567" s="69">
        <v>0</v>
      </c>
      <c r="J1567" s="69">
        <v>0</v>
      </c>
      <c r="K1567" s="69">
        <v>0</v>
      </c>
      <c r="L1567" s="69">
        <v>29.92</v>
      </c>
      <c r="M1567" s="69">
        <v>44.67</v>
      </c>
      <c r="N1567" s="70">
        <v>74.59</v>
      </c>
      <c r="O1567" s="93">
        <v>74.59</v>
      </c>
    </row>
    <row r="1568" spans="1:15" ht="15.5">
      <c r="A1568" s="64">
        <v>2025</v>
      </c>
      <c r="B1568" s="59" t="s">
        <v>57</v>
      </c>
      <c r="C1568" s="59" t="s">
        <v>45</v>
      </c>
      <c r="D1568" s="77">
        <v>141.99</v>
      </c>
      <c r="E1568" s="69">
        <v>0</v>
      </c>
      <c r="F1568" s="70">
        <v>141.99</v>
      </c>
      <c r="G1568" s="69">
        <v>0</v>
      </c>
      <c r="H1568" s="69">
        <v>0</v>
      </c>
      <c r="I1568" s="69">
        <v>0</v>
      </c>
      <c r="J1568" s="69">
        <v>0</v>
      </c>
      <c r="K1568" s="69">
        <v>0</v>
      </c>
      <c r="L1568" s="69">
        <v>0</v>
      </c>
      <c r="M1568" s="69">
        <v>0</v>
      </c>
      <c r="N1568" s="70">
        <v>0</v>
      </c>
      <c r="O1568" s="93">
        <v>141.99</v>
      </c>
    </row>
    <row r="1569" spans="1:15" ht="15.5">
      <c r="A1569" s="64">
        <v>2025</v>
      </c>
      <c r="B1569" s="59" t="s">
        <v>57</v>
      </c>
      <c r="C1569" s="59" t="s">
        <v>46</v>
      </c>
      <c r="D1569" s="77">
        <v>0</v>
      </c>
      <c r="E1569" s="69">
        <v>8.73</v>
      </c>
      <c r="F1569" s="70">
        <v>8.73</v>
      </c>
      <c r="G1569" s="69">
        <v>0</v>
      </c>
      <c r="H1569" s="69">
        <v>70.11</v>
      </c>
      <c r="I1569" s="69">
        <v>0</v>
      </c>
      <c r="J1569" s="69">
        <v>0</v>
      </c>
      <c r="K1569" s="69">
        <v>0</v>
      </c>
      <c r="L1569" s="69">
        <v>0</v>
      </c>
      <c r="M1569" s="69">
        <v>0.04</v>
      </c>
      <c r="N1569" s="70">
        <v>70.150000000000006</v>
      </c>
      <c r="O1569" s="93">
        <v>78.88</v>
      </c>
    </row>
    <row r="1570" spans="1:15" ht="15.5">
      <c r="A1570" s="64">
        <v>2025</v>
      </c>
      <c r="B1570" s="59" t="s">
        <v>57</v>
      </c>
      <c r="C1570" s="59" t="s">
        <v>62</v>
      </c>
      <c r="D1570" s="77">
        <v>197.65</v>
      </c>
      <c r="E1570" s="69">
        <v>53.72</v>
      </c>
      <c r="F1570" s="70">
        <v>251.37</v>
      </c>
      <c r="G1570" s="69">
        <v>12.93</v>
      </c>
      <c r="H1570" s="69">
        <v>210.55</v>
      </c>
      <c r="I1570" s="69">
        <v>0</v>
      </c>
      <c r="J1570" s="69">
        <v>0</v>
      </c>
      <c r="K1570" s="69">
        <v>0</v>
      </c>
      <c r="L1570" s="69">
        <v>114.98</v>
      </c>
      <c r="M1570" s="69">
        <v>37.479999999999997</v>
      </c>
      <c r="N1570" s="70">
        <v>375.94</v>
      </c>
      <c r="O1570" s="93">
        <v>627.30999999999995</v>
      </c>
    </row>
    <row r="1571" spans="1:15" ht="15.5">
      <c r="A1571" s="62">
        <v>2025</v>
      </c>
      <c r="B1571" s="62" t="s">
        <v>57</v>
      </c>
      <c r="C1571" s="60" t="s">
        <v>93</v>
      </c>
      <c r="D1571" s="72">
        <v>2662.9</v>
      </c>
      <c r="E1571" s="72">
        <v>200.03</v>
      </c>
      <c r="F1571" s="71">
        <v>2862.93</v>
      </c>
      <c r="G1571" s="72">
        <v>24.59</v>
      </c>
      <c r="H1571" s="72">
        <v>607.83000000000004</v>
      </c>
      <c r="I1571" s="72">
        <v>118.5</v>
      </c>
      <c r="J1571" s="72">
        <v>0.09</v>
      </c>
      <c r="K1571" s="72">
        <v>50.82</v>
      </c>
      <c r="L1571" s="72">
        <v>221.35</v>
      </c>
      <c r="M1571" s="72">
        <v>314.86</v>
      </c>
      <c r="N1571" s="71">
        <v>1338.04</v>
      </c>
      <c r="O1571" s="72">
        <v>4200.97</v>
      </c>
    </row>
    <row r="1572" spans="1:15" ht="15.5">
      <c r="A1572" s="64">
        <v>2025</v>
      </c>
      <c r="B1572" s="59" t="s">
        <v>56</v>
      </c>
      <c r="C1572" s="59" t="s">
        <v>37</v>
      </c>
      <c r="D1572" s="77">
        <v>35.24</v>
      </c>
      <c r="E1572" s="69">
        <v>40.93</v>
      </c>
      <c r="F1572" s="70">
        <v>76.17</v>
      </c>
      <c r="G1572" s="69">
        <v>10.27</v>
      </c>
      <c r="H1572" s="69">
        <v>32.89</v>
      </c>
      <c r="I1572" s="69">
        <v>0</v>
      </c>
      <c r="J1572" s="69">
        <v>0</v>
      </c>
      <c r="K1572" s="69">
        <v>0</v>
      </c>
      <c r="L1572" s="69">
        <v>23.36</v>
      </c>
      <c r="M1572" s="69">
        <v>89.96</v>
      </c>
      <c r="N1572" s="70">
        <v>156.47999999999999</v>
      </c>
      <c r="O1572" s="93">
        <v>232.65</v>
      </c>
    </row>
    <row r="1573" spans="1:15" ht="15.5">
      <c r="A1573" s="64">
        <v>2025</v>
      </c>
      <c r="B1573" s="59" t="s">
        <v>56</v>
      </c>
      <c r="C1573" s="59" t="s">
        <v>38</v>
      </c>
      <c r="D1573" s="77">
        <v>95.94</v>
      </c>
      <c r="E1573" s="69">
        <v>0</v>
      </c>
      <c r="F1573" s="70">
        <v>95.94</v>
      </c>
      <c r="G1573" s="69">
        <v>0</v>
      </c>
      <c r="H1573" s="69">
        <v>112.82</v>
      </c>
      <c r="I1573" s="69">
        <v>0</v>
      </c>
      <c r="J1573" s="69">
        <v>0</v>
      </c>
      <c r="K1573" s="69">
        <v>0</v>
      </c>
      <c r="L1573" s="69">
        <v>0</v>
      </c>
      <c r="M1573" s="69">
        <v>0</v>
      </c>
      <c r="N1573" s="70">
        <v>112.82</v>
      </c>
      <c r="O1573" s="93">
        <v>208.76</v>
      </c>
    </row>
    <row r="1574" spans="1:15" ht="15.5">
      <c r="A1574" s="64">
        <v>2025</v>
      </c>
      <c r="B1574" s="59" t="s">
        <v>56</v>
      </c>
      <c r="C1574" s="59" t="s">
        <v>72</v>
      </c>
      <c r="D1574" s="77">
        <v>267.3</v>
      </c>
      <c r="E1574" s="69">
        <v>0</v>
      </c>
      <c r="F1574" s="70">
        <v>267.3</v>
      </c>
      <c r="G1574" s="69">
        <v>0</v>
      </c>
      <c r="H1574" s="69">
        <v>0</v>
      </c>
      <c r="I1574" s="69">
        <v>0</v>
      </c>
      <c r="J1574" s="69">
        <v>0</v>
      </c>
      <c r="K1574" s="69">
        <v>0</v>
      </c>
      <c r="L1574" s="69">
        <v>0</v>
      </c>
      <c r="M1574" s="69">
        <v>2.64</v>
      </c>
      <c r="N1574" s="70">
        <v>2.64</v>
      </c>
      <c r="O1574" s="93">
        <v>269.94</v>
      </c>
    </row>
    <row r="1575" spans="1:15" ht="15.5">
      <c r="A1575" s="64">
        <v>2025</v>
      </c>
      <c r="B1575" s="59" t="s">
        <v>56</v>
      </c>
      <c r="C1575" s="59" t="s">
        <v>39</v>
      </c>
      <c r="D1575" s="77">
        <v>0</v>
      </c>
      <c r="E1575" s="69">
        <v>92.23</v>
      </c>
      <c r="F1575" s="70">
        <v>92.23</v>
      </c>
      <c r="G1575" s="69">
        <v>0</v>
      </c>
      <c r="H1575" s="69">
        <v>0</v>
      </c>
      <c r="I1575" s="69">
        <v>0</v>
      </c>
      <c r="J1575" s="69">
        <v>0</v>
      </c>
      <c r="K1575" s="69">
        <v>0</v>
      </c>
      <c r="L1575" s="69">
        <v>6.61</v>
      </c>
      <c r="M1575" s="69">
        <v>0</v>
      </c>
      <c r="N1575" s="70">
        <v>6.61</v>
      </c>
      <c r="O1575" s="93">
        <v>98.84</v>
      </c>
    </row>
    <row r="1576" spans="1:15" ht="15.5">
      <c r="A1576" s="64">
        <v>2025</v>
      </c>
      <c r="B1576" s="59" t="s">
        <v>56</v>
      </c>
      <c r="C1576" s="59" t="s">
        <v>130</v>
      </c>
      <c r="D1576" s="77">
        <v>0</v>
      </c>
      <c r="E1576" s="69">
        <v>0</v>
      </c>
      <c r="F1576" s="70">
        <v>0</v>
      </c>
      <c r="G1576" s="69">
        <v>0</v>
      </c>
      <c r="H1576" s="69">
        <v>0</v>
      </c>
      <c r="I1576" s="69">
        <v>0</v>
      </c>
      <c r="J1576" s="69">
        <v>0</v>
      </c>
      <c r="K1576" s="69">
        <v>0</v>
      </c>
      <c r="L1576" s="69">
        <v>0</v>
      </c>
      <c r="M1576" s="69">
        <v>0.1</v>
      </c>
      <c r="N1576" s="70">
        <v>0.1</v>
      </c>
      <c r="O1576" s="93">
        <v>0.1</v>
      </c>
    </row>
    <row r="1577" spans="1:15" ht="15.5">
      <c r="A1577" s="64">
        <v>2025</v>
      </c>
      <c r="B1577" s="59" t="s">
        <v>56</v>
      </c>
      <c r="C1577" s="59" t="s">
        <v>40</v>
      </c>
      <c r="D1577" s="77">
        <v>0</v>
      </c>
      <c r="E1577" s="69">
        <v>0</v>
      </c>
      <c r="F1577" s="70">
        <v>0</v>
      </c>
      <c r="G1577" s="69">
        <v>5.55</v>
      </c>
      <c r="H1577" s="69">
        <v>0</v>
      </c>
      <c r="I1577" s="69">
        <v>0</v>
      </c>
      <c r="J1577" s="69">
        <v>0</v>
      </c>
      <c r="K1577" s="69">
        <v>0</v>
      </c>
      <c r="L1577" s="69">
        <v>0</v>
      </c>
      <c r="M1577" s="69">
        <v>4.1900000000000004</v>
      </c>
      <c r="N1577" s="70">
        <v>9.74</v>
      </c>
      <c r="O1577" s="93">
        <v>9.74</v>
      </c>
    </row>
    <row r="1578" spans="1:15" ht="15.5">
      <c r="A1578" s="64">
        <v>2025</v>
      </c>
      <c r="B1578" s="59" t="s">
        <v>56</v>
      </c>
      <c r="C1578" s="59" t="s">
        <v>41</v>
      </c>
      <c r="D1578" s="77">
        <v>213.33</v>
      </c>
      <c r="E1578" s="69">
        <v>13.72</v>
      </c>
      <c r="F1578" s="70">
        <v>227.05</v>
      </c>
      <c r="G1578" s="69">
        <v>0</v>
      </c>
      <c r="H1578" s="69">
        <v>0</v>
      </c>
      <c r="I1578" s="69">
        <v>0</v>
      </c>
      <c r="J1578" s="69">
        <v>0</v>
      </c>
      <c r="K1578" s="69">
        <v>0</v>
      </c>
      <c r="L1578" s="69">
        <v>0</v>
      </c>
      <c r="M1578" s="69">
        <v>2.87</v>
      </c>
      <c r="N1578" s="70">
        <v>2.87</v>
      </c>
      <c r="O1578" s="93">
        <v>229.92</v>
      </c>
    </row>
    <row r="1579" spans="1:15" ht="15.5">
      <c r="A1579" s="64">
        <v>2025</v>
      </c>
      <c r="B1579" s="59" t="s">
        <v>56</v>
      </c>
      <c r="C1579" s="59" t="s">
        <v>70</v>
      </c>
      <c r="D1579" s="77">
        <v>2.4</v>
      </c>
      <c r="E1579" s="69">
        <v>0</v>
      </c>
      <c r="F1579" s="70">
        <v>2.4</v>
      </c>
      <c r="G1579" s="69">
        <v>1.48</v>
      </c>
      <c r="H1579" s="69">
        <v>24.33</v>
      </c>
      <c r="I1579" s="69">
        <v>91.32</v>
      </c>
      <c r="J1579" s="69">
        <v>0</v>
      </c>
      <c r="K1579" s="69">
        <v>49.37</v>
      </c>
      <c r="L1579" s="69">
        <v>9.76</v>
      </c>
      <c r="M1579" s="69">
        <v>5.21</v>
      </c>
      <c r="N1579" s="70">
        <v>181.47</v>
      </c>
      <c r="O1579" s="93">
        <v>183.87</v>
      </c>
    </row>
    <row r="1580" spans="1:15" ht="15.5">
      <c r="A1580" s="64">
        <v>2025</v>
      </c>
      <c r="B1580" s="59" t="s">
        <v>56</v>
      </c>
      <c r="C1580" s="59" t="s">
        <v>74</v>
      </c>
      <c r="D1580" s="77">
        <v>90.85</v>
      </c>
      <c r="E1580" s="69">
        <v>0</v>
      </c>
      <c r="F1580" s="70">
        <v>90.85</v>
      </c>
      <c r="G1580" s="69">
        <v>0</v>
      </c>
      <c r="H1580" s="69">
        <v>0</v>
      </c>
      <c r="I1580" s="69">
        <v>0</v>
      </c>
      <c r="J1580" s="69">
        <v>0</v>
      </c>
      <c r="K1580" s="69">
        <v>0</v>
      </c>
      <c r="L1580" s="69">
        <v>0</v>
      </c>
      <c r="M1580" s="69">
        <v>4.1500000000000004</v>
      </c>
      <c r="N1580" s="70">
        <v>4.1500000000000004</v>
      </c>
      <c r="O1580" s="93">
        <v>95</v>
      </c>
    </row>
    <row r="1581" spans="1:15" ht="15.5">
      <c r="A1581" s="64">
        <v>2025</v>
      </c>
      <c r="B1581" s="59" t="s">
        <v>56</v>
      </c>
      <c r="C1581" s="59" t="s">
        <v>73</v>
      </c>
      <c r="D1581" s="77">
        <v>0</v>
      </c>
      <c r="E1581" s="69">
        <v>0</v>
      </c>
      <c r="F1581" s="70">
        <v>0</v>
      </c>
      <c r="G1581" s="69">
        <v>0</v>
      </c>
      <c r="H1581" s="69">
        <v>0</v>
      </c>
      <c r="I1581" s="69">
        <v>0</v>
      </c>
      <c r="J1581" s="69">
        <v>0</v>
      </c>
      <c r="K1581" s="69">
        <v>0</v>
      </c>
      <c r="L1581" s="69">
        <v>0</v>
      </c>
      <c r="M1581" s="69">
        <v>0</v>
      </c>
      <c r="N1581" s="70">
        <v>0</v>
      </c>
      <c r="O1581" s="93">
        <v>0</v>
      </c>
    </row>
    <row r="1582" spans="1:15" ht="15.5">
      <c r="A1582" s="64">
        <v>2025</v>
      </c>
      <c r="B1582" s="59" t="s">
        <v>56</v>
      </c>
      <c r="C1582" s="59" t="s">
        <v>42</v>
      </c>
      <c r="D1582" s="77">
        <v>951</v>
      </c>
      <c r="E1582" s="69">
        <v>135.37</v>
      </c>
      <c r="F1582" s="70">
        <v>1086.3699999999999</v>
      </c>
      <c r="G1582" s="69">
        <v>6.43</v>
      </c>
      <c r="H1582" s="69">
        <v>212.82</v>
      </c>
      <c r="I1582" s="69">
        <v>0</v>
      </c>
      <c r="J1582" s="69">
        <v>0</v>
      </c>
      <c r="K1582" s="69">
        <v>0</v>
      </c>
      <c r="L1582" s="69">
        <v>0</v>
      </c>
      <c r="M1582" s="69">
        <v>161.05000000000001</v>
      </c>
      <c r="N1582" s="70">
        <v>380.3</v>
      </c>
      <c r="O1582" s="93">
        <v>1466.67</v>
      </c>
    </row>
    <row r="1583" spans="1:15" ht="15.5">
      <c r="A1583" s="64">
        <v>2025</v>
      </c>
      <c r="B1583" s="59" t="s">
        <v>56</v>
      </c>
      <c r="C1583" s="59" t="s">
        <v>94</v>
      </c>
      <c r="D1583" s="77">
        <v>0</v>
      </c>
      <c r="E1583" s="69">
        <v>0</v>
      </c>
      <c r="F1583" s="70">
        <v>0</v>
      </c>
      <c r="G1583" s="69">
        <v>0</v>
      </c>
      <c r="H1583" s="69">
        <v>92.99</v>
      </c>
      <c r="I1583" s="69">
        <v>0</v>
      </c>
      <c r="J1583" s="69">
        <v>0</v>
      </c>
      <c r="K1583" s="69">
        <v>0</v>
      </c>
      <c r="L1583" s="69">
        <v>0</v>
      </c>
      <c r="M1583" s="69">
        <v>0</v>
      </c>
      <c r="N1583" s="70">
        <v>92.99</v>
      </c>
      <c r="O1583" s="93">
        <v>92.99</v>
      </c>
    </row>
    <row r="1584" spans="1:15" ht="15.5">
      <c r="A1584" s="64">
        <v>2025</v>
      </c>
      <c r="B1584" s="59" t="s">
        <v>56</v>
      </c>
      <c r="C1584" s="59" t="s">
        <v>131</v>
      </c>
      <c r="D1584" s="77">
        <v>90.94</v>
      </c>
      <c r="E1584" s="69">
        <v>0</v>
      </c>
      <c r="F1584" s="70">
        <v>90.94</v>
      </c>
      <c r="G1584" s="69">
        <v>2.0499999999999998</v>
      </c>
      <c r="H1584" s="69">
        <v>0</v>
      </c>
      <c r="I1584" s="69">
        <v>0</v>
      </c>
      <c r="J1584" s="69">
        <v>0</v>
      </c>
      <c r="K1584" s="69">
        <v>0</v>
      </c>
      <c r="L1584" s="69">
        <v>0</v>
      </c>
      <c r="M1584" s="69">
        <v>0.02</v>
      </c>
      <c r="N1584" s="70">
        <v>2.0699999999999998</v>
      </c>
      <c r="O1584" s="93">
        <v>93.01</v>
      </c>
    </row>
    <row r="1585" spans="1:15" ht="15.5">
      <c r="A1585" s="64">
        <v>2025</v>
      </c>
      <c r="B1585" s="59" t="s">
        <v>56</v>
      </c>
      <c r="C1585" s="59" t="s">
        <v>71</v>
      </c>
      <c r="D1585" s="77">
        <v>0</v>
      </c>
      <c r="E1585" s="69">
        <v>0</v>
      </c>
      <c r="F1585" s="70">
        <v>0</v>
      </c>
      <c r="G1585" s="69">
        <v>0</v>
      </c>
      <c r="H1585" s="69">
        <v>0</v>
      </c>
      <c r="I1585" s="69">
        <v>0</v>
      </c>
      <c r="J1585" s="69">
        <v>0</v>
      </c>
      <c r="K1585" s="69">
        <v>0</v>
      </c>
      <c r="L1585" s="69">
        <v>33.49</v>
      </c>
      <c r="M1585" s="69">
        <v>3.14</v>
      </c>
      <c r="N1585" s="70">
        <v>36.630000000000003</v>
      </c>
      <c r="O1585" s="93">
        <v>36.630000000000003</v>
      </c>
    </row>
    <row r="1586" spans="1:15" ht="15.5">
      <c r="A1586" s="64">
        <v>2025</v>
      </c>
      <c r="B1586" s="59" t="s">
        <v>56</v>
      </c>
      <c r="C1586" s="59" t="s">
        <v>45</v>
      </c>
      <c r="D1586" s="77">
        <v>177.16</v>
      </c>
      <c r="E1586" s="69">
        <v>0</v>
      </c>
      <c r="F1586" s="70">
        <v>177.16</v>
      </c>
      <c r="G1586" s="69">
        <v>0</v>
      </c>
      <c r="H1586" s="69">
        <v>0</v>
      </c>
      <c r="I1586" s="69">
        <v>0</v>
      </c>
      <c r="J1586" s="69">
        <v>0</v>
      </c>
      <c r="K1586" s="69">
        <v>0</v>
      </c>
      <c r="L1586" s="69">
        <v>17.53</v>
      </c>
      <c r="M1586" s="69">
        <v>0.03</v>
      </c>
      <c r="N1586" s="70">
        <v>17.559999999999999</v>
      </c>
      <c r="O1586" s="93">
        <v>194.72</v>
      </c>
    </row>
    <row r="1587" spans="1:15" ht="15.5">
      <c r="A1587" s="64">
        <v>2025</v>
      </c>
      <c r="B1587" s="59" t="s">
        <v>56</v>
      </c>
      <c r="C1587" s="59" t="s">
        <v>46</v>
      </c>
      <c r="D1587" s="77">
        <v>101.25</v>
      </c>
      <c r="E1587" s="69">
        <v>15.84</v>
      </c>
      <c r="F1587" s="70">
        <v>117.09</v>
      </c>
      <c r="G1587" s="69">
        <v>0</v>
      </c>
      <c r="H1587" s="69">
        <v>134.49</v>
      </c>
      <c r="I1587" s="69">
        <v>0</v>
      </c>
      <c r="J1587" s="69">
        <v>0</v>
      </c>
      <c r="K1587" s="69">
        <v>0.04</v>
      </c>
      <c r="L1587" s="69">
        <v>0</v>
      </c>
      <c r="M1587" s="69">
        <v>0.12</v>
      </c>
      <c r="N1587" s="70">
        <v>134.65</v>
      </c>
      <c r="O1587" s="93">
        <v>251.74</v>
      </c>
    </row>
    <row r="1588" spans="1:15" ht="15.5">
      <c r="A1588" s="64">
        <v>2025</v>
      </c>
      <c r="B1588" s="59" t="s">
        <v>56</v>
      </c>
      <c r="C1588" s="59" t="s">
        <v>62</v>
      </c>
      <c r="D1588" s="77">
        <v>100.6</v>
      </c>
      <c r="E1588" s="69">
        <v>53.72</v>
      </c>
      <c r="F1588" s="70">
        <v>154.32</v>
      </c>
      <c r="G1588" s="69">
        <v>8.27</v>
      </c>
      <c r="H1588" s="69">
        <v>99.39</v>
      </c>
      <c r="I1588" s="69">
        <v>0</v>
      </c>
      <c r="J1588" s="69">
        <v>0</v>
      </c>
      <c r="K1588" s="69">
        <v>0</v>
      </c>
      <c r="L1588" s="69">
        <v>65.97</v>
      </c>
      <c r="M1588" s="69">
        <v>48.67</v>
      </c>
      <c r="N1588" s="70">
        <v>222.3</v>
      </c>
      <c r="O1588" s="93">
        <v>376.62</v>
      </c>
    </row>
    <row r="1589" spans="1:15" ht="15.5">
      <c r="A1589" s="62">
        <v>2025</v>
      </c>
      <c r="B1589" s="62" t="s">
        <v>56</v>
      </c>
      <c r="C1589" s="60" t="s">
        <v>93</v>
      </c>
      <c r="D1589" s="72">
        <v>2126.0100000000002</v>
      </c>
      <c r="E1589" s="72">
        <v>351.81</v>
      </c>
      <c r="F1589" s="71">
        <v>2477.8200000000002</v>
      </c>
      <c r="G1589" s="72">
        <v>34.049999999999997</v>
      </c>
      <c r="H1589" s="72">
        <v>709.73</v>
      </c>
      <c r="I1589" s="72">
        <v>91.32</v>
      </c>
      <c r="J1589" s="72">
        <v>0</v>
      </c>
      <c r="K1589" s="72">
        <v>49.41</v>
      </c>
      <c r="L1589" s="72">
        <v>156.72</v>
      </c>
      <c r="M1589" s="72">
        <v>322.14999999999998</v>
      </c>
      <c r="N1589" s="71">
        <v>1363.38</v>
      </c>
      <c r="O1589" s="72">
        <v>3841.2</v>
      </c>
    </row>
    <row r="1590" spans="1:15" ht="15.5">
      <c r="A1590" s="64">
        <v>2025</v>
      </c>
      <c r="B1590" s="59" t="s">
        <v>55</v>
      </c>
      <c r="C1590" s="59" t="s">
        <v>37</v>
      </c>
      <c r="D1590" s="77">
        <v>25.24</v>
      </c>
      <c r="E1590" s="69">
        <v>64.790000000000006</v>
      </c>
      <c r="F1590" s="70">
        <v>90.03</v>
      </c>
      <c r="G1590" s="69">
        <v>5.65</v>
      </c>
      <c r="H1590" s="69">
        <v>79.38</v>
      </c>
      <c r="I1590" s="69">
        <v>0</v>
      </c>
      <c r="J1590" s="69">
        <v>0</v>
      </c>
      <c r="K1590" s="69">
        <v>0</v>
      </c>
      <c r="L1590" s="69">
        <v>24.21</v>
      </c>
      <c r="M1590" s="69">
        <v>59.27</v>
      </c>
      <c r="N1590" s="70">
        <v>168.51</v>
      </c>
      <c r="O1590" s="93">
        <v>258.54000000000002</v>
      </c>
    </row>
    <row r="1591" spans="1:15" ht="15.5">
      <c r="A1591" s="64">
        <v>2025</v>
      </c>
      <c r="B1591" s="59" t="s">
        <v>55</v>
      </c>
      <c r="C1591" s="59" t="s">
        <v>38</v>
      </c>
      <c r="D1591" s="77">
        <v>0</v>
      </c>
      <c r="E1591" s="69">
        <v>0</v>
      </c>
      <c r="F1591" s="70">
        <v>0</v>
      </c>
      <c r="G1591" s="69">
        <v>0</v>
      </c>
      <c r="H1591" s="69">
        <v>17.75</v>
      </c>
      <c r="I1591" s="69">
        <v>0</v>
      </c>
      <c r="J1591" s="69">
        <v>0</v>
      </c>
      <c r="K1591" s="69">
        <v>0</v>
      </c>
      <c r="L1591" s="69">
        <v>0</v>
      </c>
      <c r="M1591" s="69">
        <v>0.04</v>
      </c>
      <c r="N1591" s="70">
        <v>17.79</v>
      </c>
      <c r="O1591" s="93">
        <v>17.79</v>
      </c>
    </row>
    <row r="1592" spans="1:15" ht="15.5">
      <c r="A1592" s="64">
        <v>2025</v>
      </c>
      <c r="B1592" s="59" t="s">
        <v>55</v>
      </c>
      <c r="C1592" s="59" t="s">
        <v>72</v>
      </c>
      <c r="D1592" s="77">
        <v>276.35000000000002</v>
      </c>
      <c r="E1592" s="69">
        <v>0</v>
      </c>
      <c r="F1592" s="70">
        <v>276.35000000000002</v>
      </c>
      <c r="G1592" s="69">
        <v>0</v>
      </c>
      <c r="H1592" s="69">
        <v>0</v>
      </c>
      <c r="I1592" s="69">
        <v>0</v>
      </c>
      <c r="J1592" s="69">
        <v>0</v>
      </c>
      <c r="K1592" s="69">
        <v>0</v>
      </c>
      <c r="L1592" s="69">
        <v>0</v>
      </c>
      <c r="M1592" s="69">
        <v>4.3</v>
      </c>
      <c r="N1592" s="70">
        <v>4.3</v>
      </c>
      <c r="O1592" s="93">
        <v>280.64999999999998</v>
      </c>
    </row>
    <row r="1593" spans="1:15" ht="15.5">
      <c r="A1593" s="64">
        <v>2025</v>
      </c>
      <c r="B1593" s="59" t="s">
        <v>55</v>
      </c>
      <c r="C1593" s="59" t="s">
        <v>39</v>
      </c>
      <c r="D1593" s="77">
        <v>0</v>
      </c>
      <c r="E1593" s="69">
        <v>66.87</v>
      </c>
      <c r="F1593" s="70">
        <v>66.87</v>
      </c>
      <c r="G1593" s="69">
        <v>0</v>
      </c>
      <c r="H1593" s="69">
        <v>6.73</v>
      </c>
      <c r="I1593" s="69">
        <v>0</v>
      </c>
      <c r="J1593" s="69">
        <v>0</v>
      </c>
      <c r="K1593" s="69">
        <v>0</v>
      </c>
      <c r="L1593" s="69">
        <v>0</v>
      </c>
      <c r="M1593" s="69">
        <v>0</v>
      </c>
      <c r="N1593" s="70">
        <v>6.73</v>
      </c>
      <c r="O1593" s="93">
        <v>73.599999999999994</v>
      </c>
    </row>
    <row r="1594" spans="1:15" ht="15.5">
      <c r="A1594" s="64">
        <v>2025</v>
      </c>
      <c r="B1594" s="59" t="s">
        <v>55</v>
      </c>
      <c r="C1594" s="59" t="s">
        <v>130</v>
      </c>
      <c r="D1594" s="77">
        <v>0</v>
      </c>
      <c r="E1594" s="69">
        <v>0</v>
      </c>
      <c r="F1594" s="70">
        <v>0</v>
      </c>
      <c r="G1594" s="69">
        <v>0</v>
      </c>
      <c r="H1594" s="69">
        <v>0</v>
      </c>
      <c r="I1594" s="69">
        <v>0</v>
      </c>
      <c r="J1594" s="69">
        <v>0</v>
      </c>
      <c r="K1594" s="69">
        <v>0</v>
      </c>
      <c r="L1594" s="69">
        <v>0</v>
      </c>
      <c r="M1594" s="69">
        <v>0.13</v>
      </c>
      <c r="N1594" s="70">
        <v>0.13</v>
      </c>
      <c r="O1594" s="93">
        <v>0.13</v>
      </c>
    </row>
    <row r="1595" spans="1:15" ht="15.5">
      <c r="A1595" s="64">
        <v>2025</v>
      </c>
      <c r="B1595" s="59" t="s">
        <v>55</v>
      </c>
      <c r="C1595" s="59" t="s">
        <v>40</v>
      </c>
      <c r="D1595" s="77">
        <v>3.92</v>
      </c>
      <c r="E1595" s="69">
        <v>0</v>
      </c>
      <c r="F1595" s="70">
        <v>3.92</v>
      </c>
      <c r="G1595" s="69">
        <v>2.71</v>
      </c>
      <c r="H1595" s="69">
        <v>2.0299999999999998</v>
      </c>
      <c r="I1595" s="69">
        <v>0</v>
      </c>
      <c r="J1595" s="69">
        <v>0</v>
      </c>
      <c r="K1595" s="69">
        <v>0</v>
      </c>
      <c r="L1595" s="69">
        <v>0</v>
      </c>
      <c r="M1595" s="69">
        <v>5.01</v>
      </c>
      <c r="N1595" s="70">
        <v>9.75</v>
      </c>
      <c r="O1595" s="93">
        <v>13.67</v>
      </c>
    </row>
    <row r="1596" spans="1:15" ht="15.5">
      <c r="A1596" s="64">
        <v>2025</v>
      </c>
      <c r="B1596" s="59" t="s">
        <v>55</v>
      </c>
      <c r="C1596" s="59" t="s">
        <v>41</v>
      </c>
      <c r="D1596" s="77">
        <v>113.39</v>
      </c>
      <c r="E1596" s="69">
        <v>0</v>
      </c>
      <c r="F1596" s="70">
        <v>113.39</v>
      </c>
      <c r="G1596" s="69">
        <v>0</v>
      </c>
      <c r="H1596" s="69">
        <v>0</v>
      </c>
      <c r="I1596" s="69">
        <v>0</v>
      </c>
      <c r="J1596" s="69">
        <v>0</v>
      </c>
      <c r="K1596" s="69">
        <v>0</v>
      </c>
      <c r="L1596" s="69">
        <v>0</v>
      </c>
      <c r="M1596" s="69">
        <v>3.08</v>
      </c>
      <c r="N1596" s="70">
        <v>3.08</v>
      </c>
      <c r="O1596" s="93">
        <v>116.47</v>
      </c>
    </row>
    <row r="1597" spans="1:15" ht="15.5">
      <c r="A1597" s="64">
        <v>2025</v>
      </c>
      <c r="B1597" s="59" t="s">
        <v>55</v>
      </c>
      <c r="C1597" s="59" t="s">
        <v>70</v>
      </c>
      <c r="D1597" s="77">
        <v>7.0000000000000007E-2</v>
      </c>
      <c r="E1597" s="69">
        <v>0</v>
      </c>
      <c r="F1597" s="70">
        <v>7.0000000000000007E-2</v>
      </c>
      <c r="G1597" s="69">
        <v>3.11</v>
      </c>
      <c r="H1597" s="69">
        <v>24.21</v>
      </c>
      <c r="I1597" s="69">
        <v>136.41999999999999</v>
      </c>
      <c r="J1597" s="69">
        <v>0</v>
      </c>
      <c r="K1597" s="69">
        <v>73.25</v>
      </c>
      <c r="L1597" s="69">
        <v>12.29</v>
      </c>
      <c r="M1597" s="69">
        <v>13.18</v>
      </c>
      <c r="N1597" s="70">
        <v>262.45999999999998</v>
      </c>
      <c r="O1597" s="93">
        <v>262.52999999999997</v>
      </c>
    </row>
    <row r="1598" spans="1:15" ht="15.5">
      <c r="A1598" s="64">
        <v>2025</v>
      </c>
      <c r="B1598" s="59" t="s">
        <v>55</v>
      </c>
      <c r="C1598" s="59" t="s">
        <v>74</v>
      </c>
      <c r="D1598" s="77">
        <v>0</v>
      </c>
      <c r="E1598" s="69">
        <v>0</v>
      </c>
      <c r="F1598" s="70">
        <v>0</v>
      </c>
      <c r="G1598" s="69">
        <v>0</v>
      </c>
      <c r="H1598" s="69">
        <v>0</v>
      </c>
      <c r="I1598" s="69">
        <v>0</v>
      </c>
      <c r="J1598" s="69">
        <v>0</v>
      </c>
      <c r="K1598" s="69">
        <v>0</v>
      </c>
      <c r="L1598" s="69">
        <v>0</v>
      </c>
      <c r="M1598" s="69">
        <v>4.57</v>
      </c>
      <c r="N1598" s="70">
        <v>4.57</v>
      </c>
      <c r="O1598" s="93">
        <v>4.57</v>
      </c>
    </row>
    <row r="1599" spans="1:15" ht="15.5">
      <c r="A1599" s="64">
        <v>2025</v>
      </c>
      <c r="B1599" s="59" t="s">
        <v>55</v>
      </c>
      <c r="C1599" s="59" t="s">
        <v>73</v>
      </c>
      <c r="D1599" s="77">
        <v>0</v>
      </c>
      <c r="E1599" s="69">
        <v>0</v>
      </c>
      <c r="F1599" s="70">
        <v>0</v>
      </c>
      <c r="G1599" s="69">
        <v>0</v>
      </c>
      <c r="H1599" s="69">
        <v>0</v>
      </c>
      <c r="I1599" s="69">
        <v>0</v>
      </c>
      <c r="J1599" s="69">
        <v>0</v>
      </c>
      <c r="K1599" s="69">
        <v>0</v>
      </c>
      <c r="L1599" s="69">
        <v>0</v>
      </c>
      <c r="M1599" s="69">
        <v>0</v>
      </c>
      <c r="N1599" s="70">
        <v>0</v>
      </c>
      <c r="O1599" s="93">
        <v>0</v>
      </c>
    </row>
    <row r="1600" spans="1:15" ht="15.5">
      <c r="A1600" s="64">
        <v>2025</v>
      </c>
      <c r="B1600" s="59" t="s">
        <v>55</v>
      </c>
      <c r="C1600" s="59" t="s">
        <v>42</v>
      </c>
      <c r="D1600" s="77">
        <v>923.47</v>
      </c>
      <c r="E1600" s="69">
        <v>110.72</v>
      </c>
      <c r="F1600" s="70">
        <v>1034.19</v>
      </c>
      <c r="G1600" s="69">
        <v>15.91</v>
      </c>
      <c r="H1600" s="69">
        <v>289.51</v>
      </c>
      <c r="I1600" s="69">
        <v>0</v>
      </c>
      <c r="J1600" s="69">
        <v>11.09</v>
      </c>
      <c r="K1600" s="69">
        <v>0</v>
      </c>
      <c r="L1600" s="69">
        <v>0</v>
      </c>
      <c r="M1600" s="69">
        <v>197.19</v>
      </c>
      <c r="N1600" s="70">
        <v>513.70000000000005</v>
      </c>
      <c r="O1600" s="93">
        <v>1547.89</v>
      </c>
    </row>
    <row r="1601" spans="1:15" ht="15.5">
      <c r="A1601" s="64">
        <v>2025</v>
      </c>
      <c r="B1601" s="59" t="s">
        <v>55</v>
      </c>
      <c r="C1601" s="59" t="s">
        <v>94</v>
      </c>
      <c r="D1601" s="77">
        <v>0</v>
      </c>
      <c r="E1601" s="69">
        <v>0</v>
      </c>
      <c r="F1601" s="70">
        <v>0</v>
      </c>
      <c r="G1601" s="69">
        <v>0</v>
      </c>
      <c r="H1601" s="69">
        <v>0</v>
      </c>
      <c r="I1601" s="69">
        <v>0</v>
      </c>
      <c r="J1601" s="69">
        <v>0</v>
      </c>
      <c r="K1601" s="69">
        <v>0</v>
      </c>
      <c r="L1601" s="69">
        <v>0</v>
      </c>
      <c r="M1601" s="69">
        <v>0</v>
      </c>
      <c r="N1601" s="70">
        <v>0</v>
      </c>
      <c r="O1601" s="93">
        <v>0</v>
      </c>
    </row>
    <row r="1602" spans="1:15" ht="15.5">
      <c r="A1602" s="64">
        <v>2025</v>
      </c>
      <c r="B1602" s="59" t="s">
        <v>55</v>
      </c>
      <c r="C1602" s="59" t="s">
        <v>131</v>
      </c>
      <c r="D1602" s="77">
        <v>630.61</v>
      </c>
      <c r="E1602" s="69">
        <v>0</v>
      </c>
      <c r="F1602" s="70">
        <v>630.61</v>
      </c>
      <c r="G1602" s="69">
        <v>0</v>
      </c>
      <c r="H1602" s="69">
        <v>0</v>
      </c>
      <c r="I1602" s="69">
        <v>0</v>
      </c>
      <c r="J1602" s="69">
        <v>0</v>
      </c>
      <c r="K1602" s="69">
        <v>0</v>
      </c>
      <c r="L1602" s="69">
        <v>0</v>
      </c>
      <c r="M1602" s="69">
        <v>1.8</v>
      </c>
      <c r="N1602" s="70">
        <v>1.8</v>
      </c>
      <c r="O1602" s="93">
        <v>632.41</v>
      </c>
    </row>
    <row r="1603" spans="1:15" ht="15.5">
      <c r="A1603" s="64">
        <v>2025</v>
      </c>
      <c r="B1603" s="59" t="s">
        <v>55</v>
      </c>
      <c r="C1603" s="59" t="s">
        <v>71</v>
      </c>
      <c r="D1603" s="77">
        <v>0</v>
      </c>
      <c r="E1603" s="69">
        <v>0</v>
      </c>
      <c r="F1603" s="70">
        <v>0</v>
      </c>
      <c r="G1603" s="69">
        <v>0</v>
      </c>
      <c r="H1603" s="69">
        <v>0</v>
      </c>
      <c r="I1603" s="69">
        <v>26.34</v>
      </c>
      <c r="J1603" s="69">
        <v>0</v>
      </c>
      <c r="K1603" s="69">
        <v>0</v>
      </c>
      <c r="L1603" s="69">
        <v>43.94</v>
      </c>
      <c r="M1603" s="69">
        <v>7.04</v>
      </c>
      <c r="N1603" s="70">
        <v>77.319999999999993</v>
      </c>
      <c r="O1603" s="93">
        <v>77.319999999999993</v>
      </c>
    </row>
    <row r="1604" spans="1:15" ht="15.5">
      <c r="A1604" s="64">
        <v>2025</v>
      </c>
      <c r="B1604" s="59" t="s">
        <v>55</v>
      </c>
      <c r="C1604" s="59" t="s">
        <v>45</v>
      </c>
      <c r="D1604" s="77">
        <v>279.16000000000003</v>
      </c>
      <c r="E1604" s="69">
        <v>0</v>
      </c>
      <c r="F1604" s="70">
        <v>279.16000000000003</v>
      </c>
      <c r="G1604" s="69">
        <v>0</v>
      </c>
      <c r="H1604" s="69">
        <v>0</v>
      </c>
      <c r="I1604" s="69">
        <v>0</v>
      </c>
      <c r="J1604" s="69">
        <v>0</v>
      </c>
      <c r="K1604" s="69">
        <v>0</v>
      </c>
      <c r="L1604" s="69">
        <v>0</v>
      </c>
      <c r="M1604" s="69">
        <v>0.03</v>
      </c>
      <c r="N1604" s="70">
        <v>0.03</v>
      </c>
      <c r="O1604" s="93">
        <v>279.19</v>
      </c>
    </row>
    <row r="1605" spans="1:15" ht="15.5">
      <c r="A1605" s="64">
        <v>2025</v>
      </c>
      <c r="B1605" s="59" t="s">
        <v>55</v>
      </c>
      <c r="C1605" s="59" t="s">
        <v>46</v>
      </c>
      <c r="D1605" s="77">
        <v>0</v>
      </c>
      <c r="E1605" s="69">
        <v>0</v>
      </c>
      <c r="F1605" s="70">
        <v>0</v>
      </c>
      <c r="G1605" s="69">
        <v>0</v>
      </c>
      <c r="H1605" s="69">
        <v>280.5</v>
      </c>
      <c r="I1605" s="69">
        <v>4.2699999999999996</v>
      </c>
      <c r="J1605" s="69">
        <v>0</v>
      </c>
      <c r="K1605" s="69">
        <v>0</v>
      </c>
      <c r="L1605" s="69">
        <v>0</v>
      </c>
      <c r="M1605" s="69">
        <v>4.6399999999999997</v>
      </c>
      <c r="N1605" s="70">
        <v>289.41000000000003</v>
      </c>
      <c r="O1605" s="93">
        <v>289.41000000000003</v>
      </c>
    </row>
    <row r="1606" spans="1:15" ht="15.5">
      <c r="A1606" s="64">
        <v>2025</v>
      </c>
      <c r="B1606" s="59" t="s">
        <v>55</v>
      </c>
      <c r="C1606" s="59" t="s">
        <v>62</v>
      </c>
      <c r="D1606" s="77">
        <v>3.66</v>
      </c>
      <c r="E1606" s="69">
        <v>0</v>
      </c>
      <c r="F1606" s="70">
        <v>3.66</v>
      </c>
      <c r="G1606" s="69">
        <v>15.87</v>
      </c>
      <c r="H1606" s="69">
        <v>199.8</v>
      </c>
      <c r="I1606" s="69">
        <v>12.45</v>
      </c>
      <c r="J1606" s="69">
        <v>0</v>
      </c>
      <c r="K1606" s="69">
        <v>0</v>
      </c>
      <c r="L1606" s="69">
        <v>54.56</v>
      </c>
      <c r="M1606" s="69">
        <v>51.13</v>
      </c>
      <c r="N1606" s="70">
        <v>333.81</v>
      </c>
      <c r="O1606" s="93">
        <v>337.47</v>
      </c>
    </row>
    <row r="1607" spans="1:15" ht="15.5">
      <c r="A1607" s="62">
        <v>2025</v>
      </c>
      <c r="B1607" s="62" t="s">
        <v>55</v>
      </c>
      <c r="C1607" s="60" t="s">
        <v>93</v>
      </c>
      <c r="D1607" s="72">
        <v>2255.87</v>
      </c>
      <c r="E1607" s="72">
        <v>242.38</v>
      </c>
      <c r="F1607" s="71">
        <v>2498.25</v>
      </c>
      <c r="G1607" s="72">
        <v>43.25</v>
      </c>
      <c r="H1607" s="72">
        <v>899.91</v>
      </c>
      <c r="I1607" s="72">
        <v>179.48</v>
      </c>
      <c r="J1607" s="72">
        <v>11.09</v>
      </c>
      <c r="K1607" s="72">
        <v>73.25</v>
      </c>
      <c r="L1607" s="72">
        <v>135</v>
      </c>
      <c r="M1607" s="72">
        <v>351.41</v>
      </c>
      <c r="N1607" s="71">
        <v>1693.39</v>
      </c>
      <c r="O1607" s="72">
        <v>4191.6400000000003</v>
      </c>
    </row>
    <row r="1608" spans="1:15" ht="15.5">
      <c r="A1608" s="64">
        <v>2025</v>
      </c>
      <c r="B1608" s="59" t="s">
        <v>54</v>
      </c>
      <c r="C1608" s="59" t="s">
        <v>37</v>
      </c>
      <c r="D1608" s="77">
        <v>41.73</v>
      </c>
      <c r="E1608" s="69">
        <v>96.93</v>
      </c>
      <c r="F1608" s="70">
        <v>138.66</v>
      </c>
      <c r="G1608" s="69">
        <v>3.94</v>
      </c>
      <c r="H1608" s="69">
        <v>56.29</v>
      </c>
      <c r="I1608" s="69">
        <v>0</v>
      </c>
      <c r="J1608" s="69">
        <v>3.44</v>
      </c>
      <c r="K1608" s="69">
        <v>0</v>
      </c>
      <c r="L1608" s="69">
        <v>8.94</v>
      </c>
      <c r="M1608" s="69">
        <v>78.67</v>
      </c>
      <c r="N1608" s="70">
        <v>151.28</v>
      </c>
      <c r="O1608" s="93">
        <v>289.94</v>
      </c>
    </row>
    <row r="1609" spans="1:15" ht="15.5">
      <c r="A1609" s="64">
        <v>2025</v>
      </c>
      <c r="B1609" s="59" t="s">
        <v>54</v>
      </c>
      <c r="C1609" s="59" t="s">
        <v>38</v>
      </c>
      <c r="D1609" s="77">
        <v>0</v>
      </c>
      <c r="E1609" s="69">
        <v>0</v>
      </c>
      <c r="F1609" s="70">
        <v>0</v>
      </c>
      <c r="G1609" s="69">
        <v>0</v>
      </c>
      <c r="H1609" s="69">
        <v>163.76</v>
      </c>
      <c r="I1609" s="69">
        <v>0</v>
      </c>
      <c r="J1609" s="69">
        <v>0</v>
      </c>
      <c r="K1609" s="69">
        <v>0</v>
      </c>
      <c r="L1609" s="69">
        <v>0</v>
      </c>
      <c r="M1609" s="69">
        <v>0.02</v>
      </c>
      <c r="N1609" s="70">
        <v>163.78</v>
      </c>
      <c r="O1609" s="93">
        <v>163.78</v>
      </c>
    </row>
    <row r="1610" spans="1:15" ht="15.5">
      <c r="A1610" s="64">
        <v>2025</v>
      </c>
      <c r="B1610" s="59" t="s">
        <v>54</v>
      </c>
      <c r="C1610" s="59" t="s">
        <v>72</v>
      </c>
      <c r="D1610" s="77">
        <v>0</v>
      </c>
      <c r="E1610" s="69">
        <v>0</v>
      </c>
      <c r="F1610" s="70">
        <v>0</v>
      </c>
      <c r="G1610" s="69">
        <v>0</v>
      </c>
      <c r="H1610" s="69">
        <v>0</v>
      </c>
      <c r="I1610" s="69">
        <v>0</v>
      </c>
      <c r="J1610" s="69">
        <v>0</v>
      </c>
      <c r="K1610" s="69">
        <v>0</v>
      </c>
      <c r="L1610" s="69">
        <v>0</v>
      </c>
      <c r="M1610" s="69">
        <v>5.25</v>
      </c>
      <c r="N1610" s="70">
        <v>5.25</v>
      </c>
      <c r="O1610" s="93">
        <v>5.25</v>
      </c>
    </row>
    <row r="1611" spans="1:15" ht="15.5">
      <c r="A1611" s="64">
        <v>2025</v>
      </c>
      <c r="B1611" s="59" t="s">
        <v>54</v>
      </c>
      <c r="C1611" s="59" t="s">
        <v>39</v>
      </c>
      <c r="D1611" s="77">
        <v>73.87</v>
      </c>
      <c r="E1611" s="69">
        <v>0</v>
      </c>
      <c r="F1611" s="70">
        <v>73.87</v>
      </c>
      <c r="G1611" s="69">
        <v>0</v>
      </c>
      <c r="H1611" s="69">
        <v>6.72</v>
      </c>
      <c r="I1611" s="69">
        <v>0</v>
      </c>
      <c r="J1611" s="69">
        <v>0</v>
      </c>
      <c r="K1611" s="69">
        <v>0</v>
      </c>
      <c r="L1611" s="69">
        <v>7.1</v>
      </c>
      <c r="M1611" s="69">
        <v>0</v>
      </c>
      <c r="N1611" s="70">
        <v>13.82</v>
      </c>
      <c r="O1611" s="93">
        <v>87.69</v>
      </c>
    </row>
    <row r="1612" spans="1:15" ht="15.5">
      <c r="A1612" s="64">
        <v>2025</v>
      </c>
      <c r="B1612" s="59" t="s">
        <v>54</v>
      </c>
      <c r="C1612" s="59" t="s">
        <v>130</v>
      </c>
      <c r="D1612" s="77">
        <v>22.53</v>
      </c>
      <c r="E1612" s="69">
        <v>0</v>
      </c>
      <c r="F1612" s="70">
        <v>22.53</v>
      </c>
      <c r="G1612" s="69">
        <v>0</v>
      </c>
      <c r="H1612" s="69">
        <v>0</v>
      </c>
      <c r="I1612" s="69">
        <v>0</v>
      </c>
      <c r="J1612" s="69">
        <v>0</v>
      </c>
      <c r="K1612" s="69">
        <v>0</v>
      </c>
      <c r="L1612" s="69">
        <v>0</v>
      </c>
      <c r="M1612" s="69">
        <v>0.13</v>
      </c>
      <c r="N1612" s="70">
        <v>0.13</v>
      </c>
      <c r="O1612" s="93">
        <v>22.66</v>
      </c>
    </row>
    <row r="1613" spans="1:15" ht="15.5">
      <c r="A1613" s="64">
        <v>2025</v>
      </c>
      <c r="B1613" s="59" t="s">
        <v>54</v>
      </c>
      <c r="C1613" s="59" t="s">
        <v>40</v>
      </c>
      <c r="D1613" s="77">
        <v>89.82</v>
      </c>
      <c r="E1613" s="69">
        <v>0</v>
      </c>
      <c r="F1613" s="70">
        <v>89.82</v>
      </c>
      <c r="G1613" s="69">
        <v>4.0199999999999996</v>
      </c>
      <c r="H1613" s="69">
        <v>0</v>
      </c>
      <c r="I1613" s="69">
        <v>0</v>
      </c>
      <c r="J1613" s="69">
        <v>0</v>
      </c>
      <c r="K1613" s="69">
        <v>0</v>
      </c>
      <c r="L1613" s="69">
        <v>0</v>
      </c>
      <c r="M1613" s="69">
        <v>4.08</v>
      </c>
      <c r="N1613" s="70">
        <v>8.1</v>
      </c>
      <c r="O1613" s="93">
        <v>97.92</v>
      </c>
    </row>
    <row r="1614" spans="1:15" ht="15.5">
      <c r="A1614" s="64">
        <v>2025</v>
      </c>
      <c r="B1614" s="59" t="s">
        <v>54</v>
      </c>
      <c r="C1614" s="59" t="s">
        <v>41</v>
      </c>
      <c r="D1614" s="77">
        <v>280.25</v>
      </c>
      <c r="E1614" s="69">
        <v>12.32</v>
      </c>
      <c r="F1614" s="70">
        <v>292.57</v>
      </c>
      <c r="G1614" s="69">
        <v>0</v>
      </c>
      <c r="H1614" s="69">
        <v>0</v>
      </c>
      <c r="I1614" s="69">
        <v>0</v>
      </c>
      <c r="J1614" s="69">
        <v>0</v>
      </c>
      <c r="K1614" s="69">
        <v>0</v>
      </c>
      <c r="L1614" s="69">
        <v>0</v>
      </c>
      <c r="M1614" s="69">
        <v>9.98</v>
      </c>
      <c r="N1614" s="70">
        <v>9.98</v>
      </c>
      <c r="O1614" s="93">
        <v>302.55</v>
      </c>
    </row>
    <row r="1615" spans="1:15" ht="15.5">
      <c r="A1615" s="64">
        <v>2025</v>
      </c>
      <c r="B1615" s="59" t="s">
        <v>54</v>
      </c>
      <c r="C1615" s="59" t="s">
        <v>70</v>
      </c>
      <c r="D1615" s="77">
        <v>2.0299999999999998</v>
      </c>
      <c r="E1615" s="69">
        <v>0</v>
      </c>
      <c r="F1615" s="70">
        <v>2.0299999999999998</v>
      </c>
      <c r="G1615" s="69">
        <v>6.52</v>
      </c>
      <c r="H1615" s="69">
        <v>19.59</v>
      </c>
      <c r="I1615" s="69">
        <v>121.28</v>
      </c>
      <c r="J1615" s="69">
        <v>0</v>
      </c>
      <c r="K1615" s="69">
        <v>0</v>
      </c>
      <c r="L1615" s="69">
        <v>10.72</v>
      </c>
      <c r="M1615" s="69">
        <v>14.76</v>
      </c>
      <c r="N1615" s="70">
        <v>172.87</v>
      </c>
      <c r="O1615" s="93">
        <v>174.9</v>
      </c>
    </row>
    <row r="1616" spans="1:15" ht="15.5">
      <c r="A1616" s="64">
        <v>2025</v>
      </c>
      <c r="B1616" s="59" t="s">
        <v>54</v>
      </c>
      <c r="C1616" s="59" t="s">
        <v>74</v>
      </c>
      <c r="D1616" s="77">
        <v>87.06</v>
      </c>
      <c r="E1616" s="69">
        <v>0</v>
      </c>
      <c r="F1616" s="70">
        <v>87.06</v>
      </c>
      <c r="G1616" s="69">
        <v>0</v>
      </c>
      <c r="H1616" s="69">
        <v>0</v>
      </c>
      <c r="I1616" s="69">
        <v>0</v>
      </c>
      <c r="J1616" s="69">
        <v>0</v>
      </c>
      <c r="K1616" s="69">
        <v>0</v>
      </c>
      <c r="L1616" s="69">
        <v>0</v>
      </c>
      <c r="M1616" s="69">
        <v>3.3</v>
      </c>
      <c r="N1616" s="70">
        <v>3.3</v>
      </c>
      <c r="O1616" s="93">
        <v>90.36</v>
      </c>
    </row>
    <row r="1617" spans="1:15" ht="15.5">
      <c r="A1617" s="64">
        <v>2025</v>
      </c>
      <c r="B1617" s="59" t="s">
        <v>54</v>
      </c>
      <c r="C1617" s="59" t="s">
        <v>73</v>
      </c>
      <c r="D1617" s="77">
        <v>0</v>
      </c>
      <c r="E1617" s="69">
        <v>0</v>
      </c>
      <c r="F1617" s="70">
        <v>0</v>
      </c>
      <c r="G1617" s="69">
        <v>0</v>
      </c>
      <c r="H1617" s="69">
        <v>0</v>
      </c>
      <c r="I1617" s="69">
        <v>0</v>
      </c>
      <c r="J1617" s="69">
        <v>0</v>
      </c>
      <c r="K1617" s="69">
        <v>0</v>
      </c>
      <c r="L1617" s="69">
        <v>0</v>
      </c>
      <c r="M1617" s="69">
        <v>0</v>
      </c>
      <c r="N1617" s="70">
        <v>0</v>
      </c>
      <c r="O1617" s="93">
        <v>0</v>
      </c>
    </row>
    <row r="1618" spans="1:15" ht="15.5">
      <c r="A1618" s="64">
        <v>2025</v>
      </c>
      <c r="B1618" s="59" t="s">
        <v>54</v>
      </c>
      <c r="C1618" s="59" t="s">
        <v>42</v>
      </c>
      <c r="D1618" s="77">
        <v>678.02</v>
      </c>
      <c r="E1618" s="69">
        <v>130.35</v>
      </c>
      <c r="F1618" s="70">
        <v>808.37</v>
      </c>
      <c r="G1618" s="69">
        <v>13.31</v>
      </c>
      <c r="H1618" s="69">
        <v>335.49</v>
      </c>
      <c r="I1618" s="69">
        <v>0</v>
      </c>
      <c r="J1618" s="69">
        <v>11.38</v>
      </c>
      <c r="K1618" s="69">
        <v>0</v>
      </c>
      <c r="L1618" s="69">
        <v>36.200000000000003</v>
      </c>
      <c r="M1618" s="69">
        <v>171.47</v>
      </c>
      <c r="N1618" s="70">
        <v>567.85</v>
      </c>
      <c r="O1618" s="93">
        <v>1376.22</v>
      </c>
    </row>
    <row r="1619" spans="1:15" ht="15.5">
      <c r="A1619" s="64">
        <v>2025</v>
      </c>
      <c r="B1619" s="59" t="s">
        <v>54</v>
      </c>
      <c r="C1619" s="59" t="s">
        <v>94</v>
      </c>
      <c r="D1619" s="77">
        <v>0</v>
      </c>
      <c r="E1619" s="69">
        <v>0</v>
      </c>
      <c r="F1619" s="70">
        <v>0</v>
      </c>
      <c r="G1619" s="69">
        <v>0</v>
      </c>
      <c r="H1619" s="69">
        <v>0</v>
      </c>
      <c r="I1619" s="69">
        <v>0</v>
      </c>
      <c r="J1619" s="69">
        <v>0</v>
      </c>
      <c r="K1619" s="69">
        <v>0</v>
      </c>
      <c r="L1619" s="69">
        <v>0</v>
      </c>
      <c r="M1619" s="69">
        <v>0</v>
      </c>
      <c r="N1619" s="70">
        <v>0</v>
      </c>
      <c r="O1619" s="93">
        <v>0</v>
      </c>
    </row>
    <row r="1620" spans="1:15" ht="15.5">
      <c r="A1620" s="64">
        <v>2025</v>
      </c>
      <c r="B1620" s="59" t="s">
        <v>54</v>
      </c>
      <c r="C1620" s="59" t="s">
        <v>131</v>
      </c>
      <c r="D1620" s="77">
        <v>452.14</v>
      </c>
      <c r="E1620" s="69">
        <v>0</v>
      </c>
      <c r="F1620" s="70">
        <v>452.14</v>
      </c>
      <c r="G1620" s="69">
        <v>2.0499999999999998</v>
      </c>
      <c r="H1620" s="69">
        <v>0</v>
      </c>
      <c r="I1620" s="69">
        <v>0</v>
      </c>
      <c r="J1620" s="69">
        <v>0</v>
      </c>
      <c r="K1620" s="69">
        <v>0</v>
      </c>
      <c r="L1620" s="69">
        <v>0</v>
      </c>
      <c r="M1620" s="69">
        <v>0</v>
      </c>
      <c r="N1620" s="70">
        <v>2.0499999999999998</v>
      </c>
      <c r="O1620" s="93">
        <v>454.19</v>
      </c>
    </row>
    <row r="1621" spans="1:15" ht="15.5">
      <c r="A1621" s="64">
        <v>2025</v>
      </c>
      <c r="B1621" s="59" t="s">
        <v>54</v>
      </c>
      <c r="C1621" s="59" t="s">
        <v>71</v>
      </c>
      <c r="D1621" s="77">
        <v>0</v>
      </c>
      <c r="E1621" s="69">
        <v>0</v>
      </c>
      <c r="F1621" s="70">
        <v>0</v>
      </c>
      <c r="G1621" s="69">
        <v>0</v>
      </c>
      <c r="H1621" s="69">
        <v>0</v>
      </c>
      <c r="I1621" s="69">
        <v>0</v>
      </c>
      <c r="J1621" s="69">
        <v>0</v>
      </c>
      <c r="K1621" s="69">
        <v>0</v>
      </c>
      <c r="L1621" s="69">
        <v>43.28</v>
      </c>
      <c r="M1621" s="69">
        <v>0.24</v>
      </c>
      <c r="N1621" s="70">
        <v>43.52</v>
      </c>
      <c r="O1621" s="93">
        <v>43.52</v>
      </c>
    </row>
    <row r="1622" spans="1:15" ht="15.5">
      <c r="A1622" s="64">
        <v>2025</v>
      </c>
      <c r="B1622" s="59" t="s">
        <v>54</v>
      </c>
      <c r="C1622" s="59" t="s">
        <v>45</v>
      </c>
      <c r="D1622" s="77">
        <v>184.09</v>
      </c>
      <c r="E1622" s="69">
        <v>0</v>
      </c>
      <c r="F1622" s="70">
        <v>184.09</v>
      </c>
      <c r="G1622" s="69">
        <v>0</v>
      </c>
      <c r="H1622" s="69">
        <v>0</v>
      </c>
      <c r="I1622" s="69">
        <v>0</v>
      </c>
      <c r="J1622" s="69">
        <v>0</v>
      </c>
      <c r="K1622" s="69">
        <v>0</v>
      </c>
      <c r="L1622" s="69">
        <v>0</v>
      </c>
      <c r="M1622" s="69">
        <v>0.01</v>
      </c>
      <c r="N1622" s="70">
        <v>0.01</v>
      </c>
      <c r="O1622" s="93">
        <v>184.1</v>
      </c>
    </row>
    <row r="1623" spans="1:15" ht="15.5">
      <c r="A1623" s="64">
        <v>2025</v>
      </c>
      <c r="B1623" s="59" t="s">
        <v>54</v>
      </c>
      <c r="C1623" s="59" t="s">
        <v>46</v>
      </c>
      <c r="D1623" s="77">
        <v>0</v>
      </c>
      <c r="E1623" s="69">
        <v>0</v>
      </c>
      <c r="F1623" s="70">
        <v>0</v>
      </c>
      <c r="G1623" s="69">
        <v>0</v>
      </c>
      <c r="H1623" s="69">
        <v>146.44999999999999</v>
      </c>
      <c r="I1623" s="69">
        <v>0</v>
      </c>
      <c r="J1623" s="69">
        <v>0</v>
      </c>
      <c r="K1623" s="69">
        <v>0</v>
      </c>
      <c r="L1623" s="69">
        <v>0</v>
      </c>
      <c r="M1623" s="69">
        <v>1.65</v>
      </c>
      <c r="N1623" s="70">
        <v>148.1</v>
      </c>
      <c r="O1623" s="93">
        <v>148.1</v>
      </c>
    </row>
    <row r="1624" spans="1:15" ht="15.5">
      <c r="A1624" s="64">
        <v>2025</v>
      </c>
      <c r="B1624" s="59" t="s">
        <v>54</v>
      </c>
      <c r="C1624" s="59" t="s">
        <v>62</v>
      </c>
      <c r="D1624" s="77">
        <v>165.84</v>
      </c>
      <c r="E1624" s="69">
        <v>11.97</v>
      </c>
      <c r="F1624" s="70">
        <v>177.81</v>
      </c>
      <c r="G1624" s="69">
        <v>29.82</v>
      </c>
      <c r="H1624" s="69">
        <v>162.86000000000001</v>
      </c>
      <c r="I1624" s="69">
        <v>30.47</v>
      </c>
      <c r="J1624" s="69">
        <v>0</v>
      </c>
      <c r="K1624" s="69">
        <v>142.99</v>
      </c>
      <c r="L1624" s="69">
        <v>33</v>
      </c>
      <c r="M1624" s="69">
        <v>79.13</v>
      </c>
      <c r="N1624" s="70">
        <v>478.27</v>
      </c>
      <c r="O1624" s="93">
        <v>656.08</v>
      </c>
    </row>
    <row r="1625" spans="1:15" ht="15.5">
      <c r="A1625" s="62">
        <v>2025</v>
      </c>
      <c r="B1625" s="62" t="s">
        <v>54</v>
      </c>
      <c r="C1625" s="60" t="s">
        <v>93</v>
      </c>
      <c r="D1625" s="72">
        <v>2077.38</v>
      </c>
      <c r="E1625" s="72">
        <v>251.57</v>
      </c>
      <c r="F1625" s="71">
        <v>2328.9499999999998</v>
      </c>
      <c r="G1625" s="72">
        <v>59.66</v>
      </c>
      <c r="H1625" s="72">
        <v>891.16</v>
      </c>
      <c r="I1625" s="72">
        <v>151.75</v>
      </c>
      <c r="J1625" s="72">
        <v>14.82</v>
      </c>
      <c r="K1625" s="72">
        <v>142.99</v>
      </c>
      <c r="L1625" s="72">
        <v>139.24</v>
      </c>
      <c r="M1625" s="72">
        <v>368.69</v>
      </c>
      <c r="N1625" s="71">
        <v>1768.31</v>
      </c>
      <c r="O1625" s="72">
        <v>4097.26</v>
      </c>
    </row>
    <row r="1626" spans="1:15" ht="15.5">
      <c r="A1626" s="64">
        <v>2025</v>
      </c>
      <c r="B1626" s="59" t="s">
        <v>53</v>
      </c>
      <c r="C1626" s="59" t="s">
        <v>37</v>
      </c>
      <c r="D1626" s="77">
        <v>15.66</v>
      </c>
      <c r="E1626" s="69">
        <v>0</v>
      </c>
      <c r="F1626" s="70">
        <v>15.66</v>
      </c>
      <c r="G1626" s="69">
        <v>5.05</v>
      </c>
      <c r="H1626" s="69">
        <v>70.44</v>
      </c>
      <c r="I1626" s="69">
        <v>0</v>
      </c>
      <c r="J1626" s="69">
        <v>0</v>
      </c>
      <c r="K1626" s="69">
        <v>0</v>
      </c>
      <c r="L1626" s="69">
        <v>49.41</v>
      </c>
      <c r="M1626" s="69">
        <v>45.36</v>
      </c>
      <c r="N1626" s="70">
        <v>170.26</v>
      </c>
      <c r="O1626" s="93">
        <v>185.92</v>
      </c>
    </row>
    <row r="1627" spans="1:15" ht="15.5">
      <c r="A1627" s="64">
        <v>2025</v>
      </c>
      <c r="B1627" s="59" t="s">
        <v>53</v>
      </c>
      <c r="C1627" s="59" t="s">
        <v>38</v>
      </c>
      <c r="D1627" s="77">
        <v>91.81</v>
      </c>
      <c r="E1627" s="69">
        <v>0</v>
      </c>
      <c r="F1627" s="70">
        <v>91.81</v>
      </c>
      <c r="G1627" s="69">
        <v>0</v>
      </c>
      <c r="H1627" s="69">
        <v>0</v>
      </c>
      <c r="I1627" s="69">
        <v>0</v>
      </c>
      <c r="J1627" s="69">
        <v>0</v>
      </c>
      <c r="K1627" s="69">
        <v>0</v>
      </c>
      <c r="L1627" s="69">
        <v>0</v>
      </c>
      <c r="M1627" s="69">
        <v>0.06</v>
      </c>
      <c r="N1627" s="70">
        <v>0.06</v>
      </c>
      <c r="O1627" s="93">
        <v>91.87</v>
      </c>
    </row>
    <row r="1628" spans="1:15" ht="15.5">
      <c r="A1628" s="64">
        <v>2025</v>
      </c>
      <c r="B1628" s="59" t="s">
        <v>53</v>
      </c>
      <c r="C1628" s="59" t="s">
        <v>72</v>
      </c>
      <c r="D1628" s="77">
        <v>264.58999999999997</v>
      </c>
      <c r="E1628" s="69">
        <v>0</v>
      </c>
      <c r="F1628" s="70">
        <v>264.58999999999997</v>
      </c>
      <c r="G1628" s="69">
        <v>0</v>
      </c>
      <c r="H1628" s="69">
        <v>0</v>
      </c>
      <c r="I1628" s="69">
        <v>0</v>
      </c>
      <c r="J1628" s="69">
        <v>0</v>
      </c>
      <c r="K1628" s="69">
        <v>0</v>
      </c>
      <c r="L1628" s="69">
        <v>0</v>
      </c>
      <c r="M1628" s="69">
        <v>7.26</v>
      </c>
      <c r="N1628" s="70">
        <v>7.26</v>
      </c>
      <c r="O1628" s="93">
        <v>271.85000000000002</v>
      </c>
    </row>
    <row r="1629" spans="1:15" ht="15.5">
      <c r="A1629" s="64">
        <v>2025</v>
      </c>
      <c r="B1629" s="59" t="s">
        <v>53</v>
      </c>
      <c r="C1629" s="59" t="s">
        <v>39</v>
      </c>
      <c r="D1629" s="77">
        <v>0</v>
      </c>
      <c r="E1629" s="69">
        <v>0</v>
      </c>
      <c r="F1629" s="70">
        <v>0</v>
      </c>
      <c r="G1629" s="69">
        <v>0</v>
      </c>
      <c r="H1629" s="69">
        <v>6.69</v>
      </c>
      <c r="I1629" s="69">
        <v>32.96</v>
      </c>
      <c r="J1629" s="69">
        <v>0</v>
      </c>
      <c r="K1629" s="69">
        <v>0</v>
      </c>
      <c r="L1629" s="69">
        <v>8.4600000000000009</v>
      </c>
      <c r="M1629" s="69">
        <v>0</v>
      </c>
      <c r="N1629" s="70">
        <v>48.11</v>
      </c>
      <c r="O1629" s="93">
        <v>48.11</v>
      </c>
    </row>
    <row r="1630" spans="1:15" ht="15.5">
      <c r="A1630" s="64">
        <v>2025</v>
      </c>
      <c r="B1630" s="59" t="s">
        <v>53</v>
      </c>
      <c r="C1630" s="59" t="s">
        <v>130</v>
      </c>
      <c r="D1630" s="77">
        <v>0</v>
      </c>
      <c r="E1630" s="69">
        <v>0</v>
      </c>
      <c r="F1630" s="70">
        <v>0</v>
      </c>
      <c r="G1630" s="69">
        <v>0</v>
      </c>
      <c r="H1630" s="69">
        <v>0</v>
      </c>
      <c r="I1630" s="69">
        <v>0</v>
      </c>
      <c r="J1630" s="69">
        <v>0</v>
      </c>
      <c r="K1630" s="69">
        <v>0</v>
      </c>
      <c r="L1630" s="69">
        <v>0</v>
      </c>
      <c r="M1630" s="69">
        <v>0.1</v>
      </c>
      <c r="N1630" s="70">
        <v>0.1</v>
      </c>
      <c r="O1630" s="93">
        <v>0.1</v>
      </c>
    </row>
    <row r="1631" spans="1:15" ht="15.5">
      <c r="A1631" s="64">
        <v>2025</v>
      </c>
      <c r="B1631" s="59" t="s">
        <v>53</v>
      </c>
      <c r="C1631" s="59" t="s">
        <v>40</v>
      </c>
      <c r="D1631" s="77">
        <v>69.84</v>
      </c>
      <c r="E1631" s="69">
        <v>0</v>
      </c>
      <c r="F1631" s="70">
        <v>69.84</v>
      </c>
      <c r="G1631" s="69">
        <v>2.8</v>
      </c>
      <c r="H1631" s="69">
        <v>0</v>
      </c>
      <c r="I1631" s="69">
        <v>0</v>
      </c>
      <c r="J1631" s="69">
        <v>0</v>
      </c>
      <c r="K1631" s="69">
        <v>0</v>
      </c>
      <c r="L1631" s="69">
        <v>11.97</v>
      </c>
      <c r="M1631" s="69">
        <v>0.65</v>
      </c>
      <c r="N1631" s="70">
        <v>15.42</v>
      </c>
      <c r="O1631" s="93">
        <v>85.26</v>
      </c>
    </row>
    <row r="1632" spans="1:15" ht="15.5">
      <c r="A1632" s="64">
        <v>2025</v>
      </c>
      <c r="B1632" s="59" t="s">
        <v>53</v>
      </c>
      <c r="C1632" s="59" t="s">
        <v>41</v>
      </c>
      <c r="D1632" s="77">
        <v>310.45999999999998</v>
      </c>
      <c r="E1632" s="69">
        <v>0</v>
      </c>
      <c r="F1632" s="70">
        <v>310.45999999999998</v>
      </c>
      <c r="G1632" s="69">
        <v>0</v>
      </c>
      <c r="H1632" s="69">
        <v>0</v>
      </c>
      <c r="I1632" s="69">
        <v>0</v>
      </c>
      <c r="J1632" s="69">
        <v>0</v>
      </c>
      <c r="K1632" s="69">
        <v>0</v>
      </c>
      <c r="L1632" s="69">
        <v>0</v>
      </c>
      <c r="M1632" s="69">
        <v>2.5499999999999998</v>
      </c>
      <c r="N1632" s="70">
        <v>2.5499999999999998</v>
      </c>
      <c r="O1632" s="93">
        <v>313.01</v>
      </c>
    </row>
    <row r="1633" spans="1:15" ht="15.5">
      <c r="A1633" s="64">
        <v>2025</v>
      </c>
      <c r="B1633" s="59" t="s">
        <v>53</v>
      </c>
      <c r="C1633" s="59" t="s">
        <v>70</v>
      </c>
      <c r="D1633" s="77">
        <v>0.75</v>
      </c>
      <c r="E1633" s="69">
        <v>0</v>
      </c>
      <c r="F1633" s="70">
        <v>0.75</v>
      </c>
      <c r="G1633" s="69">
        <v>3.75</v>
      </c>
      <c r="H1633" s="69">
        <v>22.35</v>
      </c>
      <c r="I1633" s="69">
        <v>137.04</v>
      </c>
      <c r="J1633" s="69">
        <v>0</v>
      </c>
      <c r="K1633" s="69">
        <v>0</v>
      </c>
      <c r="L1633" s="69">
        <v>5.15</v>
      </c>
      <c r="M1633" s="69">
        <v>7.52</v>
      </c>
      <c r="N1633" s="70">
        <v>175.81</v>
      </c>
      <c r="O1633" s="93">
        <v>176.56</v>
      </c>
    </row>
    <row r="1634" spans="1:15" ht="15.5">
      <c r="A1634" s="64">
        <v>2025</v>
      </c>
      <c r="B1634" s="59" t="s">
        <v>53</v>
      </c>
      <c r="C1634" s="59" t="s">
        <v>74</v>
      </c>
      <c r="D1634" s="77">
        <v>0</v>
      </c>
      <c r="E1634" s="69">
        <v>0</v>
      </c>
      <c r="F1634" s="70">
        <v>0</v>
      </c>
      <c r="G1634" s="69">
        <v>0</v>
      </c>
      <c r="H1634" s="69">
        <v>0</v>
      </c>
      <c r="I1634" s="69">
        <v>0</v>
      </c>
      <c r="J1634" s="69">
        <v>0</v>
      </c>
      <c r="K1634" s="69">
        <v>0</v>
      </c>
      <c r="L1634" s="69">
        <v>0</v>
      </c>
      <c r="M1634" s="69">
        <v>3.11</v>
      </c>
      <c r="N1634" s="70">
        <v>3.11</v>
      </c>
      <c r="O1634" s="93">
        <v>3.11</v>
      </c>
    </row>
    <row r="1635" spans="1:15" ht="15.5">
      <c r="A1635" s="64">
        <v>2025</v>
      </c>
      <c r="B1635" s="59" t="s">
        <v>53</v>
      </c>
      <c r="C1635" s="59" t="s">
        <v>73</v>
      </c>
      <c r="D1635" s="77">
        <v>0</v>
      </c>
      <c r="E1635" s="69">
        <v>0</v>
      </c>
      <c r="F1635" s="70">
        <v>0</v>
      </c>
      <c r="G1635" s="69">
        <v>0</v>
      </c>
      <c r="H1635" s="69">
        <v>0</v>
      </c>
      <c r="I1635" s="69">
        <v>0</v>
      </c>
      <c r="J1635" s="69">
        <v>0</v>
      </c>
      <c r="K1635" s="69">
        <v>0</v>
      </c>
      <c r="L1635" s="69">
        <v>0</v>
      </c>
      <c r="M1635" s="69">
        <v>0</v>
      </c>
      <c r="N1635" s="70">
        <v>0</v>
      </c>
      <c r="O1635" s="93">
        <v>0</v>
      </c>
    </row>
    <row r="1636" spans="1:15" ht="15.5">
      <c r="A1636" s="64">
        <v>2025</v>
      </c>
      <c r="B1636" s="59" t="s">
        <v>53</v>
      </c>
      <c r="C1636" s="59" t="s">
        <v>42</v>
      </c>
      <c r="D1636" s="77">
        <v>792.13</v>
      </c>
      <c r="E1636" s="69">
        <v>0</v>
      </c>
      <c r="F1636" s="70">
        <v>792.13</v>
      </c>
      <c r="G1636" s="69">
        <v>12.6</v>
      </c>
      <c r="H1636" s="69">
        <v>202.71</v>
      </c>
      <c r="I1636" s="69">
        <v>0</v>
      </c>
      <c r="J1636" s="69">
        <v>0</v>
      </c>
      <c r="K1636" s="69">
        <v>0</v>
      </c>
      <c r="L1636" s="69">
        <v>0</v>
      </c>
      <c r="M1636" s="69">
        <v>131.43</v>
      </c>
      <c r="N1636" s="70">
        <v>346.74</v>
      </c>
      <c r="O1636" s="93">
        <v>1138.8699999999999</v>
      </c>
    </row>
    <row r="1637" spans="1:15" ht="15.5">
      <c r="A1637" s="64">
        <v>2025</v>
      </c>
      <c r="B1637" s="59" t="s">
        <v>53</v>
      </c>
      <c r="C1637" s="59" t="s">
        <v>94</v>
      </c>
      <c r="D1637" s="77">
        <v>0</v>
      </c>
      <c r="E1637" s="69">
        <v>0</v>
      </c>
      <c r="F1637" s="70">
        <v>0</v>
      </c>
      <c r="G1637" s="69">
        <v>0</v>
      </c>
      <c r="H1637" s="69">
        <v>0</v>
      </c>
      <c r="I1637" s="69">
        <v>0</v>
      </c>
      <c r="J1637" s="69">
        <v>0</v>
      </c>
      <c r="K1637" s="69">
        <v>0</v>
      </c>
      <c r="L1637" s="69">
        <v>0</v>
      </c>
      <c r="M1637" s="69">
        <v>0</v>
      </c>
      <c r="N1637" s="70">
        <v>0</v>
      </c>
      <c r="O1637" s="93">
        <v>0</v>
      </c>
    </row>
    <row r="1638" spans="1:15" ht="15.5">
      <c r="A1638" s="64">
        <v>2025</v>
      </c>
      <c r="B1638" s="59" t="s">
        <v>53</v>
      </c>
      <c r="C1638" s="59" t="s">
        <v>131</v>
      </c>
      <c r="D1638" s="77">
        <v>533.33000000000004</v>
      </c>
      <c r="E1638" s="69">
        <v>0</v>
      </c>
      <c r="F1638" s="70">
        <v>533.33000000000004</v>
      </c>
      <c r="G1638" s="69">
        <v>0</v>
      </c>
      <c r="H1638" s="69">
        <v>0</v>
      </c>
      <c r="I1638" s="69">
        <v>0</v>
      </c>
      <c r="J1638" s="69">
        <v>0</v>
      </c>
      <c r="K1638" s="69">
        <v>0</v>
      </c>
      <c r="L1638" s="69">
        <v>0</v>
      </c>
      <c r="M1638" s="69">
        <v>0</v>
      </c>
      <c r="N1638" s="70">
        <v>0</v>
      </c>
      <c r="O1638" s="93">
        <v>533.33000000000004</v>
      </c>
    </row>
    <row r="1639" spans="1:15" ht="15.5">
      <c r="A1639" s="64">
        <v>2025</v>
      </c>
      <c r="B1639" s="59" t="s">
        <v>53</v>
      </c>
      <c r="C1639" s="59" t="s">
        <v>71</v>
      </c>
      <c r="D1639" s="77">
        <v>0</v>
      </c>
      <c r="E1639" s="69">
        <v>0</v>
      </c>
      <c r="F1639" s="70">
        <v>0</v>
      </c>
      <c r="G1639" s="69">
        <v>0</v>
      </c>
      <c r="H1639" s="69">
        <v>0</v>
      </c>
      <c r="I1639" s="69">
        <v>0</v>
      </c>
      <c r="J1639" s="69">
        <v>0</v>
      </c>
      <c r="K1639" s="69">
        <v>0</v>
      </c>
      <c r="L1639" s="69">
        <v>43.28</v>
      </c>
      <c r="M1639" s="69">
        <v>3.67</v>
      </c>
      <c r="N1639" s="70">
        <v>46.95</v>
      </c>
      <c r="O1639" s="93">
        <v>46.95</v>
      </c>
    </row>
    <row r="1640" spans="1:15" ht="15.5">
      <c r="A1640" s="64">
        <v>2025</v>
      </c>
      <c r="B1640" s="59" t="s">
        <v>53</v>
      </c>
      <c r="C1640" s="59" t="s">
        <v>45</v>
      </c>
      <c r="D1640" s="77">
        <v>110.99</v>
      </c>
      <c r="E1640" s="69">
        <v>0</v>
      </c>
      <c r="F1640" s="70">
        <v>110.99</v>
      </c>
      <c r="G1640" s="69">
        <v>0</v>
      </c>
      <c r="H1640" s="69">
        <v>0</v>
      </c>
      <c r="I1640" s="69">
        <v>0</v>
      </c>
      <c r="J1640" s="69">
        <v>0</v>
      </c>
      <c r="K1640" s="69">
        <v>0</v>
      </c>
      <c r="L1640" s="69">
        <v>0</v>
      </c>
      <c r="M1640" s="69">
        <v>0.03</v>
      </c>
      <c r="N1640" s="70">
        <v>0.03</v>
      </c>
      <c r="O1640" s="93">
        <v>111.02</v>
      </c>
    </row>
    <row r="1641" spans="1:15" ht="15.5">
      <c r="A1641" s="64">
        <v>2025</v>
      </c>
      <c r="B1641" s="59" t="s">
        <v>53</v>
      </c>
      <c r="C1641" s="59" t="s">
        <v>46</v>
      </c>
      <c r="D1641" s="77">
        <v>0</v>
      </c>
      <c r="E1641" s="69">
        <v>0</v>
      </c>
      <c r="F1641" s="70">
        <v>0</v>
      </c>
      <c r="G1641" s="69">
        <v>0</v>
      </c>
      <c r="H1641" s="69">
        <v>261.89</v>
      </c>
      <c r="I1641" s="69">
        <v>0</v>
      </c>
      <c r="J1641" s="69">
        <v>0</v>
      </c>
      <c r="K1641" s="69">
        <v>0</v>
      </c>
      <c r="L1641" s="69">
        <v>0</v>
      </c>
      <c r="M1641" s="69">
        <v>0.95</v>
      </c>
      <c r="N1641" s="70">
        <v>262.83999999999997</v>
      </c>
      <c r="O1641" s="93">
        <v>262.83999999999997</v>
      </c>
    </row>
    <row r="1642" spans="1:15" ht="15.5">
      <c r="A1642" s="64">
        <v>2025</v>
      </c>
      <c r="B1642" s="59" t="s">
        <v>53</v>
      </c>
      <c r="C1642" s="59" t="s">
        <v>62</v>
      </c>
      <c r="D1642" s="77">
        <v>52.14</v>
      </c>
      <c r="E1642" s="69">
        <v>275.39</v>
      </c>
      <c r="F1642" s="70">
        <v>327.52999999999997</v>
      </c>
      <c r="G1642" s="69">
        <v>29.82</v>
      </c>
      <c r="H1642" s="69">
        <v>172.19</v>
      </c>
      <c r="I1642" s="69">
        <v>0</v>
      </c>
      <c r="J1642" s="69">
        <v>5.36</v>
      </c>
      <c r="K1642" s="69">
        <v>36.909999999999997</v>
      </c>
      <c r="L1642" s="69">
        <v>51.09</v>
      </c>
      <c r="M1642" s="69">
        <v>36.92</v>
      </c>
      <c r="N1642" s="70">
        <v>332.29</v>
      </c>
      <c r="O1642" s="93">
        <v>659.82</v>
      </c>
    </row>
    <row r="1643" spans="1:15" ht="15.5">
      <c r="A1643" s="62">
        <v>2025</v>
      </c>
      <c r="B1643" s="62" t="s">
        <v>53</v>
      </c>
      <c r="C1643" s="60" t="s">
        <v>93</v>
      </c>
      <c r="D1643" s="72">
        <v>2241.6999999999998</v>
      </c>
      <c r="E1643" s="72">
        <v>275.39</v>
      </c>
      <c r="F1643" s="71">
        <v>2517.09</v>
      </c>
      <c r="G1643" s="72">
        <v>54.02</v>
      </c>
      <c r="H1643" s="72">
        <v>736.27</v>
      </c>
      <c r="I1643" s="72">
        <v>170</v>
      </c>
      <c r="J1643" s="72">
        <v>5.36</v>
      </c>
      <c r="K1643" s="72">
        <v>36.909999999999997</v>
      </c>
      <c r="L1643" s="72">
        <v>169.36</v>
      </c>
      <c r="M1643" s="72">
        <v>239.61</v>
      </c>
      <c r="N1643" s="71">
        <v>1411.53</v>
      </c>
      <c r="O1643" s="72">
        <v>3928.62</v>
      </c>
    </row>
    <row r="1644" spans="1:15" ht="15.5">
      <c r="A1644" s="64">
        <v>2025</v>
      </c>
      <c r="B1644" s="59" t="s">
        <v>52</v>
      </c>
      <c r="C1644" s="59" t="s">
        <v>37</v>
      </c>
      <c r="D1644" s="77">
        <v>32.35</v>
      </c>
      <c r="E1644" s="69">
        <v>15.45</v>
      </c>
      <c r="F1644" s="70">
        <v>47.8</v>
      </c>
      <c r="G1644" s="69">
        <v>12.07</v>
      </c>
      <c r="H1644" s="69">
        <v>55.72</v>
      </c>
      <c r="I1644" s="69">
        <v>0</v>
      </c>
      <c r="J1644" s="69">
        <v>5.29</v>
      </c>
      <c r="K1644" s="69">
        <v>0</v>
      </c>
      <c r="L1644" s="69">
        <v>26.33</v>
      </c>
      <c r="M1644" s="69">
        <v>30.49</v>
      </c>
      <c r="N1644" s="70">
        <v>129.9</v>
      </c>
      <c r="O1644" s="93">
        <v>177.7</v>
      </c>
    </row>
    <row r="1645" spans="1:15" ht="15.5">
      <c r="A1645" s="64">
        <v>2025</v>
      </c>
      <c r="B1645" s="59" t="s">
        <v>52</v>
      </c>
      <c r="C1645" s="59" t="s">
        <v>38</v>
      </c>
      <c r="D1645" s="77">
        <v>0</v>
      </c>
      <c r="E1645" s="69">
        <v>0</v>
      </c>
      <c r="F1645" s="70">
        <v>0</v>
      </c>
      <c r="G1645" s="69">
        <v>0</v>
      </c>
      <c r="H1645" s="69">
        <v>69.13</v>
      </c>
      <c r="I1645" s="69">
        <v>0</v>
      </c>
      <c r="J1645" s="69">
        <v>0</v>
      </c>
      <c r="K1645" s="69">
        <v>0.12</v>
      </c>
      <c r="L1645" s="69">
        <v>0</v>
      </c>
      <c r="M1645" s="69">
        <v>0.05</v>
      </c>
      <c r="N1645" s="70">
        <v>69.3</v>
      </c>
      <c r="O1645" s="93">
        <v>69.3</v>
      </c>
    </row>
    <row r="1646" spans="1:15" ht="15.5">
      <c r="A1646" s="64">
        <v>2025</v>
      </c>
      <c r="B1646" s="59" t="s">
        <v>52</v>
      </c>
      <c r="C1646" s="59" t="s">
        <v>72</v>
      </c>
      <c r="D1646" s="77">
        <v>0</v>
      </c>
      <c r="E1646" s="69">
        <v>0</v>
      </c>
      <c r="F1646" s="70">
        <v>0</v>
      </c>
      <c r="G1646" s="69">
        <v>0</v>
      </c>
      <c r="H1646" s="69">
        <v>0</v>
      </c>
      <c r="I1646" s="69">
        <v>0</v>
      </c>
      <c r="J1646" s="69">
        <v>0</v>
      </c>
      <c r="K1646" s="69">
        <v>0</v>
      </c>
      <c r="L1646" s="69">
        <v>0</v>
      </c>
      <c r="M1646" s="69">
        <v>9.9700000000000006</v>
      </c>
      <c r="N1646" s="70">
        <v>9.9700000000000006</v>
      </c>
      <c r="O1646" s="93">
        <v>9.9700000000000006</v>
      </c>
    </row>
    <row r="1647" spans="1:15" ht="15.5">
      <c r="A1647" s="64">
        <v>2025</v>
      </c>
      <c r="B1647" s="59" t="s">
        <v>52</v>
      </c>
      <c r="C1647" s="59" t="s">
        <v>39</v>
      </c>
      <c r="D1647" s="77">
        <v>22.21</v>
      </c>
      <c r="E1647" s="69">
        <v>47.01</v>
      </c>
      <c r="F1647" s="70">
        <v>69.22</v>
      </c>
      <c r="G1647" s="69">
        <v>0</v>
      </c>
      <c r="H1647" s="69">
        <v>6.74</v>
      </c>
      <c r="I1647" s="69">
        <v>23.7</v>
      </c>
      <c r="J1647" s="69">
        <v>0</v>
      </c>
      <c r="K1647" s="69">
        <v>0</v>
      </c>
      <c r="L1647" s="69">
        <v>8.4</v>
      </c>
      <c r="M1647" s="69">
        <v>0</v>
      </c>
      <c r="N1647" s="70">
        <v>38.840000000000003</v>
      </c>
      <c r="O1647" s="93">
        <v>108.06</v>
      </c>
    </row>
    <row r="1648" spans="1:15" ht="15.5">
      <c r="A1648" s="64">
        <v>2025</v>
      </c>
      <c r="B1648" s="59" t="s">
        <v>52</v>
      </c>
      <c r="C1648" s="59" t="s">
        <v>130</v>
      </c>
      <c r="D1648" s="77">
        <v>51.35</v>
      </c>
      <c r="E1648" s="69">
        <v>0</v>
      </c>
      <c r="F1648" s="70">
        <v>51.35</v>
      </c>
      <c r="G1648" s="69">
        <v>0</v>
      </c>
      <c r="H1648" s="69">
        <v>0</v>
      </c>
      <c r="I1648" s="69">
        <v>0</v>
      </c>
      <c r="J1648" s="69">
        <v>0</v>
      </c>
      <c r="K1648" s="69">
        <v>0</v>
      </c>
      <c r="L1648" s="69">
        <v>0</v>
      </c>
      <c r="M1648" s="69">
        <v>0</v>
      </c>
      <c r="N1648" s="70">
        <v>0</v>
      </c>
      <c r="O1648" s="93">
        <v>51.35</v>
      </c>
    </row>
    <row r="1649" spans="1:15" ht="15.5">
      <c r="A1649" s="64">
        <v>2025</v>
      </c>
      <c r="B1649" s="59" t="s">
        <v>52</v>
      </c>
      <c r="C1649" s="59" t="s">
        <v>40</v>
      </c>
      <c r="D1649" s="77">
        <v>91.54</v>
      </c>
      <c r="E1649" s="69">
        <v>0</v>
      </c>
      <c r="F1649" s="70">
        <v>91.54</v>
      </c>
      <c r="G1649" s="69">
        <v>2.79</v>
      </c>
      <c r="H1649" s="69">
        <v>0</v>
      </c>
      <c r="I1649" s="69">
        <v>0</v>
      </c>
      <c r="J1649" s="69">
        <v>0</v>
      </c>
      <c r="K1649" s="69">
        <v>0</v>
      </c>
      <c r="L1649" s="69">
        <v>0</v>
      </c>
      <c r="M1649" s="69">
        <v>0.13</v>
      </c>
      <c r="N1649" s="70">
        <v>2.92</v>
      </c>
      <c r="O1649" s="93">
        <v>94.46</v>
      </c>
    </row>
    <row r="1650" spans="1:15" ht="15.5">
      <c r="A1650" s="64">
        <v>2025</v>
      </c>
      <c r="B1650" s="59" t="s">
        <v>52</v>
      </c>
      <c r="C1650" s="59" t="s">
        <v>41</v>
      </c>
      <c r="D1650" s="77">
        <v>471.18</v>
      </c>
      <c r="E1650" s="69">
        <v>0</v>
      </c>
      <c r="F1650" s="70">
        <v>471.18</v>
      </c>
      <c r="G1650" s="69">
        <v>0</v>
      </c>
      <c r="H1650" s="69">
        <v>0</v>
      </c>
      <c r="I1650" s="69">
        <v>0</v>
      </c>
      <c r="J1650" s="69">
        <v>0</v>
      </c>
      <c r="K1650" s="69">
        <v>0</v>
      </c>
      <c r="L1650" s="69">
        <v>0</v>
      </c>
      <c r="M1650" s="69">
        <v>6.13</v>
      </c>
      <c r="N1650" s="70">
        <v>6.13</v>
      </c>
      <c r="O1650" s="93">
        <v>477.31</v>
      </c>
    </row>
    <row r="1651" spans="1:15" ht="15.5">
      <c r="A1651" s="64">
        <v>2025</v>
      </c>
      <c r="B1651" s="59" t="s">
        <v>52</v>
      </c>
      <c r="C1651" s="59" t="s">
        <v>70</v>
      </c>
      <c r="D1651" s="77">
        <v>10.44</v>
      </c>
      <c r="E1651" s="69">
        <v>0</v>
      </c>
      <c r="F1651" s="70">
        <v>10.44</v>
      </c>
      <c r="G1651" s="69">
        <v>4.63</v>
      </c>
      <c r="H1651" s="69">
        <v>25.94</v>
      </c>
      <c r="I1651" s="69">
        <v>130.19</v>
      </c>
      <c r="J1651" s="69">
        <v>0</v>
      </c>
      <c r="K1651" s="69">
        <v>0</v>
      </c>
      <c r="L1651" s="69">
        <v>10.71</v>
      </c>
      <c r="M1651" s="69">
        <v>0.02</v>
      </c>
      <c r="N1651" s="70">
        <v>171.49</v>
      </c>
      <c r="O1651" s="93">
        <v>181.93</v>
      </c>
    </row>
    <row r="1652" spans="1:15" ht="15.5">
      <c r="A1652" s="64">
        <v>2025</v>
      </c>
      <c r="B1652" s="59" t="s">
        <v>52</v>
      </c>
      <c r="C1652" s="59" t="s">
        <v>74</v>
      </c>
      <c r="D1652" s="77">
        <v>15.4</v>
      </c>
      <c r="E1652" s="69">
        <v>0</v>
      </c>
      <c r="F1652" s="70">
        <v>15.4</v>
      </c>
      <c r="G1652" s="69">
        <v>0</v>
      </c>
      <c r="H1652" s="69">
        <v>0</v>
      </c>
      <c r="I1652" s="69">
        <v>0</v>
      </c>
      <c r="J1652" s="69">
        <v>0</v>
      </c>
      <c r="K1652" s="69">
        <v>0</v>
      </c>
      <c r="L1652" s="69">
        <v>0</v>
      </c>
      <c r="M1652" s="69">
        <v>0.02</v>
      </c>
      <c r="N1652" s="70">
        <v>0.02</v>
      </c>
      <c r="O1652" s="93">
        <v>15.42</v>
      </c>
    </row>
    <row r="1653" spans="1:15" ht="15.5">
      <c r="A1653" s="64">
        <v>2025</v>
      </c>
      <c r="B1653" s="59" t="s">
        <v>52</v>
      </c>
      <c r="C1653" s="59" t="s">
        <v>73</v>
      </c>
      <c r="D1653" s="77">
        <v>0</v>
      </c>
      <c r="E1653" s="69">
        <v>0</v>
      </c>
      <c r="F1653" s="70">
        <v>0</v>
      </c>
      <c r="G1653" s="69">
        <v>0</v>
      </c>
      <c r="H1653" s="69">
        <v>0</v>
      </c>
      <c r="I1653" s="69">
        <v>0</v>
      </c>
      <c r="J1653" s="69">
        <v>0</v>
      </c>
      <c r="K1653" s="69">
        <v>0</v>
      </c>
      <c r="L1653" s="69">
        <v>0</v>
      </c>
      <c r="M1653" s="69">
        <v>0</v>
      </c>
      <c r="N1653" s="70">
        <v>0</v>
      </c>
      <c r="O1653" s="93">
        <v>0</v>
      </c>
    </row>
    <row r="1654" spans="1:15" ht="15.5">
      <c r="A1654" s="64">
        <v>2025</v>
      </c>
      <c r="B1654" s="59" t="s">
        <v>52</v>
      </c>
      <c r="C1654" s="59" t="s">
        <v>42</v>
      </c>
      <c r="D1654" s="77">
        <v>747.37</v>
      </c>
      <c r="E1654" s="69">
        <v>82.97</v>
      </c>
      <c r="F1654" s="70">
        <v>830.34</v>
      </c>
      <c r="G1654" s="69">
        <v>11.79</v>
      </c>
      <c r="H1654" s="69">
        <v>93.7</v>
      </c>
      <c r="I1654" s="69">
        <v>0</v>
      </c>
      <c r="J1654" s="69">
        <v>8</v>
      </c>
      <c r="K1654" s="69">
        <v>0</v>
      </c>
      <c r="L1654" s="69">
        <v>11.99</v>
      </c>
      <c r="M1654" s="69">
        <v>187.52</v>
      </c>
      <c r="N1654" s="70">
        <v>313</v>
      </c>
      <c r="O1654" s="93">
        <v>1143.3399999999999</v>
      </c>
    </row>
    <row r="1655" spans="1:15" ht="15.5">
      <c r="A1655" s="64">
        <v>2025</v>
      </c>
      <c r="B1655" s="59" t="s">
        <v>52</v>
      </c>
      <c r="C1655" s="59" t="s">
        <v>94</v>
      </c>
      <c r="D1655" s="77">
        <v>0</v>
      </c>
      <c r="E1655" s="69">
        <v>0</v>
      </c>
      <c r="F1655" s="70">
        <v>0</v>
      </c>
      <c r="G1655" s="69">
        <v>0</v>
      </c>
      <c r="H1655" s="69">
        <v>38.03</v>
      </c>
      <c r="I1655" s="69">
        <v>0</v>
      </c>
      <c r="J1655" s="69">
        <v>0</v>
      </c>
      <c r="K1655" s="69">
        <v>0</v>
      </c>
      <c r="L1655" s="69">
        <v>18.78</v>
      </c>
      <c r="M1655" s="69">
        <v>0</v>
      </c>
      <c r="N1655" s="70">
        <v>56.81</v>
      </c>
      <c r="O1655" s="93">
        <v>56.81</v>
      </c>
    </row>
    <row r="1656" spans="1:15" ht="15.5">
      <c r="A1656" s="64">
        <v>2025</v>
      </c>
      <c r="B1656" s="59" t="s">
        <v>52</v>
      </c>
      <c r="C1656" s="59" t="s">
        <v>131</v>
      </c>
      <c r="D1656" s="77">
        <v>468.82</v>
      </c>
      <c r="E1656" s="69">
        <v>0</v>
      </c>
      <c r="F1656" s="70">
        <v>468.82</v>
      </c>
      <c r="G1656" s="69">
        <v>0</v>
      </c>
      <c r="H1656" s="69">
        <v>0</v>
      </c>
      <c r="I1656" s="69">
        <v>0</v>
      </c>
      <c r="J1656" s="69">
        <v>0</v>
      </c>
      <c r="K1656" s="69">
        <v>0</v>
      </c>
      <c r="L1656" s="69">
        <v>0</v>
      </c>
      <c r="M1656" s="69">
        <v>0.02</v>
      </c>
      <c r="N1656" s="70">
        <v>0.02</v>
      </c>
      <c r="O1656" s="93">
        <v>468.84</v>
      </c>
    </row>
    <row r="1657" spans="1:15" ht="15.5">
      <c r="A1657" s="64">
        <v>2025</v>
      </c>
      <c r="B1657" s="59" t="s">
        <v>52</v>
      </c>
      <c r="C1657" s="59" t="s">
        <v>71</v>
      </c>
      <c r="D1657" s="77">
        <v>0</v>
      </c>
      <c r="E1657" s="69">
        <v>0</v>
      </c>
      <c r="F1657" s="70">
        <v>0</v>
      </c>
      <c r="G1657" s="69">
        <v>0</v>
      </c>
      <c r="H1657" s="69">
        <v>4.78</v>
      </c>
      <c r="I1657" s="69">
        <v>0</v>
      </c>
      <c r="J1657" s="69">
        <v>0</v>
      </c>
      <c r="K1657" s="69">
        <v>0</v>
      </c>
      <c r="L1657" s="69">
        <v>71.97</v>
      </c>
      <c r="M1657" s="69">
        <v>51.41</v>
      </c>
      <c r="N1657" s="70">
        <v>128.16</v>
      </c>
      <c r="O1657" s="93">
        <v>128.16</v>
      </c>
    </row>
    <row r="1658" spans="1:15" ht="15.5">
      <c r="A1658" s="64">
        <v>2025</v>
      </c>
      <c r="B1658" s="59" t="s">
        <v>52</v>
      </c>
      <c r="C1658" s="59" t="s">
        <v>45</v>
      </c>
      <c r="D1658" s="77">
        <v>1</v>
      </c>
      <c r="E1658" s="69">
        <v>0</v>
      </c>
      <c r="F1658" s="70">
        <v>1</v>
      </c>
      <c r="G1658" s="69">
        <v>0</v>
      </c>
      <c r="H1658" s="69">
        <v>0</v>
      </c>
      <c r="I1658" s="69">
        <v>0</v>
      </c>
      <c r="J1658" s="69">
        <v>0</v>
      </c>
      <c r="K1658" s="69">
        <v>0</v>
      </c>
      <c r="L1658" s="69">
        <v>14.43</v>
      </c>
      <c r="M1658" s="69">
        <v>0</v>
      </c>
      <c r="N1658" s="70">
        <v>14.43</v>
      </c>
      <c r="O1658" s="93">
        <v>15.43</v>
      </c>
    </row>
    <row r="1659" spans="1:15" ht="15.5">
      <c r="A1659" s="64">
        <v>2025</v>
      </c>
      <c r="B1659" s="59" t="s">
        <v>52</v>
      </c>
      <c r="C1659" s="59" t="s">
        <v>46</v>
      </c>
      <c r="D1659" s="77">
        <v>0</v>
      </c>
      <c r="E1659" s="69">
        <v>0</v>
      </c>
      <c r="F1659" s="70">
        <v>0</v>
      </c>
      <c r="G1659" s="69">
        <v>0</v>
      </c>
      <c r="H1659" s="69">
        <v>61.75</v>
      </c>
      <c r="I1659" s="69">
        <v>0</v>
      </c>
      <c r="J1659" s="69">
        <v>0</v>
      </c>
      <c r="K1659" s="69">
        <v>0</v>
      </c>
      <c r="L1659" s="69">
        <v>0</v>
      </c>
      <c r="M1659" s="69">
        <v>58.36</v>
      </c>
      <c r="N1659" s="70">
        <v>120.11</v>
      </c>
      <c r="O1659" s="93">
        <v>120.11</v>
      </c>
    </row>
    <row r="1660" spans="1:15" ht="15.5">
      <c r="A1660" s="64">
        <v>2025</v>
      </c>
      <c r="B1660" s="59" t="s">
        <v>52</v>
      </c>
      <c r="C1660" s="59" t="s">
        <v>62</v>
      </c>
      <c r="D1660" s="77">
        <v>108.56</v>
      </c>
      <c r="E1660" s="69">
        <v>35.65</v>
      </c>
      <c r="F1660" s="70">
        <v>144.21</v>
      </c>
      <c r="G1660" s="69">
        <v>4</v>
      </c>
      <c r="H1660" s="69">
        <v>184.59</v>
      </c>
      <c r="I1660" s="69">
        <v>0</v>
      </c>
      <c r="J1660" s="69">
        <v>0</v>
      </c>
      <c r="K1660" s="69">
        <v>78.22</v>
      </c>
      <c r="L1660" s="69">
        <v>21.04</v>
      </c>
      <c r="M1660" s="69">
        <v>31.87</v>
      </c>
      <c r="N1660" s="70">
        <v>319.72000000000003</v>
      </c>
      <c r="O1660" s="93">
        <v>463.93</v>
      </c>
    </row>
    <row r="1661" spans="1:15" ht="15.5">
      <c r="A1661" s="62">
        <v>2025</v>
      </c>
      <c r="B1661" s="62" t="s">
        <v>52</v>
      </c>
      <c r="C1661" s="60" t="s">
        <v>93</v>
      </c>
      <c r="D1661" s="72">
        <v>2020.22</v>
      </c>
      <c r="E1661" s="72">
        <v>181.08</v>
      </c>
      <c r="F1661" s="71">
        <v>2201.3000000000002</v>
      </c>
      <c r="G1661" s="72">
        <v>35.28</v>
      </c>
      <c r="H1661" s="72">
        <v>540.38</v>
      </c>
      <c r="I1661" s="72">
        <v>153.88999999999999</v>
      </c>
      <c r="J1661" s="72">
        <v>13.29</v>
      </c>
      <c r="K1661" s="72">
        <v>78.34</v>
      </c>
      <c r="L1661" s="72">
        <v>183.65</v>
      </c>
      <c r="M1661" s="72">
        <v>375.99</v>
      </c>
      <c r="N1661" s="71">
        <v>1380.82</v>
      </c>
      <c r="O1661" s="72">
        <v>3582.12</v>
      </c>
    </row>
    <row r="1662" spans="1:15" ht="15.5">
      <c r="A1662" s="64">
        <v>2025</v>
      </c>
      <c r="B1662" s="59" t="s">
        <v>51</v>
      </c>
      <c r="C1662" s="59" t="s">
        <v>37</v>
      </c>
      <c r="D1662" s="77">
        <v>0</v>
      </c>
      <c r="E1662" s="69">
        <v>17.350000000000001</v>
      </c>
      <c r="F1662" s="70">
        <v>17.350000000000001</v>
      </c>
      <c r="G1662" s="69">
        <v>10.85</v>
      </c>
      <c r="H1662" s="69">
        <v>89.85</v>
      </c>
      <c r="I1662" s="69">
        <v>0</v>
      </c>
      <c r="J1662" s="69">
        <v>0</v>
      </c>
      <c r="K1662" s="69">
        <v>0</v>
      </c>
      <c r="L1662" s="69">
        <v>22.54</v>
      </c>
      <c r="M1662" s="69">
        <v>10.54</v>
      </c>
      <c r="N1662" s="70">
        <v>133.78</v>
      </c>
      <c r="O1662" s="93">
        <v>151.13</v>
      </c>
    </row>
    <row r="1663" spans="1:15" ht="15.5">
      <c r="A1663" s="64">
        <v>2025</v>
      </c>
      <c r="B1663" s="59" t="s">
        <v>51</v>
      </c>
      <c r="C1663" s="59" t="s">
        <v>38</v>
      </c>
      <c r="D1663" s="77">
        <v>27.01</v>
      </c>
      <c r="E1663" s="69">
        <v>0</v>
      </c>
      <c r="F1663" s="70">
        <v>27.01</v>
      </c>
      <c r="G1663" s="69">
        <v>0</v>
      </c>
      <c r="H1663" s="69">
        <v>0</v>
      </c>
      <c r="I1663" s="69">
        <v>0</v>
      </c>
      <c r="J1663" s="69">
        <v>0</v>
      </c>
      <c r="K1663" s="69">
        <v>0</v>
      </c>
      <c r="L1663" s="69">
        <v>0</v>
      </c>
      <c r="M1663" s="69">
        <v>0</v>
      </c>
      <c r="N1663" s="70">
        <v>0</v>
      </c>
      <c r="O1663" s="93">
        <v>27.01</v>
      </c>
    </row>
    <row r="1664" spans="1:15" ht="15.5">
      <c r="A1664" s="64">
        <v>2025</v>
      </c>
      <c r="B1664" s="59" t="s">
        <v>51</v>
      </c>
      <c r="C1664" s="59" t="s">
        <v>72</v>
      </c>
      <c r="D1664" s="77">
        <v>0</v>
      </c>
      <c r="E1664" s="69">
        <v>0</v>
      </c>
      <c r="F1664" s="70">
        <v>0</v>
      </c>
      <c r="G1664" s="69">
        <v>0</v>
      </c>
      <c r="H1664" s="69">
        <v>0</v>
      </c>
      <c r="I1664" s="69">
        <v>0</v>
      </c>
      <c r="J1664" s="69">
        <v>0</v>
      </c>
      <c r="K1664" s="69">
        <v>0</v>
      </c>
      <c r="L1664" s="69">
        <v>0</v>
      </c>
      <c r="M1664" s="69">
        <v>14.21</v>
      </c>
      <c r="N1664" s="70">
        <v>14.21</v>
      </c>
      <c r="O1664" s="93">
        <v>14.21</v>
      </c>
    </row>
    <row r="1665" spans="1:15" ht="15.5">
      <c r="A1665" s="64">
        <v>2025</v>
      </c>
      <c r="B1665" s="59" t="s">
        <v>51</v>
      </c>
      <c r="C1665" s="59" t="s">
        <v>39</v>
      </c>
      <c r="D1665" s="77">
        <v>0</v>
      </c>
      <c r="E1665" s="69">
        <v>34.549999999999997</v>
      </c>
      <c r="F1665" s="70">
        <v>34.549999999999997</v>
      </c>
      <c r="G1665" s="69">
        <v>0</v>
      </c>
      <c r="H1665" s="69">
        <v>6.72</v>
      </c>
      <c r="I1665" s="69">
        <v>0</v>
      </c>
      <c r="J1665" s="69">
        <v>0</v>
      </c>
      <c r="K1665" s="69">
        <v>0</v>
      </c>
      <c r="L1665" s="69">
        <v>0</v>
      </c>
      <c r="M1665" s="69">
        <v>0</v>
      </c>
      <c r="N1665" s="70">
        <v>6.72</v>
      </c>
      <c r="O1665" s="93">
        <v>41.27</v>
      </c>
    </row>
    <row r="1666" spans="1:15" ht="15.5">
      <c r="A1666" s="64">
        <v>2025</v>
      </c>
      <c r="B1666" s="59" t="s">
        <v>51</v>
      </c>
      <c r="C1666" s="59" t="s">
        <v>130</v>
      </c>
      <c r="D1666" s="77">
        <v>0</v>
      </c>
      <c r="E1666" s="69">
        <v>0</v>
      </c>
      <c r="F1666" s="70">
        <v>0</v>
      </c>
      <c r="G1666" s="69">
        <v>0</v>
      </c>
      <c r="H1666" s="69">
        <v>0</v>
      </c>
      <c r="I1666" s="69">
        <v>0</v>
      </c>
      <c r="J1666" s="69">
        <v>0</v>
      </c>
      <c r="K1666" s="69">
        <v>0</v>
      </c>
      <c r="L1666" s="69">
        <v>0</v>
      </c>
      <c r="M1666" s="69">
        <v>0.05</v>
      </c>
      <c r="N1666" s="70">
        <v>0.05</v>
      </c>
      <c r="O1666" s="93">
        <v>0.05</v>
      </c>
    </row>
    <row r="1667" spans="1:15" ht="15.5">
      <c r="A1667" s="64">
        <v>2025</v>
      </c>
      <c r="B1667" s="59" t="s">
        <v>51</v>
      </c>
      <c r="C1667" s="59" t="s">
        <v>40</v>
      </c>
      <c r="D1667" s="77">
        <v>15.88</v>
      </c>
      <c r="E1667" s="69">
        <v>0</v>
      </c>
      <c r="F1667" s="70">
        <v>15.88</v>
      </c>
      <c r="G1667" s="69">
        <v>11.99</v>
      </c>
      <c r="H1667" s="69">
        <v>0</v>
      </c>
      <c r="I1667" s="69">
        <v>0</v>
      </c>
      <c r="J1667" s="69">
        <v>0</v>
      </c>
      <c r="K1667" s="69">
        <v>0</v>
      </c>
      <c r="L1667" s="69">
        <v>0</v>
      </c>
      <c r="M1667" s="69">
        <v>6.08</v>
      </c>
      <c r="N1667" s="70">
        <v>18.07</v>
      </c>
      <c r="O1667" s="93">
        <v>33.950000000000003</v>
      </c>
    </row>
    <row r="1668" spans="1:15" ht="15.5">
      <c r="A1668" s="64">
        <v>2025</v>
      </c>
      <c r="B1668" s="59" t="s">
        <v>51</v>
      </c>
      <c r="C1668" s="59" t="s">
        <v>41</v>
      </c>
      <c r="D1668" s="77">
        <v>241.91</v>
      </c>
      <c r="E1668" s="69">
        <v>38.54</v>
      </c>
      <c r="F1668" s="70">
        <v>280.45</v>
      </c>
      <c r="G1668" s="69">
        <v>0</v>
      </c>
      <c r="H1668" s="69">
        <v>0</v>
      </c>
      <c r="I1668" s="69">
        <v>0</v>
      </c>
      <c r="J1668" s="69">
        <v>0</v>
      </c>
      <c r="K1668" s="69">
        <v>0</v>
      </c>
      <c r="L1668" s="69">
        <v>0</v>
      </c>
      <c r="M1668" s="69">
        <v>7.39</v>
      </c>
      <c r="N1668" s="70">
        <v>7.39</v>
      </c>
      <c r="O1668" s="93">
        <v>287.83999999999997</v>
      </c>
    </row>
    <row r="1669" spans="1:15" ht="15.5">
      <c r="A1669" s="64">
        <v>2025</v>
      </c>
      <c r="B1669" s="59" t="s">
        <v>51</v>
      </c>
      <c r="C1669" s="59" t="s">
        <v>70</v>
      </c>
      <c r="D1669" s="77">
        <v>0</v>
      </c>
      <c r="E1669" s="69">
        <v>0</v>
      </c>
      <c r="F1669" s="70">
        <v>0</v>
      </c>
      <c r="G1669" s="69">
        <v>4.3600000000000003</v>
      </c>
      <c r="H1669" s="69">
        <v>19.14</v>
      </c>
      <c r="I1669" s="69">
        <v>157.46</v>
      </c>
      <c r="J1669" s="69">
        <v>0</v>
      </c>
      <c r="K1669" s="69">
        <v>69.540000000000006</v>
      </c>
      <c r="L1669" s="69">
        <v>9.42</v>
      </c>
      <c r="M1669" s="69">
        <v>0.04</v>
      </c>
      <c r="N1669" s="70">
        <v>259.95999999999998</v>
      </c>
      <c r="O1669" s="93">
        <v>259.95999999999998</v>
      </c>
    </row>
    <row r="1670" spans="1:15" ht="15.5">
      <c r="A1670" s="64">
        <v>2025</v>
      </c>
      <c r="B1670" s="59" t="s">
        <v>51</v>
      </c>
      <c r="C1670" s="59" t="s">
        <v>74</v>
      </c>
      <c r="D1670" s="77">
        <v>224.69</v>
      </c>
      <c r="E1670" s="69">
        <v>0</v>
      </c>
      <c r="F1670" s="70">
        <v>224.69</v>
      </c>
      <c r="G1670" s="69">
        <v>0</v>
      </c>
      <c r="H1670" s="69">
        <v>0</v>
      </c>
      <c r="I1670" s="69">
        <v>0</v>
      </c>
      <c r="J1670" s="69">
        <v>0</v>
      </c>
      <c r="K1670" s="69">
        <v>0</v>
      </c>
      <c r="L1670" s="69">
        <v>0</v>
      </c>
      <c r="M1670" s="69">
        <v>2.68</v>
      </c>
      <c r="N1670" s="70">
        <v>2.68</v>
      </c>
      <c r="O1670" s="93">
        <v>227.37</v>
      </c>
    </row>
    <row r="1671" spans="1:15" ht="15.5">
      <c r="A1671" s="64">
        <v>2025</v>
      </c>
      <c r="B1671" s="59" t="s">
        <v>51</v>
      </c>
      <c r="C1671" s="59" t="s">
        <v>73</v>
      </c>
      <c r="D1671" s="77">
        <v>0</v>
      </c>
      <c r="E1671" s="69">
        <v>0</v>
      </c>
      <c r="F1671" s="70">
        <v>0</v>
      </c>
      <c r="G1671" s="69">
        <v>0</v>
      </c>
      <c r="H1671" s="69">
        <v>0</v>
      </c>
      <c r="I1671" s="69">
        <v>0</v>
      </c>
      <c r="J1671" s="69">
        <v>0</v>
      </c>
      <c r="K1671" s="69">
        <v>0</v>
      </c>
      <c r="L1671" s="69">
        <v>0</v>
      </c>
      <c r="M1671" s="69">
        <v>0</v>
      </c>
      <c r="N1671" s="70">
        <v>0</v>
      </c>
      <c r="O1671" s="93">
        <v>0</v>
      </c>
    </row>
    <row r="1672" spans="1:15" ht="15.5">
      <c r="A1672" s="64">
        <v>2025</v>
      </c>
      <c r="B1672" s="59" t="s">
        <v>51</v>
      </c>
      <c r="C1672" s="59" t="s">
        <v>42</v>
      </c>
      <c r="D1672" s="77">
        <v>598.85</v>
      </c>
      <c r="E1672" s="69">
        <v>25.94</v>
      </c>
      <c r="F1672" s="70">
        <v>624.79</v>
      </c>
      <c r="G1672" s="69">
        <v>1.05</v>
      </c>
      <c r="H1672" s="69">
        <v>174.13</v>
      </c>
      <c r="I1672" s="69">
        <v>0</v>
      </c>
      <c r="J1672" s="69">
        <v>0</v>
      </c>
      <c r="K1672" s="69">
        <v>0</v>
      </c>
      <c r="L1672" s="69">
        <v>60.7</v>
      </c>
      <c r="M1672" s="69">
        <v>134.69999999999999</v>
      </c>
      <c r="N1672" s="70">
        <v>370.58</v>
      </c>
      <c r="O1672" s="93">
        <v>995.37</v>
      </c>
    </row>
    <row r="1673" spans="1:15" ht="15.5">
      <c r="A1673" s="64">
        <v>2025</v>
      </c>
      <c r="B1673" s="59" t="s">
        <v>51</v>
      </c>
      <c r="C1673" s="59" t="s">
        <v>94</v>
      </c>
      <c r="D1673" s="77">
        <v>0</v>
      </c>
      <c r="E1673" s="69">
        <v>0</v>
      </c>
      <c r="F1673" s="70">
        <v>0</v>
      </c>
      <c r="G1673" s="69">
        <v>0</v>
      </c>
      <c r="H1673" s="69">
        <v>0</v>
      </c>
      <c r="I1673" s="69">
        <v>0</v>
      </c>
      <c r="J1673" s="69">
        <v>0</v>
      </c>
      <c r="K1673" s="69">
        <v>0</v>
      </c>
      <c r="L1673" s="69">
        <v>15.06</v>
      </c>
      <c r="M1673" s="69">
        <v>0</v>
      </c>
      <c r="N1673" s="70">
        <v>15.06</v>
      </c>
      <c r="O1673" s="93">
        <v>15.06</v>
      </c>
    </row>
    <row r="1674" spans="1:15" ht="15.5">
      <c r="A1674" s="64">
        <v>2025</v>
      </c>
      <c r="B1674" s="59" t="s">
        <v>51</v>
      </c>
      <c r="C1674" s="59" t="s">
        <v>131</v>
      </c>
      <c r="D1674" s="77">
        <v>373.26</v>
      </c>
      <c r="E1674" s="69">
        <v>0</v>
      </c>
      <c r="F1674" s="70">
        <v>373.26</v>
      </c>
      <c r="G1674" s="69">
        <v>0</v>
      </c>
      <c r="H1674" s="69">
        <v>0</v>
      </c>
      <c r="I1674" s="69">
        <v>0</v>
      </c>
      <c r="J1674" s="69">
        <v>0</v>
      </c>
      <c r="K1674" s="69">
        <v>0</v>
      </c>
      <c r="L1674" s="69">
        <v>0</v>
      </c>
      <c r="M1674" s="69">
        <v>0</v>
      </c>
      <c r="N1674" s="70">
        <v>0</v>
      </c>
      <c r="O1674" s="93">
        <v>373.26</v>
      </c>
    </row>
    <row r="1675" spans="1:15" ht="15.5">
      <c r="A1675" s="64">
        <v>2025</v>
      </c>
      <c r="B1675" s="59" t="s">
        <v>51</v>
      </c>
      <c r="C1675" s="59" t="s">
        <v>71</v>
      </c>
      <c r="D1675" s="77">
        <v>0</v>
      </c>
      <c r="E1675" s="69">
        <v>0</v>
      </c>
      <c r="F1675" s="70">
        <v>0</v>
      </c>
      <c r="G1675" s="69">
        <v>0</v>
      </c>
      <c r="H1675" s="69">
        <v>0</v>
      </c>
      <c r="I1675" s="69">
        <v>0</v>
      </c>
      <c r="J1675" s="69">
        <v>0</v>
      </c>
      <c r="K1675" s="69">
        <v>0</v>
      </c>
      <c r="L1675" s="69">
        <v>85.93</v>
      </c>
      <c r="M1675" s="69">
        <v>2.72</v>
      </c>
      <c r="N1675" s="70">
        <v>88.65</v>
      </c>
      <c r="O1675" s="93">
        <v>88.65</v>
      </c>
    </row>
    <row r="1676" spans="1:15" ht="15.5">
      <c r="A1676" s="64">
        <v>2025</v>
      </c>
      <c r="B1676" s="59" t="s">
        <v>51</v>
      </c>
      <c r="C1676" s="59" t="s">
        <v>45</v>
      </c>
      <c r="D1676" s="77">
        <v>3.92</v>
      </c>
      <c r="E1676" s="69">
        <v>0</v>
      </c>
      <c r="F1676" s="70">
        <v>3.92</v>
      </c>
      <c r="G1676" s="69">
        <v>0</v>
      </c>
      <c r="H1676" s="69">
        <v>0</v>
      </c>
      <c r="I1676" s="69">
        <v>0</v>
      </c>
      <c r="J1676" s="69">
        <v>0</v>
      </c>
      <c r="K1676" s="69">
        <v>0</v>
      </c>
      <c r="L1676" s="69">
        <v>0</v>
      </c>
      <c r="M1676" s="69">
        <v>0</v>
      </c>
      <c r="N1676" s="70">
        <v>0</v>
      </c>
      <c r="O1676" s="93">
        <v>3.92</v>
      </c>
    </row>
    <row r="1677" spans="1:15" ht="15.5">
      <c r="A1677" s="64">
        <v>2025</v>
      </c>
      <c r="B1677" s="59" t="s">
        <v>51</v>
      </c>
      <c r="C1677" s="59" t="s">
        <v>46</v>
      </c>
      <c r="D1677" s="77">
        <v>72.67</v>
      </c>
      <c r="E1677" s="69">
        <v>0</v>
      </c>
      <c r="F1677" s="70">
        <v>72.67</v>
      </c>
      <c r="G1677" s="69">
        <v>0</v>
      </c>
      <c r="H1677" s="69">
        <v>198.83</v>
      </c>
      <c r="I1677" s="69">
        <v>0</v>
      </c>
      <c r="J1677" s="69">
        <v>0</v>
      </c>
      <c r="K1677" s="69">
        <v>0</v>
      </c>
      <c r="L1677" s="69">
        <v>0</v>
      </c>
      <c r="M1677" s="69">
        <v>0.34</v>
      </c>
      <c r="N1677" s="70">
        <v>199.17</v>
      </c>
      <c r="O1677" s="93">
        <v>271.83999999999997</v>
      </c>
    </row>
    <row r="1678" spans="1:15" ht="15.5">
      <c r="A1678" s="64">
        <v>2025</v>
      </c>
      <c r="B1678" s="59" t="s">
        <v>51</v>
      </c>
      <c r="C1678" s="59" t="s">
        <v>62</v>
      </c>
      <c r="D1678" s="77">
        <v>0</v>
      </c>
      <c r="E1678" s="69">
        <v>49.11</v>
      </c>
      <c r="F1678" s="70">
        <v>49.11</v>
      </c>
      <c r="G1678" s="69">
        <v>8.2799999999999994</v>
      </c>
      <c r="H1678" s="69">
        <v>115.74</v>
      </c>
      <c r="I1678" s="69">
        <v>0</v>
      </c>
      <c r="J1678" s="69">
        <v>5.28</v>
      </c>
      <c r="K1678" s="69">
        <v>0</v>
      </c>
      <c r="L1678" s="69">
        <v>0</v>
      </c>
      <c r="M1678" s="69">
        <v>74.75</v>
      </c>
      <c r="N1678" s="70">
        <v>204.05</v>
      </c>
      <c r="O1678" s="93">
        <v>253.16</v>
      </c>
    </row>
    <row r="1679" spans="1:15" ht="15.5">
      <c r="A1679" s="62">
        <v>2025</v>
      </c>
      <c r="B1679" s="62" t="s">
        <v>51</v>
      </c>
      <c r="C1679" s="60" t="s">
        <v>93</v>
      </c>
      <c r="D1679" s="72">
        <v>1558.19</v>
      </c>
      <c r="E1679" s="72">
        <v>165.49</v>
      </c>
      <c r="F1679" s="71">
        <v>1723.68</v>
      </c>
      <c r="G1679" s="72">
        <v>36.53</v>
      </c>
      <c r="H1679" s="72">
        <v>604.41</v>
      </c>
      <c r="I1679" s="72">
        <v>157.46</v>
      </c>
      <c r="J1679" s="72">
        <v>5.28</v>
      </c>
      <c r="K1679" s="72">
        <v>69.540000000000006</v>
      </c>
      <c r="L1679" s="72">
        <v>193.65</v>
      </c>
      <c r="M1679" s="72">
        <v>253.5</v>
      </c>
      <c r="N1679" s="71">
        <v>1320.37</v>
      </c>
      <c r="O1679" s="72">
        <v>3044.05</v>
      </c>
    </row>
    <row r="1680" spans="1:15" ht="15.5">
      <c r="A1680" s="64">
        <v>2025</v>
      </c>
      <c r="B1680" s="59" t="s">
        <v>50</v>
      </c>
      <c r="C1680" s="59" t="s">
        <v>37</v>
      </c>
      <c r="D1680" s="77">
        <v>95.13</v>
      </c>
      <c r="E1680" s="69">
        <v>0</v>
      </c>
      <c r="F1680" s="70">
        <v>95.13</v>
      </c>
      <c r="G1680" s="69">
        <v>1.05</v>
      </c>
      <c r="H1680" s="69">
        <v>26.55</v>
      </c>
      <c r="I1680" s="69">
        <v>0</v>
      </c>
      <c r="J1680" s="69">
        <v>0</v>
      </c>
      <c r="K1680" s="69">
        <v>0</v>
      </c>
      <c r="L1680" s="69">
        <v>26.5</v>
      </c>
      <c r="M1680" s="69">
        <v>61.74</v>
      </c>
      <c r="N1680" s="70">
        <v>115.84</v>
      </c>
      <c r="O1680" s="93">
        <v>210.97</v>
      </c>
    </row>
    <row r="1681" spans="1:15" ht="15.5">
      <c r="A1681" s="64">
        <v>2025</v>
      </c>
      <c r="B1681" s="59" t="s">
        <v>50</v>
      </c>
      <c r="C1681" s="59" t="s">
        <v>38</v>
      </c>
      <c r="D1681" s="77">
        <v>0</v>
      </c>
      <c r="E1681" s="69">
        <v>0</v>
      </c>
      <c r="F1681" s="70">
        <v>0</v>
      </c>
      <c r="G1681" s="69">
        <v>0</v>
      </c>
      <c r="H1681" s="69">
        <v>0</v>
      </c>
      <c r="I1681" s="69">
        <v>0</v>
      </c>
      <c r="J1681" s="69">
        <v>0</v>
      </c>
      <c r="K1681" s="69">
        <v>0</v>
      </c>
      <c r="L1681" s="69">
        <v>0</v>
      </c>
      <c r="M1681" s="69">
        <v>0</v>
      </c>
      <c r="N1681" s="70">
        <v>0</v>
      </c>
      <c r="O1681" s="93">
        <v>0</v>
      </c>
    </row>
    <row r="1682" spans="1:15" ht="15.5">
      <c r="A1682" s="64">
        <v>2025</v>
      </c>
      <c r="B1682" s="59" t="s">
        <v>50</v>
      </c>
      <c r="C1682" s="59" t="s">
        <v>72</v>
      </c>
      <c r="D1682" s="77">
        <v>266.38</v>
      </c>
      <c r="E1682" s="69">
        <v>0</v>
      </c>
      <c r="F1682" s="70">
        <v>266.38</v>
      </c>
      <c r="G1682" s="69">
        <v>0</v>
      </c>
      <c r="H1682" s="69">
        <v>0</v>
      </c>
      <c r="I1682" s="69">
        <v>0</v>
      </c>
      <c r="J1682" s="69">
        <v>0</v>
      </c>
      <c r="K1682" s="69">
        <v>0</v>
      </c>
      <c r="L1682" s="69">
        <v>0</v>
      </c>
      <c r="M1682" s="69">
        <v>12.51</v>
      </c>
      <c r="N1682" s="70">
        <v>12.51</v>
      </c>
      <c r="O1682" s="93">
        <v>278.89</v>
      </c>
    </row>
    <row r="1683" spans="1:15" ht="15.5">
      <c r="A1683" s="64">
        <v>2025</v>
      </c>
      <c r="B1683" s="59" t="s">
        <v>50</v>
      </c>
      <c r="C1683" s="59" t="s">
        <v>39</v>
      </c>
      <c r="D1683" s="77">
        <v>0</v>
      </c>
      <c r="E1683" s="69">
        <v>35.4</v>
      </c>
      <c r="F1683" s="70">
        <v>35.4</v>
      </c>
      <c r="G1683" s="69">
        <v>0</v>
      </c>
      <c r="H1683" s="69">
        <v>6.75</v>
      </c>
      <c r="I1683" s="69">
        <v>0</v>
      </c>
      <c r="J1683" s="69">
        <v>0</v>
      </c>
      <c r="K1683" s="69">
        <v>0</v>
      </c>
      <c r="L1683" s="69">
        <v>10.97</v>
      </c>
      <c r="M1683" s="69">
        <v>11.89</v>
      </c>
      <c r="N1683" s="70">
        <v>29.61</v>
      </c>
      <c r="O1683" s="93">
        <v>65.010000000000005</v>
      </c>
    </row>
    <row r="1684" spans="1:15" ht="15.5">
      <c r="A1684" s="64">
        <v>2025</v>
      </c>
      <c r="B1684" s="59" t="s">
        <v>50</v>
      </c>
      <c r="C1684" s="59" t="s">
        <v>130</v>
      </c>
      <c r="D1684" s="77">
        <v>0</v>
      </c>
      <c r="E1684" s="69">
        <v>0</v>
      </c>
      <c r="F1684" s="70">
        <v>0</v>
      </c>
      <c r="G1684" s="69">
        <v>0</v>
      </c>
      <c r="H1684" s="69">
        <v>0</v>
      </c>
      <c r="I1684" s="69">
        <v>0</v>
      </c>
      <c r="J1684" s="69">
        <v>0</v>
      </c>
      <c r="K1684" s="69">
        <v>0</v>
      </c>
      <c r="L1684" s="69">
        <v>0</v>
      </c>
      <c r="M1684" s="69">
        <v>0.1</v>
      </c>
      <c r="N1684" s="70">
        <v>0.1</v>
      </c>
      <c r="O1684" s="93">
        <v>0.1</v>
      </c>
    </row>
    <row r="1685" spans="1:15" ht="15.5">
      <c r="A1685" s="64">
        <v>2025</v>
      </c>
      <c r="B1685" s="59" t="s">
        <v>50</v>
      </c>
      <c r="C1685" s="59" t="s">
        <v>40</v>
      </c>
      <c r="D1685" s="77">
        <v>40.39</v>
      </c>
      <c r="E1685" s="69">
        <v>0</v>
      </c>
      <c r="F1685" s="70">
        <v>40.39</v>
      </c>
      <c r="G1685" s="69">
        <v>11.12</v>
      </c>
      <c r="H1685" s="69">
        <v>0</v>
      </c>
      <c r="I1685" s="69">
        <v>0</v>
      </c>
      <c r="J1685" s="69">
        <v>0</v>
      </c>
      <c r="K1685" s="69">
        <v>0</v>
      </c>
      <c r="L1685" s="69">
        <v>0</v>
      </c>
      <c r="M1685" s="69">
        <v>4.07</v>
      </c>
      <c r="N1685" s="70">
        <v>15.19</v>
      </c>
      <c r="O1685" s="93">
        <v>55.58</v>
      </c>
    </row>
    <row r="1686" spans="1:15" ht="15.5">
      <c r="A1686" s="64">
        <v>2025</v>
      </c>
      <c r="B1686" s="59" t="s">
        <v>50</v>
      </c>
      <c r="C1686" s="59" t="s">
        <v>41</v>
      </c>
      <c r="D1686" s="77">
        <v>504.38</v>
      </c>
      <c r="E1686" s="69">
        <v>0</v>
      </c>
      <c r="F1686" s="70">
        <v>504.38</v>
      </c>
      <c r="G1686" s="69">
        <v>0</v>
      </c>
      <c r="H1686" s="69">
        <v>0</v>
      </c>
      <c r="I1686" s="69">
        <v>0</v>
      </c>
      <c r="J1686" s="69">
        <v>0</v>
      </c>
      <c r="K1686" s="69">
        <v>0</v>
      </c>
      <c r="L1686" s="69">
        <v>0</v>
      </c>
      <c r="M1686" s="69">
        <v>2.82</v>
      </c>
      <c r="N1686" s="70">
        <v>2.82</v>
      </c>
      <c r="O1686" s="93">
        <v>507.2</v>
      </c>
    </row>
    <row r="1687" spans="1:15" ht="15.5">
      <c r="A1687" s="64">
        <v>2025</v>
      </c>
      <c r="B1687" s="59" t="s">
        <v>50</v>
      </c>
      <c r="C1687" s="59" t="s">
        <v>70</v>
      </c>
      <c r="D1687" s="77">
        <v>0</v>
      </c>
      <c r="E1687" s="69">
        <v>0</v>
      </c>
      <c r="F1687" s="70">
        <v>0</v>
      </c>
      <c r="G1687" s="69">
        <v>1.25</v>
      </c>
      <c r="H1687" s="69">
        <v>24.25</v>
      </c>
      <c r="I1687" s="69">
        <v>131.58000000000001</v>
      </c>
      <c r="J1687" s="69">
        <v>0</v>
      </c>
      <c r="K1687" s="69">
        <v>65.709999999999994</v>
      </c>
      <c r="L1687" s="69">
        <v>8.31</v>
      </c>
      <c r="M1687" s="69">
        <v>0.04</v>
      </c>
      <c r="N1687" s="70">
        <v>231.14</v>
      </c>
      <c r="O1687" s="93">
        <v>231.14</v>
      </c>
    </row>
    <row r="1688" spans="1:15" ht="15.5">
      <c r="A1688" s="64">
        <v>2025</v>
      </c>
      <c r="B1688" s="59" t="s">
        <v>50</v>
      </c>
      <c r="C1688" s="59" t="s">
        <v>74</v>
      </c>
      <c r="D1688" s="77">
        <v>0</v>
      </c>
      <c r="E1688" s="69">
        <v>0</v>
      </c>
      <c r="F1688" s="70">
        <v>0</v>
      </c>
      <c r="G1688" s="69">
        <v>0</v>
      </c>
      <c r="H1688" s="69">
        <v>0</v>
      </c>
      <c r="I1688" s="69">
        <v>0</v>
      </c>
      <c r="J1688" s="69">
        <v>0</v>
      </c>
      <c r="K1688" s="69">
        <v>0</v>
      </c>
      <c r="L1688" s="69">
        <v>0</v>
      </c>
      <c r="M1688" s="69">
        <v>0.09</v>
      </c>
      <c r="N1688" s="70">
        <v>0.09</v>
      </c>
      <c r="O1688" s="93">
        <v>0.09</v>
      </c>
    </row>
    <row r="1689" spans="1:15" ht="15.5">
      <c r="A1689" s="64">
        <v>2025</v>
      </c>
      <c r="B1689" s="59" t="s">
        <v>50</v>
      </c>
      <c r="C1689" s="59" t="s">
        <v>73</v>
      </c>
      <c r="D1689" s="77">
        <v>0</v>
      </c>
      <c r="E1689" s="69">
        <v>0</v>
      </c>
      <c r="F1689" s="70">
        <v>0</v>
      </c>
      <c r="G1689" s="69">
        <v>0</v>
      </c>
      <c r="H1689" s="69">
        <v>0</v>
      </c>
      <c r="I1689" s="69">
        <v>0</v>
      </c>
      <c r="J1689" s="69">
        <v>0</v>
      </c>
      <c r="K1689" s="69">
        <v>0</v>
      </c>
      <c r="L1689" s="69">
        <v>0</v>
      </c>
      <c r="M1689" s="69">
        <v>0</v>
      </c>
      <c r="N1689" s="70">
        <v>0</v>
      </c>
      <c r="O1689" s="93">
        <v>0</v>
      </c>
    </row>
    <row r="1690" spans="1:15" ht="15.5">
      <c r="A1690" s="64">
        <v>2025</v>
      </c>
      <c r="B1690" s="59" t="s">
        <v>50</v>
      </c>
      <c r="C1690" s="59" t="s">
        <v>42</v>
      </c>
      <c r="D1690" s="77">
        <v>936.1</v>
      </c>
      <c r="E1690" s="69">
        <v>33.75</v>
      </c>
      <c r="F1690" s="70">
        <v>969.85</v>
      </c>
      <c r="G1690" s="69">
        <v>3.15</v>
      </c>
      <c r="H1690" s="69">
        <v>355.83</v>
      </c>
      <c r="I1690" s="69">
        <v>0</v>
      </c>
      <c r="J1690" s="69">
        <v>0</v>
      </c>
      <c r="K1690" s="69">
        <v>0</v>
      </c>
      <c r="L1690" s="69">
        <v>44.74</v>
      </c>
      <c r="M1690" s="69">
        <v>115.77</v>
      </c>
      <c r="N1690" s="70">
        <v>519.49</v>
      </c>
      <c r="O1690" s="93">
        <v>1489.34</v>
      </c>
    </row>
    <row r="1691" spans="1:15" ht="15.5">
      <c r="A1691" s="64">
        <v>2025</v>
      </c>
      <c r="B1691" s="59" t="s">
        <v>50</v>
      </c>
      <c r="C1691" s="59" t="s">
        <v>94</v>
      </c>
      <c r="D1691" s="77">
        <v>0</v>
      </c>
      <c r="E1691" s="69">
        <v>0</v>
      </c>
      <c r="F1691" s="70">
        <v>0</v>
      </c>
      <c r="G1691" s="69">
        <v>0</v>
      </c>
      <c r="H1691" s="69">
        <v>38.479999999999997</v>
      </c>
      <c r="I1691" s="69">
        <v>0</v>
      </c>
      <c r="J1691" s="69">
        <v>0</v>
      </c>
      <c r="K1691" s="69">
        <v>0</v>
      </c>
      <c r="L1691" s="69">
        <v>0</v>
      </c>
      <c r="M1691" s="69">
        <v>2.61</v>
      </c>
      <c r="N1691" s="70">
        <v>41.09</v>
      </c>
      <c r="O1691" s="93">
        <v>41.09</v>
      </c>
    </row>
    <row r="1692" spans="1:15" ht="15.5">
      <c r="A1692" s="64">
        <v>2025</v>
      </c>
      <c r="B1692" s="59" t="s">
        <v>50</v>
      </c>
      <c r="C1692" s="59" t="s">
        <v>131</v>
      </c>
      <c r="D1692" s="77">
        <v>6.65</v>
      </c>
      <c r="E1692" s="69">
        <v>0</v>
      </c>
      <c r="F1692" s="70">
        <v>6.65</v>
      </c>
      <c r="G1692" s="69">
        <v>0</v>
      </c>
      <c r="H1692" s="69">
        <v>0</v>
      </c>
      <c r="I1692" s="69">
        <v>0</v>
      </c>
      <c r="J1692" s="69">
        <v>0</v>
      </c>
      <c r="K1692" s="69">
        <v>0</v>
      </c>
      <c r="L1692" s="69">
        <v>0</v>
      </c>
      <c r="M1692" s="69">
        <v>1.7</v>
      </c>
      <c r="N1692" s="70">
        <v>1.7</v>
      </c>
      <c r="O1692" s="93">
        <v>8.35</v>
      </c>
    </row>
    <row r="1693" spans="1:15" ht="15.5">
      <c r="A1693" s="64">
        <v>2025</v>
      </c>
      <c r="B1693" s="59" t="s">
        <v>50</v>
      </c>
      <c r="C1693" s="59" t="s">
        <v>71</v>
      </c>
      <c r="D1693" s="77">
        <v>89.66</v>
      </c>
      <c r="E1693" s="69">
        <v>0</v>
      </c>
      <c r="F1693" s="70">
        <v>89.66</v>
      </c>
      <c r="G1693" s="69">
        <v>0</v>
      </c>
      <c r="H1693" s="69">
        <v>0</v>
      </c>
      <c r="I1693" s="69">
        <v>0</v>
      </c>
      <c r="J1693" s="69">
        <v>0</v>
      </c>
      <c r="K1693" s="69">
        <v>0</v>
      </c>
      <c r="L1693" s="69">
        <v>42.06</v>
      </c>
      <c r="M1693" s="69">
        <v>2.39</v>
      </c>
      <c r="N1693" s="70">
        <v>44.45</v>
      </c>
      <c r="O1693" s="93">
        <v>134.11000000000001</v>
      </c>
    </row>
    <row r="1694" spans="1:15" ht="15.5">
      <c r="A1694" s="64">
        <v>2025</v>
      </c>
      <c r="B1694" s="59" t="s">
        <v>50</v>
      </c>
      <c r="C1694" s="59" t="s">
        <v>45</v>
      </c>
      <c r="D1694" s="77">
        <v>0</v>
      </c>
      <c r="E1694" s="69">
        <v>0</v>
      </c>
      <c r="F1694" s="70">
        <v>0</v>
      </c>
      <c r="G1694" s="69">
        <v>0</v>
      </c>
      <c r="H1694" s="69">
        <v>0</v>
      </c>
      <c r="I1694" s="69">
        <v>0</v>
      </c>
      <c r="J1694" s="69">
        <v>0</v>
      </c>
      <c r="K1694" s="69">
        <v>0</v>
      </c>
      <c r="L1694" s="69">
        <v>0</v>
      </c>
      <c r="M1694" s="69">
        <v>0.05</v>
      </c>
      <c r="N1694" s="70">
        <v>0.05</v>
      </c>
      <c r="O1694" s="93">
        <v>0.05</v>
      </c>
    </row>
    <row r="1695" spans="1:15" ht="15.5">
      <c r="A1695" s="64">
        <v>2025</v>
      </c>
      <c r="B1695" s="59" t="s">
        <v>50</v>
      </c>
      <c r="C1695" s="59" t="s">
        <v>46</v>
      </c>
      <c r="D1695" s="77">
        <v>121.92</v>
      </c>
      <c r="E1695" s="69">
        <v>0</v>
      </c>
      <c r="F1695" s="70">
        <v>121.92</v>
      </c>
      <c r="G1695" s="69">
        <v>0</v>
      </c>
      <c r="H1695" s="69">
        <v>163.53</v>
      </c>
      <c r="I1695" s="69">
        <v>0</v>
      </c>
      <c r="J1695" s="69">
        <v>0</v>
      </c>
      <c r="K1695" s="69">
        <v>0</v>
      </c>
      <c r="L1695" s="69">
        <v>0</v>
      </c>
      <c r="M1695" s="69">
        <v>46.78</v>
      </c>
      <c r="N1695" s="70">
        <v>210.31</v>
      </c>
      <c r="O1695" s="93">
        <v>332.23</v>
      </c>
    </row>
    <row r="1696" spans="1:15" ht="15.5">
      <c r="A1696" s="64">
        <v>2025</v>
      </c>
      <c r="B1696" s="59" t="s">
        <v>50</v>
      </c>
      <c r="C1696" s="59" t="s">
        <v>62</v>
      </c>
      <c r="D1696" s="77">
        <v>78.010000000000005</v>
      </c>
      <c r="E1696" s="69">
        <v>14.95</v>
      </c>
      <c r="F1696" s="70">
        <v>92.96</v>
      </c>
      <c r="G1696" s="69">
        <v>4</v>
      </c>
      <c r="H1696" s="69">
        <v>84.21</v>
      </c>
      <c r="I1696" s="69">
        <v>0</v>
      </c>
      <c r="J1696" s="69">
        <v>0</v>
      </c>
      <c r="K1696" s="69">
        <v>0</v>
      </c>
      <c r="L1696" s="69">
        <v>18.12</v>
      </c>
      <c r="M1696" s="69">
        <v>26.55</v>
      </c>
      <c r="N1696" s="70">
        <v>132.88</v>
      </c>
      <c r="O1696" s="93">
        <v>225.84</v>
      </c>
    </row>
    <row r="1697" spans="1:15" ht="15.5">
      <c r="A1697" s="62">
        <v>2025</v>
      </c>
      <c r="B1697" s="62" t="s">
        <v>50</v>
      </c>
      <c r="C1697" s="60" t="s">
        <v>93</v>
      </c>
      <c r="D1697" s="72">
        <v>2138.62</v>
      </c>
      <c r="E1697" s="72">
        <v>84.1</v>
      </c>
      <c r="F1697" s="71">
        <v>2222.7199999999998</v>
      </c>
      <c r="G1697" s="72">
        <v>20.57</v>
      </c>
      <c r="H1697" s="72">
        <v>699.6</v>
      </c>
      <c r="I1697" s="72">
        <v>131.58000000000001</v>
      </c>
      <c r="J1697" s="72">
        <v>0</v>
      </c>
      <c r="K1697" s="72">
        <v>65.709999999999994</v>
      </c>
      <c r="L1697" s="72">
        <v>150.69999999999999</v>
      </c>
      <c r="M1697" s="72">
        <v>289.11</v>
      </c>
      <c r="N1697" s="71">
        <v>1357.27</v>
      </c>
      <c r="O1697" s="72">
        <v>3579.99</v>
      </c>
    </row>
    <row r="1698" spans="1:15" ht="15.5">
      <c r="A1698" s="64">
        <v>2025</v>
      </c>
      <c r="B1698" s="59" t="s">
        <v>49</v>
      </c>
      <c r="C1698" s="59" t="s">
        <v>37</v>
      </c>
      <c r="D1698" s="77">
        <v>100.82</v>
      </c>
      <c r="E1698" s="69">
        <v>0</v>
      </c>
      <c r="F1698" s="70">
        <v>100.82</v>
      </c>
      <c r="G1698" s="69">
        <v>1.24</v>
      </c>
      <c r="H1698" s="69">
        <v>45.72</v>
      </c>
      <c r="I1698" s="69">
        <v>0</v>
      </c>
      <c r="J1698" s="69">
        <v>0</v>
      </c>
      <c r="K1698" s="69">
        <v>0</v>
      </c>
      <c r="L1698" s="69">
        <v>0</v>
      </c>
      <c r="M1698" s="69">
        <v>69.64</v>
      </c>
      <c r="N1698" s="70">
        <v>116.6</v>
      </c>
      <c r="O1698" s="93">
        <v>217.42</v>
      </c>
    </row>
    <row r="1699" spans="1:15" ht="15.5">
      <c r="A1699" s="64">
        <v>2025</v>
      </c>
      <c r="B1699" s="59" t="s">
        <v>49</v>
      </c>
      <c r="C1699" s="59" t="s">
        <v>38</v>
      </c>
      <c r="D1699" s="77">
        <v>177.53</v>
      </c>
      <c r="E1699" s="69">
        <v>0</v>
      </c>
      <c r="F1699" s="70">
        <v>177.53</v>
      </c>
      <c r="G1699" s="69">
        <v>0</v>
      </c>
      <c r="H1699" s="69">
        <v>0</v>
      </c>
      <c r="I1699" s="69">
        <v>0</v>
      </c>
      <c r="J1699" s="69">
        <v>0</v>
      </c>
      <c r="K1699" s="69">
        <v>0</v>
      </c>
      <c r="L1699" s="69">
        <v>0</v>
      </c>
      <c r="M1699" s="69">
        <v>0</v>
      </c>
      <c r="N1699" s="70">
        <v>0</v>
      </c>
      <c r="O1699" s="93">
        <v>177.53</v>
      </c>
    </row>
    <row r="1700" spans="1:15" ht="15.5">
      <c r="A1700" s="64">
        <v>2025</v>
      </c>
      <c r="B1700" s="59" t="s">
        <v>49</v>
      </c>
      <c r="C1700" s="59" t="s">
        <v>72</v>
      </c>
      <c r="D1700" s="77">
        <v>0</v>
      </c>
      <c r="E1700" s="69">
        <v>0</v>
      </c>
      <c r="F1700" s="70">
        <v>0</v>
      </c>
      <c r="G1700" s="69">
        <v>0</v>
      </c>
      <c r="H1700" s="69">
        <v>0</v>
      </c>
      <c r="I1700" s="69">
        <v>0</v>
      </c>
      <c r="J1700" s="69">
        <v>0</v>
      </c>
      <c r="K1700" s="69">
        <v>0</v>
      </c>
      <c r="L1700" s="69">
        <v>0</v>
      </c>
      <c r="M1700" s="69">
        <v>9.15</v>
      </c>
      <c r="N1700" s="70">
        <v>9.15</v>
      </c>
      <c r="O1700" s="93">
        <v>9.15</v>
      </c>
    </row>
    <row r="1701" spans="1:15" ht="15.5">
      <c r="A1701" s="64">
        <v>2025</v>
      </c>
      <c r="B1701" s="59" t="s">
        <v>49</v>
      </c>
      <c r="C1701" s="59" t="s">
        <v>39</v>
      </c>
      <c r="D1701" s="77">
        <v>1.74</v>
      </c>
      <c r="E1701" s="69">
        <v>0</v>
      </c>
      <c r="F1701" s="70">
        <v>1.74</v>
      </c>
      <c r="G1701" s="69">
        <v>0</v>
      </c>
      <c r="H1701" s="69">
        <v>0</v>
      </c>
      <c r="I1701" s="69">
        <v>0</v>
      </c>
      <c r="J1701" s="69">
        <v>0</v>
      </c>
      <c r="K1701" s="69">
        <v>0</v>
      </c>
      <c r="L1701" s="69">
        <v>0</v>
      </c>
      <c r="M1701" s="69">
        <v>0</v>
      </c>
      <c r="N1701" s="70">
        <v>0</v>
      </c>
      <c r="O1701" s="93">
        <v>1.74</v>
      </c>
    </row>
    <row r="1702" spans="1:15" ht="15.5">
      <c r="A1702" s="64">
        <v>2025</v>
      </c>
      <c r="B1702" s="59" t="s">
        <v>49</v>
      </c>
      <c r="C1702" s="59" t="s">
        <v>130</v>
      </c>
      <c r="D1702" s="77">
        <v>0</v>
      </c>
      <c r="E1702" s="69">
        <v>0</v>
      </c>
      <c r="F1702" s="70">
        <v>0</v>
      </c>
      <c r="G1702" s="69">
        <v>0</v>
      </c>
      <c r="H1702" s="69">
        <v>0</v>
      </c>
      <c r="I1702" s="69">
        <v>0</v>
      </c>
      <c r="J1702" s="69">
        <v>0</v>
      </c>
      <c r="K1702" s="69">
        <v>0</v>
      </c>
      <c r="L1702" s="69">
        <v>0</v>
      </c>
      <c r="M1702" s="69">
        <v>0.05</v>
      </c>
      <c r="N1702" s="70">
        <v>0.05</v>
      </c>
      <c r="O1702" s="93">
        <v>0.05</v>
      </c>
    </row>
    <row r="1703" spans="1:15" ht="15.5">
      <c r="A1703" s="64">
        <v>2025</v>
      </c>
      <c r="B1703" s="59" t="s">
        <v>49</v>
      </c>
      <c r="C1703" s="59" t="s">
        <v>40</v>
      </c>
      <c r="D1703" s="77">
        <v>140.85</v>
      </c>
      <c r="E1703" s="69">
        <v>0</v>
      </c>
      <c r="F1703" s="70">
        <v>140.85</v>
      </c>
      <c r="G1703" s="69">
        <v>2.36</v>
      </c>
      <c r="H1703" s="69">
        <v>0</v>
      </c>
      <c r="I1703" s="69">
        <v>0</v>
      </c>
      <c r="J1703" s="69">
        <v>0</v>
      </c>
      <c r="K1703" s="69">
        <v>0</v>
      </c>
      <c r="L1703" s="69">
        <v>0</v>
      </c>
      <c r="M1703" s="69">
        <v>5.53</v>
      </c>
      <c r="N1703" s="70">
        <v>7.89</v>
      </c>
      <c r="O1703" s="93">
        <v>148.74</v>
      </c>
    </row>
    <row r="1704" spans="1:15" ht="15.5">
      <c r="A1704" s="64">
        <v>2025</v>
      </c>
      <c r="B1704" s="59" t="s">
        <v>49</v>
      </c>
      <c r="C1704" s="59" t="s">
        <v>41</v>
      </c>
      <c r="D1704" s="77">
        <v>145.93</v>
      </c>
      <c r="E1704" s="69">
        <v>0</v>
      </c>
      <c r="F1704" s="70">
        <v>145.93</v>
      </c>
      <c r="G1704" s="69">
        <v>0</v>
      </c>
      <c r="H1704" s="69">
        <v>0</v>
      </c>
      <c r="I1704" s="69">
        <v>14.96</v>
      </c>
      <c r="J1704" s="69">
        <v>0</v>
      </c>
      <c r="K1704" s="69">
        <v>0</v>
      </c>
      <c r="L1704" s="69">
        <v>0</v>
      </c>
      <c r="M1704" s="69">
        <v>6.24</v>
      </c>
      <c r="N1704" s="70">
        <v>21.2</v>
      </c>
      <c r="O1704" s="93">
        <v>167.13</v>
      </c>
    </row>
    <row r="1705" spans="1:15" ht="15.5">
      <c r="A1705" s="64">
        <v>2025</v>
      </c>
      <c r="B1705" s="59" t="s">
        <v>49</v>
      </c>
      <c r="C1705" s="59" t="s">
        <v>70</v>
      </c>
      <c r="D1705" s="77">
        <v>0</v>
      </c>
      <c r="E1705" s="69">
        <v>0</v>
      </c>
      <c r="F1705" s="70">
        <v>0</v>
      </c>
      <c r="G1705" s="69">
        <v>3.2</v>
      </c>
      <c r="H1705" s="69">
        <v>24.46</v>
      </c>
      <c r="I1705" s="69">
        <v>105.8</v>
      </c>
      <c r="J1705" s="69">
        <v>0</v>
      </c>
      <c r="K1705" s="69">
        <v>47.7</v>
      </c>
      <c r="L1705" s="69">
        <v>7.11</v>
      </c>
      <c r="M1705" s="69">
        <v>0.02</v>
      </c>
      <c r="N1705" s="70">
        <v>188.29</v>
      </c>
      <c r="O1705" s="93">
        <v>188.29</v>
      </c>
    </row>
    <row r="1706" spans="1:15" ht="15.5">
      <c r="A1706" s="64">
        <v>2025</v>
      </c>
      <c r="B1706" s="59" t="s">
        <v>49</v>
      </c>
      <c r="C1706" s="59" t="s">
        <v>74</v>
      </c>
      <c r="D1706" s="77">
        <v>0</v>
      </c>
      <c r="E1706" s="69">
        <v>0</v>
      </c>
      <c r="F1706" s="70">
        <v>0</v>
      </c>
      <c r="G1706" s="69">
        <v>0</v>
      </c>
      <c r="H1706" s="69">
        <v>0</v>
      </c>
      <c r="I1706" s="69">
        <v>0</v>
      </c>
      <c r="J1706" s="69">
        <v>0</v>
      </c>
      <c r="K1706" s="69">
        <v>0</v>
      </c>
      <c r="L1706" s="69">
        <v>0</v>
      </c>
      <c r="M1706" s="69">
        <v>2.58</v>
      </c>
      <c r="N1706" s="70">
        <v>2.58</v>
      </c>
      <c r="O1706" s="93">
        <v>2.58</v>
      </c>
    </row>
    <row r="1707" spans="1:15" ht="15.5">
      <c r="A1707" s="64">
        <v>2025</v>
      </c>
      <c r="B1707" s="59" t="s">
        <v>49</v>
      </c>
      <c r="C1707" s="59" t="s">
        <v>73</v>
      </c>
      <c r="D1707" s="77">
        <v>0</v>
      </c>
      <c r="E1707" s="69">
        <v>0</v>
      </c>
      <c r="F1707" s="70">
        <v>0</v>
      </c>
      <c r="G1707" s="69">
        <v>0</v>
      </c>
      <c r="H1707" s="69">
        <v>0</v>
      </c>
      <c r="I1707" s="69">
        <v>0</v>
      </c>
      <c r="J1707" s="69">
        <v>0</v>
      </c>
      <c r="K1707" s="69">
        <v>0</v>
      </c>
      <c r="L1707" s="69">
        <v>0</v>
      </c>
      <c r="M1707" s="69">
        <v>0</v>
      </c>
      <c r="N1707" s="70">
        <v>0</v>
      </c>
      <c r="O1707" s="93">
        <v>0</v>
      </c>
    </row>
    <row r="1708" spans="1:15" ht="15.5">
      <c r="A1708" s="64">
        <v>2025</v>
      </c>
      <c r="B1708" s="59" t="s">
        <v>49</v>
      </c>
      <c r="C1708" s="59" t="s">
        <v>42</v>
      </c>
      <c r="D1708" s="77">
        <v>1238.6099999999999</v>
      </c>
      <c r="E1708" s="69">
        <v>81.95</v>
      </c>
      <c r="F1708" s="70">
        <v>1320.56</v>
      </c>
      <c r="G1708" s="69">
        <v>2.12</v>
      </c>
      <c r="H1708" s="69">
        <v>168.9</v>
      </c>
      <c r="I1708" s="69">
        <v>0</v>
      </c>
      <c r="J1708" s="69">
        <v>0</v>
      </c>
      <c r="K1708" s="69">
        <v>0</v>
      </c>
      <c r="L1708" s="69">
        <v>60.56</v>
      </c>
      <c r="M1708" s="69">
        <v>120.61</v>
      </c>
      <c r="N1708" s="70">
        <v>352.19</v>
      </c>
      <c r="O1708" s="93">
        <v>1672.75</v>
      </c>
    </row>
    <row r="1709" spans="1:15" ht="15.5">
      <c r="A1709" s="64">
        <v>2025</v>
      </c>
      <c r="B1709" s="59" t="s">
        <v>49</v>
      </c>
      <c r="C1709" s="59" t="s">
        <v>94</v>
      </c>
      <c r="D1709" s="77">
        <v>0</v>
      </c>
      <c r="E1709" s="69">
        <v>0</v>
      </c>
      <c r="F1709" s="70">
        <v>0</v>
      </c>
      <c r="G1709" s="69">
        <v>0</v>
      </c>
      <c r="H1709" s="69">
        <v>38.94</v>
      </c>
      <c r="I1709" s="69">
        <v>0</v>
      </c>
      <c r="J1709" s="69">
        <v>0</v>
      </c>
      <c r="K1709" s="69">
        <v>0</v>
      </c>
      <c r="L1709" s="69">
        <v>0</v>
      </c>
      <c r="M1709" s="69">
        <v>0</v>
      </c>
      <c r="N1709" s="70">
        <v>38.94</v>
      </c>
      <c r="O1709" s="93">
        <v>38.94</v>
      </c>
    </row>
    <row r="1710" spans="1:15" ht="15.5">
      <c r="A1710" s="64">
        <v>2025</v>
      </c>
      <c r="B1710" s="59" t="s">
        <v>49</v>
      </c>
      <c r="C1710" s="59" t="s">
        <v>131</v>
      </c>
      <c r="D1710" s="77">
        <v>129.1</v>
      </c>
      <c r="E1710" s="69">
        <v>0</v>
      </c>
      <c r="F1710" s="70">
        <v>129.1</v>
      </c>
      <c r="G1710" s="69">
        <v>0</v>
      </c>
      <c r="H1710" s="69">
        <v>0</v>
      </c>
      <c r="I1710" s="69">
        <v>0</v>
      </c>
      <c r="J1710" s="69">
        <v>0</v>
      </c>
      <c r="K1710" s="69">
        <v>0</v>
      </c>
      <c r="L1710" s="69">
        <v>0</v>
      </c>
      <c r="M1710" s="69">
        <v>0</v>
      </c>
      <c r="N1710" s="70">
        <v>0</v>
      </c>
      <c r="O1710" s="93">
        <v>129.1</v>
      </c>
    </row>
    <row r="1711" spans="1:15" ht="15.5">
      <c r="A1711" s="64">
        <v>2025</v>
      </c>
      <c r="B1711" s="59" t="s">
        <v>49</v>
      </c>
      <c r="C1711" s="59" t="s">
        <v>71</v>
      </c>
      <c r="D1711" s="77">
        <v>0</v>
      </c>
      <c r="E1711" s="69">
        <v>0</v>
      </c>
      <c r="F1711" s="70">
        <v>0</v>
      </c>
      <c r="G1711" s="69">
        <v>0</v>
      </c>
      <c r="H1711" s="69">
        <v>0</v>
      </c>
      <c r="I1711" s="69">
        <v>0</v>
      </c>
      <c r="J1711" s="69">
        <v>0</v>
      </c>
      <c r="K1711" s="69">
        <v>0</v>
      </c>
      <c r="L1711" s="69">
        <v>50.97</v>
      </c>
      <c r="M1711" s="69">
        <v>42.97</v>
      </c>
      <c r="N1711" s="70">
        <v>93.94</v>
      </c>
      <c r="O1711" s="93">
        <v>93.94</v>
      </c>
    </row>
    <row r="1712" spans="1:15" ht="15.5">
      <c r="A1712" s="64">
        <v>2025</v>
      </c>
      <c r="B1712" s="59" t="s">
        <v>49</v>
      </c>
      <c r="C1712" s="59" t="s">
        <v>45</v>
      </c>
      <c r="D1712" s="77">
        <v>218.47</v>
      </c>
      <c r="E1712" s="69">
        <v>0</v>
      </c>
      <c r="F1712" s="70">
        <v>218.47</v>
      </c>
      <c r="G1712" s="69">
        <v>0</v>
      </c>
      <c r="H1712" s="69">
        <v>0</v>
      </c>
      <c r="I1712" s="69">
        <v>0</v>
      </c>
      <c r="J1712" s="69">
        <v>0</v>
      </c>
      <c r="K1712" s="69">
        <v>0</v>
      </c>
      <c r="L1712" s="69">
        <v>0</v>
      </c>
      <c r="M1712" s="69">
        <v>15.01</v>
      </c>
      <c r="N1712" s="70">
        <v>15.01</v>
      </c>
      <c r="O1712" s="93">
        <v>233.48</v>
      </c>
    </row>
    <row r="1713" spans="1:15" ht="15.5">
      <c r="A1713" s="64">
        <v>2025</v>
      </c>
      <c r="B1713" s="59" t="s">
        <v>49</v>
      </c>
      <c r="C1713" s="59" t="s">
        <v>46</v>
      </c>
      <c r="D1713" s="77">
        <v>0</v>
      </c>
      <c r="E1713" s="69">
        <v>0</v>
      </c>
      <c r="F1713" s="70">
        <v>0</v>
      </c>
      <c r="G1713" s="69">
        <v>0</v>
      </c>
      <c r="H1713" s="69">
        <v>76.930000000000007</v>
      </c>
      <c r="I1713" s="69">
        <v>0</v>
      </c>
      <c r="J1713" s="69">
        <v>0</v>
      </c>
      <c r="K1713" s="69">
        <v>0</v>
      </c>
      <c r="L1713" s="69">
        <v>0</v>
      </c>
      <c r="M1713" s="69">
        <v>0.3</v>
      </c>
      <c r="N1713" s="70">
        <v>77.23</v>
      </c>
      <c r="O1713" s="93">
        <v>77.23</v>
      </c>
    </row>
    <row r="1714" spans="1:15" ht="15.5">
      <c r="A1714" s="64">
        <v>2025</v>
      </c>
      <c r="B1714" s="59" t="s">
        <v>49</v>
      </c>
      <c r="C1714" s="59" t="s">
        <v>62</v>
      </c>
      <c r="D1714" s="77">
        <v>13.63</v>
      </c>
      <c r="E1714" s="69">
        <v>0</v>
      </c>
      <c r="F1714" s="70">
        <v>13.63</v>
      </c>
      <c r="G1714" s="69">
        <v>1.6</v>
      </c>
      <c r="H1714" s="69">
        <v>139.5</v>
      </c>
      <c r="I1714" s="69">
        <v>0</v>
      </c>
      <c r="J1714" s="69">
        <v>5.92</v>
      </c>
      <c r="K1714" s="69">
        <v>0</v>
      </c>
      <c r="L1714" s="69">
        <v>73.959999999999994</v>
      </c>
      <c r="M1714" s="69">
        <v>32.770000000000003</v>
      </c>
      <c r="N1714" s="70">
        <v>253.75</v>
      </c>
      <c r="O1714" s="93">
        <v>267.38</v>
      </c>
    </row>
    <row r="1715" spans="1:15" ht="15.5">
      <c r="A1715" s="62">
        <v>2025</v>
      </c>
      <c r="B1715" s="62" t="s">
        <v>49</v>
      </c>
      <c r="C1715" s="60" t="s">
        <v>93</v>
      </c>
      <c r="D1715" s="72">
        <v>2166.67</v>
      </c>
      <c r="E1715" s="72">
        <v>81.95</v>
      </c>
      <c r="F1715" s="71">
        <v>2248.62</v>
      </c>
      <c r="G1715" s="72">
        <v>10.52</v>
      </c>
      <c r="H1715" s="72">
        <v>494.45</v>
      </c>
      <c r="I1715" s="72">
        <v>120.76</v>
      </c>
      <c r="J1715" s="72">
        <v>5.92</v>
      </c>
      <c r="K1715" s="72">
        <v>47.7</v>
      </c>
      <c r="L1715" s="72">
        <v>192.6</v>
      </c>
      <c r="M1715" s="72">
        <v>304.87</v>
      </c>
      <c r="N1715" s="71">
        <v>1176.82</v>
      </c>
      <c r="O1715" s="72">
        <v>3425.44</v>
      </c>
    </row>
    <row r="1716" spans="1:15" ht="15.5">
      <c r="A1716" s="64">
        <v>2025</v>
      </c>
      <c r="B1716" s="59" t="s">
        <v>48</v>
      </c>
      <c r="C1716" s="59" t="s">
        <v>37</v>
      </c>
      <c r="D1716" s="122">
        <v>38.049999999999997</v>
      </c>
      <c r="E1716" s="123">
        <v>0</v>
      </c>
      <c r="F1716" s="124">
        <v>38.049999999999997</v>
      </c>
      <c r="G1716" s="123">
        <v>9.94</v>
      </c>
      <c r="H1716" s="123">
        <v>76</v>
      </c>
      <c r="I1716" s="123">
        <v>0</v>
      </c>
      <c r="J1716" s="123">
        <v>0</v>
      </c>
      <c r="K1716" s="123">
        <v>0</v>
      </c>
      <c r="L1716" s="123">
        <v>22.63</v>
      </c>
      <c r="M1716" s="123">
        <v>6.49</v>
      </c>
      <c r="N1716" s="124">
        <v>115.06</v>
      </c>
      <c r="O1716" s="125">
        <v>153.11000000000001</v>
      </c>
    </row>
    <row r="1717" spans="1:15" ht="15.5">
      <c r="A1717" s="64">
        <v>2025</v>
      </c>
      <c r="B1717" s="59" t="s">
        <v>48</v>
      </c>
      <c r="C1717" s="59" t="s">
        <v>38</v>
      </c>
      <c r="D1717" s="122">
        <v>59.72</v>
      </c>
      <c r="E1717" s="123">
        <v>0</v>
      </c>
      <c r="F1717" s="124">
        <v>59.72</v>
      </c>
      <c r="G1717" s="123">
        <v>0</v>
      </c>
      <c r="H1717" s="123">
        <v>0</v>
      </c>
      <c r="I1717" s="123">
        <v>0</v>
      </c>
      <c r="J1717" s="123">
        <v>0</v>
      </c>
      <c r="K1717" s="123">
        <v>0</v>
      </c>
      <c r="L1717" s="123">
        <v>0</v>
      </c>
      <c r="M1717" s="123">
        <v>0</v>
      </c>
      <c r="N1717" s="124">
        <v>0</v>
      </c>
      <c r="O1717" s="125">
        <v>59.72</v>
      </c>
    </row>
    <row r="1718" spans="1:15" ht="15.5">
      <c r="A1718" s="64">
        <v>2025</v>
      </c>
      <c r="B1718" s="59" t="s">
        <v>48</v>
      </c>
      <c r="C1718" s="59" t="s">
        <v>72</v>
      </c>
      <c r="D1718" s="122">
        <v>259.95</v>
      </c>
      <c r="E1718" s="123">
        <v>0</v>
      </c>
      <c r="F1718" s="124">
        <v>259.95</v>
      </c>
      <c r="G1718" s="123">
        <v>0</v>
      </c>
      <c r="H1718" s="123">
        <v>0</v>
      </c>
      <c r="I1718" s="123">
        <v>0</v>
      </c>
      <c r="J1718" s="123">
        <v>0</v>
      </c>
      <c r="K1718" s="123">
        <v>0</v>
      </c>
      <c r="L1718" s="123">
        <v>0</v>
      </c>
      <c r="M1718" s="123">
        <v>10.52</v>
      </c>
      <c r="N1718" s="124">
        <v>10.52</v>
      </c>
      <c r="O1718" s="125">
        <v>270.47000000000003</v>
      </c>
    </row>
    <row r="1719" spans="1:15" ht="15.5">
      <c r="A1719" s="64">
        <v>2025</v>
      </c>
      <c r="B1719" s="59" t="s">
        <v>48</v>
      </c>
      <c r="C1719" s="59" t="s">
        <v>39</v>
      </c>
      <c r="D1719" s="122">
        <v>0</v>
      </c>
      <c r="E1719" s="123">
        <v>0</v>
      </c>
      <c r="F1719" s="124">
        <v>0</v>
      </c>
      <c r="G1719" s="123">
        <v>0</v>
      </c>
      <c r="H1719" s="123">
        <v>3.53</v>
      </c>
      <c r="I1719" s="123">
        <v>0</v>
      </c>
      <c r="J1719" s="123">
        <v>0</v>
      </c>
      <c r="K1719" s="123">
        <v>0</v>
      </c>
      <c r="L1719" s="123">
        <v>16.920000000000002</v>
      </c>
      <c r="M1719" s="123">
        <v>5.96</v>
      </c>
      <c r="N1719" s="124">
        <v>26.41</v>
      </c>
      <c r="O1719" s="125">
        <v>26.41</v>
      </c>
    </row>
    <row r="1720" spans="1:15" ht="15.5">
      <c r="A1720" s="64">
        <v>2025</v>
      </c>
      <c r="B1720" s="59" t="s">
        <v>48</v>
      </c>
      <c r="C1720" s="59" t="s">
        <v>130</v>
      </c>
      <c r="D1720" s="122">
        <v>0</v>
      </c>
      <c r="E1720" s="123">
        <v>0</v>
      </c>
      <c r="F1720" s="124">
        <v>0</v>
      </c>
      <c r="G1720" s="123">
        <v>0</v>
      </c>
      <c r="H1720" s="123">
        <v>0</v>
      </c>
      <c r="I1720" s="123">
        <v>0</v>
      </c>
      <c r="J1720" s="123">
        <v>0</v>
      </c>
      <c r="K1720" s="123">
        <v>0</v>
      </c>
      <c r="L1720" s="123">
        <v>0</v>
      </c>
      <c r="M1720" s="123">
        <v>0.47</v>
      </c>
      <c r="N1720" s="124">
        <v>0.47</v>
      </c>
      <c r="O1720" s="125">
        <v>0.47</v>
      </c>
    </row>
    <row r="1721" spans="1:15" ht="15.5">
      <c r="A1721" s="64">
        <v>2025</v>
      </c>
      <c r="B1721" s="59" t="s">
        <v>48</v>
      </c>
      <c r="C1721" s="59" t="s">
        <v>40</v>
      </c>
      <c r="D1721" s="122">
        <v>35.25</v>
      </c>
      <c r="E1721" s="123">
        <v>0</v>
      </c>
      <c r="F1721" s="124">
        <v>35.25</v>
      </c>
      <c r="G1721" s="123">
        <v>1.68</v>
      </c>
      <c r="H1721" s="123">
        <v>0</v>
      </c>
      <c r="I1721" s="123">
        <v>0</v>
      </c>
      <c r="J1721" s="123">
        <v>0</v>
      </c>
      <c r="K1721" s="123">
        <v>0</v>
      </c>
      <c r="L1721" s="123">
        <v>0</v>
      </c>
      <c r="M1721" s="123">
        <v>6.33</v>
      </c>
      <c r="N1721" s="124">
        <v>8.01</v>
      </c>
      <c r="O1721" s="125">
        <v>43.26</v>
      </c>
    </row>
    <row r="1722" spans="1:15" ht="15.5">
      <c r="A1722" s="64">
        <v>2025</v>
      </c>
      <c r="B1722" s="59" t="s">
        <v>48</v>
      </c>
      <c r="C1722" s="59" t="s">
        <v>41</v>
      </c>
      <c r="D1722" s="122">
        <v>368.57</v>
      </c>
      <c r="E1722" s="123">
        <v>1.1200000000000001</v>
      </c>
      <c r="F1722" s="124">
        <v>369.69</v>
      </c>
      <c r="G1722" s="123">
        <v>0</v>
      </c>
      <c r="H1722" s="123">
        <v>0</v>
      </c>
      <c r="I1722" s="123">
        <v>0</v>
      </c>
      <c r="J1722" s="123">
        <v>0</v>
      </c>
      <c r="K1722" s="123">
        <v>0</v>
      </c>
      <c r="L1722" s="123">
        <v>0</v>
      </c>
      <c r="M1722" s="123">
        <v>4.34</v>
      </c>
      <c r="N1722" s="124">
        <v>4.34</v>
      </c>
      <c r="O1722" s="125">
        <v>374.03</v>
      </c>
    </row>
    <row r="1723" spans="1:15" ht="15.5">
      <c r="A1723" s="64">
        <v>2025</v>
      </c>
      <c r="B1723" s="59" t="s">
        <v>48</v>
      </c>
      <c r="C1723" s="59" t="s">
        <v>70</v>
      </c>
      <c r="D1723" s="122">
        <v>0</v>
      </c>
      <c r="E1723" s="123">
        <v>0</v>
      </c>
      <c r="F1723" s="124">
        <v>0</v>
      </c>
      <c r="G1723" s="123">
        <v>2.57</v>
      </c>
      <c r="H1723" s="123">
        <v>38.83</v>
      </c>
      <c r="I1723" s="123">
        <v>110.37</v>
      </c>
      <c r="J1723" s="123">
        <v>0</v>
      </c>
      <c r="K1723" s="123">
        <v>43.29</v>
      </c>
      <c r="L1723" s="123">
        <v>2.2799999999999998</v>
      </c>
      <c r="M1723" s="123">
        <v>0</v>
      </c>
      <c r="N1723" s="124">
        <v>197.34</v>
      </c>
      <c r="O1723" s="125">
        <v>197.34</v>
      </c>
    </row>
    <row r="1724" spans="1:15" ht="15.5">
      <c r="A1724" s="64">
        <v>2025</v>
      </c>
      <c r="B1724" s="59" t="s">
        <v>48</v>
      </c>
      <c r="C1724" s="59" t="s">
        <v>74</v>
      </c>
      <c r="D1724" s="122">
        <v>0</v>
      </c>
      <c r="E1724" s="123">
        <v>0</v>
      </c>
      <c r="F1724" s="124">
        <v>0</v>
      </c>
      <c r="G1724" s="123">
        <v>0</v>
      </c>
      <c r="H1724" s="123">
        <v>0</v>
      </c>
      <c r="I1724" s="123">
        <v>0</v>
      </c>
      <c r="J1724" s="123">
        <v>0</v>
      </c>
      <c r="K1724" s="123">
        <v>0</v>
      </c>
      <c r="L1724" s="123">
        <v>0</v>
      </c>
      <c r="M1724" s="123">
        <v>2.62</v>
      </c>
      <c r="N1724" s="124">
        <v>2.62</v>
      </c>
      <c r="O1724" s="125">
        <v>2.62</v>
      </c>
    </row>
    <row r="1725" spans="1:15" ht="15.5">
      <c r="A1725" s="64">
        <v>2025</v>
      </c>
      <c r="B1725" s="59" t="s">
        <v>48</v>
      </c>
      <c r="C1725" s="59" t="s">
        <v>73</v>
      </c>
      <c r="D1725" s="122">
        <v>0</v>
      </c>
      <c r="E1725" s="123">
        <v>0</v>
      </c>
      <c r="F1725" s="124">
        <v>0</v>
      </c>
      <c r="G1725" s="123">
        <v>0</v>
      </c>
      <c r="H1725" s="123">
        <v>0</v>
      </c>
      <c r="I1725" s="123">
        <v>0</v>
      </c>
      <c r="J1725" s="123">
        <v>0</v>
      </c>
      <c r="K1725" s="123">
        <v>0</v>
      </c>
      <c r="L1725" s="123">
        <v>0</v>
      </c>
      <c r="M1725" s="123">
        <v>0</v>
      </c>
      <c r="N1725" s="124">
        <v>0</v>
      </c>
      <c r="O1725" s="125">
        <v>0</v>
      </c>
    </row>
    <row r="1726" spans="1:15" ht="15.5">
      <c r="A1726" s="64">
        <v>2025</v>
      </c>
      <c r="B1726" s="59" t="s">
        <v>48</v>
      </c>
      <c r="C1726" s="59" t="s">
        <v>42</v>
      </c>
      <c r="D1726" s="122">
        <v>554.66</v>
      </c>
      <c r="E1726" s="123">
        <v>82.01</v>
      </c>
      <c r="F1726" s="124">
        <v>636.66999999999996</v>
      </c>
      <c r="G1726" s="123">
        <v>2.99</v>
      </c>
      <c r="H1726" s="123">
        <v>380.92</v>
      </c>
      <c r="I1726" s="123">
        <v>0</v>
      </c>
      <c r="J1726" s="123">
        <v>0</v>
      </c>
      <c r="K1726" s="123">
        <v>0</v>
      </c>
      <c r="L1726" s="123">
        <v>29.67</v>
      </c>
      <c r="M1726" s="123">
        <v>187.52</v>
      </c>
      <c r="N1726" s="124">
        <v>601.1</v>
      </c>
      <c r="O1726" s="125">
        <v>1237.77</v>
      </c>
    </row>
    <row r="1727" spans="1:15" ht="15.5">
      <c r="A1727" s="64">
        <v>2025</v>
      </c>
      <c r="B1727" s="59" t="s">
        <v>48</v>
      </c>
      <c r="C1727" s="59" t="s">
        <v>94</v>
      </c>
      <c r="D1727" s="122">
        <v>0</v>
      </c>
      <c r="E1727" s="123">
        <v>0</v>
      </c>
      <c r="F1727" s="124">
        <v>0</v>
      </c>
      <c r="G1727" s="123">
        <v>0</v>
      </c>
      <c r="H1727" s="123">
        <v>38.94</v>
      </c>
      <c r="I1727" s="123">
        <v>0</v>
      </c>
      <c r="J1727" s="123">
        <v>0</v>
      </c>
      <c r="K1727" s="123">
        <v>0</v>
      </c>
      <c r="L1727" s="123">
        <v>0</v>
      </c>
      <c r="M1727" s="123">
        <v>0</v>
      </c>
      <c r="N1727" s="124">
        <v>38.94</v>
      </c>
      <c r="O1727" s="125">
        <v>38.94</v>
      </c>
    </row>
    <row r="1728" spans="1:15" ht="15.5">
      <c r="A1728" s="64">
        <v>2025</v>
      </c>
      <c r="B1728" s="59" t="s">
        <v>48</v>
      </c>
      <c r="C1728" s="59" t="s">
        <v>131</v>
      </c>
      <c r="D1728" s="122">
        <v>214.86</v>
      </c>
      <c r="E1728" s="123">
        <v>0</v>
      </c>
      <c r="F1728" s="124">
        <v>214.86</v>
      </c>
      <c r="G1728" s="123">
        <v>0</v>
      </c>
      <c r="H1728" s="123">
        <v>0</v>
      </c>
      <c r="I1728" s="123">
        <v>0</v>
      </c>
      <c r="J1728" s="123">
        <v>0</v>
      </c>
      <c r="K1728" s="123">
        <v>0</v>
      </c>
      <c r="L1728" s="123">
        <v>0</v>
      </c>
      <c r="M1728" s="123">
        <v>1.67</v>
      </c>
      <c r="N1728" s="124">
        <v>1.67</v>
      </c>
      <c r="O1728" s="125">
        <v>216.53</v>
      </c>
    </row>
    <row r="1729" spans="1:15" ht="15.5">
      <c r="A1729" s="64">
        <v>2025</v>
      </c>
      <c r="B1729" s="59" t="s">
        <v>48</v>
      </c>
      <c r="C1729" s="59" t="s">
        <v>71</v>
      </c>
      <c r="D1729" s="122">
        <v>0</v>
      </c>
      <c r="E1729" s="123">
        <v>0</v>
      </c>
      <c r="F1729" s="124">
        <v>0</v>
      </c>
      <c r="G1729" s="123">
        <v>0</v>
      </c>
      <c r="H1729" s="123">
        <v>0</v>
      </c>
      <c r="I1729" s="123">
        <v>0</v>
      </c>
      <c r="J1729" s="123">
        <v>0</v>
      </c>
      <c r="K1729" s="123">
        <v>0</v>
      </c>
      <c r="L1729" s="123">
        <v>95.64</v>
      </c>
      <c r="M1729" s="123">
        <v>43.79</v>
      </c>
      <c r="N1729" s="124">
        <v>139.43</v>
      </c>
      <c r="O1729" s="125">
        <v>139.43</v>
      </c>
    </row>
    <row r="1730" spans="1:15" ht="15.5">
      <c r="A1730" s="64">
        <v>2025</v>
      </c>
      <c r="B1730" s="59" t="s">
        <v>48</v>
      </c>
      <c r="C1730" s="59" t="s">
        <v>45</v>
      </c>
      <c r="D1730" s="122">
        <v>269.44</v>
      </c>
      <c r="E1730" s="123">
        <v>0</v>
      </c>
      <c r="F1730" s="124">
        <v>269.44</v>
      </c>
      <c r="G1730" s="123">
        <v>0</v>
      </c>
      <c r="H1730" s="123">
        <v>0</v>
      </c>
      <c r="I1730" s="123">
        <v>0</v>
      </c>
      <c r="J1730" s="123">
        <v>0</v>
      </c>
      <c r="K1730" s="123">
        <v>0</v>
      </c>
      <c r="L1730" s="123">
        <v>0</v>
      </c>
      <c r="M1730" s="123">
        <v>0.06</v>
      </c>
      <c r="N1730" s="124">
        <v>0.06</v>
      </c>
      <c r="O1730" s="125">
        <v>269.5</v>
      </c>
    </row>
    <row r="1731" spans="1:15" ht="15.5">
      <c r="A1731" s="64">
        <v>2025</v>
      </c>
      <c r="B1731" s="59" t="s">
        <v>48</v>
      </c>
      <c r="C1731" s="59" t="s">
        <v>46</v>
      </c>
      <c r="D1731" s="122">
        <v>0</v>
      </c>
      <c r="E1731" s="123">
        <v>0</v>
      </c>
      <c r="F1731" s="124">
        <v>0</v>
      </c>
      <c r="G1731" s="123">
        <v>0</v>
      </c>
      <c r="H1731" s="123">
        <v>122.11</v>
      </c>
      <c r="I1731" s="123">
        <v>0</v>
      </c>
      <c r="J1731" s="123">
        <v>0</v>
      </c>
      <c r="K1731" s="123">
        <v>0</v>
      </c>
      <c r="L1731" s="123">
        <v>0</v>
      </c>
      <c r="M1731" s="123">
        <v>0.37</v>
      </c>
      <c r="N1731" s="124">
        <v>122.48</v>
      </c>
      <c r="O1731" s="125">
        <v>122.48</v>
      </c>
    </row>
    <row r="1732" spans="1:15" ht="15.5">
      <c r="A1732" s="64">
        <v>2025</v>
      </c>
      <c r="B1732" s="59" t="s">
        <v>48</v>
      </c>
      <c r="C1732" s="59" t="s">
        <v>62</v>
      </c>
      <c r="D1732" s="122">
        <v>103.48</v>
      </c>
      <c r="E1732" s="123">
        <v>11.34</v>
      </c>
      <c r="F1732" s="124">
        <v>114.82</v>
      </c>
      <c r="G1732" s="123">
        <v>6.11</v>
      </c>
      <c r="H1732" s="123">
        <v>112.69</v>
      </c>
      <c r="I1732" s="123">
        <v>17.43</v>
      </c>
      <c r="J1732" s="123">
        <v>0</v>
      </c>
      <c r="K1732" s="123">
        <v>0</v>
      </c>
      <c r="L1732" s="123">
        <v>30.68</v>
      </c>
      <c r="M1732" s="123">
        <v>52.55</v>
      </c>
      <c r="N1732" s="124">
        <v>219.46</v>
      </c>
      <c r="O1732" s="125">
        <v>334.28</v>
      </c>
    </row>
    <row r="1733" spans="1:15" ht="15.5">
      <c r="A1733" s="62">
        <v>2025</v>
      </c>
      <c r="B1733" s="62" t="s">
        <v>48</v>
      </c>
      <c r="C1733" s="60" t="s">
        <v>93</v>
      </c>
      <c r="D1733" s="126">
        <v>1903.98</v>
      </c>
      <c r="E1733" s="126">
        <v>94.47</v>
      </c>
      <c r="F1733" s="127">
        <v>1998.45</v>
      </c>
      <c r="G1733" s="126">
        <v>23.29</v>
      </c>
      <c r="H1733" s="126">
        <v>773.02</v>
      </c>
      <c r="I1733" s="126">
        <v>127.8</v>
      </c>
      <c r="J1733" s="126">
        <v>0</v>
      </c>
      <c r="K1733" s="126">
        <v>43.29</v>
      </c>
      <c r="L1733" s="126">
        <v>197.82</v>
      </c>
      <c r="M1733" s="126">
        <v>322.69</v>
      </c>
      <c r="N1733" s="127">
        <v>1487.91</v>
      </c>
      <c r="O1733" s="126">
        <v>3486.36</v>
      </c>
    </row>
    <row r="1734" spans="1:15" ht="15.5">
      <c r="A1734" s="64">
        <v>2026</v>
      </c>
      <c r="B1734" s="59" t="s">
        <v>47</v>
      </c>
      <c r="C1734" s="59" t="s">
        <v>37</v>
      </c>
      <c r="D1734" s="122">
        <v>0</v>
      </c>
      <c r="E1734" s="123">
        <v>9.8699999999999992</v>
      </c>
      <c r="F1734" s="124">
        <v>9.8699999999999992</v>
      </c>
      <c r="G1734" s="123">
        <v>3.15</v>
      </c>
      <c r="H1734" s="123">
        <v>89.09</v>
      </c>
      <c r="I1734" s="123">
        <v>0</v>
      </c>
      <c r="J1734" s="123">
        <v>0</v>
      </c>
      <c r="K1734" s="123">
        <v>0</v>
      </c>
      <c r="L1734" s="123">
        <v>11.88</v>
      </c>
      <c r="M1734" s="123">
        <v>60.89</v>
      </c>
      <c r="N1734" s="124">
        <v>165.01</v>
      </c>
      <c r="O1734" s="125">
        <v>174.88</v>
      </c>
    </row>
    <row r="1735" spans="1:15" ht="15.5">
      <c r="A1735" s="64">
        <v>2026</v>
      </c>
      <c r="B1735" s="59" t="s">
        <v>47</v>
      </c>
      <c r="C1735" s="59" t="s">
        <v>38</v>
      </c>
      <c r="D1735" s="122">
        <v>0</v>
      </c>
      <c r="E1735" s="123">
        <v>0</v>
      </c>
      <c r="F1735" s="124">
        <v>0</v>
      </c>
      <c r="G1735" s="123">
        <v>0</v>
      </c>
      <c r="H1735" s="123">
        <v>0</v>
      </c>
      <c r="I1735" s="123">
        <v>0</v>
      </c>
      <c r="J1735" s="123">
        <v>0</v>
      </c>
      <c r="K1735" s="123">
        <v>0</v>
      </c>
      <c r="L1735" s="123">
        <v>0</v>
      </c>
      <c r="M1735" s="123">
        <v>0</v>
      </c>
      <c r="N1735" s="124">
        <v>0</v>
      </c>
      <c r="O1735" s="125">
        <v>0</v>
      </c>
    </row>
    <row r="1736" spans="1:15" ht="15.5">
      <c r="A1736" s="64">
        <v>2026</v>
      </c>
      <c r="B1736" s="59" t="s">
        <v>47</v>
      </c>
      <c r="C1736" s="59" t="s">
        <v>72</v>
      </c>
      <c r="D1736" s="122">
        <v>0</v>
      </c>
      <c r="E1736" s="123">
        <v>0</v>
      </c>
      <c r="F1736" s="124">
        <v>0</v>
      </c>
      <c r="G1736" s="123">
        <v>0</v>
      </c>
      <c r="H1736" s="123">
        <v>0</v>
      </c>
      <c r="I1736" s="123">
        <v>0</v>
      </c>
      <c r="J1736" s="123">
        <v>0</v>
      </c>
      <c r="K1736" s="123">
        <v>0</v>
      </c>
      <c r="L1736" s="123">
        <v>0</v>
      </c>
      <c r="M1736" s="123">
        <v>11.85</v>
      </c>
      <c r="N1736" s="124">
        <v>11.85</v>
      </c>
      <c r="O1736" s="125">
        <v>11.85</v>
      </c>
    </row>
    <row r="1737" spans="1:15" ht="15.5">
      <c r="A1737" s="64">
        <v>2026</v>
      </c>
      <c r="B1737" s="59" t="s">
        <v>47</v>
      </c>
      <c r="C1737" s="59" t="s">
        <v>39</v>
      </c>
      <c r="D1737" s="122">
        <v>0</v>
      </c>
      <c r="E1737" s="123">
        <v>0</v>
      </c>
      <c r="F1737" s="124">
        <v>0</v>
      </c>
      <c r="G1737" s="123">
        <v>0</v>
      </c>
      <c r="H1737" s="123">
        <v>0</v>
      </c>
      <c r="I1737" s="123">
        <v>0</v>
      </c>
      <c r="J1737" s="123">
        <v>10.07</v>
      </c>
      <c r="K1737" s="123">
        <v>0</v>
      </c>
      <c r="L1737" s="123">
        <v>0</v>
      </c>
      <c r="M1737" s="123">
        <v>0</v>
      </c>
      <c r="N1737" s="124">
        <v>10.07</v>
      </c>
      <c r="O1737" s="125">
        <v>10.07</v>
      </c>
    </row>
    <row r="1738" spans="1:15" ht="15.5">
      <c r="A1738" s="64">
        <v>2026</v>
      </c>
      <c r="B1738" s="59" t="s">
        <v>47</v>
      </c>
      <c r="C1738" s="59" t="s">
        <v>130</v>
      </c>
      <c r="D1738" s="122">
        <v>0</v>
      </c>
      <c r="E1738" s="123">
        <v>0</v>
      </c>
      <c r="F1738" s="124">
        <v>0</v>
      </c>
      <c r="G1738" s="123">
        <v>0</v>
      </c>
      <c r="H1738" s="123">
        <v>0</v>
      </c>
      <c r="I1738" s="123">
        <v>0</v>
      </c>
      <c r="J1738" s="123">
        <v>0</v>
      </c>
      <c r="K1738" s="123">
        <v>0</v>
      </c>
      <c r="L1738" s="123">
        <v>0</v>
      </c>
      <c r="M1738" s="123">
        <v>0</v>
      </c>
      <c r="N1738" s="124">
        <v>0</v>
      </c>
      <c r="O1738" s="125">
        <v>0</v>
      </c>
    </row>
    <row r="1739" spans="1:15" ht="15.5">
      <c r="A1739" s="64">
        <v>2026</v>
      </c>
      <c r="B1739" s="59" t="s">
        <v>47</v>
      </c>
      <c r="C1739" s="59" t="s">
        <v>40</v>
      </c>
      <c r="D1739" s="122">
        <v>17.079999999999998</v>
      </c>
      <c r="E1739" s="123">
        <v>0</v>
      </c>
      <c r="F1739" s="124">
        <v>17.079999999999998</v>
      </c>
      <c r="G1739" s="123">
        <v>10.85</v>
      </c>
      <c r="H1739" s="123">
        <v>0</v>
      </c>
      <c r="I1739" s="123">
        <v>0</v>
      </c>
      <c r="J1739" s="123">
        <v>0</v>
      </c>
      <c r="K1739" s="123">
        <v>0</v>
      </c>
      <c r="L1739" s="123">
        <v>11.84</v>
      </c>
      <c r="M1739" s="123">
        <v>1.88</v>
      </c>
      <c r="N1739" s="124">
        <v>24.57</v>
      </c>
      <c r="O1739" s="125">
        <v>41.65</v>
      </c>
    </row>
    <row r="1740" spans="1:15" ht="15.5">
      <c r="A1740" s="64">
        <v>2026</v>
      </c>
      <c r="B1740" s="59" t="s">
        <v>47</v>
      </c>
      <c r="C1740" s="59" t="s">
        <v>41</v>
      </c>
      <c r="D1740" s="122">
        <v>108.25</v>
      </c>
      <c r="E1740" s="123">
        <v>0</v>
      </c>
      <c r="F1740" s="124">
        <v>108.25</v>
      </c>
      <c r="G1740" s="123">
        <v>0</v>
      </c>
      <c r="H1740" s="123">
        <v>0</v>
      </c>
      <c r="I1740" s="123">
        <v>0</v>
      </c>
      <c r="J1740" s="123">
        <v>0</v>
      </c>
      <c r="K1740" s="123">
        <v>0</v>
      </c>
      <c r="L1740" s="123">
        <v>0</v>
      </c>
      <c r="M1740" s="123">
        <v>1.57</v>
      </c>
      <c r="N1740" s="124">
        <v>1.57</v>
      </c>
      <c r="O1740" s="125">
        <v>109.82</v>
      </c>
    </row>
    <row r="1741" spans="1:15" ht="15.5">
      <c r="A1741" s="64">
        <v>2026</v>
      </c>
      <c r="B1741" s="59" t="s">
        <v>47</v>
      </c>
      <c r="C1741" s="59" t="s">
        <v>70</v>
      </c>
      <c r="D1741" s="122">
        <v>0</v>
      </c>
      <c r="E1741" s="123">
        <v>0</v>
      </c>
      <c r="F1741" s="124">
        <v>0</v>
      </c>
      <c r="G1741" s="123">
        <v>0</v>
      </c>
      <c r="H1741" s="123">
        <v>21.01</v>
      </c>
      <c r="I1741" s="123">
        <v>115.27</v>
      </c>
      <c r="J1741" s="123">
        <v>0</v>
      </c>
      <c r="K1741" s="123">
        <v>37.25</v>
      </c>
      <c r="L1741" s="123">
        <v>18.2</v>
      </c>
      <c r="M1741" s="123">
        <v>0.02</v>
      </c>
      <c r="N1741" s="124">
        <v>191.75</v>
      </c>
      <c r="O1741" s="125">
        <v>191.75</v>
      </c>
    </row>
    <row r="1742" spans="1:15" ht="15.5">
      <c r="A1742" s="64">
        <v>2026</v>
      </c>
      <c r="B1742" s="59" t="s">
        <v>47</v>
      </c>
      <c r="C1742" s="59" t="s">
        <v>74</v>
      </c>
      <c r="D1742" s="122">
        <v>183.24</v>
      </c>
      <c r="E1742" s="123">
        <v>0</v>
      </c>
      <c r="F1742" s="124">
        <v>183.24</v>
      </c>
      <c r="G1742" s="123">
        <v>0</v>
      </c>
      <c r="H1742" s="123">
        <v>0</v>
      </c>
      <c r="I1742" s="123">
        <v>0</v>
      </c>
      <c r="J1742" s="123">
        <v>0</v>
      </c>
      <c r="K1742" s="123">
        <v>0</v>
      </c>
      <c r="L1742" s="123">
        <v>0</v>
      </c>
      <c r="M1742" s="123">
        <v>3.84</v>
      </c>
      <c r="N1742" s="124">
        <v>3.84</v>
      </c>
      <c r="O1742" s="125">
        <v>187.08</v>
      </c>
    </row>
    <row r="1743" spans="1:15" ht="15.5">
      <c r="A1743" s="64">
        <v>2026</v>
      </c>
      <c r="B1743" s="59" t="s">
        <v>47</v>
      </c>
      <c r="C1743" s="59" t="s">
        <v>73</v>
      </c>
      <c r="D1743" s="122">
        <v>0</v>
      </c>
      <c r="E1743" s="123">
        <v>0</v>
      </c>
      <c r="F1743" s="124">
        <v>0</v>
      </c>
      <c r="G1743" s="123">
        <v>0</v>
      </c>
      <c r="H1743" s="123">
        <v>0</v>
      </c>
      <c r="I1743" s="123">
        <v>0</v>
      </c>
      <c r="J1743" s="123">
        <v>0</v>
      </c>
      <c r="K1743" s="123">
        <v>0</v>
      </c>
      <c r="L1743" s="123">
        <v>0</v>
      </c>
      <c r="M1743" s="123">
        <v>0</v>
      </c>
      <c r="N1743" s="124">
        <v>0</v>
      </c>
      <c r="O1743" s="125">
        <v>0</v>
      </c>
    </row>
    <row r="1744" spans="1:15" ht="15.5">
      <c r="A1744" s="64">
        <v>2026</v>
      </c>
      <c r="B1744" s="59" t="s">
        <v>47</v>
      </c>
      <c r="C1744" s="59" t="s">
        <v>42</v>
      </c>
      <c r="D1744" s="122">
        <v>549.53</v>
      </c>
      <c r="E1744" s="123">
        <v>62.56</v>
      </c>
      <c r="F1744" s="124">
        <v>612.09</v>
      </c>
      <c r="G1744" s="123">
        <v>1.49</v>
      </c>
      <c r="H1744" s="123">
        <v>268.10000000000002</v>
      </c>
      <c r="I1744" s="123">
        <v>0</v>
      </c>
      <c r="J1744" s="123">
        <v>0</v>
      </c>
      <c r="K1744" s="123">
        <v>0</v>
      </c>
      <c r="L1744" s="123">
        <v>16.27</v>
      </c>
      <c r="M1744" s="123">
        <v>144.55000000000001</v>
      </c>
      <c r="N1744" s="124">
        <v>430.41</v>
      </c>
      <c r="O1744" s="125">
        <v>1042.5</v>
      </c>
    </row>
    <row r="1745" spans="1:15" ht="15.5">
      <c r="A1745" s="64">
        <v>2026</v>
      </c>
      <c r="B1745" s="59" t="s">
        <v>47</v>
      </c>
      <c r="C1745" s="59" t="s">
        <v>94</v>
      </c>
      <c r="D1745" s="122">
        <v>0</v>
      </c>
      <c r="E1745" s="123">
        <v>0</v>
      </c>
      <c r="F1745" s="124">
        <v>0</v>
      </c>
      <c r="G1745" s="123">
        <v>0</v>
      </c>
      <c r="H1745" s="123">
        <v>0</v>
      </c>
      <c r="I1745" s="123">
        <v>0</v>
      </c>
      <c r="J1745" s="123">
        <v>0</v>
      </c>
      <c r="K1745" s="123">
        <v>0</v>
      </c>
      <c r="L1745" s="123">
        <v>0</v>
      </c>
      <c r="M1745" s="123">
        <v>0</v>
      </c>
      <c r="N1745" s="124">
        <v>0</v>
      </c>
      <c r="O1745" s="125">
        <v>0</v>
      </c>
    </row>
    <row r="1746" spans="1:15" ht="15.5">
      <c r="A1746" s="64">
        <v>2026</v>
      </c>
      <c r="B1746" s="59" t="s">
        <v>47</v>
      </c>
      <c r="C1746" s="59" t="s">
        <v>131</v>
      </c>
      <c r="D1746" s="122">
        <v>568.42999999999995</v>
      </c>
      <c r="E1746" s="123">
        <v>0</v>
      </c>
      <c r="F1746" s="124">
        <v>568.42999999999995</v>
      </c>
      <c r="G1746" s="123">
        <v>2.5099999999999998</v>
      </c>
      <c r="H1746" s="123">
        <v>0</v>
      </c>
      <c r="I1746" s="123">
        <v>0</v>
      </c>
      <c r="J1746" s="123">
        <v>0</v>
      </c>
      <c r="K1746" s="123">
        <v>0</v>
      </c>
      <c r="L1746" s="123">
        <v>0</v>
      </c>
      <c r="M1746" s="123">
        <v>7.0000000000000007E-2</v>
      </c>
      <c r="N1746" s="124">
        <v>2.58</v>
      </c>
      <c r="O1746" s="125">
        <v>571.01</v>
      </c>
    </row>
    <row r="1747" spans="1:15" ht="15.5">
      <c r="A1747" s="64">
        <v>2026</v>
      </c>
      <c r="B1747" s="59" t="s">
        <v>47</v>
      </c>
      <c r="C1747" s="59" t="s">
        <v>71</v>
      </c>
      <c r="D1747" s="122">
        <v>0</v>
      </c>
      <c r="E1747" s="123">
        <v>0</v>
      </c>
      <c r="F1747" s="124">
        <v>0</v>
      </c>
      <c r="G1747" s="123">
        <v>0</v>
      </c>
      <c r="H1747" s="123">
        <v>0</v>
      </c>
      <c r="I1747" s="123">
        <v>0</v>
      </c>
      <c r="J1747" s="123">
        <v>0</v>
      </c>
      <c r="K1747" s="123">
        <v>0</v>
      </c>
      <c r="L1747" s="123">
        <v>96.7</v>
      </c>
      <c r="M1747" s="123">
        <v>6.09</v>
      </c>
      <c r="N1747" s="124">
        <v>102.79</v>
      </c>
      <c r="O1747" s="125">
        <v>102.79</v>
      </c>
    </row>
    <row r="1748" spans="1:15" ht="15.5">
      <c r="A1748" s="64">
        <v>2026</v>
      </c>
      <c r="B1748" s="59" t="s">
        <v>47</v>
      </c>
      <c r="C1748" s="59" t="s">
        <v>45</v>
      </c>
      <c r="D1748" s="122">
        <v>125.31</v>
      </c>
      <c r="E1748" s="123">
        <v>0</v>
      </c>
      <c r="F1748" s="124">
        <v>125.31</v>
      </c>
      <c r="G1748" s="123">
        <v>0</v>
      </c>
      <c r="H1748" s="123">
        <v>0</v>
      </c>
      <c r="I1748" s="123">
        <v>0</v>
      </c>
      <c r="J1748" s="123">
        <v>0</v>
      </c>
      <c r="K1748" s="123">
        <v>0</v>
      </c>
      <c r="L1748" s="123">
        <v>0</v>
      </c>
      <c r="M1748" s="123">
        <v>0.03</v>
      </c>
      <c r="N1748" s="124">
        <v>0.03</v>
      </c>
      <c r="O1748" s="125">
        <v>125.34</v>
      </c>
    </row>
    <row r="1749" spans="1:15" ht="15.5">
      <c r="A1749" s="64">
        <v>2026</v>
      </c>
      <c r="B1749" s="59" t="s">
        <v>47</v>
      </c>
      <c r="C1749" s="59" t="s">
        <v>46</v>
      </c>
      <c r="D1749" s="122">
        <v>0</v>
      </c>
      <c r="E1749" s="123">
        <v>0</v>
      </c>
      <c r="F1749" s="124">
        <v>0</v>
      </c>
      <c r="G1749" s="123">
        <v>0</v>
      </c>
      <c r="H1749" s="123">
        <v>141.22</v>
      </c>
      <c r="I1749" s="123">
        <v>0</v>
      </c>
      <c r="J1749" s="123">
        <v>0</v>
      </c>
      <c r="K1749" s="123">
        <v>0</v>
      </c>
      <c r="L1749" s="123">
        <v>0</v>
      </c>
      <c r="M1749" s="123">
        <v>42.12</v>
      </c>
      <c r="N1749" s="124">
        <v>183.34</v>
      </c>
      <c r="O1749" s="125">
        <v>183.34</v>
      </c>
    </row>
    <row r="1750" spans="1:15" ht="15.5">
      <c r="A1750" s="64">
        <v>2026</v>
      </c>
      <c r="B1750" s="59" t="s">
        <v>47</v>
      </c>
      <c r="C1750" s="59" t="s">
        <v>62</v>
      </c>
      <c r="D1750" s="122">
        <v>64.64</v>
      </c>
      <c r="E1750" s="123">
        <v>0</v>
      </c>
      <c r="F1750" s="124">
        <v>64.64</v>
      </c>
      <c r="G1750" s="123">
        <v>5.92</v>
      </c>
      <c r="H1750" s="123">
        <v>110.78</v>
      </c>
      <c r="I1750" s="123">
        <v>0</v>
      </c>
      <c r="J1750" s="123">
        <v>0</v>
      </c>
      <c r="K1750" s="123">
        <v>0</v>
      </c>
      <c r="L1750" s="123">
        <v>0</v>
      </c>
      <c r="M1750" s="123">
        <v>19.600000000000001</v>
      </c>
      <c r="N1750" s="124">
        <v>136.30000000000001</v>
      </c>
      <c r="O1750" s="125">
        <v>200.94</v>
      </c>
    </row>
    <row r="1751" spans="1:15" ht="15.5">
      <c r="A1751" s="62">
        <v>2026</v>
      </c>
      <c r="B1751" s="62" t="s">
        <v>47</v>
      </c>
      <c r="C1751" s="60" t="s">
        <v>93</v>
      </c>
      <c r="D1751" s="126">
        <v>1616.48</v>
      </c>
      <c r="E1751" s="126">
        <v>72.430000000000007</v>
      </c>
      <c r="F1751" s="127">
        <v>1688.91</v>
      </c>
      <c r="G1751" s="126">
        <v>23.92</v>
      </c>
      <c r="H1751" s="126">
        <v>630.20000000000005</v>
      </c>
      <c r="I1751" s="126">
        <v>115.27</v>
      </c>
      <c r="J1751" s="126">
        <v>10.07</v>
      </c>
      <c r="K1751" s="126">
        <v>37.25</v>
      </c>
      <c r="L1751" s="126">
        <v>154.88999999999999</v>
      </c>
      <c r="M1751" s="126">
        <v>292.51</v>
      </c>
      <c r="N1751" s="127">
        <v>1264.1099999999999</v>
      </c>
      <c r="O1751" s="126">
        <v>2953.02</v>
      </c>
    </row>
    <row r="1752" spans="1:15" ht="15.5">
      <c r="A1752" s="64">
        <v>2026</v>
      </c>
      <c r="B1752" s="59" t="s">
        <v>58</v>
      </c>
      <c r="C1752" s="59" t="s">
        <v>37</v>
      </c>
      <c r="D1752" s="122">
        <v>8.25</v>
      </c>
      <c r="E1752" s="123">
        <v>11.88</v>
      </c>
      <c r="F1752" s="124">
        <v>20.13</v>
      </c>
      <c r="G1752" s="123">
        <v>0</v>
      </c>
      <c r="H1752" s="123">
        <v>82.74</v>
      </c>
      <c r="I1752" s="123">
        <v>0</v>
      </c>
      <c r="J1752" s="123">
        <v>0</v>
      </c>
      <c r="K1752" s="123">
        <v>0</v>
      </c>
      <c r="L1752" s="123">
        <v>0</v>
      </c>
      <c r="M1752" s="123">
        <v>31.79</v>
      </c>
      <c r="N1752" s="124">
        <v>114.53</v>
      </c>
      <c r="O1752" s="125">
        <v>134.66</v>
      </c>
    </row>
    <row r="1753" spans="1:15" ht="15.5">
      <c r="A1753" s="64">
        <v>2026</v>
      </c>
      <c r="B1753" s="59" t="s">
        <v>58</v>
      </c>
      <c r="C1753" s="59" t="s">
        <v>38</v>
      </c>
      <c r="D1753" s="122">
        <v>0</v>
      </c>
      <c r="E1753" s="123">
        <v>0</v>
      </c>
      <c r="F1753" s="124">
        <v>0</v>
      </c>
      <c r="G1753" s="123">
        <v>0</v>
      </c>
      <c r="H1753" s="123">
        <v>0</v>
      </c>
      <c r="I1753" s="123">
        <v>0</v>
      </c>
      <c r="J1753" s="123">
        <v>0</v>
      </c>
      <c r="K1753" s="123">
        <v>0</v>
      </c>
      <c r="L1753" s="123">
        <v>0</v>
      </c>
      <c r="M1753" s="123">
        <v>0</v>
      </c>
      <c r="N1753" s="124">
        <v>0</v>
      </c>
      <c r="O1753" s="125">
        <v>0</v>
      </c>
    </row>
    <row r="1754" spans="1:15" ht="15.5">
      <c r="A1754" s="64">
        <v>2026</v>
      </c>
      <c r="B1754" s="59" t="s">
        <v>58</v>
      </c>
      <c r="C1754" s="59" t="s">
        <v>72</v>
      </c>
      <c r="D1754" s="122">
        <v>0</v>
      </c>
      <c r="E1754" s="123">
        <v>0</v>
      </c>
      <c r="F1754" s="124">
        <v>0</v>
      </c>
      <c r="G1754" s="123">
        <v>0</v>
      </c>
      <c r="H1754" s="123">
        <v>0</v>
      </c>
      <c r="I1754" s="123">
        <v>0</v>
      </c>
      <c r="J1754" s="123">
        <v>0</v>
      </c>
      <c r="K1754" s="123">
        <v>0</v>
      </c>
      <c r="L1754" s="123">
        <v>0</v>
      </c>
      <c r="M1754" s="123">
        <v>6.96</v>
      </c>
      <c r="N1754" s="124">
        <v>6.96</v>
      </c>
      <c r="O1754" s="125">
        <v>6.96</v>
      </c>
    </row>
    <row r="1755" spans="1:15" ht="15.5">
      <c r="A1755" s="64">
        <v>2026</v>
      </c>
      <c r="B1755" s="59" t="s">
        <v>58</v>
      </c>
      <c r="C1755" s="59" t="s">
        <v>39</v>
      </c>
      <c r="D1755" s="122">
        <v>0</v>
      </c>
      <c r="E1755" s="123">
        <v>0</v>
      </c>
      <c r="F1755" s="124">
        <v>0</v>
      </c>
      <c r="G1755" s="123">
        <v>0</v>
      </c>
      <c r="H1755" s="123">
        <v>6.75</v>
      </c>
      <c r="I1755" s="123">
        <v>0</v>
      </c>
      <c r="J1755" s="123">
        <v>0</v>
      </c>
      <c r="K1755" s="123">
        <v>0</v>
      </c>
      <c r="L1755" s="123">
        <v>0</v>
      </c>
      <c r="M1755" s="123">
        <v>0</v>
      </c>
      <c r="N1755" s="124">
        <v>6.75</v>
      </c>
      <c r="O1755" s="125">
        <v>6.75</v>
      </c>
    </row>
    <row r="1756" spans="1:15" ht="15.5">
      <c r="A1756" s="64">
        <v>2026</v>
      </c>
      <c r="B1756" s="59" t="s">
        <v>58</v>
      </c>
      <c r="C1756" s="59" t="s">
        <v>130</v>
      </c>
      <c r="D1756" s="122">
        <v>0</v>
      </c>
      <c r="E1756" s="123">
        <v>0</v>
      </c>
      <c r="F1756" s="124">
        <v>0</v>
      </c>
      <c r="G1756" s="123">
        <v>0</v>
      </c>
      <c r="H1756" s="123">
        <v>0</v>
      </c>
      <c r="I1756" s="123">
        <v>0</v>
      </c>
      <c r="J1756" s="123">
        <v>0</v>
      </c>
      <c r="K1756" s="123">
        <v>0</v>
      </c>
      <c r="L1756" s="123">
        <v>0</v>
      </c>
      <c r="M1756" s="123">
        <v>0</v>
      </c>
      <c r="N1756" s="124">
        <v>0</v>
      </c>
      <c r="O1756" s="125">
        <v>0</v>
      </c>
    </row>
    <row r="1757" spans="1:15" ht="15.5">
      <c r="A1757" s="64">
        <v>2026</v>
      </c>
      <c r="B1757" s="59" t="s">
        <v>58</v>
      </c>
      <c r="C1757" s="59" t="s">
        <v>40</v>
      </c>
      <c r="D1757" s="122">
        <v>20.079999999999998</v>
      </c>
      <c r="E1757" s="123">
        <v>0</v>
      </c>
      <c r="F1757" s="124">
        <v>20.079999999999998</v>
      </c>
      <c r="G1757" s="123">
        <v>10.99</v>
      </c>
      <c r="H1757" s="123">
        <v>0</v>
      </c>
      <c r="I1757" s="123">
        <v>0</v>
      </c>
      <c r="J1757" s="123">
        <v>0</v>
      </c>
      <c r="K1757" s="123">
        <v>0</v>
      </c>
      <c r="L1757" s="123">
        <v>0</v>
      </c>
      <c r="M1757" s="123">
        <v>4.3499999999999996</v>
      </c>
      <c r="N1757" s="124">
        <v>15.34</v>
      </c>
      <c r="O1757" s="125">
        <v>35.42</v>
      </c>
    </row>
    <row r="1758" spans="1:15" ht="15.5">
      <c r="A1758" s="64">
        <v>2026</v>
      </c>
      <c r="B1758" s="59" t="s">
        <v>58</v>
      </c>
      <c r="C1758" s="59" t="s">
        <v>41</v>
      </c>
      <c r="D1758" s="122">
        <v>220.48</v>
      </c>
      <c r="E1758" s="123">
        <v>0</v>
      </c>
      <c r="F1758" s="124">
        <v>220.48</v>
      </c>
      <c r="G1758" s="123">
        <v>0</v>
      </c>
      <c r="H1758" s="123">
        <v>0</v>
      </c>
      <c r="I1758" s="123">
        <v>0</v>
      </c>
      <c r="J1758" s="123">
        <v>0</v>
      </c>
      <c r="K1758" s="123">
        <v>0</v>
      </c>
      <c r="L1758" s="123">
        <v>0</v>
      </c>
      <c r="M1758" s="123">
        <v>2.85</v>
      </c>
      <c r="N1758" s="124">
        <v>2.85</v>
      </c>
      <c r="O1758" s="125">
        <v>223.33</v>
      </c>
    </row>
    <row r="1759" spans="1:15" ht="15.5">
      <c r="A1759" s="64">
        <v>2026</v>
      </c>
      <c r="B1759" s="59" t="s">
        <v>58</v>
      </c>
      <c r="C1759" s="59" t="s">
        <v>70</v>
      </c>
      <c r="D1759" s="122">
        <v>0</v>
      </c>
      <c r="E1759" s="123">
        <v>0</v>
      </c>
      <c r="F1759" s="124">
        <v>0</v>
      </c>
      <c r="G1759" s="123">
        <v>0</v>
      </c>
      <c r="H1759" s="123">
        <v>13.98</v>
      </c>
      <c r="I1759" s="123">
        <v>97.53</v>
      </c>
      <c r="J1759" s="123">
        <v>6.39</v>
      </c>
      <c r="K1759" s="123">
        <v>56.19</v>
      </c>
      <c r="L1759" s="123">
        <v>9.7200000000000006</v>
      </c>
      <c r="M1759" s="123">
        <v>0.03</v>
      </c>
      <c r="N1759" s="124">
        <v>183.84</v>
      </c>
      <c r="O1759" s="125">
        <v>183.84</v>
      </c>
    </row>
    <row r="1760" spans="1:15" ht="15.5">
      <c r="A1760" s="64">
        <v>2026</v>
      </c>
      <c r="B1760" s="59" t="s">
        <v>58</v>
      </c>
      <c r="C1760" s="59" t="s">
        <v>74</v>
      </c>
      <c r="D1760" s="122">
        <v>183.24</v>
      </c>
      <c r="E1760" s="123">
        <v>0</v>
      </c>
      <c r="F1760" s="124">
        <v>183.24</v>
      </c>
      <c r="G1760" s="123">
        <v>0</v>
      </c>
      <c r="H1760" s="123">
        <v>0</v>
      </c>
      <c r="I1760" s="123">
        <v>0</v>
      </c>
      <c r="J1760" s="123">
        <v>0</v>
      </c>
      <c r="K1760" s="123">
        <v>0</v>
      </c>
      <c r="L1760" s="123">
        <v>0</v>
      </c>
      <c r="M1760" s="123">
        <v>0.12</v>
      </c>
      <c r="N1760" s="124">
        <v>0.12</v>
      </c>
      <c r="O1760" s="125">
        <v>183.36</v>
      </c>
    </row>
    <row r="1761" spans="1:15" ht="15.5">
      <c r="A1761" s="64">
        <v>2026</v>
      </c>
      <c r="B1761" s="59" t="s">
        <v>58</v>
      </c>
      <c r="C1761" s="59" t="s">
        <v>73</v>
      </c>
      <c r="D1761" s="122">
        <v>0</v>
      </c>
      <c r="E1761" s="123">
        <v>0</v>
      </c>
      <c r="F1761" s="124">
        <v>0</v>
      </c>
      <c r="G1761" s="123">
        <v>0</v>
      </c>
      <c r="H1761" s="123">
        <v>0</v>
      </c>
      <c r="I1761" s="123">
        <v>0</v>
      </c>
      <c r="J1761" s="123">
        <v>0</v>
      </c>
      <c r="K1761" s="123">
        <v>0</v>
      </c>
      <c r="L1761" s="123">
        <v>0</v>
      </c>
      <c r="M1761" s="123">
        <v>0</v>
      </c>
      <c r="N1761" s="124">
        <v>0</v>
      </c>
      <c r="O1761" s="125">
        <v>0</v>
      </c>
    </row>
    <row r="1762" spans="1:15" ht="15.5">
      <c r="A1762" s="64">
        <v>2026</v>
      </c>
      <c r="B1762" s="59" t="s">
        <v>58</v>
      </c>
      <c r="C1762" s="59" t="s">
        <v>42</v>
      </c>
      <c r="D1762" s="122">
        <v>1075.58</v>
      </c>
      <c r="E1762" s="123">
        <v>23.54</v>
      </c>
      <c r="F1762" s="124">
        <v>1099.1199999999999</v>
      </c>
      <c r="G1762" s="123">
        <v>5.25</v>
      </c>
      <c r="H1762" s="123">
        <v>176.4</v>
      </c>
      <c r="I1762" s="123">
        <v>0</v>
      </c>
      <c r="J1762" s="123">
        <v>0</v>
      </c>
      <c r="K1762" s="123">
        <v>0</v>
      </c>
      <c r="L1762" s="123">
        <v>56.83</v>
      </c>
      <c r="M1762" s="123">
        <v>90.55</v>
      </c>
      <c r="N1762" s="124">
        <v>329.03</v>
      </c>
      <c r="O1762" s="125">
        <v>1428.15</v>
      </c>
    </row>
    <row r="1763" spans="1:15" ht="15.5">
      <c r="A1763" s="64">
        <v>2026</v>
      </c>
      <c r="B1763" s="59" t="s">
        <v>58</v>
      </c>
      <c r="C1763" s="59" t="s">
        <v>94</v>
      </c>
      <c r="D1763" s="122">
        <v>0</v>
      </c>
      <c r="E1763" s="123">
        <v>0</v>
      </c>
      <c r="F1763" s="124">
        <v>0</v>
      </c>
      <c r="G1763" s="123">
        <v>0</v>
      </c>
      <c r="H1763" s="123">
        <v>0</v>
      </c>
      <c r="I1763" s="123">
        <v>0</v>
      </c>
      <c r="J1763" s="123">
        <v>0</v>
      </c>
      <c r="K1763" s="123">
        <v>0</v>
      </c>
      <c r="L1763" s="123">
        <v>0</v>
      </c>
      <c r="M1763" s="123">
        <v>0</v>
      </c>
      <c r="N1763" s="124">
        <v>0</v>
      </c>
      <c r="O1763" s="125">
        <v>0</v>
      </c>
    </row>
    <row r="1764" spans="1:15" ht="15.5">
      <c r="A1764" s="64">
        <v>2026</v>
      </c>
      <c r="B1764" s="59" t="s">
        <v>58</v>
      </c>
      <c r="C1764" s="59" t="s">
        <v>131</v>
      </c>
      <c r="D1764" s="122">
        <v>568.42999999999995</v>
      </c>
      <c r="E1764" s="123">
        <v>0</v>
      </c>
      <c r="F1764" s="124">
        <v>568.42999999999995</v>
      </c>
      <c r="G1764" s="123">
        <v>0</v>
      </c>
      <c r="H1764" s="123">
        <v>0</v>
      </c>
      <c r="I1764" s="123">
        <v>0</v>
      </c>
      <c r="J1764" s="123">
        <v>0</v>
      </c>
      <c r="K1764" s="123">
        <v>0</v>
      </c>
      <c r="L1764" s="123">
        <v>0</v>
      </c>
      <c r="M1764" s="123">
        <v>0.67</v>
      </c>
      <c r="N1764" s="124">
        <v>0.67</v>
      </c>
      <c r="O1764" s="125">
        <v>569.1</v>
      </c>
    </row>
    <row r="1765" spans="1:15" ht="15.5">
      <c r="A1765" s="64">
        <v>2026</v>
      </c>
      <c r="B1765" s="59" t="s">
        <v>58</v>
      </c>
      <c r="C1765" s="59" t="s">
        <v>71</v>
      </c>
      <c r="D1765" s="122">
        <v>0</v>
      </c>
      <c r="E1765" s="123">
        <v>0</v>
      </c>
      <c r="F1765" s="124">
        <v>0</v>
      </c>
      <c r="G1765" s="123">
        <v>0</v>
      </c>
      <c r="H1765" s="123">
        <v>0</v>
      </c>
      <c r="I1765" s="123">
        <v>0</v>
      </c>
      <c r="J1765" s="123">
        <v>0</v>
      </c>
      <c r="K1765" s="123">
        <v>0</v>
      </c>
      <c r="L1765" s="123">
        <v>59.96</v>
      </c>
      <c r="M1765" s="123">
        <v>2.64</v>
      </c>
      <c r="N1765" s="124">
        <v>62.6</v>
      </c>
      <c r="O1765" s="125">
        <v>62.6</v>
      </c>
    </row>
    <row r="1766" spans="1:15" ht="15.5">
      <c r="A1766" s="64">
        <v>2026</v>
      </c>
      <c r="B1766" s="59" t="s">
        <v>58</v>
      </c>
      <c r="C1766" s="59" t="s">
        <v>45</v>
      </c>
      <c r="D1766" s="122">
        <v>125.31</v>
      </c>
      <c r="E1766" s="123">
        <v>0</v>
      </c>
      <c r="F1766" s="124">
        <v>125.31</v>
      </c>
      <c r="G1766" s="123">
        <v>0</v>
      </c>
      <c r="H1766" s="123">
        <v>0</v>
      </c>
      <c r="I1766" s="123">
        <v>0</v>
      </c>
      <c r="J1766" s="123">
        <v>0</v>
      </c>
      <c r="K1766" s="123">
        <v>0</v>
      </c>
      <c r="L1766" s="123">
        <v>0</v>
      </c>
      <c r="M1766" s="123">
        <v>0</v>
      </c>
      <c r="N1766" s="124">
        <v>0</v>
      </c>
      <c r="O1766" s="125">
        <v>125.31</v>
      </c>
    </row>
    <row r="1767" spans="1:15" ht="15.5">
      <c r="A1767" s="64">
        <v>2026</v>
      </c>
      <c r="B1767" s="59" t="s">
        <v>58</v>
      </c>
      <c r="C1767" s="59" t="s">
        <v>46</v>
      </c>
      <c r="D1767" s="122">
        <v>0</v>
      </c>
      <c r="E1767" s="123">
        <v>0</v>
      </c>
      <c r="F1767" s="124">
        <v>0</v>
      </c>
      <c r="G1767" s="123">
        <v>0</v>
      </c>
      <c r="H1767" s="123">
        <v>187.63</v>
      </c>
      <c r="I1767" s="123">
        <v>0</v>
      </c>
      <c r="J1767" s="123">
        <v>0</v>
      </c>
      <c r="K1767" s="123">
        <v>0</v>
      </c>
      <c r="L1767" s="123">
        <v>0</v>
      </c>
      <c r="M1767" s="123">
        <v>46.95</v>
      </c>
      <c r="N1767" s="124">
        <v>234.58</v>
      </c>
      <c r="O1767" s="125">
        <v>234.58</v>
      </c>
    </row>
    <row r="1768" spans="1:15" ht="15.5">
      <c r="A1768" s="64">
        <v>2026</v>
      </c>
      <c r="B1768" s="59" t="s">
        <v>58</v>
      </c>
      <c r="C1768" s="59" t="s">
        <v>62</v>
      </c>
      <c r="D1768" s="122">
        <v>75.97</v>
      </c>
      <c r="E1768" s="123">
        <v>15.14</v>
      </c>
      <c r="F1768" s="124">
        <v>91.11</v>
      </c>
      <c r="G1768" s="123">
        <v>7.92</v>
      </c>
      <c r="H1768" s="123">
        <v>165.52</v>
      </c>
      <c r="I1768" s="123">
        <v>0</v>
      </c>
      <c r="J1768" s="123">
        <v>0</v>
      </c>
      <c r="K1768" s="123">
        <v>0</v>
      </c>
      <c r="L1768" s="123">
        <v>17.34</v>
      </c>
      <c r="M1768" s="123">
        <v>34.31</v>
      </c>
      <c r="N1768" s="124">
        <v>225.09</v>
      </c>
      <c r="O1768" s="125">
        <v>316.2</v>
      </c>
    </row>
    <row r="1769" spans="1:15" ht="15.5">
      <c r="A1769" s="62">
        <v>2026</v>
      </c>
      <c r="B1769" s="62" t="s">
        <v>58</v>
      </c>
      <c r="C1769" s="60" t="s">
        <v>93</v>
      </c>
      <c r="D1769" s="126">
        <v>2277.34</v>
      </c>
      <c r="E1769" s="126">
        <v>50.56</v>
      </c>
      <c r="F1769" s="127">
        <v>2327.9</v>
      </c>
      <c r="G1769" s="126">
        <v>24.16</v>
      </c>
      <c r="H1769" s="126">
        <v>633.02</v>
      </c>
      <c r="I1769" s="126">
        <v>97.53</v>
      </c>
      <c r="J1769" s="126">
        <v>6.39</v>
      </c>
      <c r="K1769" s="126">
        <v>56.19</v>
      </c>
      <c r="L1769" s="126">
        <v>143.85</v>
      </c>
      <c r="M1769" s="126">
        <v>221.22</v>
      </c>
      <c r="N1769" s="127">
        <v>1182.3599999999999</v>
      </c>
      <c r="O1769" s="126">
        <v>3510.26</v>
      </c>
    </row>
    <row r="1770" spans="1:15" ht="15.5">
      <c r="A1770" s="64">
        <v>2026</v>
      </c>
      <c r="B1770" s="59" t="s">
        <v>57</v>
      </c>
      <c r="C1770" s="59" t="s">
        <v>37</v>
      </c>
      <c r="D1770" s="122">
        <v>115.04</v>
      </c>
      <c r="E1770" s="123">
        <v>11.93</v>
      </c>
      <c r="F1770" s="124">
        <v>126.97</v>
      </c>
      <c r="G1770" s="123">
        <v>0.8</v>
      </c>
      <c r="H1770" s="123">
        <v>218.74</v>
      </c>
      <c r="I1770" s="123">
        <v>0</v>
      </c>
      <c r="J1770" s="123">
        <v>0</v>
      </c>
      <c r="K1770" s="123">
        <v>0</v>
      </c>
      <c r="L1770" s="123">
        <v>0</v>
      </c>
      <c r="M1770" s="123">
        <v>69.36</v>
      </c>
      <c r="N1770" s="124">
        <v>288.89999999999998</v>
      </c>
      <c r="O1770" s="125">
        <v>415.87</v>
      </c>
    </row>
    <row r="1771" spans="1:15" ht="15.5">
      <c r="A1771" s="64">
        <v>2026</v>
      </c>
      <c r="B1771" s="59" t="s">
        <v>57</v>
      </c>
      <c r="C1771" s="59" t="s">
        <v>38</v>
      </c>
      <c r="D1771" s="122">
        <v>46.57</v>
      </c>
      <c r="E1771" s="123">
        <v>0</v>
      </c>
      <c r="F1771" s="124">
        <v>46.57</v>
      </c>
      <c r="G1771" s="123">
        <v>0</v>
      </c>
      <c r="H1771" s="123">
        <v>0</v>
      </c>
      <c r="I1771" s="123">
        <v>0</v>
      </c>
      <c r="J1771" s="123">
        <v>0</v>
      </c>
      <c r="K1771" s="123">
        <v>0</v>
      </c>
      <c r="L1771" s="123">
        <v>0</v>
      </c>
      <c r="M1771" s="123">
        <v>0</v>
      </c>
      <c r="N1771" s="124">
        <v>0</v>
      </c>
      <c r="O1771" s="125">
        <v>46.57</v>
      </c>
    </row>
    <row r="1772" spans="1:15" ht="15.5">
      <c r="A1772" s="64">
        <v>2026</v>
      </c>
      <c r="B1772" s="59" t="s">
        <v>57</v>
      </c>
      <c r="C1772" s="59" t="s">
        <v>72</v>
      </c>
      <c r="D1772" s="122">
        <v>0</v>
      </c>
      <c r="E1772" s="123">
        <v>0</v>
      </c>
      <c r="F1772" s="124">
        <v>0</v>
      </c>
      <c r="G1772" s="123">
        <v>0</v>
      </c>
      <c r="H1772" s="123">
        <v>0</v>
      </c>
      <c r="I1772" s="123">
        <v>0</v>
      </c>
      <c r="J1772" s="123">
        <v>0</v>
      </c>
      <c r="K1772" s="123">
        <v>0</v>
      </c>
      <c r="L1772" s="123">
        <v>0</v>
      </c>
      <c r="M1772" s="123">
        <v>17.57</v>
      </c>
      <c r="N1772" s="124">
        <v>17.57</v>
      </c>
      <c r="O1772" s="125">
        <v>17.57</v>
      </c>
    </row>
    <row r="1773" spans="1:15" ht="15.5">
      <c r="A1773" s="64">
        <v>2026</v>
      </c>
      <c r="B1773" s="59" t="s">
        <v>57</v>
      </c>
      <c r="C1773" s="59" t="s">
        <v>39</v>
      </c>
      <c r="D1773" s="122">
        <v>34.729999999999997</v>
      </c>
      <c r="E1773" s="123">
        <v>0</v>
      </c>
      <c r="F1773" s="124">
        <v>34.729999999999997</v>
      </c>
      <c r="G1773" s="123">
        <v>0</v>
      </c>
      <c r="H1773" s="123">
        <v>0</v>
      </c>
      <c r="I1773" s="123">
        <v>0</v>
      </c>
      <c r="J1773" s="123">
        <v>0</v>
      </c>
      <c r="K1773" s="123">
        <v>0</v>
      </c>
      <c r="L1773" s="123">
        <v>0</v>
      </c>
      <c r="M1773" s="123">
        <v>0</v>
      </c>
      <c r="N1773" s="124">
        <v>0</v>
      </c>
      <c r="O1773" s="125">
        <v>34.729999999999997</v>
      </c>
    </row>
    <row r="1774" spans="1:15" ht="15.5">
      <c r="A1774" s="64">
        <v>2026</v>
      </c>
      <c r="B1774" s="59" t="s">
        <v>57</v>
      </c>
      <c r="C1774" s="59" t="s">
        <v>130</v>
      </c>
      <c r="D1774" s="122">
        <v>0</v>
      </c>
      <c r="E1774" s="123">
        <v>0</v>
      </c>
      <c r="F1774" s="124">
        <v>0</v>
      </c>
      <c r="G1774" s="123">
        <v>0</v>
      </c>
      <c r="H1774" s="123">
        <v>0</v>
      </c>
      <c r="I1774" s="123">
        <v>0</v>
      </c>
      <c r="J1774" s="123">
        <v>0</v>
      </c>
      <c r="K1774" s="123">
        <v>0</v>
      </c>
      <c r="L1774" s="123">
        <v>0</v>
      </c>
      <c r="M1774" s="123">
        <v>0</v>
      </c>
      <c r="N1774" s="124">
        <v>0</v>
      </c>
      <c r="O1774" s="125">
        <v>0</v>
      </c>
    </row>
    <row r="1775" spans="1:15" ht="15.5">
      <c r="A1775" s="64">
        <v>2026</v>
      </c>
      <c r="B1775" s="59" t="s">
        <v>57</v>
      </c>
      <c r="C1775" s="59" t="s">
        <v>40</v>
      </c>
      <c r="D1775" s="122">
        <v>81.91</v>
      </c>
      <c r="E1775" s="123">
        <v>0</v>
      </c>
      <c r="F1775" s="124">
        <v>81.91</v>
      </c>
      <c r="G1775" s="123">
        <v>7.41</v>
      </c>
      <c r="H1775" s="123">
        <v>0</v>
      </c>
      <c r="I1775" s="123">
        <v>0</v>
      </c>
      <c r="J1775" s="123">
        <v>0</v>
      </c>
      <c r="K1775" s="123">
        <v>0</v>
      </c>
      <c r="L1775" s="123">
        <v>11.58</v>
      </c>
      <c r="M1775" s="123">
        <v>0.55000000000000004</v>
      </c>
      <c r="N1775" s="124">
        <v>19.54</v>
      </c>
      <c r="O1775" s="125">
        <v>101.45</v>
      </c>
    </row>
    <row r="1776" spans="1:15" ht="15.5">
      <c r="A1776" s="64">
        <v>2026</v>
      </c>
      <c r="B1776" s="59" t="s">
        <v>57</v>
      </c>
      <c r="C1776" s="59" t="s">
        <v>41</v>
      </c>
      <c r="D1776" s="122">
        <v>429.39</v>
      </c>
      <c r="E1776" s="123">
        <v>0</v>
      </c>
      <c r="F1776" s="124">
        <v>429.39</v>
      </c>
      <c r="G1776" s="123">
        <v>0</v>
      </c>
      <c r="H1776" s="123">
        <v>0</v>
      </c>
      <c r="I1776" s="123">
        <v>0</v>
      </c>
      <c r="J1776" s="123">
        <v>0</v>
      </c>
      <c r="K1776" s="123">
        <v>0</v>
      </c>
      <c r="L1776" s="123">
        <v>0</v>
      </c>
      <c r="M1776" s="123">
        <v>0.99</v>
      </c>
      <c r="N1776" s="124">
        <v>0.99</v>
      </c>
      <c r="O1776" s="125">
        <v>430.38</v>
      </c>
    </row>
    <row r="1777" spans="1:15" ht="15.5">
      <c r="A1777" s="64">
        <v>2026</v>
      </c>
      <c r="B1777" s="59" t="s">
        <v>57</v>
      </c>
      <c r="C1777" s="59" t="s">
        <v>70</v>
      </c>
      <c r="D1777" s="122">
        <v>0</v>
      </c>
      <c r="E1777" s="123">
        <v>0</v>
      </c>
      <c r="F1777" s="124">
        <v>0</v>
      </c>
      <c r="G1777" s="123">
        <v>0</v>
      </c>
      <c r="H1777" s="123">
        <v>28.66</v>
      </c>
      <c r="I1777" s="123">
        <v>113.14</v>
      </c>
      <c r="J1777" s="123">
        <v>0</v>
      </c>
      <c r="K1777" s="123">
        <v>75.27</v>
      </c>
      <c r="L1777" s="123">
        <v>8.39</v>
      </c>
      <c r="M1777" s="123">
        <v>0.03</v>
      </c>
      <c r="N1777" s="124">
        <v>225.49</v>
      </c>
      <c r="O1777" s="125">
        <v>225.49</v>
      </c>
    </row>
    <row r="1778" spans="1:15" ht="15.5">
      <c r="A1778" s="64">
        <v>2026</v>
      </c>
      <c r="B1778" s="59" t="s">
        <v>57</v>
      </c>
      <c r="C1778" s="59" t="s">
        <v>74</v>
      </c>
      <c r="D1778" s="122">
        <v>94.78</v>
      </c>
      <c r="E1778" s="123">
        <v>12.03</v>
      </c>
      <c r="F1778" s="124">
        <v>106.81</v>
      </c>
      <c r="G1778" s="123">
        <v>0</v>
      </c>
      <c r="H1778" s="123">
        <v>0</v>
      </c>
      <c r="I1778" s="123">
        <v>0</v>
      </c>
      <c r="J1778" s="123">
        <v>0</v>
      </c>
      <c r="K1778" s="123">
        <v>0</v>
      </c>
      <c r="L1778" s="123">
        <v>0</v>
      </c>
      <c r="M1778" s="123">
        <v>0.04</v>
      </c>
      <c r="N1778" s="124">
        <v>0.04</v>
      </c>
      <c r="O1778" s="125">
        <v>106.85</v>
      </c>
    </row>
    <row r="1779" spans="1:15" ht="15.5">
      <c r="A1779" s="64">
        <v>2026</v>
      </c>
      <c r="B1779" s="59" t="s">
        <v>57</v>
      </c>
      <c r="C1779" s="59" t="s">
        <v>73</v>
      </c>
      <c r="D1779" s="122">
        <v>0</v>
      </c>
      <c r="E1779" s="123">
        <v>0</v>
      </c>
      <c r="F1779" s="124">
        <v>0</v>
      </c>
      <c r="G1779" s="123">
        <v>0</v>
      </c>
      <c r="H1779" s="123">
        <v>0</v>
      </c>
      <c r="I1779" s="123">
        <v>0</v>
      </c>
      <c r="J1779" s="123">
        <v>0</v>
      </c>
      <c r="K1779" s="123">
        <v>0</v>
      </c>
      <c r="L1779" s="123">
        <v>0</v>
      </c>
      <c r="M1779" s="123">
        <v>0</v>
      </c>
      <c r="N1779" s="124">
        <v>0</v>
      </c>
      <c r="O1779" s="125">
        <v>0</v>
      </c>
    </row>
    <row r="1780" spans="1:15" ht="15.5">
      <c r="A1780" s="64">
        <v>2026</v>
      </c>
      <c r="B1780" s="59" t="s">
        <v>57</v>
      </c>
      <c r="C1780" s="59" t="s">
        <v>42</v>
      </c>
      <c r="D1780" s="122">
        <v>1113.47</v>
      </c>
      <c r="E1780" s="123">
        <v>35.869999999999997</v>
      </c>
      <c r="F1780" s="124">
        <v>1149.3399999999999</v>
      </c>
      <c r="G1780" s="123">
        <v>10.78</v>
      </c>
      <c r="H1780" s="123">
        <v>280.11</v>
      </c>
      <c r="I1780" s="123">
        <v>0</v>
      </c>
      <c r="J1780" s="123">
        <v>0</v>
      </c>
      <c r="K1780" s="123">
        <v>0</v>
      </c>
      <c r="L1780" s="123">
        <v>37.81</v>
      </c>
      <c r="M1780" s="123">
        <v>159.71</v>
      </c>
      <c r="N1780" s="124">
        <v>488.41</v>
      </c>
      <c r="O1780" s="125">
        <v>1637.75</v>
      </c>
    </row>
    <row r="1781" spans="1:15" ht="15.5">
      <c r="A1781" s="64">
        <v>2026</v>
      </c>
      <c r="B1781" s="59" t="s">
        <v>57</v>
      </c>
      <c r="C1781" s="59" t="s">
        <v>94</v>
      </c>
      <c r="D1781" s="122">
        <v>0</v>
      </c>
      <c r="E1781" s="123">
        <v>0</v>
      </c>
      <c r="F1781" s="124">
        <v>0</v>
      </c>
      <c r="G1781" s="123">
        <v>6.5</v>
      </c>
      <c r="H1781" s="123">
        <v>0</v>
      </c>
      <c r="I1781" s="123">
        <v>0</v>
      </c>
      <c r="J1781" s="123">
        <v>0</v>
      </c>
      <c r="K1781" s="123">
        <v>0</v>
      </c>
      <c r="L1781" s="123">
        <v>0</v>
      </c>
      <c r="M1781" s="123">
        <v>2.27</v>
      </c>
      <c r="N1781" s="124">
        <v>8.77</v>
      </c>
      <c r="O1781" s="125">
        <v>8.77</v>
      </c>
    </row>
    <row r="1782" spans="1:15" ht="15.5">
      <c r="A1782" s="64">
        <v>2026</v>
      </c>
      <c r="B1782" s="59" t="s">
        <v>57</v>
      </c>
      <c r="C1782" s="59" t="s">
        <v>131</v>
      </c>
      <c r="D1782" s="122">
        <v>452.27</v>
      </c>
      <c r="E1782" s="123">
        <v>0</v>
      </c>
      <c r="F1782" s="124">
        <v>452.27</v>
      </c>
      <c r="G1782" s="123">
        <v>0</v>
      </c>
      <c r="H1782" s="123">
        <v>0</v>
      </c>
      <c r="I1782" s="123">
        <v>0</v>
      </c>
      <c r="J1782" s="123">
        <v>0</v>
      </c>
      <c r="K1782" s="123">
        <v>0</v>
      </c>
      <c r="L1782" s="123">
        <v>0</v>
      </c>
      <c r="M1782" s="123">
        <v>0.14000000000000001</v>
      </c>
      <c r="N1782" s="124">
        <v>0.14000000000000001</v>
      </c>
      <c r="O1782" s="125">
        <v>452.41</v>
      </c>
    </row>
    <row r="1783" spans="1:15" ht="15.5">
      <c r="A1783" s="64">
        <v>2026</v>
      </c>
      <c r="B1783" s="59" t="s">
        <v>57</v>
      </c>
      <c r="C1783" s="59" t="s">
        <v>71</v>
      </c>
      <c r="D1783" s="122">
        <v>3.85</v>
      </c>
      <c r="E1783" s="123">
        <v>0</v>
      </c>
      <c r="F1783" s="124">
        <v>3.85</v>
      </c>
      <c r="G1783" s="123">
        <v>0</v>
      </c>
      <c r="H1783" s="123">
        <v>0</v>
      </c>
      <c r="I1783" s="123">
        <v>0</v>
      </c>
      <c r="J1783" s="123">
        <v>0</v>
      </c>
      <c r="K1783" s="123">
        <v>0</v>
      </c>
      <c r="L1783" s="123">
        <v>104.68</v>
      </c>
      <c r="M1783" s="123">
        <v>30.92</v>
      </c>
      <c r="N1783" s="124">
        <v>135.6</v>
      </c>
      <c r="O1783" s="125">
        <v>139.44999999999999</v>
      </c>
    </row>
    <row r="1784" spans="1:15" ht="15.5">
      <c r="A1784" s="64">
        <v>2026</v>
      </c>
      <c r="B1784" s="59" t="s">
        <v>57</v>
      </c>
      <c r="C1784" s="59" t="s">
        <v>45</v>
      </c>
      <c r="D1784" s="122">
        <v>99.51</v>
      </c>
      <c r="E1784" s="123">
        <v>0</v>
      </c>
      <c r="F1784" s="124">
        <v>99.51</v>
      </c>
      <c r="G1784" s="123">
        <v>0</v>
      </c>
      <c r="H1784" s="123">
        <v>0</v>
      </c>
      <c r="I1784" s="123">
        <v>0</v>
      </c>
      <c r="J1784" s="123">
        <v>0</v>
      </c>
      <c r="K1784" s="123">
        <v>0</v>
      </c>
      <c r="L1784" s="123">
        <v>0</v>
      </c>
      <c r="M1784" s="123">
        <v>0</v>
      </c>
      <c r="N1784" s="124">
        <v>0</v>
      </c>
      <c r="O1784" s="125">
        <v>99.51</v>
      </c>
    </row>
    <row r="1785" spans="1:15" ht="15.5">
      <c r="A1785" s="64">
        <v>2026</v>
      </c>
      <c r="B1785" s="59" t="s">
        <v>57</v>
      </c>
      <c r="C1785" s="59" t="s">
        <v>46</v>
      </c>
      <c r="D1785" s="122">
        <v>0</v>
      </c>
      <c r="E1785" s="123">
        <v>0</v>
      </c>
      <c r="F1785" s="124">
        <v>0</v>
      </c>
      <c r="G1785" s="123">
        <v>0</v>
      </c>
      <c r="H1785" s="123">
        <v>174.32</v>
      </c>
      <c r="I1785" s="123">
        <v>0</v>
      </c>
      <c r="J1785" s="123">
        <v>0</v>
      </c>
      <c r="K1785" s="123">
        <v>0</v>
      </c>
      <c r="L1785" s="123">
        <v>0</v>
      </c>
      <c r="M1785" s="123">
        <v>1.1299999999999999</v>
      </c>
      <c r="N1785" s="124">
        <v>175.45</v>
      </c>
      <c r="O1785" s="125">
        <v>175.45</v>
      </c>
    </row>
    <row r="1786" spans="1:15" ht="15.5">
      <c r="A1786" s="64">
        <v>2026</v>
      </c>
      <c r="B1786" s="59" t="s">
        <v>57</v>
      </c>
      <c r="C1786" s="59" t="s">
        <v>62</v>
      </c>
      <c r="D1786" s="122">
        <v>0</v>
      </c>
      <c r="E1786" s="123">
        <v>0</v>
      </c>
      <c r="F1786" s="124">
        <v>0</v>
      </c>
      <c r="G1786" s="123">
        <v>0</v>
      </c>
      <c r="H1786" s="123">
        <v>112.93</v>
      </c>
      <c r="I1786" s="123">
        <v>0</v>
      </c>
      <c r="J1786" s="123">
        <v>0</v>
      </c>
      <c r="K1786" s="123">
        <v>0</v>
      </c>
      <c r="L1786" s="123">
        <v>0</v>
      </c>
      <c r="M1786" s="123">
        <v>38.29</v>
      </c>
      <c r="N1786" s="124">
        <v>151.22</v>
      </c>
      <c r="O1786" s="125">
        <v>151.22</v>
      </c>
    </row>
    <row r="1787" spans="1:15" ht="15.5">
      <c r="A1787" s="62">
        <v>2026</v>
      </c>
      <c r="B1787" s="62" t="s">
        <v>57</v>
      </c>
      <c r="C1787" s="60" t="s">
        <v>93</v>
      </c>
      <c r="D1787" s="126">
        <v>2471.52</v>
      </c>
      <c r="E1787" s="126">
        <v>59.83</v>
      </c>
      <c r="F1787" s="127">
        <v>2531.35</v>
      </c>
      <c r="G1787" s="126">
        <v>25.49</v>
      </c>
      <c r="H1787" s="126">
        <v>814.76</v>
      </c>
      <c r="I1787" s="126">
        <v>113.14</v>
      </c>
      <c r="J1787" s="126">
        <v>0</v>
      </c>
      <c r="K1787" s="126">
        <v>75.27</v>
      </c>
      <c r="L1787" s="126">
        <v>162.46</v>
      </c>
      <c r="M1787" s="126">
        <v>321</v>
      </c>
      <c r="N1787" s="127">
        <v>1512.12</v>
      </c>
      <c r="O1787" s="126">
        <v>4043.47</v>
      </c>
    </row>
    <row r="1788" spans="1:15" ht="15.5">
      <c r="A1788" s="64">
        <v>2026</v>
      </c>
      <c r="B1788" s="59" t="s">
        <v>56</v>
      </c>
      <c r="C1788" s="59" t="s">
        <v>37</v>
      </c>
      <c r="D1788" s="122">
        <v>117.56</v>
      </c>
      <c r="E1788" s="123">
        <v>12.77</v>
      </c>
      <c r="F1788" s="124">
        <v>130.33000000000001</v>
      </c>
      <c r="G1788" s="123">
        <v>0</v>
      </c>
      <c r="H1788" s="123">
        <v>74.33</v>
      </c>
      <c r="I1788" s="123">
        <v>6.41</v>
      </c>
      <c r="J1788" s="123">
        <v>0</v>
      </c>
      <c r="K1788" s="123">
        <v>0</v>
      </c>
      <c r="L1788" s="123">
        <v>23.48</v>
      </c>
      <c r="M1788" s="123">
        <v>51.89</v>
      </c>
      <c r="N1788" s="124">
        <v>156.11000000000001</v>
      </c>
      <c r="O1788" s="125">
        <v>286.44</v>
      </c>
    </row>
    <row r="1789" spans="1:15" ht="15.5">
      <c r="A1789" s="64">
        <v>2026</v>
      </c>
      <c r="B1789" s="59" t="s">
        <v>56</v>
      </c>
      <c r="C1789" s="59" t="s">
        <v>38</v>
      </c>
      <c r="D1789" s="122">
        <v>0</v>
      </c>
      <c r="E1789" s="123">
        <v>0</v>
      </c>
      <c r="F1789" s="124">
        <v>0</v>
      </c>
      <c r="G1789" s="123">
        <v>0</v>
      </c>
      <c r="H1789" s="123">
        <v>0</v>
      </c>
      <c r="I1789" s="123">
        <v>0</v>
      </c>
      <c r="J1789" s="123">
        <v>0</v>
      </c>
      <c r="K1789" s="123">
        <v>0</v>
      </c>
      <c r="L1789" s="123">
        <v>0</v>
      </c>
      <c r="M1789" s="123">
        <v>0</v>
      </c>
      <c r="N1789" s="124">
        <v>0</v>
      </c>
      <c r="O1789" s="125">
        <v>0</v>
      </c>
    </row>
    <row r="1790" spans="1:15" ht="15.5">
      <c r="A1790" s="64">
        <v>2026</v>
      </c>
      <c r="B1790" s="59" t="s">
        <v>56</v>
      </c>
      <c r="C1790" s="59" t="s">
        <v>72</v>
      </c>
      <c r="D1790" s="122">
        <v>0</v>
      </c>
      <c r="E1790" s="123">
        <v>0</v>
      </c>
      <c r="F1790" s="124">
        <v>0</v>
      </c>
      <c r="G1790" s="123">
        <v>0</v>
      </c>
      <c r="H1790" s="123">
        <v>0</v>
      </c>
      <c r="I1790" s="123">
        <v>0</v>
      </c>
      <c r="J1790" s="123">
        <v>0</v>
      </c>
      <c r="K1790" s="123">
        <v>0</v>
      </c>
      <c r="L1790" s="123">
        <v>0</v>
      </c>
      <c r="M1790" s="123">
        <v>7.67</v>
      </c>
      <c r="N1790" s="124">
        <v>7.67</v>
      </c>
      <c r="O1790" s="125">
        <v>7.67</v>
      </c>
    </row>
    <row r="1791" spans="1:15" ht="15.5">
      <c r="A1791" s="64">
        <v>2026</v>
      </c>
      <c r="B1791" s="59" t="s">
        <v>56</v>
      </c>
      <c r="C1791" s="59" t="s">
        <v>39</v>
      </c>
      <c r="D1791" s="122">
        <v>0</v>
      </c>
      <c r="E1791" s="123">
        <v>0</v>
      </c>
      <c r="F1791" s="124">
        <v>0</v>
      </c>
      <c r="G1791" s="123">
        <v>0</v>
      </c>
      <c r="H1791" s="123">
        <v>6.74</v>
      </c>
      <c r="I1791" s="123">
        <v>0</v>
      </c>
      <c r="J1791" s="123">
        <v>0</v>
      </c>
      <c r="K1791" s="123">
        <v>0</v>
      </c>
      <c r="L1791" s="123">
        <v>7.41</v>
      </c>
      <c r="M1791" s="123">
        <v>0</v>
      </c>
      <c r="N1791" s="124">
        <v>14.15</v>
      </c>
      <c r="O1791" s="125">
        <v>14.15</v>
      </c>
    </row>
    <row r="1792" spans="1:15" ht="15.5">
      <c r="A1792" s="64">
        <v>2026</v>
      </c>
      <c r="B1792" s="59" t="s">
        <v>56</v>
      </c>
      <c r="C1792" s="59" t="s">
        <v>130</v>
      </c>
      <c r="D1792" s="122">
        <v>12.47</v>
      </c>
      <c r="E1792" s="123">
        <v>0</v>
      </c>
      <c r="F1792" s="124">
        <v>12.47</v>
      </c>
      <c r="G1792" s="123">
        <v>0</v>
      </c>
      <c r="H1792" s="123">
        <v>0</v>
      </c>
      <c r="I1792" s="123">
        <v>0</v>
      </c>
      <c r="J1792" s="123">
        <v>0</v>
      </c>
      <c r="K1792" s="123">
        <v>0</v>
      </c>
      <c r="L1792" s="123">
        <v>0</v>
      </c>
      <c r="M1792" s="123">
        <v>0</v>
      </c>
      <c r="N1792" s="124">
        <v>0</v>
      </c>
      <c r="O1792" s="125">
        <v>12.47</v>
      </c>
    </row>
    <row r="1793" spans="1:15" ht="15.5">
      <c r="A1793" s="64">
        <v>2026</v>
      </c>
      <c r="B1793" s="59" t="s">
        <v>56</v>
      </c>
      <c r="C1793" s="59" t="s">
        <v>40</v>
      </c>
      <c r="D1793" s="122">
        <v>52.53</v>
      </c>
      <c r="E1793" s="123">
        <v>0</v>
      </c>
      <c r="F1793" s="124">
        <v>52.53</v>
      </c>
      <c r="G1793" s="123">
        <v>12.04</v>
      </c>
      <c r="H1793" s="123">
        <v>0</v>
      </c>
      <c r="I1793" s="123">
        <v>15.04</v>
      </c>
      <c r="J1793" s="123">
        <v>0</v>
      </c>
      <c r="K1793" s="123">
        <v>0</v>
      </c>
      <c r="L1793" s="123">
        <v>0</v>
      </c>
      <c r="M1793" s="123">
        <v>0.5</v>
      </c>
      <c r="N1793" s="124">
        <v>27.58</v>
      </c>
      <c r="O1793" s="125">
        <v>80.11</v>
      </c>
    </row>
    <row r="1794" spans="1:15" ht="15.5">
      <c r="A1794" s="64">
        <v>2026</v>
      </c>
      <c r="B1794" s="59" t="s">
        <v>56</v>
      </c>
      <c r="C1794" s="59" t="s">
        <v>41</v>
      </c>
      <c r="D1794" s="122">
        <v>322.48</v>
      </c>
      <c r="E1794" s="123">
        <v>0</v>
      </c>
      <c r="F1794" s="124">
        <v>322.48</v>
      </c>
      <c r="G1794" s="123">
        <v>0</v>
      </c>
      <c r="H1794" s="123">
        <v>0</v>
      </c>
      <c r="I1794" s="123">
        <v>0</v>
      </c>
      <c r="J1794" s="123">
        <v>0</v>
      </c>
      <c r="K1794" s="123">
        <v>0</v>
      </c>
      <c r="L1794" s="123">
        <v>0</v>
      </c>
      <c r="M1794" s="123">
        <v>1.59</v>
      </c>
      <c r="N1794" s="124">
        <v>1.59</v>
      </c>
      <c r="O1794" s="125">
        <v>324.07</v>
      </c>
    </row>
    <row r="1795" spans="1:15" ht="15.5">
      <c r="A1795" s="64">
        <v>2026</v>
      </c>
      <c r="B1795" s="59" t="s">
        <v>56</v>
      </c>
      <c r="C1795" s="59" t="s">
        <v>70</v>
      </c>
      <c r="D1795" s="122">
        <v>0</v>
      </c>
      <c r="E1795" s="123">
        <v>0</v>
      </c>
      <c r="F1795" s="124">
        <v>0</v>
      </c>
      <c r="G1795" s="123">
        <v>0</v>
      </c>
      <c r="H1795" s="123">
        <v>27.03</v>
      </c>
      <c r="I1795" s="123">
        <v>100.93</v>
      </c>
      <c r="J1795" s="123">
        <v>0</v>
      </c>
      <c r="K1795" s="123">
        <v>39.39</v>
      </c>
      <c r="L1795" s="123">
        <v>6.49</v>
      </c>
      <c r="M1795" s="123">
        <v>0</v>
      </c>
      <c r="N1795" s="124">
        <v>173.84</v>
      </c>
      <c r="O1795" s="125">
        <v>173.84</v>
      </c>
    </row>
    <row r="1796" spans="1:15" ht="15.5">
      <c r="A1796" s="64">
        <v>2026</v>
      </c>
      <c r="B1796" s="59" t="s">
        <v>56</v>
      </c>
      <c r="C1796" s="59" t="s">
        <v>74</v>
      </c>
      <c r="D1796" s="122">
        <v>0</v>
      </c>
      <c r="E1796" s="123">
        <v>0</v>
      </c>
      <c r="F1796" s="124">
        <v>0</v>
      </c>
      <c r="G1796" s="123">
        <v>0</v>
      </c>
      <c r="H1796" s="123">
        <v>0</v>
      </c>
      <c r="I1796" s="123">
        <v>0</v>
      </c>
      <c r="J1796" s="123">
        <v>0</v>
      </c>
      <c r="K1796" s="123">
        <v>0</v>
      </c>
      <c r="L1796" s="123">
        <v>0</v>
      </c>
      <c r="M1796" s="123">
        <v>0.15</v>
      </c>
      <c r="N1796" s="124">
        <v>0.15</v>
      </c>
      <c r="O1796" s="125">
        <v>0.15</v>
      </c>
    </row>
    <row r="1797" spans="1:15" ht="15.5">
      <c r="A1797" s="64">
        <v>2026</v>
      </c>
      <c r="B1797" s="59" t="s">
        <v>56</v>
      </c>
      <c r="C1797" s="59" t="s">
        <v>73</v>
      </c>
      <c r="D1797" s="122">
        <v>0</v>
      </c>
      <c r="E1797" s="123">
        <v>0</v>
      </c>
      <c r="F1797" s="124">
        <v>0</v>
      </c>
      <c r="G1797" s="123">
        <v>0</v>
      </c>
      <c r="H1797" s="123">
        <v>0</v>
      </c>
      <c r="I1797" s="123">
        <v>0</v>
      </c>
      <c r="J1797" s="123">
        <v>0</v>
      </c>
      <c r="K1797" s="123">
        <v>0</v>
      </c>
      <c r="L1797" s="123">
        <v>0</v>
      </c>
      <c r="M1797" s="123">
        <v>0</v>
      </c>
      <c r="N1797" s="124">
        <v>0</v>
      </c>
      <c r="O1797" s="125">
        <v>0</v>
      </c>
    </row>
    <row r="1798" spans="1:15" ht="15.5">
      <c r="A1798" s="64">
        <v>2026</v>
      </c>
      <c r="B1798" s="59" t="s">
        <v>56</v>
      </c>
      <c r="C1798" s="59" t="s">
        <v>42</v>
      </c>
      <c r="D1798" s="122">
        <v>1189.78</v>
      </c>
      <c r="E1798" s="123">
        <v>36.229999999999997</v>
      </c>
      <c r="F1798" s="124">
        <v>1226.01</v>
      </c>
      <c r="G1798" s="123">
        <v>12.22</v>
      </c>
      <c r="H1798" s="123">
        <v>198.2</v>
      </c>
      <c r="I1798" s="123">
        <v>11.29</v>
      </c>
      <c r="J1798" s="123">
        <v>0</v>
      </c>
      <c r="K1798" s="123">
        <v>0</v>
      </c>
      <c r="L1798" s="123">
        <v>0</v>
      </c>
      <c r="M1798" s="123">
        <v>199.7</v>
      </c>
      <c r="N1798" s="124">
        <v>421.41</v>
      </c>
      <c r="O1798" s="125">
        <v>1647.42</v>
      </c>
    </row>
    <row r="1799" spans="1:15" ht="15.5">
      <c r="A1799" s="64">
        <v>2026</v>
      </c>
      <c r="B1799" s="59" t="s">
        <v>56</v>
      </c>
      <c r="C1799" s="59" t="s">
        <v>94</v>
      </c>
      <c r="D1799" s="122">
        <v>0</v>
      </c>
      <c r="E1799" s="123">
        <v>0</v>
      </c>
      <c r="F1799" s="124">
        <v>0</v>
      </c>
      <c r="G1799" s="123">
        <v>19.149999999999999</v>
      </c>
      <c r="H1799" s="123">
        <v>75.11</v>
      </c>
      <c r="I1799" s="123">
        <v>0</v>
      </c>
      <c r="J1799" s="123">
        <v>0</v>
      </c>
      <c r="K1799" s="123">
        <v>0</v>
      </c>
      <c r="L1799" s="123">
        <v>20</v>
      </c>
      <c r="M1799" s="123">
        <v>3.32</v>
      </c>
      <c r="N1799" s="124">
        <v>117.58</v>
      </c>
      <c r="O1799" s="125">
        <v>117.58</v>
      </c>
    </row>
    <row r="1800" spans="1:15" ht="15.5">
      <c r="A1800" s="64">
        <v>2026</v>
      </c>
      <c r="B1800" s="59" t="s">
        <v>56</v>
      </c>
      <c r="C1800" s="59" t="s">
        <v>131</v>
      </c>
      <c r="D1800" s="122">
        <v>227.57</v>
      </c>
      <c r="E1800" s="123">
        <v>0</v>
      </c>
      <c r="F1800" s="124">
        <v>227.57</v>
      </c>
      <c r="G1800" s="123">
        <v>0</v>
      </c>
      <c r="H1800" s="123">
        <v>0</v>
      </c>
      <c r="I1800" s="123">
        <v>0</v>
      </c>
      <c r="J1800" s="123">
        <v>0</v>
      </c>
      <c r="K1800" s="123">
        <v>0</v>
      </c>
      <c r="L1800" s="123">
        <v>0</v>
      </c>
      <c r="M1800" s="123">
        <v>0.12</v>
      </c>
      <c r="N1800" s="124">
        <v>0.12</v>
      </c>
      <c r="O1800" s="125">
        <v>227.69</v>
      </c>
    </row>
    <row r="1801" spans="1:15" ht="15.5">
      <c r="A1801" s="64">
        <v>2026</v>
      </c>
      <c r="B1801" s="59" t="s">
        <v>56</v>
      </c>
      <c r="C1801" s="59" t="s">
        <v>71</v>
      </c>
      <c r="D1801" s="122">
        <v>0</v>
      </c>
      <c r="E1801" s="123">
        <v>12.08</v>
      </c>
      <c r="F1801" s="124">
        <v>12.08</v>
      </c>
      <c r="G1801" s="123">
        <v>0</v>
      </c>
      <c r="H1801" s="123">
        <v>0</v>
      </c>
      <c r="I1801" s="123">
        <v>0</v>
      </c>
      <c r="J1801" s="123">
        <v>0</v>
      </c>
      <c r="K1801" s="123">
        <v>0</v>
      </c>
      <c r="L1801" s="123">
        <v>11.47</v>
      </c>
      <c r="M1801" s="123">
        <v>22.95</v>
      </c>
      <c r="N1801" s="124">
        <v>34.42</v>
      </c>
      <c r="O1801" s="125">
        <v>46.5</v>
      </c>
    </row>
    <row r="1802" spans="1:15" ht="15.5">
      <c r="A1802" s="64">
        <v>2026</v>
      </c>
      <c r="B1802" s="59" t="s">
        <v>56</v>
      </c>
      <c r="C1802" s="59" t="s">
        <v>45</v>
      </c>
      <c r="D1802" s="122">
        <v>278.38</v>
      </c>
      <c r="E1802" s="123">
        <v>0</v>
      </c>
      <c r="F1802" s="124">
        <v>278.38</v>
      </c>
      <c r="G1802" s="123">
        <v>0</v>
      </c>
      <c r="H1802" s="123">
        <v>0</v>
      </c>
      <c r="I1802" s="123">
        <v>0</v>
      </c>
      <c r="J1802" s="123">
        <v>0</v>
      </c>
      <c r="K1802" s="123">
        <v>0</v>
      </c>
      <c r="L1802" s="123">
        <v>0</v>
      </c>
      <c r="M1802" s="123">
        <v>0</v>
      </c>
      <c r="N1802" s="124">
        <v>0</v>
      </c>
      <c r="O1802" s="125">
        <v>278.38</v>
      </c>
    </row>
    <row r="1803" spans="1:15" ht="15.5">
      <c r="A1803" s="64">
        <v>2026</v>
      </c>
      <c r="B1803" s="59" t="s">
        <v>56</v>
      </c>
      <c r="C1803" s="59" t="s">
        <v>46</v>
      </c>
      <c r="D1803" s="122">
        <v>0</v>
      </c>
      <c r="E1803" s="123">
        <v>0</v>
      </c>
      <c r="F1803" s="124">
        <v>0</v>
      </c>
      <c r="G1803" s="123">
        <v>0</v>
      </c>
      <c r="H1803" s="123">
        <v>232.07</v>
      </c>
      <c r="I1803" s="123">
        <v>0</v>
      </c>
      <c r="J1803" s="123">
        <v>0</v>
      </c>
      <c r="K1803" s="123">
        <v>0</v>
      </c>
      <c r="L1803" s="123">
        <v>0</v>
      </c>
      <c r="M1803" s="123">
        <v>1.1000000000000001</v>
      </c>
      <c r="N1803" s="124">
        <v>233.17</v>
      </c>
      <c r="O1803" s="125">
        <v>233.17</v>
      </c>
    </row>
    <row r="1804" spans="1:15" ht="15.5">
      <c r="A1804" s="64">
        <v>2026</v>
      </c>
      <c r="B1804" s="59" t="s">
        <v>56</v>
      </c>
      <c r="C1804" s="59" t="s">
        <v>62</v>
      </c>
      <c r="D1804" s="122">
        <v>108.72</v>
      </c>
      <c r="E1804" s="123">
        <v>0</v>
      </c>
      <c r="F1804" s="124">
        <v>108.72</v>
      </c>
      <c r="G1804" s="123">
        <v>0</v>
      </c>
      <c r="H1804" s="123">
        <v>75.430000000000007</v>
      </c>
      <c r="I1804" s="123">
        <v>0</v>
      </c>
      <c r="J1804" s="123">
        <v>0</v>
      </c>
      <c r="K1804" s="123">
        <v>0</v>
      </c>
      <c r="L1804" s="123">
        <v>0</v>
      </c>
      <c r="M1804" s="123">
        <v>45.37</v>
      </c>
      <c r="N1804" s="124">
        <v>120.8</v>
      </c>
      <c r="O1804" s="125">
        <v>229.52</v>
      </c>
    </row>
    <row r="1805" spans="1:15" ht="15.5">
      <c r="A1805" s="62">
        <v>2026</v>
      </c>
      <c r="B1805" s="62" t="s">
        <v>56</v>
      </c>
      <c r="C1805" s="60" t="s">
        <v>93</v>
      </c>
      <c r="D1805" s="126">
        <v>2309.4899999999998</v>
      </c>
      <c r="E1805" s="126">
        <v>61.08</v>
      </c>
      <c r="F1805" s="127">
        <v>2370.5700000000002</v>
      </c>
      <c r="G1805" s="126">
        <v>43.41</v>
      </c>
      <c r="H1805" s="126">
        <v>688.91</v>
      </c>
      <c r="I1805" s="126">
        <v>133.66999999999999</v>
      </c>
      <c r="J1805" s="126">
        <v>0</v>
      </c>
      <c r="K1805" s="126">
        <v>39.39</v>
      </c>
      <c r="L1805" s="126">
        <v>68.849999999999994</v>
      </c>
      <c r="M1805" s="126">
        <v>334.36</v>
      </c>
      <c r="N1805" s="127">
        <v>1308.5899999999999</v>
      </c>
      <c r="O1805" s="126">
        <v>3679.16</v>
      </c>
    </row>
    <row r="1809" spans="4:4">
      <c r="D1809" s="80"/>
    </row>
  </sheetData>
  <phoneticPr fontId="13"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9001-6B0A-4622-B86C-CCBBB50EF4E2}">
  <sheetPr codeName="Sheet4"/>
  <dimension ref="A1:AB77"/>
  <sheetViews>
    <sheetView workbookViewId="0">
      <selection activeCell="A3" sqref="A3"/>
    </sheetView>
  </sheetViews>
  <sheetFormatPr defaultRowHeight="13"/>
  <cols>
    <col min="1" max="1" width="15.81640625" style="7" customWidth="1"/>
    <col min="2" max="2" width="15.54296875" style="7" customWidth="1"/>
    <col min="3" max="3" width="9" style="7"/>
    <col min="4" max="4" width="17.1796875" style="7" customWidth="1"/>
    <col min="5" max="15" width="12.81640625" style="7" customWidth="1"/>
    <col min="16" max="16" width="12.81640625" style="9" customWidth="1"/>
    <col min="17" max="27" width="12.81640625" style="7" customWidth="1"/>
    <col min="28" max="28" width="12.81640625" style="9" customWidth="1"/>
    <col min="29" max="258" width="9" style="7"/>
    <col min="259" max="259" width="16" style="7" customWidth="1"/>
    <col min="260" max="260" width="9" style="7"/>
    <col min="261" max="262" width="12.81640625" style="7" bestFit="1" customWidth="1"/>
    <col min="263" max="268" width="12" style="7" bestFit="1" customWidth="1"/>
    <col min="269" max="278" width="13" style="7" bestFit="1" customWidth="1"/>
    <col min="279" max="514" width="9" style="7"/>
    <col min="515" max="515" width="16" style="7" customWidth="1"/>
    <col min="516" max="516" width="9" style="7"/>
    <col min="517" max="518" width="12.81640625" style="7" bestFit="1" customWidth="1"/>
    <col min="519" max="524" width="12" style="7" bestFit="1" customWidth="1"/>
    <col min="525" max="534" width="13" style="7" bestFit="1" customWidth="1"/>
    <col min="535" max="770" width="9" style="7"/>
    <col min="771" max="771" width="16" style="7" customWidth="1"/>
    <col min="772" max="772" width="9" style="7"/>
    <col min="773" max="774" width="12.81640625" style="7" bestFit="1" customWidth="1"/>
    <col min="775" max="780" width="12" style="7" bestFit="1" customWidth="1"/>
    <col min="781" max="790" width="13" style="7" bestFit="1" customWidth="1"/>
    <col min="791" max="1026" width="9" style="7"/>
    <col min="1027" max="1027" width="16" style="7" customWidth="1"/>
    <col min="1028" max="1028" width="9" style="7"/>
    <col min="1029" max="1030" width="12.81640625" style="7" bestFit="1" customWidth="1"/>
    <col min="1031" max="1036" width="12" style="7" bestFit="1" customWidth="1"/>
    <col min="1037" max="1046" width="13" style="7" bestFit="1" customWidth="1"/>
    <col min="1047" max="1282" width="9" style="7"/>
    <col min="1283" max="1283" width="16" style="7" customWidth="1"/>
    <col min="1284" max="1284" width="9" style="7"/>
    <col min="1285" max="1286" width="12.81640625" style="7" bestFit="1" customWidth="1"/>
    <col min="1287" max="1292" width="12" style="7" bestFit="1" customWidth="1"/>
    <col min="1293" max="1302" width="13" style="7" bestFit="1" customWidth="1"/>
    <col min="1303" max="1538" width="9" style="7"/>
    <col min="1539" max="1539" width="16" style="7" customWidth="1"/>
    <col min="1540" max="1540" width="9" style="7"/>
    <col min="1541" max="1542" width="12.81640625" style="7" bestFit="1" customWidth="1"/>
    <col min="1543" max="1548" width="12" style="7" bestFit="1" customWidth="1"/>
    <col min="1549" max="1558" width="13" style="7" bestFit="1" customWidth="1"/>
    <col min="1559" max="1794" width="9" style="7"/>
    <col min="1795" max="1795" width="16" style="7" customWidth="1"/>
    <col min="1796" max="1796" width="9" style="7"/>
    <col min="1797" max="1798" width="12.81640625" style="7" bestFit="1" customWidth="1"/>
    <col min="1799" max="1804" width="12" style="7" bestFit="1" customWidth="1"/>
    <col min="1805" max="1814" width="13" style="7" bestFit="1" customWidth="1"/>
    <col min="1815" max="2050" width="9" style="7"/>
    <col min="2051" max="2051" width="16" style="7" customWidth="1"/>
    <col min="2052" max="2052" width="9" style="7"/>
    <col min="2053" max="2054" width="12.81640625" style="7" bestFit="1" customWidth="1"/>
    <col min="2055" max="2060" width="12" style="7" bestFit="1" customWidth="1"/>
    <col min="2061" max="2070" width="13" style="7" bestFit="1" customWidth="1"/>
    <col min="2071" max="2306" width="9" style="7"/>
    <col min="2307" max="2307" width="16" style="7" customWidth="1"/>
    <col min="2308" max="2308" width="9" style="7"/>
    <col min="2309" max="2310" width="12.81640625" style="7" bestFit="1" customWidth="1"/>
    <col min="2311" max="2316" width="12" style="7" bestFit="1" customWidth="1"/>
    <col min="2317" max="2326" width="13" style="7" bestFit="1" customWidth="1"/>
    <col min="2327" max="2562" width="9" style="7"/>
    <col min="2563" max="2563" width="16" style="7" customWidth="1"/>
    <col min="2564" max="2564" width="9" style="7"/>
    <col min="2565" max="2566" width="12.81640625" style="7" bestFit="1" customWidth="1"/>
    <col min="2567" max="2572" width="12" style="7" bestFit="1" customWidth="1"/>
    <col min="2573" max="2582" width="13" style="7" bestFit="1" customWidth="1"/>
    <col min="2583" max="2818" width="9" style="7"/>
    <col min="2819" max="2819" width="16" style="7" customWidth="1"/>
    <col min="2820" max="2820" width="9" style="7"/>
    <col min="2821" max="2822" width="12.81640625" style="7" bestFit="1" customWidth="1"/>
    <col min="2823" max="2828" width="12" style="7" bestFit="1" customWidth="1"/>
    <col min="2829" max="2838" width="13" style="7" bestFit="1" customWidth="1"/>
    <col min="2839" max="3074" width="9" style="7"/>
    <col min="3075" max="3075" width="16" style="7" customWidth="1"/>
    <col min="3076" max="3076" width="9" style="7"/>
    <col min="3077" max="3078" width="12.81640625" style="7" bestFit="1" customWidth="1"/>
    <col min="3079" max="3084" width="12" style="7" bestFit="1" customWidth="1"/>
    <col min="3085" max="3094" width="13" style="7" bestFit="1" customWidth="1"/>
    <col min="3095" max="3330" width="9" style="7"/>
    <col min="3331" max="3331" width="16" style="7" customWidth="1"/>
    <col min="3332" max="3332" width="9" style="7"/>
    <col min="3333" max="3334" width="12.81640625" style="7" bestFit="1" customWidth="1"/>
    <col min="3335" max="3340" width="12" style="7" bestFit="1" customWidth="1"/>
    <col min="3341" max="3350" width="13" style="7" bestFit="1" customWidth="1"/>
    <col min="3351" max="3586" width="9" style="7"/>
    <col min="3587" max="3587" width="16" style="7" customWidth="1"/>
    <col min="3588" max="3588" width="9" style="7"/>
    <col min="3589" max="3590" width="12.81640625" style="7" bestFit="1" customWidth="1"/>
    <col min="3591" max="3596" width="12" style="7" bestFit="1" customWidth="1"/>
    <col min="3597" max="3606" width="13" style="7" bestFit="1" customWidth="1"/>
    <col min="3607" max="3842" width="9" style="7"/>
    <col min="3843" max="3843" width="16" style="7" customWidth="1"/>
    <col min="3844" max="3844" width="9" style="7"/>
    <col min="3845" max="3846" width="12.81640625" style="7" bestFit="1" customWidth="1"/>
    <col min="3847" max="3852" width="12" style="7" bestFit="1" customWidth="1"/>
    <col min="3853" max="3862" width="13" style="7" bestFit="1" customWidth="1"/>
    <col min="3863" max="4098" width="9" style="7"/>
    <col min="4099" max="4099" width="16" style="7" customWidth="1"/>
    <col min="4100" max="4100" width="9" style="7"/>
    <col min="4101" max="4102" width="12.81640625" style="7" bestFit="1" customWidth="1"/>
    <col min="4103" max="4108" width="12" style="7" bestFit="1" customWidth="1"/>
    <col min="4109" max="4118" width="13" style="7" bestFit="1" customWidth="1"/>
    <col min="4119" max="4354" width="9" style="7"/>
    <col min="4355" max="4355" width="16" style="7" customWidth="1"/>
    <col min="4356" max="4356" width="9" style="7"/>
    <col min="4357" max="4358" width="12.81640625" style="7" bestFit="1" customWidth="1"/>
    <col min="4359" max="4364" width="12" style="7" bestFit="1" customWidth="1"/>
    <col min="4365" max="4374" width="13" style="7" bestFit="1" customWidth="1"/>
    <col min="4375" max="4610" width="9" style="7"/>
    <col min="4611" max="4611" width="16" style="7" customWidth="1"/>
    <col min="4612" max="4612" width="9" style="7"/>
    <col min="4613" max="4614" width="12.81640625" style="7" bestFit="1" customWidth="1"/>
    <col min="4615" max="4620" width="12" style="7" bestFit="1" customWidth="1"/>
    <col min="4621" max="4630" width="13" style="7" bestFit="1" customWidth="1"/>
    <col min="4631" max="4866" width="9" style="7"/>
    <col min="4867" max="4867" width="16" style="7" customWidth="1"/>
    <col min="4868" max="4868" width="9" style="7"/>
    <col min="4869" max="4870" width="12.81640625" style="7" bestFit="1" customWidth="1"/>
    <col min="4871" max="4876" width="12" style="7" bestFit="1" customWidth="1"/>
    <col min="4877" max="4886" width="13" style="7" bestFit="1" customWidth="1"/>
    <col min="4887" max="5122" width="9" style="7"/>
    <col min="5123" max="5123" width="16" style="7" customWidth="1"/>
    <col min="5124" max="5124" width="9" style="7"/>
    <col min="5125" max="5126" width="12.81640625" style="7" bestFit="1" customWidth="1"/>
    <col min="5127" max="5132" width="12" style="7" bestFit="1" customWidth="1"/>
    <col min="5133" max="5142" width="13" style="7" bestFit="1" customWidth="1"/>
    <col min="5143" max="5378" width="9" style="7"/>
    <col min="5379" max="5379" width="16" style="7" customWidth="1"/>
    <col min="5380" max="5380" width="9" style="7"/>
    <col min="5381" max="5382" width="12.81640625" style="7" bestFit="1" customWidth="1"/>
    <col min="5383" max="5388" width="12" style="7" bestFit="1" customWidth="1"/>
    <col min="5389" max="5398" width="13" style="7" bestFit="1" customWidth="1"/>
    <col min="5399" max="5634" width="9" style="7"/>
    <col min="5635" max="5635" width="16" style="7" customWidth="1"/>
    <col min="5636" max="5636" width="9" style="7"/>
    <col min="5637" max="5638" width="12.81640625" style="7" bestFit="1" customWidth="1"/>
    <col min="5639" max="5644" width="12" style="7" bestFit="1" customWidth="1"/>
    <col min="5645" max="5654" width="13" style="7" bestFit="1" customWidth="1"/>
    <col min="5655" max="5890" width="9" style="7"/>
    <col min="5891" max="5891" width="16" style="7" customWidth="1"/>
    <col min="5892" max="5892" width="9" style="7"/>
    <col min="5893" max="5894" width="12.81640625" style="7" bestFit="1" customWidth="1"/>
    <col min="5895" max="5900" width="12" style="7" bestFit="1" customWidth="1"/>
    <col min="5901" max="5910" width="13" style="7" bestFit="1" customWidth="1"/>
    <col min="5911" max="6146" width="9" style="7"/>
    <col min="6147" max="6147" width="16" style="7" customWidth="1"/>
    <col min="6148" max="6148" width="9" style="7"/>
    <col min="6149" max="6150" width="12.81640625" style="7" bestFit="1" customWidth="1"/>
    <col min="6151" max="6156" width="12" style="7" bestFit="1" customWidth="1"/>
    <col min="6157" max="6166" width="13" style="7" bestFit="1" customWidth="1"/>
    <col min="6167" max="6402" width="9" style="7"/>
    <col min="6403" max="6403" width="16" style="7" customWidth="1"/>
    <col min="6404" max="6404" width="9" style="7"/>
    <col min="6405" max="6406" width="12.81640625" style="7" bestFit="1" customWidth="1"/>
    <col min="6407" max="6412" width="12" style="7" bestFit="1" customWidth="1"/>
    <col min="6413" max="6422" width="13" style="7" bestFit="1" customWidth="1"/>
    <col min="6423" max="6658" width="9" style="7"/>
    <col min="6659" max="6659" width="16" style="7" customWidth="1"/>
    <col min="6660" max="6660" width="9" style="7"/>
    <col min="6661" max="6662" width="12.81640625" style="7" bestFit="1" customWidth="1"/>
    <col min="6663" max="6668" width="12" style="7" bestFit="1" customWidth="1"/>
    <col min="6669" max="6678" width="13" style="7" bestFit="1" customWidth="1"/>
    <col min="6679" max="6914" width="9" style="7"/>
    <col min="6915" max="6915" width="16" style="7" customWidth="1"/>
    <col min="6916" max="6916" width="9" style="7"/>
    <col min="6917" max="6918" width="12.81640625" style="7" bestFit="1" customWidth="1"/>
    <col min="6919" max="6924" width="12" style="7" bestFit="1" customWidth="1"/>
    <col min="6925" max="6934" width="13" style="7" bestFit="1" customWidth="1"/>
    <col min="6935" max="7170" width="9" style="7"/>
    <col min="7171" max="7171" width="16" style="7" customWidth="1"/>
    <col min="7172" max="7172" width="9" style="7"/>
    <col min="7173" max="7174" width="12.81640625" style="7" bestFit="1" customWidth="1"/>
    <col min="7175" max="7180" width="12" style="7" bestFit="1" customWidth="1"/>
    <col min="7181" max="7190" width="13" style="7" bestFit="1" customWidth="1"/>
    <col min="7191" max="7426" width="9" style="7"/>
    <col min="7427" max="7427" width="16" style="7" customWidth="1"/>
    <col min="7428" max="7428" width="9" style="7"/>
    <col min="7429" max="7430" width="12.81640625" style="7" bestFit="1" customWidth="1"/>
    <col min="7431" max="7436" width="12" style="7" bestFit="1" customWidth="1"/>
    <col min="7437" max="7446" width="13" style="7" bestFit="1" customWidth="1"/>
    <col min="7447" max="7682" width="9" style="7"/>
    <col min="7683" max="7683" width="16" style="7" customWidth="1"/>
    <col min="7684" max="7684" width="9" style="7"/>
    <col min="7685" max="7686" width="12.81640625" style="7" bestFit="1" customWidth="1"/>
    <col min="7687" max="7692" width="12" style="7" bestFit="1" customWidth="1"/>
    <col min="7693" max="7702" width="13" style="7" bestFit="1" customWidth="1"/>
    <col min="7703" max="7938" width="9" style="7"/>
    <col min="7939" max="7939" width="16" style="7" customWidth="1"/>
    <col min="7940" max="7940" width="9" style="7"/>
    <col min="7941" max="7942" width="12.81640625" style="7" bestFit="1" customWidth="1"/>
    <col min="7943" max="7948" width="12" style="7" bestFit="1" customWidth="1"/>
    <col min="7949" max="7958" width="13" style="7" bestFit="1" customWidth="1"/>
    <col min="7959" max="8194" width="9" style="7"/>
    <col min="8195" max="8195" width="16" style="7" customWidth="1"/>
    <col min="8196" max="8196" width="9" style="7"/>
    <col min="8197" max="8198" width="12.81640625" style="7" bestFit="1" customWidth="1"/>
    <col min="8199" max="8204" width="12" style="7" bestFit="1" customWidth="1"/>
    <col min="8205" max="8214" width="13" style="7" bestFit="1" customWidth="1"/>
    <col min="8215" max="8450" width="9" style="7"/>
    <col min="8451" max="8451" width="16" style="7" customWidth="1"/>
    <col min="8452" max="8452" width="9" style="7"/>
    <col min="8453" max="8454" width="12.81640625" style="7" bestFit="1" customWidth="1"/>
    <col min="8455" max="8460" width="12" style="7" bestFit="1" customWidth="1"/>
    <col min="8461" max="8470" width="13" style="7" bestFit="1" customWidth="1"/>
    <col min="8471" max="8706" width="9" style="7"/>
    <col min="8707" max="8707" width="16" style="7" customWidth="1"/>
    <col min="8708" max="8708" width="9" style="7"/>
    <col min="8709" max="8710" width="12.81640625" style="7" bestFit="1" customWidth="1"/>
    <col min="8711" max="8716" width="12" style="7" bestFit="1" customWidth="1"/>
    <col min="8717" max="8726" width="13" style="7" bestFit="1" customWidth="1"/>
    <col min="8727" max="8962" width="9" style="7"/>
    <col min="8963" max="8963" width="16" style="7" customWidth="1"/>
    <col min="8964" max="8964" width="9" style="7"/>
    <col min="8965" max="8966" width="12.81640625" style="7" bestFit="1" customWidth="1"/>
    <col min="8967" max="8972" width="12" style="7" bestFit="1" customWidth="1"/>
    <col min="8973" max="8982" width="13" style="7" bestFit="1" customWidth="1"/>
    <col min="8983" max="9218" width="9" style="7"/>
    <col min="9219" max="9219" width="16" style="7" customWidth="1"/>
    <col min="9220" max="9220" width="9" style="7"/>
    <col min="9221" max="9222" width="12.81640625" style="7" bestFit="1" customWidth="1"/>
    <col min="9223" max="9228" width="12" style="7" bestFit="1" customWidth="1"/>
    <col min="9229" max="9238" width="13" style="7" bestFit="1" customWidth="1"/>
    <col min="9239" max="9474" width="9" style="7"/>
    <col min="9475" max="9475" width="16" style="7" customWidth="1"/>
    <col min="9476" max="9476" width="9" style="7"/>
    <col min="9477" max="9478" width="12.81640625" style="7" bestFit="1" customWidth="1"/>
    <col min="9479" max="9484" width="12" style="7" bestFit="1" customWidth="1"/>
    <col min="9485" max="9494" width="13" style="7" bestFit="1" customWidth="1"/>
    <col min="9495" max="9730" width="9" style="7"/>
    <col min="9731" max="9731" width="16" style="7" customWidth="1"/>
    <col min="9732" max="9732" width="9" style="7"/>
    <col min="9733" max="9734" width="12.81640625" style="7" bestFit="1" customWidth="1"/>
    <col min="9735" max="9740" width="12" style="7" bestFit="1" customWidth="1"/>
    <col min="9741" max="9750" width="13" style="7" bestFit="1" customWidth="1"/>
    <col min="9751" max="9986" width="9" style="7"/>
    <col min="9987" max="9987" width="16" style="7" customWidth="1"/>
    <col min="9988" max="9988" width="9" style="7"/>
    <col min="9989" max="9990" width="12.81640625" style="7" bestFit="1" customWidth="1"/>
    <col min="9991" max="9996" width="12" style="7" bestFit="1" customWidth="1"/>
    <col min="9997" max="10006" width="13" style="7" bestFit="1" customWidth="1"/>
    <col min="10007" max="10242" width="9" style="7"/>
    <col min="10243" max="10243" width="16" style="7" customWidth="1"/>
    <col min="10244" max="10244" width="9" style="7"/>
    <col min="10245" max="10246" width="12.81640625" style="7" bestFit="1" customWidth="1"/>
    <col min="10247" max="10252" width="12" style="7" bestFit="1" customWidth="1"/>
    <col min="10253" max="10262" width="13" style="7" bestFit="1" customWidth="1"/>
    <col min="10263" max="10498" width="9" style="7"/>
    <col min="10499" max="10499" width="16" style="7" customWidth="1"/>
    <col min="10500" max="10500" width="9" style="7"/>
    <col min="10501" max="10502" width="12.81640625" style="7" bestFit="1" customWidth="1"/>
    <col min="10503" max="10508" width="12" style="7" bestFit="1" customWidth="1"/>
    <col min="10509" max="10518" width="13" style="7" bestFit="1" customWidth="1"/>
    <col min="10519" max="10754" width="9" style="7"/>
    <col min="10755" max="10755" width="16" style="7" customWidth="1"/>
    <col min="10756" max="10756" width="9" style="7"/>
    <col min="10757" max="10758" width="12.81640625" style="7" bestFit="1" customWidth="1"/>
    <col min="10759" max="10764" width="12" style="7" bestFit="1" customWidth="1"/>
    <col min="10765" max="10774" width="13" style="7" bestFit="1" customWidth="1"/>
    <col min="10775" max="11010" width="9" style="7"/>
    <col min="11011" max="11011" width="16" style="7" customWidth="1"/>
    <col min="11012" max="11012" width="9" style="7"/>
    <col min="11013" max="11014" width="12.81640625" style="7" bestFit="1" customWidth="1"/>
    <col min="11015" max="11020" width="12" style="7" bestFit="1" customWidth="1"/>
    <col min="11021" max="11030" width="13" style="7" bestFit="1" customWidth="1"/>
    <col min="11031" max="11266" width="9" style="7"/>
    <col min="11267" max="11267" width="16" style="7" customWidth="1"/>
    <col min="11268" max="11268" width="9" style="7"/>
    <col min="11269" max="11270" width="12.81640625" style="7" bestFit="1" customWidth="1"/>
    <col min="11271" max="11276" width="12" style="7" bestFit="1" customWidth="1"/>
    <col min="11277" max="11286" width="13" style="7" bestFit="1" customWidth="1"/>
    <col min="11287" max="11522" width="9" style="7"/>
    <col min="11523" max="11523" width="16" style="7" customWidth="1"/>
    <col min="11524" max="11524" width="9" style="7"/>
    <col min="11525" max="11526" width="12.81640625" style="7" bestFit="1" customWidth="1"/>
    <col min="11527" max="11532" width="12" style="7" bestFit="1" customWidth="1"/>
    <col min="11533" max="11542" width="13" style="7" bestFit="1" customWidth="1"/>
    <col min="11543" max="11778" width="9" style="7"/>
    <col min="11779" max="11779" width="16" style="7" customWidth="1"/>
    <col min="11780" max="11780" width="9" style="7"/>
    <col min="11781" max="11782" width="12.81640625" style="7" bestFit="1" customWidth="1"/>
    <col min="11783" max="11788" width="12" style="7" bestFit="1" customWidth="1"/>
    <col min="11789" max="11798" width="13" style="7" bestFit="1" customWidth="1"/>
    <col min="11799" max="12034" width="9" style="7"/>
    <col min="12035" max="12035" width="16" style="7" customWidth="1"/>
    <col min="12036" max="12036" width="9" style="7"/>
    <col min="12037" max="12038" width="12.81640625" style="7" bestFit="1" customWidth="1"/>
    <col min="12039" max="12044" width="12" style="7" bestFit="1" customWidth="1"/>
    <col min="12045" max="12054" width="13" style="7" bestFit="1" customWidth="1"/>
    <col min="12055" max="12290" width="9" style="7"/>
    <col min="12291" max="12291" width="16" style="7" customWidth="1"/>
    <col min="12292" max="12292" width="9" style="7"/>
    <col min="12293" max="12294" width="12.81640625" style="7" bestFit="1" customWidth="1"/>
    <col min="12295" max="12300" width="12" style="7" bestFit="1" customWidth="1"/>
    <col min="12301" max="12310" width="13" style="7" bestFit="1" customWidth="1"/>
    <col min="12311" max="12546" width="9" style="7"/>
    <col min="12547" max="12547" width="16" style="7" customWidth="1"/>
    <col min="12548" max="12548" width="9" style="7"/>
    <col min="12549" max="12550" width="12.81640625" style="7" bestFit="1" customWidth="1"/>
    <col min="12551" max="12556" width="12" style="7" bestFit="1" customWidth="1"/>
    <col min="12557" max="12566" width="13" style="7" bestFit="1" customWidth="1"/>
    <col min="12567" max="12802" width="9" style="7"/>
    <col min="12803" max="12803" width="16" style="7" customWidth="1"/>
    <col min="12804" max="12804" width="9" style="7"/>
    <col min="12805" max="12806" width="12.81640625" style="7" bestFit="1" customWidth="1"/>
    <col min="12807" max="12812" width="12" style="7" bestFit="1" customWidth="1"/>
    <col min="12813" max="12822" width="13" style="7" bestFit="1" customWidth="1"/>
    <col min="12823" max="13058" width="9" style="7"/>
    <col min="13059" max="13059" width="16" style="7" customWidth="1"/>
    <col min="13060" max="13060" width="9" style="7"/>
    <col min="13061" max="13062" width="12.81640625" style="7" bestFit="1" customWidth="1"/>
    <col min="13063" max="13068" width="12" style="7" bestFit="1" customWidth="1"/>
    <col min="13069" max="13078" width="13" style="7" bestFit="1" customWidth="1"/>
    <col min="13079" max="13314" width="9" style="7"/>
    <col min="13315" max="13315" width="16" style="7" customWidth="1"/>
    <col min="13316" max="13316" width="9" style="7"/>
    <col min="13317" max="13318" width="12.81640625" style="7" bestFit="1" customWidth="1"/>
    <col min="13319" max="13324" width="12" style="7" bestFit="1" customWidth="1"/>
    <col min="13325" max="13334" width="13" style="7" bestFit="1" customWidth="1"/>
    <col min="13335" max="13570" width="9" style="7"/>
    <col min="13571" max="13571" width="16" style="7" customWidth="1"/>
    <col min="13572" max="13572" width="9" style="7"/>
    <col min="13573" max="13574" width="12.81640625" style="7" bestFit="1" customWidth="1"/>
    <col min="13575" max="13580" width="12" style="7" bestFit="1" customWidth="1"/>
    <col min="13581" max="13590" width="13" style="7" bestFit="1" customWidth="1"/>
    <col min="13591" max="13826" width="9" style="7"/>
    <col min="13827" max="13827" width="16" style="7" customWidth="1"/>
    <col min="13828" max="13828" width="9" style="7"/>
    <col min="13829" max="13830" width="12.81640625" style="7" bestFit="1" customWidth="1"/>
    <col min="13831" max="13836" width="12" style="7" bestFit="1" customWidth="1"/>
    <col min="13837" max="13846" width="13" style="7" bestFit="1" customWidth="1"/>
    <col min="13847" max="14082" width="9" style="7"/>
    <col min="14083" max="14083" width="16" style="7" customWidth="1"/>
    <col min="14084" max="14084" width="9" style="7"/>
    <col min="14085" max="14086" width="12.81640625" style="7" bestFit="1" customWidth="1"/>
    <col min="14087" max="14092" width="12" style="7" bestFit="1" customWidth="1"/>
    <col min="14093" max="14102" width="13" style="7" bestFit="1" customWidth="1"/>
    <col min="14103" max="14338" width="9" style="7"/>
    <col min="14339" max="14339" width="16" style="7" customWidth="1"/>
    <col min="14340" max="14340" width="9" style="7"/>
    <col min="14341" max="14342" width="12.81640625" style="7" bestFit="1" customWidth="1"/>
    <col min="14343" max="14348" width="12" style="7" bestFit="1" customWidth="1"/>
    <col min="14349" max="14358" width="13" style="7" bestFit="1" customWidth="1"/>
    <col min="14359" max="14594" width="9" style="7"/>
    <col min="14595" max="14595" width="16" style="7" customWidth="1"/>
    <col min="14596" max="14596" width="9" style="7"/>
    <col min="14597" max="14598" width="12.81640625" style="7" bestFit="1" customWidth="1"/>
    <col min="14599" max="14604" width="12" style="7" bestFit="1" customWidth="1"/>
    <col min="14605" max="14614" width="13" style="7" bestFit="1" customWidth="1"/>
    <col min="14615" max="14850" width="9" style="7"/>
    <col min="14851" max="14851" width="16" style="7" customWidth="1"/>
    <col min="14852" max="14852" width="9" style="7"/>
    <col min="14853" max="14854" width="12.81640625" style="7" bestFit="1" customWidth="1"/>
    <col min="14855" max="14860" width="12" style="7" bestFit="1" customWidth="1"/>
    <col min="14861" max="14870" width="13" style="7" bestFit="1" customWidth="1"/>
    <col min="14871" max="15106" width="9" style="7"/>
    <col min="15107" max="15107" width="16" style="7" customWidth="1"/>
    <col min="15108" max="15108" width="9" style="7"/>
    <col min="15109" max="15110" width="12.81640625" style="7" bestFit="1" customWidth="1"/>
    <col min="15111" max="15116" width="12" style="7" bestFit="1" customWidth="1"/>
    <col min="15117" max="15126" width="13" style="7" bestFit="1" customWidth="1"/>
    <col min="15127" max="15362" width="9" style="7"/>
    <col min="15363" max="15363" width="16" style="7" customWidth="1"/>
    <col min="15364" max="15364" width="9" style="7"/>
    <col min="15365" max="15366" width="12.81640625" style="7" bestFit="1" customWidth="1"/>
    <col min="15367" max="15372" width="12" style="7" bestFit="1" customWidth="1"/>
    <col min="15373" max="15382" width="13" style="7" bestFit="1" customWidth="1"/>
    <col min="15383" max="15618" width="9" style="7"/>
    <col min="15619" max="15619" width="16" style="7" customWidth="1"/>
    <col min="15620" max="15620" width="9" style="7"/>
    <col min="15621" max="15622" width="12.81640625" style="7" bestFit="1" customWidth="1"/>
    <col min="15623" max="15628" width="12" style="7" bestFit="1" customWidth="1"/>
    <col min="15629" max="15638" width="13" style="7" bestFit="1" customWidth="1"/>
    <col min="15639" max="15874" width="9" style="7"/>
    <col min="15875" max="15875" width="16" style="7" customWidth="1"/>
    <col min="15876" max="15876" width="9" style="7"/>
    <col min="15877" max="15878" width="12.81640625" style="7" bestFit="1" customWidth="1"/>
    <col min="15879" max="15884" width="12" style="7" bestFit="1" customWidth="1"/>
    <col min="15885" max="15894" width="13" style="7" bestFit="1" customWidth="1"/>
    <col min="15895" max="16130" width="9" style="7"/>
    <col min="16131" max="16131" width="16" style="7" customWidth="1"/>
    <col min="16132" max="16132" width="9" style="7"/>
    <col min="16133" max="16134" width="12.81640625" style="7" bestFit="1" customWidth="1"/>
    <col min="16135" max="16140" width="12" style="7" bestFit="1" customWidth="1"/>
    <col min="16141" max="16150" width="13" style="7" bestFit="1" customWidth="1"/>
    <col min="16151" max="16382" width="9" style="7"/>
    <col min="16383" max="16384" width="8.81640625" style="7" customWidth="1"/>
  </cols>
  <sheetData>
    <row r="1" spans="1:28" ht="18">
      <c r="A1" s="22" t="s">
        <v>134</v>
      </c>
      <c r="B1" s="12"/>
      <c r="C1" s="12"/>
      <c r="D1" s="10"/>
      <c r="O1" s="23"/>
    </row>
    <row r="2" spans="1:28" ht="43.5">
      <c r="A2" s="117">
        <v>1536</v>
      </c>
      <c r="B2" s="117">
        <v>1752</v>
      </c>
      <c r="C2" s="9"/>
      <c r="D2" s="7" t="s">
        <v>59</v>
      </c>
      <c r="E2" s="24" t="s">
        <v>61</v>
      </c>
      <c r="F2" s="24" t="s">
        <v>85</v>
      </c>
      <c r="G2" s="25" t="s">
        <v>114</v>
      </c>
      <c r="H2" s="24" t="s">
        <v>69</v>
      </c>
      <c r="I2" s="24" t="s">
        <v>60</v>
      </c>
      <c r="J2" s="24" t="s">
        <v>25</v>
      </c>
      <c r="K2" s="24" t="s">
        <v>64</v>
      </c>
      <c r="L2" s="24" t="s">
        <v>123</v>
      </c>
      <c r="M2" s="24" t="s">
        <v>124</v>
      </c>
      <c r="N2" s="24" t="s">
        <v>86</v>
      </c>
      <c r="O2" s="25" t="s">
        <v>115</v>
      </c>
      <c r="P2" s="26" t="s">
        <v>116</v>
      </c>
      <c r="Q2" s="24" t="s">
        <v>61</v>
      </c>
      <c r="R2" s="24" t="s">
        <v>85</v>
      </c>
      <c r="S2" s="25" t="s">
        <v>114</v>
      </c>
      <c r="T2" s="24" t="s">
        <v>69</v>
      </c>
      <c r="U2" s="24" t="s">
        <v>60</v>
      </c>
      <c r="V2" s="24" t="s">
        <v>25</v>
      </c>
      <c r="W2" s="24" t="s">
        <v>64</v>
      </c>
      <c r="X2" s="24" t="s">
        <v>123</v>
      </c>
      <c r="Y2" s="24" t="s">
        <v>124</v>
      </c>
      <c r="Z2" s="24" t="s">
        <v>86</v>
      </c>
      <c r="AA2" s="25" t="s">
        <v>115</v>
      </c>
      <c r="AB2" s="26" t="s">
        <v>116</v>
      </c>
    </row>
    <row r="3" spans="1:28">
      <c r="A3" s="9" t="s">
        <v>109</v>
      </c>
      <c r="B3" s="9" t="s">
        <v>108</v>
      </c>
      <c r="C3" s="7">
        <f>A2+18</f>
        <v>1554</v>
      </c>
      <c r="D3" s="7">
        <f>B2+18</f>
        <v>1770</v>
      </c>
      <c r="E3" s="27" t="s">
        <v>95</v>
      </c>
      <c r="F3" s="27" t="s">
        <v>96</v>
      </c>
      <c r="G3" s="27" t="s">
        <v>97</v>
      </c>
      <c r="H3" s="27" t="s">
        <v>98</v>
      </c>
      <c r="I3" s="27" t="s">
        <v>99</v>
      </c>
      <c r="J3" s="27" t="s">
        <v>100</v>
      </c>
      <c r="K3" s="27" t="s">
        <v>101</v>
      </c>
      <c r="L3" s="27" t="s">
        <v>102</v>
      </c>
      <c r="M3" s="27" t="s">
        <v>103</v>
      </c>
      <c r="N3" s="27" t="s">
        <v>104</v>
      </c>
      <c r="O3" s="27" t="s">
        <v>105</v>
      </c>
      <c r="P3" s="28" t="s">
        <v>106</v>
      </c>
      <c r="Q3" s="27" t="s">
        <v>95</v>
      </c>
      <c r="R3" s="27" t="s">
        <v>96</v>
      </c>
      <c r="S3" s="27" t="s">
        <v>97</v>
      </c>
      <c r="T3" s="27" t="s">
        <v>98</v>
      </c>
      <c r="U3" s="27" t="s">
        <v>99</v>
      </c>
      <c r="V3" s="27" t="s">
        <v>100</v>
      </c>
      <c r="W3" s="27" t="s">
        <v>101</v>
      </c>
      <c r="X3" s="27" t="s">
        <v>102</v>
      </c>
      <c r="Y3" s="27" t="s">
        <v>103</v>
      </c>
      <c r="Z3" s="27" t="s">
        <v>104</v>
      </c>
      <c r="AA3" s="27" t="s">
        <v>105</v>
      </c>
      <c r="AB3" s="28" t="s">
        <v>106</v>
      </c>
    </row>
    <row r="4" spans="1:28" ht="14.5">
      <c r="A4" s="7">
        <f>A2-4</f>
        <v>1532</v>
      </c>
      <c r="B4" s="7">
        <f>B2-4</f>
        <v>1748</v>
      </c>
      <c r="D4" s="20" t="s">
        <v>37</v>
      </c>
      <c r="E4" s="29">
        <f>HLOOKUP(E$2,monthly_data_exports_by_country_thousand_tonnes[[#All],[Crude and NGLs]:[Total '[note 5']]],Calculation!$A4,FALSE)</f>
        <v>28.2</v>
      </c>
      <c r="F4" s="30">
        <f>HLOOKUP(F$2,monthly_data_exports_by_country_thousand_tonnes[[#All],[Crude and NGLs]:[Total '[note 5']]],Calculation!$A4,FALSE)</f>
        <v>13.81</v>
      </c>
      <c r="G4" s="31">
        <f>HLOOKUP(G$2,monthly_data_exports_by_country_thousand_tonnes[[#All],[Crude and NGLs]:[Total '[note 5']]],Calculation!$A4,FALSE)</f>
        <v>42.01</v>
      </c>
      <c r="H4" s="30">
        <f>HLOOKUP(H$2,monthly_data_exports_by_country_thousand_tonnes[[#All],[Crude and NGLs]:[Total '[note 5']]],Calculation!$A4,FALSE)</f>
        <v>1.25</v>
      </c>
      <c r="I4" s="30">
        <f>HLOOKUP(I$2,monthly_data_exports_by_country_thousand_tonnes[[#All],[Crude and NGLs]:[Total '[note 5']]],Calculation!$A4,FALSE)</f>
        <v>94.15</v>
      </c>
      <c r="J4" s="30">
        <f>HLOOKUP(J$2,monthly_data_exports_by_country_thousand_tonnes[[#All],[Crude and NGLs]:[Total '[note 5']]],Calculation!$A4,FALSE)</f>
        <v>0</v>
      </c>
      <c r="K4" s="30">
        <f>HLOOKUP(K$2,monthly_data_exports_by_country_thousand_tonnes[[#All],[Crude and NGLs]:[Total '[note 5']]],Calculation!$A4,FALSE)</f>
        <v>0</v>
      </c>
      <c r="L4" s="30">
        <f>HLOOKUP(L$2,monthly_data_exports_by_country_thousand_tonnes[[#All],[Crude and NGLs]:[Total '[note 5']]],Calculation!$A4,FALSE)</f>
        <v>0</v>
      </c>
      <c r="M4" s="30">
        <f>HLOOKUP(M$2,monthly_data_exports_by_country_thousand_tonnes[[#All],[Crude and NGLs]:[Total '[note 5']]],Calculation!$A4,FALSE)</f>
        <v>23.56</v>
      </c>
      <c r="N4" s="30">
        <f>HLOOKUP(N$2,monthly_data_exports_by_country_thousand_tonnes[[#All],[Crude and NGLs]:[Total '[note 5']]],Calculation!$A4,FALSE)</f>
        <v>31.14</v>
      </c>
      <c r="O4" s="31">
        <f>HLOOKUP(O$2,monthly_data_exports_by_country_thousand_tonnes[[#All],[Crude and NGLs]:[Total '[note 5']]],Calculation!$A4,FALSE)</f>
        <v>150.1</v>
      </c>
      <c r="P4" s="32">
        <f>HLOOKUP(P$2,monthly_data_exports_by_country_thousand_tonnes[[#All],[Crude and NGLs]:[Total '[note 5']]],Calculation!$A4,FALSE)</f>
        <v>192.11</v>
      </c>
      <c r="Q4" s="29">
        <f>HLOOKUP(Q$2,monthly_data_exports_by_country_thousand_tonnes[[#All],[Crude and NGLs]:[Total '[note 5']]],Calculation!$B4,FALSE)</f>
        <v>8.25</v>
      </c>
      <c r="R4" s="30">
        <f>HLOOKUP(R$2,monthly_data_exports_by_country_thousand_tonnes[[#All],[Crude and NGLs]:[Total '[note 5']]],Calculation!$B4,FALSE)</f>
        <v>11.88</v>
      </c>
      <c r="S4" s="31">
        <f>HLOOKUP(S$2,monthly_data_exports_by_country_thousand_tonnes[[#All],[Crude and NGLs]:[Total '[note 5']]],Calculation!$B4,FALSE)</f>
        <v>20.13</v>
      </c>
      <c r="T4" s="30">
        <f>HLOOKUP(T$2,monthly_data_exports_by_country_thousand_tonnes[[#All],[Crude and NGLs]:[Total '[note 5']]],Calculation!$B4,FALSE)</f>
        <v>0</v>
      </c>
      <c r="U4" s="30">
        <f>HLOOKUP(U$2,monthly_data_exports_by_country_thousand_tonnes[[#All],[Crude and NGLs]:[Total '[note 5']]],Calculation!$B4,FALSE)</f>
        <v>82.74</v>
      </c>
      <c r="V4" s="30">
        <f>HLOOKUP(V$2,monthly_data_exports_by_country_thousand_tonnes[[#All],[Crude and NGLs]:[Total '[note 5']]],Calculation!$B4,FALSE)</f>
        <v>0</v>
      </c>
      <c r="W4" s="30">
        <f>HLOOKUP(W$2,monthly_data_exports_by_country_thousand_tonnes[[#All],[Crude and NGLs]:[Total '[note 5']]],Calculation!$B4,FALSE)</f>
        <v>0</v>
      </c>
      <c r="X4" s="30">
        <f>HLOOKUP(X$2,monthly_data_exports_by_country_thousand_tonnes[[#All],[Crude and NGLs]:[Total '[note 5']]],Calculation!$B4,FALSE)</f>
        <v>0</v>
      </c>
      <c r="Y4" s="30">
        <f>HLOOKUP(Y$2,monthly_data_exports_by_country_thousand_tonnes[[#All],[Crude and NGLs]:[Total '[note 5']]],Calculation!$B4,FALSE)</f>
        <v>0</v>
      </c>
      <c r="Z4" s="30">
        <f>HLOOKUP(Z$2,monthly_data_exports_by_country_thousand_tonnes[[#All],[Crude and NGLs]:[Total '[note 5']]],Calculation!$B4,FALSE)</f>
        <v>31.79</v>
      </c>
      <c r="AA4" s="31">
        <f>HLOOKUP(AA$2,monthly_data_exports_by_country_thousand_tonnes[[#All],[Crude and NGLs]:[Total '[note 5']]],Calculation!$B4,FALSE)</f>
        <v>114.53</v>
      </c>
      <c r="AB4" s="32">
        <f>HLOOKUP(AB$2,monthly_data_exports_by_country_thousand_tonnes[[#All],[Crude and NGLs]:[Total '[note 5']]],Calculation!$B4,FALSE)</f>
        <v>134.66</v>
      </c>
    </row>
    <row r="5" spans="1:28" ht="14.5">
      <c r="A5" s="7">
        <f>A4+1</f>
        <v>1533</v>
      </c>
      <c r="B5" s="7">
        <f>B4+1</f>
        <v>1749</v>
      </c>
      <c r="D5" s="20" t="s">
        <v>38</v>
      </c>
      <c r="E5" s="23">
        <f>HLOOKUP(E$2,monthly_data_exports_by_country_thousand_tonnes[[#All],[Crude and NGLs]:[Total '[note 5']]],Calculation!$A5,FALSE)</f>
        <v>0</v>
      </c>
      <c r="F5" s="7">
        <f>HLOOKUP(F$2,monthly_data_exports_by_country_thousand_tonnes[[#All],[Crude and NGLs]:[Total '[note 5']]],Calculation!$A5,FALSE)</f>
        <v>0</v>
      </c>
      <c r="G5" s="11">
        <f>HLOOKUP(G$2,monthly_data_exports_by_country_thousand_tonnes[[#All],[Crude and NGLs]:[Total '[note 5']]],Calculation!$A5,FALSE)</f>
        <v>0</v>
      </c>
      <c r="H5" s="7">
        <f>HLOOKUP(H$2,monthly_data_exports_by_country_thousand_tonnes[[#All],[Crude and NGLs]:[Total '[note 5']]],Calculation!$A5,FALSE)</f>
        <v>0</v>
      </c>
      <c r="I5" s="7">
        <f>HLOOKUP(I$2,monthly_data_exports_by_country_thousand_tonnes[[#All],[Crude and NGLs]:[Total '[note 5']]],Calculation!$A5,FALSE)</f>
        <v>0</v>
      </c>
      <c r="J5" s="7">
        <f>HLOOKUP(J$2,monthly_data_exports_by_country_thousand_tonnes[[#All],[Crude and NGLs]:[Total '[note 5']]],Calculation!$A5,FALSE)</f>
        <v>0</v>
      </c>
      <c r="K5" s="7">
        <f>HLOOKUP(K$2,monthly_data_exports_by_country_thousand_tonnes[[#All],[Crude and NGLs]:[Total '[note 5']]],Calculation!$A5,FALSE)</f>
        <v>0</v>
      </c>
      <c r="L5" s="7">
        <f>HLOOKUP(L$2,monthly_data_exports_by_country_thousand_tonnes[[#All],[Crude and NGLs]:[Total '[note 5']]],Calculation!$A5,FALSE)</f>
        <v>0</v>
      </c>
      <c r="M5" s="7">
        <f>HLOOKUP(M$2,monthly_data_exports_by_country_thousand_tonnes[[#All],[Crude and NGLs]:[Total '[note 5']]],Calculation!$A5,FALSE)</f>
        <v>0</v>
      </c>
      <c r="N5" s="7">
        <f>HLOOKUP(N$2,monthly_data_exports_by_country_thousand_tonnes[[#All],[Crude and NGLs]:[Total '[note 5']]],Calculation!$A5,FALSE)</f>
        <v>0</v>
      </c>
      <c r="O5" s="11">
        <f>HLOOKUP(O$2,monthly_data_exports_by_country_thousand_tonnes[[#All],[Crude and NGLs]:[Total '[note 5']]],Calculation!$A5,FALSE)</f>
        <v>0</v>
      </c>
      <c r="P5" s="33">
        <f>HLOOKUP(P$2,monthly_data_exports_by_country_thousand_tonnes[[#All],[Crude and NGLs]:[Total '[note 5']]],Calculation!$A5,FALSE)</f>
        <v>0</v>
      </c>
      <c r="Q5" s="23">
        <f>HLOOKUP(Q$2,monthly_data_exports_by_country_thousand_tonnes[[#All],[Crude and NGLs]:[Total '[note 5']]],Calculation!$B5,FALSE)</f>
        <v>0</v>
      </c>
      <c r="R5" s="7">
        <f>HLOOKUP(R$2,monthly_data_exports_by_country_thousand_tonnes[[#All],[Crude and NGLs]:[Total '[note 5']]],Calculation!$B5,FALSE)</f>
        <v>0</v>
      </c>
      <c r="S5" s="11">
        <f>HLOOKUP(S$2,monthly_data_exports_by_country_thousand_tonnes[[#All],[Crude and NGLs]:[Total '[note 5']]],Calculation!$B5,FALSE)</f>
        <v>0</v>
      </c>
      <c r="T5" s="7">
        <f>HLOOKUP(T$2,monthly_data_exports_by_country_thousand_tonnes[[#All],[Crude and NGLs]:[Total '[note 5']]],Calculation!$B5,FALSE)</f>
        <v>0</v>
      </c>
      <c r="U5" s="7">
        <f>HLOOKUP(U$2,monthly_data_exports_by_country_thousand_tonnes[[#All],[Crude and NGLs]:[Total '[note 5']]],Calculation!$B5,FALSE)</f>
        <v>0</v>
      </c>
      <c r="V5" s="7">
        <f>HLOOKUP(V$2,monthly_data_exports_by_country_thousand_tonnes[[#All],[Crude and NGLs]:[Total '[note 5']]],Calculation!$B5,FALSE)</f>
        <v>0</v>
      </c>
      <c r="W5" s="7">
        <f>HLOOKUP(W$2,monthly_data_exports_by_country_thousand_tonnes[[#All],[Crude and NGLs]:[Total '[note 5']]],Calculation!$B5,FALSE)</f>
        <v>0</v>
      </c>
      <c r="X5" s="7">
        <f>HLOOKUP(X$2,monthly_data_exports_by_country_thousand_tonnes[[#All],[Crude and NGLs]:[Total '[note 5']]],Calculation!$B5,FALSE)</f>
        <v>0</v>
      </c>
      <c r="Y5" s="7">
        <f>HLOOKUP(Y$2,monthly_data_exports_by_country_thousand_tonnes[[#All],[Crude and NGLs]:[Total '[note 5']]],Calculation!$B5,FALSE)</f>
        <v>0</v>
      </c>
      <c r="Z5" s="7">
        <f>HLOOKUP(Z$2,monthly_data_exports_by_country_thousand_tonnes[[#All],[Crude and NGLs]:[Total '[note 5']]],Calculation!$B5,FALSE)</f>
        <v>0</v>
      </c>
      <c r="AA5" s="11">
        <f>HLOOKUP(AA$2,monthly_data_exports_by_country_thousand_tonnes[[#All],[Crude and NGLs]:[Total '[note 5']]],Calculation!$B5,FALSE)</f>
        <v>0</v>
      </c>
      <c r="AB5" s="33">
        <f>HLOOKUP(AB$2,monthly_data_exports_by_country_thousand_tonnes[[#All],[Crude and NGLs]:[Total '[note 5']]],Calculation!$B5,FALSE)</f>
        <v>0</v>
      </c>
    </row>
    <row r="6" spans="1:28" ht="14.5">
      <c r="A6" s="7">
        <f t="shared" ref="A6:B21" si="0">A5+1</f>
        <v>1534</v>
      </c>
      <c r="B6" s="7">
        <f t="shared" si="0"/>
        <v>1750</v>
      </c>
      <c r="D6" s="20" t="s">
        <v>72</v>
      </c>
      <c r="E6" s="23">
        <f>HLOOKUP(E$2,monthly_data_exports_by_country_thousand_tonnes[[#All],[Crude and NGLs]:[Total '[note 5']]],Calculation!$A6,FALSE)</f>
        <v>266.95999999999998</v>
      </c>
      <c r="F6" s="7">
        <f>HLOOKUP(F$2,monthly_data_exports_by_country_thousand_tonnes[[#All],[Crude and NGLs]:[Total '[note 5']]],Calculation!$A6,FALSE)</f>
        <v>0</v>
      </c>
      <c r="G6" s="11">
        <f>HLOOKUP(G$2,monthly_data_exports_by_country_thousand_tonnes[[#All],[Crude and NGLs]:[Total '[note 5']]],Calculation!$A6,FALSE)</f>
        <v>266.95999999999998</v>
      </c>
      <c r="H6" s="7">
        <f>HLOOKUP(H$2,monthly_data_exports_by_country_thousand_tonnes[[#All],[Crude and NGLs]:[Total '[note 5']]],Calculation!$A6,FALSE)</f>
        <v>0</v>
      </c>
      <c r="I6" s="7">
        <f>HLOOKUP(I$2,monthly_data_exports_by_country_thousand_tonnes[[#All],[Crude and NGLs]:[Total '[note 5']]],Calculation!$A6,FALSE)</f>
        <v>0</v>
      </c>
      <c r="J6" s="7">
        <f>HLOOKUP(J$2,monthly_data_exports_by_country_thousand_tonnes[[#All],[Crude and NGLs]:[Total '[note 5']]],Calculation!$A6,FALSE)</f>
        <v>0</v>
      </c>
      <c r="K6" s="7">
        <f>HLOOKUP(K$2,monthly_data_exports_by_country_thousand_tonnes[[#All],[Crude and NGLs]:[Total '[note 5']]],Calculation!$A6,FALSE)</f>
        <v>0</v>
      </c>
      <c r="L6" s="7">
        <f>HLOOKUP(L$2,monthly_data_exports_by_country_thousand_tonnes[[#All],[Crude and NGLs]:[Total '[note 5']]],Calculation!$A6,FALSE)</f>
        <v>0</v>
      </c>
      <c r="M6" s="7">
        <f>HLOOKUP(M$2,monthly_data_exports_by_country_thousand_tonnes[[#All],[Crude and NGLs]:[Total '[note 5']]],Calculation!$A6,FALSE)</f>
        <v>0</v>
      </c>
      <c r="N6" s="7">
        <f>HLOOKUP(N$2,monthly_data_exports_by_country_thousand_tonnes[[#All],[Crude and NGLs]:[Total '[note 5']]],Calculation!$A6,FALSE)</f>
        <v>8.7100000000000009</v>
      </c>
      <c r="O6" s="11">
        <f>HLOOKUP(O$2,monthly_data_exports_by_country_thousand_tonnes[[#All],[Crude and NGLs]:[Total '[note 5']]],Calculation!$A6,FALSE)</f>
        <v>8.7100000000000009</v>
      </c>
      <c r="P6" s="33">
        <f>HLOOKUP(P$2,monthly_data_exports_by_country_thousand_tonnes[[#All],[Crude and NGLs]:[Total '[note 5']]],Calculation!$A6,FALSE)</f>
        <v>275.67</v>
      </c>
      <c r="Q6" s="23">
        <f>HLOOKUP(Q$2,monthly_data_exports_by_country_thousand_tonnes[[#All],[Crude and NGLs]:[Total '[note 5']]],Calculation!$B6,FALSE)</f>
        <v>0</v>
      </c>
      <c r="R6" s="7">
        <f>HLOOKUP(R$2,monthly_data_exports_by_country_thousand_tonnes[[#All],[Crude and NGLs]:[Total '[note 5']]],Calculation!$B6,FALSE)</f>
        <v>0</v>
      </c>
      <c r="S6" s="11">
        <f>HLOOKUP(S$2,monthly_data_exports_by_country_thousand_tonnes[[#All],[Crude and NGLs]:[Total '[note 5']]],Calculation!$B6,FALSE)</f>
        <v>0</v>
      </c>
      <c r="T6" s="7">
        <f>HLOOKUP(T$2,monthly_data_exports_by_country_thousand_tonnes[[#All],[Crude and NGLs]:[Total '[note 5']]],Calculation!$B6,FALSE)</f>
        <v>0</v>
      </c>
      <c r="U6" s="7">
        <f>HLOOKUP(U$2,monthly_data_exports_by_country_thousand_tonnes[[#All],[Crude and NGLs]:[Total '[note 5']]],Calculation!$B6,FALSE)</f>
        <v>0</v>
      </c>
      <c r="V6" s="7">
        <f>HLOOKUP(V$2,monthly_data_exports_by_country_thousand_tonnes[[#All],[Crude and NGLs]:[Total '[note 5']]],Calculation!$B6,FALSE)</f>
        <v>0</v>
      </c>
      <c r="W6" s="7">
        <f>HLOOKUP(W$2,monthly_data_exports_by_country_thousand_tonnes[[#All],[Crude and NGLs]:[Total '[note 5']]],Calculation!$B6,FALSE)</f>
        <v>0</v>
      </c>
      <c r="X6" s="7">
        <f>HLOOKUP(X$2,monthly_data_exports_by_country_thousand_tonnes[[#All],[Crude and NGLs]:[Total '[note 5']]],Calculation!$B6,FALSE)</f>
        <v>0</v>
      </c>
      <c r="Y6" s="7">
        <f>HLOOKUP(Y$2,monthly_data_exports_by_country_thousand_tonnes[[#All],[Crude and NGLs]:[Total '[note 5']]],Calculation!$B6,FALSE)</f>
        <v>0</v>
      </c>
      <c r="Z6" s="7">
        <f>HLOOKUP(Z$2,monthly_data_exports_by_country_thousand_tonnes[[#All],[Crude and NGLs]:[Total '[note 5']]],Calculation!$B6,FALSE)</f>
        <v>6.96</v>
      </c>
      <c r="AA6" s="11">
        <f>HLOOKUP(AA$2,monthly_data_exports_by_country_thousand_tonnes[[#All],[Crude and NGLs]:[Total '[note 5']]],Calculation!$B6,FALSE)</f>
        <v>6.96</v>
      </c>
      <c r="AB6" s="33">
        <f>HLOOKUP(AB$2,monthly_data_exports_by_country_thousand_tonnes[[#All],[Crude and NGLs]:[Total '[note 5']]],Calculation!$B6,FALSE)</f>
        <v>6.96</v>
      </c>
    </row>
    <row r="7" spans="1:28" ht="14.5">
      <c r="A7" s="7">
        <f t="shared" si="0"/>
        <v>1535</v>
      </c>
      <c r="B7" s="7">
        <f t="shared" si="0"/>
        <v>1751</v>
      </c>
      <c r="D7" s="20" t="s">
        <v>39</v>
      </c>
      <c r="E7" s="23">
        <f>HLOOKUP(E$2,monthly_data_exports_by_country_thousand_tonnes[[#All],[Crude and NGLs]:[Total '[note 5']]],Calculation!$A7,FALSE)</f>
        <v>73.11</v>
      </c>
      <c r="F7" s="7">
        <f>HLOOKUP(F$2,monthly_data_exports_by_country_thousand_tonnes[[#All],[Crude and NGLs]:[Total '[note 5']]],Calculation!$A7,FALSE)</f>
        <v>43.16</v>
      </c>
      <c r="G7" s="11">
        <f>HLOOKUP(G$2,monthly_data_exports_by_country_thousand_tonnes[[#All],[Crude and NGLs]:[Total '[note 5']]],Calculation!$A7,FALSE)</f>
        <v>116.27</v>
      </c>
      <c r="H7" s="7">
        <f>HLOOKUP(H$2,monthly_data_exports_by_country_thousand_tonnes[[#All],[Crude and NGLs]:[Total '[note 5']]],Calculation!$A7,FALSE)</f>
        <v>0</v>
      </c>
      <c r="I7" s="7">
        <f>HLOOKUP(I$2,monthly_data_exports_by_country_thousand_tonnes[[#All],[Crude and NGLs]:[Total '[note 5']]],Calculation!$A7,FALSE)</f>
        <v>0</v>
      </c>
      <c r="J7" s="7">
        <f>HLOOKUP(J$2,monthly_data_exports_by_country_thousand_tonnes[[#All],[Crude and NGLs]:[Total '[note 5']]],Calculation!$A7,FALSE)</f>
        <v>14.97</v>
      </c>
      <c r="K7" s="7">
        <f>HLOOKUP(K$2,monthly_data_exports_by_country_thousand_tonnes[[#All],[Crude and NGLs]:[Total '[note 5']]],Calculation!$A7,FALSE)</f>
        <v>0</v>
      </c>
      <c r="L7" s="7">
        <f>HLOOKUP(L$2,monthly_data_exports_by_country_thousand_tonnes[[#All],[Crude and NGLs]:[Total '[note 5']]],Calculation!$A7,FALSE)</f>
        <v>0</v>
      </c>
      <c r="M7" s="7">
        <f>HLOOKUP(M$2,monthly_data_exports_by_country_thousand_tonnes[[#All],[Crude and NGLs]:[Total '[note 5']]],Calculation!$A7,FALSE)</f>
        <v>0</v>
      </c>
      <c r="N7" s="7">
        <f>HLOOKUP(N$2,monthly_data_exports_by_country_thousand_tonnes[[#All],[Crude and NGLs]:[Total '[note 5']]],Calculation!$A7,FALSE)</f>
        <v>0</v>
      </c>
      <c r="O7" s="11">
        <f>HLOOKUP(O$2,monthly_data_exports_by_country_thousand_tonnes[[#All],[Crude and NGLs]:[Total '[note 5']]],Calculation!$A7,FALSE)</f>
        <v>14.97</v>
      </c>
      <c r="P7" s="33">
        <f>HLOOKUP(P$2,monthly_data_exports_by_country_thousand_tonnes[[#All],[Crude and NGLs]:[Total '[note 5']]],Calculation!$A7,FALSE)</f>
        <v>131.24</v>
      </c>
      <c r="Q7" s="23">
        <f>HLOOKUP(Q$2,monthly_data_exports_by_country_thousand_tonnes[[#All],[Crude and NGLs]:[Total '[note 5']]],Calculation!$B7,FALSE)</f>
        <v>0</v>
      </c>
      <c r="R7" s="7">
        <f>HLOOKUP(R$2,monthly_data_exports_by_country_thousand_tonnes[[#All],[Crude and NGLs]:[Total '[note 5']]],Calculation!$B7,FALSE)</f>
        <v>0</v>
      </c>
      <c r="S7" s="11">
        <f>HLOOKUP(S$2,monthly_data_exports_by_country_thousand_tonnes[[#All],[Crude and NGLs]:[Total '[note 5']]],Calculation!$B7,FALSE)</f>
        <v>0</v>
      </c>
      <c r="T7" s="7">
        <f>HLOOKUP(T$2,monthly_data_exports_by_country_thousand_tonnes[[#All],[Crude and NGLs]:[Total '[note 5']]],Calculation!$B7,FALSE)</f>
        <v>0</v>
      </c>
      <c r="U7" s="7">
        <f>HLOOKUP(U$2,monthly_data_exports_by_country_thousand_tonnes[[#All],[Crude and NGLs]:[Total '[note 5']]],Calculation!$B7,FALSE)</f>
        <v>6.75</v>
      </c>
      <c r="V7" s="7">
        <f>HLOOKUP(V$2,monthly_data_exports_by_country_thousand_tonnes[[#All],[Crude and NGLs]:[Total '[note 5']]],Calculation!$B7,FALSE)</f>
        <v>0</v>
      </c>
      <c r="W7" s="7">
        <f>HLOOKUP(W$2,monthly_data_exports_by_country_thousand_tonnes[[#All],[Crude and NGLs]:[Total '[note 5']]],Calculation!$B7,FALSE)</f>
        <v>0</v>
      </c>
      <c r="X7" s="7">
        <f>HLOOKUP(X$2,monthly_data_exports_by_country_thousand_tonnes[[#All],[Crude and NGLs]:[Total '[note 5']]],Calculation!$B7,FALSE)</f>
        <v>0</v>
      </c>
      <c r="Y7" s="7">
        <f>HLOOKUP(Y$2,monthly_data_exports_by_country_thousand_tonnes[[#All],[Crude and NGLs]:[Total '[note 5']]],Calculation!$B7,FALSE)</f>
        <v>0</v>
      </c>
      <c r="Z7" s="7">
        <f>HLOOKUP(Z$2,monthly_data_exports_by_country_thousand_tonnes[[#All],[Crude and NGLs]:[Total '[note 5']]],Calculation!$B7,FALSE)</f>
        <v>0</v>
      </c>
      <c r="AA7" s="11">
        <f>HLOOKUP(AA$2,monthly_data_exports_by_country_thousand_tonnes[[#All],[Crude and NGLs]:[Total '[note 5']]],Calculation!$B7,FALSE)</f>
        <v>6.75</v>
      </c>
      <c r="AB7" s="33">
        <f>HLOOKUP(AB$2,monthly_data_exports_by_country_thousand_tonnes[[#All],[Crude and NGLs]:[Total '[note 5']]],Calculation!$B7,FALSE)</f>
        <v>6.75</v>
      </c>
    </row>
    <row r="8" spans="1:28" ht="14.5">
      <c r="A8" s="7">
        <f t="shared" si="0"/>
        <v>1536</v>
      </c>
      <c r="B8" s="7">
        <f t="shared" si="0"/>
        <v>1752</v>
      </c>
      <c r="D8" s="20" t="s">
        <v>40</v>
      </c>
      <c r="E8" s="23">
        <f>HLOOKUP(E$2,monthly_data_exports_by_country_thousand_tonnes[[#All],[Crude and NGLs]:[Total '[note 5']]],Calculation!$A8,FALSE)</f>
        <v>98.64</v>
      </c>
      <c r="F8" s="7">
        <f>HLOOKUP(F$2,monthly_data_exports_by_country_thousand_tonnes[[#All],[Crude and NGLs]:[Total '[note 5']]],Calculation!$A8,FALSE)</f>
        <v>0</v>
      </c>
      <c r="G8" s="11">
        <f>HLOOKUP(G$2,monthly_data_exports_by_country_thousand_tonnes[[#All],[Crude and NGLs]:[Total '[note 5']]],Calculation!$A8,FALSE)</f>
        <v>98.64</v>
      </c>
      <c r="H8" s="7">
        <f>HLOOKUP(H$2,monthly_data_exports_by_country_thousand_tonnes[[#All],[Crude and NGLs]:[Total '[note 5']]],Calculation!$A8,FALSE)</f>
        <v>0</v>
      </c>
      <c r="I8" s="7">
        <f>HLOOKUP(I$2,monthly_data_exports_by_country_thousand_tonnes[[#All],[Crude and NGLs]:[Total '[note 5']]],Calculation!$A8,FALSE)</f>
        <v>0</v>
      </c>
      <c r="J8" s="7">
        <f>HLOOKUP(J$2,monthly_data_exports_by_country_thousand_tonnes[[#All],[Crude and NGLs]:[Total '[note 5']]],Calculation!$A8,FALSE)</f>
        <v>0</v>
      </c>
      <c r="K8" s="7">
        <f>HLOOKUP(K$2,monthly_data_exports_by_country_thousand_tonnes[[#All],[Crude and NGLs]:[Total '[note 5']]],Calculation!$A8,FALSE)</f>
        <v>0</v>
      </c>
      <c r="L8" s="7">
        <f>HLOOKUP(L$2,monthly_data_exports_by_country_thousand_tonnes[[#All],[Crude and NGLs]:[Total '[note 5']]],Calculation!$A8,FALSE)</f>
        <v>0</v>
      </c>
      <c r="M8" s="7">
        <f>HLOOKUP(M$2,monthly_data_exports_by_country_thousand_tonnes[[#All],[Crude and NGLs]:[Total '[note 5']]],Calculation!$A8,FALSE)</f>
        <v>0</v>
      </c>
      <c r="N8" s="7">
        <f>HLOOKUP(N$2,monthly_data_exports_by_country_thousand_tonnes[[#All],[Crude and NGLs]:[Total '[note 5']]],Calculation!$A8,FALSE)</f>
        <v>0</v>
      </c>
      <c r="O8" s="11">
        <f>HLOOKUP(O$2,monthly_data_exports_by_country_thousand_tonnes[[#All],[Crude and NGLs]:[Total '[note 5']]],Calculation!$A8,FALSE)</f>
        <v>0</v>
      </c>
      <c r="P8" s="33">
        <f>HLOOKUP(P$2,monthly_data_exports_by_country_thousand_tonnes[[#All],[Crude and NGLs]:[Total '[note 5']]],Calculation!$A8,FALSE)</f>
        <v>98.64</v>
      </c>
      <c r="Q8" s="23">
        <f>HLOOKUP(Q$2,monthly_data_exports_by_country_thousand_tonnes[[#All],[Crude and NGLs]:[Total '[note 5']]],Calculation!$B8,FALSE)</f>
        <v>0</v>
      </c>
      <c r="R8" s="7">
        <f>HLOOKUP(R$2,monthly_data_exports_by_country_thousand_tonnes[[#All],[Crude and NGLs]:[Total '[note 5']]],Calculation!$B8,FALSE)</f>
        <v>0</v>
      </c>
      <c r="S8" s="11">
        <f>HLOOKUP(S$2,monthly_data_exports_by_country_thousand_tonnes[[#All],[Crude and NGLs]:[Total '[note 5']]],Calculation!$B8,FALSE)</f>
        <v>0</v>
      </c>
      <c r="T8" s="7">
        <f>HLOOKUP(T$2,monthly_data_exports_by_country_thousand_tonnes[[#All],[Crude and NGLs]:[Total '[note 5']]],Calculation!$B8,FALSE)</f>
        <v>0</v>
      </c>
      <c r="U8" s="7">
        <f>HLOOKUP(U$2,monthly_data_exports_by_country_thousand_tonnes[[#All],[Crude and NGLs]:[Total '[note 5']]],Calculation!$B8,FALSE)</f>
        <v>0</v>
      </c>
      <c r="V8" s="7">
        <f>HLOOKUP(V$2,monthly_data_exports_by_country_thousand_tonnes[[#All],[Crude and NGLs]:[Total '[note 5']]],Calculation!$B8,FALSE)</f>
        <v>0</v>
      </c>
      <c r="W8" s="7">
        <f>HLOOKUP(W$2,monthly_data_exports_by_country_thousand_tonnes[[#All],[Crude and NGLs]:[Total '[note 5']]],Calculation!$B8,FALSE)</f>
        <v>0</v>
      </c>
      <c r="X8" s="7">
        <f>HLOOKUP(X$2,monthly_data_exports_by_country_thousand_tonnes[[#All],[Crude and NGLs]:[Total '[note 5']]],Calculation!$B8,FALSE)</f>
        <v>0</v>
      </c>
      <c r="Y8" s="7">
        <f>HLOOKUP(Y$2,monthly_data_exports_by_country_thousand_tonnes[[#All],[Crude and NGLs]:[Total '[note 5']]],Calculation!$B8,FALSE)</f>
        <v>0</v>
      </c>
      <c r="Z8" s="7">
        <f>HLOOKUP(Z$2,monthly_data_exports_by_country_thousand_tonnes[[#All],[Crude and NGLs]:[Total '[note 5']]],Calculation!$B8,FALSE)</f>
        <v>0</v>
      </c>
      <c r="AA8" s="11">
        <f>HLOOKUP(AA$2,monthly_data_exports_by_country_thousand_tonnes[[#All],[Crude and NGLs]:[Total '[note 5']]],Calculation!$B8,FALSE)</f>
        <v>0</v>
      </c>
      <c r="AB8" s="33">
        <f>HLOOKUP(AB$2,monthly_data_exports_by_country_thousand_tonnes[[#All],[Crude and NGLs]:[Total '[note 5']]],Calculation!$B8,FALSE)</f>
        <v>0</v>
      </c>
    </row>
    <row r="9" spans="1:28" ht="14.5">
      <c r="A9" s="7">
        <f t="shared" si="0"/>
        <v>1537</v>
      </c>
      <c r="B9" s="7">
        <f t="shared" si="0"/>
        <v>1753</v>
      </c>
      <c r="D9" s="20" t="s">
        <v>41</v>
      </c>
      <c r="E9" s="23">
        <f>HLOOKUP(E$2,monthly_data_exports_by_country_thousand_tonnes[[#All],[Crude and NGLs]:[Total '[note 5']]],Calculation!$A9,FALSE)</f>
        <v>4.8</v>
      </c>
      <c r="F9" s="7">
        <f>HLOOKUP(F$2,monthly_data_exports_by_country_thousand_tonnes[[#All],[Crude and NGLs]:[Total '[note 5']]],Calculation!$A9,FALSE)</f>
        <v>0</v>
      </c>
      <c r="G9" s="11">
        <f>HLOOKUP(G$2,monthly_data_exports_by_country_thousand_tonnes[[#All],[Crude and NGLs]:[Total '[note 5']]],Calculation!$A9,FALSE)</f>
        <v>4.8</v>
      </c>
      <c r="H9" s="7">
        <f>HLOOKUP(H$2,monthly_data_exports_by_country_thousand_tonnes[[#All],[Crude and NGLs]:[Total '[note 5']]],Calculation!$A9,FALSE)</f>
        <v>5.59</v>
      </c>
      <c r="I9" s="7">
        <f>HLOOKUP(I$2,monthly_data_exports_by_country_thousand_tonnes[[#All],[Crude and NGLs]:[Total '[note 5']]],Calculation!$A9,FALSE)</f>
        <v>0</v>
      </c>
      <c r="J9" s="7">
        <f>HLOOKUP(J$2,monthly_data_exports_by_country_thousand_tonnes[[#All],[Crude and NGLs]:[Total '[note 5']]],Calculation!$A9,FALSE)</f>
        <v>0</v>
      </c>
      <c r="K9" s="7">
        <f>HLOOKUP(K$2,monthly_data_exports_by_country_thousand_tonnes[[#All],[Crude and NGLs]:[Total '[note 5']]],Calculation!$A9,FALSE)</f>
        <v>0</v>
      </c>
      <c r="L9" s="7">
        <f>HLOOKUP(L$2,monthly_data_exports_by_country_thousand_tonnes[[#All],[Crude and NGLs]:[Total '[note 5']]],Calculation!$A9,FALSE)</f>
        <v>0</v>
      </c>
      <c r="M9" s="7">
        <f>HLOOKUP(M$2,monthly_data_exports_by_country_thousand_tonnes[[#All],[Crude and NGLs]:[Total '[note 5']]],Calculation!$A9,FALSE)</f>
        <v>15.78</v>
      </c>
      <c r="N9" s="7">
        <f>HLOOKUP(N$2,monthly_data_exports_by_country_thousand_tonnes[[#All],[Crude and NGLs]:[Total '[note 5']]],Calculation!$A9,FALSE)</f>
        <v>5.36</v>
      </c>
      <c r="O9" s="11">
        <f>HLOOKUP(O$2,monthly_data_exports_by_country_thousand_tonnes[[#All],[Crude and NGLs]:[Total '[note 5']]],Calculation!$A9,FALSE)</f>
        <v>26.73</v>
      </c>
      <c r="P9" s="33">
        <f>HLOOKUP(P$2,monthly_data_exports_by_country_thousand_tonnes[[#All],[Crude and NGLs]:[Total '[note 5']]],Calculation!$A9,FALSE)</f>
        <v>31.53</v>
      </c>
      <c r="Q9" s="23">
        <f>HLOOKUP(Q$2,monthly_data_exports_by_country_thousand_tonnes[[#All],[Crude and NGLs]:[Total '[note 5']]],Calculation!$B9,FALSE)</f>
        <v>20.079999999999998</v>
      </c>
      <c r="R9" s="7">
        <f>HLOOKUP(R$2,monthly_data_exports_by_country_thousand_tonnes[[#All],[Crude and NGLs]:[Total '[note 5']]],Calculation!$B9,FALSE)</f>
        <v>0</v>
      </c>
      <c r="S9" s="11">
        <f>HLOOKUP(S$2,monthly_data_exports_by_country_thousand_tonnes[[#All],[Crude and NGLs]:[Total '[note 5']]],Calculation!$B9,FALSE)</f>
        <v>20.079999999999998</v>
      </c>
      <c r="T9" s="7">
        <f>HLOOKUP(T$2,monthly_data_exports_by_country_thousand_tonnes[[#All],[Crude and NGLs]:[Total '[note 5']]],Calculation!$B9,FALSE)</f>
        <v>10.99</v>
      </c>
      <c r="U9" s="7">
        <f>HLOOKUP(U$2,monthly_data_exports_by_country_thousand_tonnes[[#All],[Crude and NGLs]:[Total '[note 5']]],Calculation!$B9,FALSE)</f>
        <v>0</v>
      </c>
      <c r="V9" s="7">
        <f>HLOOKUP(V$2,monthly_data_exports_by_country_thousand_tonnes[[#All],[Crude and NGLs]:[Total '[note 5']]],Calculation!$B9,FALSE)</f>
        <v>0</v>
      </c>
      <c r="W9" s="7">
        <f>HLOOKUP(W$2,monthly_data_exports_by_country_thousand_tonnes[[#All],[Crude and NGLs]:[Total '[note 5']]],Calculation!$B9,FALSE)</f>
        <v>0</v>
      </c>
      <c r="X9" s="7">
        <f>HLOOKUP(X$2,monthly_data_exports_by_country_thousand_tonnes[[#All],[Crude and NGLs]:[Total '[note 5']]],Calculation!$B9,FALSE)</f>
        <v>0</v>
      </c>
      <c r="Y9" s="7">
        <f>HLOOKUP(Y$2,monthly_data_exports_by_country_thousand_tonnes[[#All],[Crude and NGLs]:[Total '[note 5']]],Calculation!$B9,FALSE)</f>
        <v>0</v>
      </c>
      <c r="Z9" s="7">
        <f>HLOOKUP(Z$2,monthly_data_exports_by_country_thousand_tonnes[[#All],[Crude and NGLs]:[Total '[note 5']]],Calculation!$B9,FALSE)</f>
        <v>4.3499999999999996</v>
      </c>
      <c r="AA9" s="11">
        <f>HLOOKUP(AA$2,monthly_data_exports_by_country_thousand_tonnes[[#All],[Crude and NGLs]:[Total '[note 5']]],Calculation!$B9,FALSE)</f>
        <v>15.34</v>
      </c>
      <c r="AB9" s="33">
        <f>HLOOKUP(AB$2,monthly_data_exports_by_country_thousand_tonnes[[#All],[Crude and NGLs]:[Total '[note 5']]],Calculation!$B9,FALSE)</f>
        <v>35.42</v>
      </c>
    </row>
    <row r="10" spans="1:28" ht="14.5">
      <c r="A10" s="7">
        <f t="shared" si="0"/>
        <v>1538</v>
      </c>
      <c r="B10" s="7">
        <f t="shared" si="0"/>
        <v>1754</v>
      </c>
      <c r="D10" s="20" t="s">
        <v>70</v>
      </c>
      <c r="E10" s="23">
        <f>HLOOKUP(E$2,monthly_data_exports_by_country_thousand_tonnes[[#All],[Crude and NGLs]:[Total '[note 5']]],Calculation!$A10,FALSE)</f>
        <v>157.38</v>
      </c>
      <c r="F10" s="7">
        <f>HLOOKUP(F$2,monthly_data_exports_by_country_thousand_tonnes[[#All],[Crude and NGLs]:[Total '[note 5']]],Calculation!$A10,FALSE)</f>
        <v>1.57</v>
      </c>
      <c r="G10" s="11">
        <f>HLOOKUP(G$2,monthly_data_exports_by_country_thousand_tonnes[[#All],[Crude and NGLs]:[Total '[note 5']]],Calculation!$A10,FALSE)</f>
        <v>158.94999999999999</v>
      </c>
      <c r="H10" s="7">
        <f>HLOOKUP(H$2,monthly_data_exports_by_country_thousand_tonnes[[#All],[Crude and NGLs]:[Total '[note 5']]],Calculation!$A10,FALSE)</f>
        <v>0</v>
      </c>
      <c r="I10" s="7">
        <f>HLOOKUP(I$2,monthly_data_exports_by_country_thousand_tonnes[[#All],[Crude and NGLs]:[Total '[note 5']]],Calculation!$A10,FALSE)</f>
        <v>0</v>
      </c>
      <c r="J10" s="7">
        <f>HLOOKUP(J$2,monthly_data_exports_by_country_thousand_tonnes[[#All],[Crude and NGLs]:[Total '[note 5']]],Calculation!$A10,FALSE)</f>
        <v>0</v>
      </c>
      <c r="K10" s="7">
        <f>HLOOKUP(K$2,monthly_data_exports_by_country_thousand_tonnes[[#All],[Crude and NGLs]:[Total '[note 5']]],Calculation!$A10,FALSE)</f>
        <v>0</v>
      </c>
      <c r="L10" s="7">
        <f>HLOOKUP(L$2,monthly_data_exports_by_country_thousand_tonnes[[#All],[Crude and NGLs]:[Total '[note 5']]],Calculation!$A10,FALSE)</f>
        <v>0</v>
      </c>
      <c r="M10" s="7">
        <f>HLOOKUP(M$2,monthly_data_exports_by_country_thousand_tonnes[[#All],[Crude and NGLs]:[Total '[note 5']]],Calculation!$A10,FALSE)</f>
        <v>0</v>
      </c>
      <c r="N10" s="7">
        <f>HLOOKUP(N$2,monthly_data_exports_by_country_thousand_tonnes[[#All],[Crude and NGLs]:[Total '[note 5']]],Calculation!$A10,FALSE)</f>
        <v>5.24</v>
      </c>
      <c r="O10" s="11">
        <f>HLOOKUP(O$2,monthly_data_exports_by_country_thousand_tonnes[[#All],[Crude and NGLs]:[Total '[note 5']]],Calculation!$A10,FALSE)</f>
        <v>5.24</v>
      </c>
      <c r="P10" s="33">
        <f>HLOOKUP(P$2,monthly_data_exports_by_country_thousand_tonnes[[#All],[Crude and NGLs]:[Total '[note 5']]],Calculation!$A10,FALSE)</f>
        <v>164.19</v>
      </c>
      <c r="Q10" s="23">
        <f>HLOOKUP(Q$2,monthly_data_exports_by_country_thousand_tonnes[[#All],[Crude and NGLs]:[Total '[note 5']]],Calculation!$B10,FALSE)</f>
        <v>220.48</v>
      </c>
      <c r="R10" s="7">
        <f>HLOOKUP(R$2,monthly_data_exports_by_country_thousand_tonnes[[#All],[Crude and NGLs]:[Total '[note 5']]],Calculation!$B10,FALSE)</f>
        <v>0</v>
      </c>
      <c r="S10" s="11">
        <f>HLOOKUP(S$2,monthly_data_exports_by_country_thousand_tonnes[[#All],[Crude and NGLs]:[Total '[note 5']]],Calculation!$B10,FALSE)</f>
        <v>220.48</v>
      </c>
      <c r="T10" s="7">
        <f>HLOOKUP(T$2,monthly_data_exports_by_country_thousand_tonnes[[#All],[Crude and NGLs]:[Total '[note 5']]],Calculation!$B10,FALSE)</f>
        <v>0</v>
      </c>
      <c r="U10" s="7">
        <f>HLOOKUP(U$2,monthly_data_exports_by_country_thousand_tonnes[[#All],[Crude and NGLs]:[Total '[note 5']]],Calculation!$B10,FALSE)</f>
        <v>0</v>
      </c>
      <c r="V10" s="7">
        <f>HLOOKUP(V$2,monthly_data_exports_by_country_thousand_tonnes[[#All],[Crude and NGLs]:[Total '[note 5']]],Calculation!$B10,FALSE)</f>
        <v>0</v>
      </c>
      <c r="W10" s="7">
        <f>HLOOKUP(W$2,monthly_data_exports_by_country_thousand_tonnes[[#All],[Crude and NGLs]:[Total '[note 5']]],Calculation!$B10,FALSE)</f>
        <v>0</v>
      </c>
      <c r="X10" s="7">
        <f>HLOOKUP(X$2,monthly_data_exports_by_country_thousand_tonnes[[#All],[Crude and NGLs]:[Total '[note 5']]],Calculation!$B10,FALSE)</f>
        <v>0</v>
      </c>
      <c r="Y10" s="7">
        <f>HLOOKUP(Y$2,monthly_data_exports_by_country_thousand_tonnes[[#All],[Crude and NGLs]:[Total '[note 5']]],Calculation!$B10,FALSE)</f>
        <v>0</v>
      </c>
      <c r="Z10" s="7">
        <f>HLOOKUP(Z$2,monthly_data_exports_by_country_thousand_tonnes[[#All],[Crude and NGLs]:[Total '[note 5']]],Calculation!$B10,FALSE)</f>
        <v>2.85</v>
      </c>
      <c r="AA10" s="11">
        <f>HLOOKUP(AA$2,monthly_data_exports_by_country_thousand_tonnes[[#All],[Crude and NGLs]:[Total '[note 5']]],Calculation!$B10,FALSE)</f>
        <v>2.85</v>
      </c>
      <c r="AB10" s="33">
        <f>HLOOKUP(AB$2,monthly_data_exports_by_country_thousand_tonnes[[#All],[Crude and NGLs]:[Total '[note 5']]],Calculation!$B10,FALSE)</f>
        <v>223.33</v>
      </c>
    </row>
    <row r="11" spans="1:28" ht="14.5">
      <c r="A11" s="7">
        <f t="shared" si="0"/>
        <v>1539</v>
      </c>
      <c r="B11" s="7">
        <f t="shared" si="0"/>
        <v>1755</v>
      </c>
      <c r="D11" s="20" t="s">
        <v>74</v>
      </c>
      <c r="E11" s="23">
        <f>HLOOKUP(E$2,monthly_data_exports_by_country_thousand_tonnes[[#All],[Crude and NGLs]:[Total '[note 5']]],Calculation!$A11,FALSE)</f>
        <v>2.33</v>
      </c>
      <c r="F11" s="7">
        <f>HLOOKUP(F$2,monthly_data_exports_by_country_thousand_tonnes[[#All],[Crude and NGLs]:[Total '[note 5']]],Calculation!$A11,FALSE)</f>
        <v>0</v>
      </c>
      <c r="G11" s="11">
        <f>HLOOKUP(G$2,monthly_data_exports_by_country_thousand_tonnes[[#All],[Crude and NGLs]:[Total '[note 5']]],Calculation!$A11,FALSE)</f>
        <v>2.33</v>
      </c>
      <c r="H11" s="7">
        <f>HLOOKUP(H$2,monthly_data_exports_by_country_thousand_tonnes[[#All],[Crude and NGLs]:[Total '[note 5']]],Calculation!$A11,FALSE)</f>
        <v>0.9</v>
      </c>
      <c r="I11" s="7">
        <f>HLOOKUP(I$2,monthly_data_exports_by_country_thousand_tonnes[[#All],[Crude and NGLs]:[Total '[note 5']]],Calculation!$A11,FALSE)</f>
        <v>17.8</v>
      </c>
      <c r="J11" s="7">
        <f>HLOOKUP(J$2,monthly_data_exports_by_country_thousand_tonnes[[#All],[Crude and NGLs]:[Total '[note 5']]],Calculation!$A11,FALSE)</f>
        <v>102.51</v>
      </c>
      <c r="K11" s="7">
        <f>HLOOKUP(K$2,monthly_data_exports_by_country_thousand_tonnes[[#All],[Crude and NGLs]:[Total '[note 5']]],Calculation!$A11,FALSE)</f>
        <v>0.06</v>
      </c>
      <c r="L11" s="7">
        <f>HLOOKUP(L$2,monthly_data_exports_by_country_thousand_tonnes[[#All],[Crude and NGLs]:[Total '[note 5']]],Calculation!$A11,FALSE)</f>
        <v>63.51</v>
      </c>
      <c r="M11" s="7">
        <f>HLOOKUP(M$2,monthly_data_exports_by_country_thousand_tonnes[[#All],[Crude and NGLs]:[Total '[note 5']]],Calculation!$A11,FALSE)</f>
        <v>16.41</v>
      </c>
      <c r="N11" s="7">
        <f>HLOOKUP(N$2,monthly_data_exports_by_country_thousand_tonnes[[#All],[Crude and NGLs]:[Total '[note 5']]],Calculation!$A11,FALSE)</f>
        <v>0.02</v>
      </c>
      <c r="O11" s="11">
        <f>HLOOKUP(O$2,monthly_data_exports_by_country_thousand_tonnes[[#All],[Crude and NGLs]:[Total '[note 5']]],Calculation!$A11,FALSE)</f>
        <v>201.21</v>
      </c>
      <c r="P11" s="33">
        <f>HLOOKUP(P$2,monthly_data_exports_by_country_thousand_tonnes[[#All],[Crude and NGLs]:[Total '[note 5']]],Calculation!$A11,FALSE)</f>
        <v>203.54</v>
      </c>
      <c r="Q11" s="23">
        <f>HLOOKUP(Q$2,monthly_data_exports_by_country_thousand_tonnes[[#All],[Crude and NGLs]:[Total '[note 5']]],Calculation!$B11,FALSE)</f>
        <v>0</v>
      </c>
      <c r="R11" s="7">
        <f>HLOOKUP(R$2,monthly_data_exports_by_country_thousand_tonnes[[#All],[Crude and NGLs]:[Total '[note 5']]],Calculation!$B11,FALSE)</f>
        <v>0</v>
      </c>
      <c r="S11" s="11">
        <f>HLOOKUP(S$2,monthly_data_exports_by_country_thousand_tonnes[[#All],[Crude and NGLs]:[Total '[note 5']]],Calculation!$B11,FALSE)</f>
        <v>0</v>
      </c>
      <c r="T11" s="7">
        <f>HLOOKUP(T$2,monthly_data_exports_by_country_thousand_tonnes[[#All],[Crude and NGLs]:[Total '[note 5']]],Calculation!$B11,FALSE)</f>
        <v>0</v>
      </c>
      <c r="U11" s="7">
        <f>HLOOKUP(U$2,monthly_data_exports_by_country_thousand_tonnes[[#All],[Crude and NGLs]:[Total '[note 5']]],Calculation!$B11,FALSE)</f>
        <v>13.98</v>
      </c>
      <c r="V11" s="7">
        <f>HLOOKUP(V$2,monthly_data_exports_by_country_thousand_tonnes[[#All],[Crude and NGLs]:[Total '[note 5']]],Calculation!$B11,FALSE)</f>
        <v>97.53</v>
      </c>
      <c r="W11" s="7">
        <f>HLOOKUP(W$2,monthly_data_exports_by_country_thousand_tonnes[[#All],[Crude and NGLs]:[Total '[note 5']]],Calculation!$B11,FALSE)</f>
        <v>6.39</v>
      </c>
      <c r="X11" s="7">
        <f>HLOOKUP(X$2,monthly_data_exports_by_country_thousand_tonnes[[#All],[Crude and NGLs]:[Total '[note 5']]],Calculation!$B11,FALSE)</f>
        <v>56.19</v>
      </c>
      <c r="Y11" s="7">
        <f>HLOOKUP(Y$2,monthly_data_exports_by_country_thousand_tonnes[[#All],[Crude and NGLs]:[Total '[note 5']]],Calculation!$B11,FALSE)</f>
        <v>9.7200000000000006</v>
      </c>
      <c r="Z11" s="7">
        <f>HLOOKUP(Z$2,monthly_data_exports_by_country_thousand_tonnes[[#All],[Crude and NGLs]:[Total '[note 5']]],Calculation!$B11,FALSE)</f>
        <v>0.03</v>
      </c>
      <c r="AA11" s="11">
        <f>HLOOKUP(AA$2,monthly_data_exports_by_country_thousand_tonnes[[#All],[Crude and NGLs]:[Total '[note 5']]],Calculation!$B11,FALSE)</f>
        <v>183.84</v>
      </c>
      <c r="AB11" s="33">
        <f>HLOOKUP(AB$2,monthly_data_exports_by_country_thousand_tonnes[[#All],[Crude and NGLs]:[Total '[note 5']]],Calculation!$B11,FALSE)</f>
        <v>183.84</v>
      </c>
    </row>
    <row r="12" spans="1:28" ht="14.5">
      <c r="A12" s="7">
        <f t="shared" si="0"/>
        <v>1540</v>
      </c>
      <c r="B12" s="7">
        <f t="shared" si="0"/>
        <v>1756</v>
      </c>
      <c r="D12" s="20" t="s">
        <v>73</v>
      </c>
      <c r="E12" s="23">
        <f>HLOOKUP(E$2,monthly_data_exports_by_country_thousand_tonnes[[#All],[Crude and NGLs]:[Total '[note 5']]],Calculation!$A12,FALSE)</f>
        <v>0</v>
      </c>
      <c r="F12" s="7">
        <f>HLOOKUP(F$2,monthly_data_exports_by_country_thousand_tonnes[[#All],[Crude and NGLs]:[Total '[note 5']]],Calculation!$A12,FALSE)</f>
        <v>8.48</v>
      </c>
      <c r="G12" s="11">
        <f>HLOOKUP(G$2,monthly_data_exports_by_country_thousand_tonnes[[#All],[Crude and NGLs]:[Total '[note 5']]],Calculation!$A12,FALSE)</f>
        <v>8.48</v>
      </c>
      <c r="H12" s="7">
        <f>HLOOKUP(H$2,monthly_data_exports_by_country_thousand_tonnes[[#All],[Crude and NGLs]:[Total '[note 5']]],Calculation!$A12,FALSE)</f>
        <v>0</v>
      </c>
      <c r="I12" s="7">
        <f>HLOOKUP(I$2,monthly_data_exports_by_country_thousand_tonnes[[#All],[Crude and NGLs]:[Total '[note 5']]],Calculation!$A12,FALSE)</f>
        <v>0</v>
      </c>
      <c r="J12" s="7">
        <f>HLOOKUP(J$2,monthly_data_exports_by_country_thousand_tonnes[[#All],[Crude and NGLs]:[Total '[note 5']]],Calculation!$A12,FALSE)</f>
        <v>0</v>
      </c>
      <c r="K12" s="7">
        <f>HLOOKUP(K$2,monthly_data_exports_by_country_thousand_tonnes[[#All],[Crude and NGLs]:[Total '[note 5']]],Calculation!$A12,FALSE)</f>
        <v>0</v>
      </c>
      <c r="L12" s="7">
        <f>HLOOKUP(L$2,monthly_data_exports_by_country_thousand_tonnes[[#All],[Crude and NGLs]:[Total '[note 5']]],Calculation!$A12,FALSE)</f>
        <v>0</v>
      </c>
      <c r="M12" s="7">
        <f>HLOOKUP(M$2,monthly_data_exports_by_country_thousand_tonnes[[#All],[Crude and NGLs]:[Total '[note 5']]],Calculation!$A12,FALSE)</f>
        <v>0</v>
      </c>
      <c r="N12" s="7">
        <f>HLOOKUP(N$2,monthly_data_exports_by_country_thousand_tonnes[[#All],[Crude and NGLs]:[Total '[note 5']]],Calculation!$A12,FALSE)</f>
        <v>2.2200000000000002</v>
      </c>
      <c r="O12" s="11">
        <f>HLOOKUP(O$2,monthly_data_exports_by_country_thousand_tonnes[[#All],[Crude and NGLs]:[Total '[note 5']]],Calculation!$A12,FALSE)</f>
        <v>2.2200000000000002</v>
      </c>
      <c r="P12" s="33">
        <f>HLOOKUP(P$2,monthly_data_exports_by_country_thousand_tonnes[[#All],[Crude and NGLs]:[Total '[note 5']]],Calculation!$A12,FALSE)</f>
        <v>10.7</v>
      </c>
      <c r="Q12" s="23">
        <f>HLOOKUP(Q$2,monthly_data_exports_by_country_thousand_tonnes[[#All],[Crude and NGLs]:[Total '[note 5']]],Calculation!$B12,FALSE)</f>
        <v>183.24</v>
      </c>
      <c r="R12" s="7">
        <f>HLOOKUP(R$2,monthly_data_exports_by_country_thousand_tonnes[[#All],[Crude and NGLs]:[Total '[note 5']]],Calculation!$B12,FALSE)</f>
        <v>0</v>
      </c>
      <c r="S12" s="11">
        <f>HLOOKUP(S$2,monthly_data_exports_by_country_thousand_tonnes[[#All],[Crude and NGLs]:[Total '[note 5']]],Calculation!$B12,FALSE)</f>
        <v>183.24</v>
      </c>
      <c r="T12" s="7">
        <f>HLOOKUP(T$2,monthly_data_exports_by_country_thousand_tonnes[[#All],[Crude and NGLs]:[Total '[note 5']]],Calculation!$B12,FALSE)</f>
        <v>0</v>
      </c>
      <c r="U12" s="7">
        <f>HLOOKUP(U$2,monthly_data_exports_by_country_thousand_tonnes[[#All],[Crude and NGLs]:[Total '[note 5']]],Calculation!$B12,FALSE)</f>
        <v>0</v>
      </c>
      <c r="V12" s="7">
        <f>HLOOKUP(V$2,monthly_data_exports_by_country_thousand_tonnes[[#All],[Crude and NGLs]:[Total '[note 5']]],Calculation!$B12,FALSE)</f>
        <v>0</v>
      </c>
      <c r="W12" s="7">
        <f>HLOOKUP(W$2,monthly_data_exports_by_country_thousand_tonnes[[#All],[Crude and NGLs]:[Total '[note 5']]],Calculation!$B12,FALSE)</f>
        <v>0</v>
      </c>
      <c r="X12" s="7">
        <f>HLOOKUP(X$2,monthly_data_exports_by_country_thousand_tonnes[[#All],[Crude and NGLs]:[Total '[note 5']]],Calculation!$B12,FALSE)</f>
        <v>0</v>
      </c>
      <c r="Y12" s="7">
        <f>HLOOKUP(Y$2,monthly_data_exports_by_country_thousand_tonnes[[#All],[Crude and NGLs]:[Total '[note 5']]],Calculation!$B12,FALSE)</f>
        <v>0</v>
      </c>
      <c r="Z12" s="7">
        <f>HLOOKUP(Z$2,monthly_data_exports_by_country_thousand_tonnes[[#All],[Crude and NGLs]:[Total '[note 5']]],Calculation!$B12,FALSE)</f>
        <v>0.12</v>
      </c>
      <c r="AA12" s="11">
        <f>HLOOKUP(AA$2,monthly_data_exports_by_country_thousand_tonnes[[#All],[Crude and NGLs]:[Total '[note 5']]],Calculation!$B12,FALSE)</f>
        <v>0.12</v>
      </c>
      <c r="AB12" s="33">
        <f>HLOOKUP(AB$2,monthly_data_exports_by_country_thousand_tonnes[[#All],[Crude and NGLs]:[Total '[note 5']]],Calculation!$B12,FALSE)</f>
        <v>183.36</v>
      </c>
    </row>
    <row r="13" spans="1:28" ht="14.5">
      <c r="A13" s="7">
        <f t="shared" si="0"/>
        <v>1541</v>
      </c>
      <c r="B13" s="7">
        <f t="shared" si="0"/>
        <v>1757</v>
      </c>
      <c r="D13" s="20" t="s">
        <v>42</v>
      </c>
      <c r="E13" s="23">
        <f>HLOOKUP(E$2,monthly_data_exports_by_country_thousand_tonnes[[#All],[Crude and NGLs]:[Total '[note 5']]],Calculation!$A13,FALSE)</f>
        <v>260.48</v>
      </c>
      <c r="F13" s="7">
        <f>HLOOKUP(F$2,monthly_data_exports_by_country_thousand_tonnes[[#All],[Crude and NGLs]:[Total '[note 5']]],Calculation!$A13,FALSE)</f>
        <v>0</v>
      </c>
      <c r="G13" s="11">
        <f>HLOOKUP(G$2,monthly_data_exports_by_country_thousand_tonnes[[#All],[Crude and NGLs]:[Total '[note 5']]],Calculation!$A13,FALSE)</f>
        <v>260.48</v>
      </c>
      <c r="H13" s="7">
        <f>HLOOKUP(H$2,monthly_data_exports_by_country_thousand_tonnes[[#All],[Crude and NGLs]:[Total '[note 5']]],Calculation!$A13,FALSE)</f>
        <v>0</v>
      </c>
      <c r="I13" s="7">
        <f>HLOOKUP(I$2,monthly_data_exports_by_country_thousand_tonnes[[#All],[Crude and NGLs]:[Total '[note 5']]],Calculation!$A13,FALSE)</f>
        <v>0</v>
      </c>
      <c r="J13" s="7">
        <f>HLOOKUP(J$2,monthly_data_exports_by_country_thousand_tonnes[[#All],[Crude and NGLs]:[Total '[note 5']]],Calculation!$A13,FALSE)</f>
        <v>0</v>
      </c>
      <c r="K13" s="7">
        <f>HLOOKUP(K$2,monthly_data_exports_by_country_thousand_tonnes[[#All],[Crude and NGLs]:[Total '[note 5']]],Calculation!$A13,FALSE)</f>
        <v>0</v>
      </c>
      <c r="L13" s="7">
        <f>HLOOKUP(L$2,monthly_data_exports_by_country_thousand_tonnes[[#All],[Crude and NGLs]:[Total '[note 5']]],Calculation!$A13,FALSE)</f>
        <v>0</v>
      </c>
      <c r="M13" s="7">
        <f>HLOOKUP(M$2,monthly_data_exports_by_country_thousand_tonnes[[#All],[Crude and NGLs]:[Total '[note 5']]],Calculation!$A13,FALSE)</f>
        <v>0</v>
      </c>
      <c r="N13" s="7">
        <f>HLOOKUP(N$2,monthly_data_exports_by_country_thousand_tonnes[[#All],[Crude and NGLs]:[Total '[note 5']]],Calculation!$A13,FALSE)</f>
        <v>0</v>
      </c>
      <c r="O13" s="11">
        <f>HLOOKUP(O$2,monthly_data_exports_by_country_thousand_tonnes[[#All],[Crude and NGLs]:[Total '[note 5']]],Calculation!$A13,FALSE)</f>
        <v>0</v>
      </c>
      <c r="P13" s="33">
        <f>HLOOKUP(P$2,monthly_data_exports_by_country_thousand_tonnes[[#All],[Crude and NGLs]:[Total '[note 5']]],Calculation!$A13,FALSE)</f>
        <v>260.48</v>
      </c>
      <c r="Q13" s="23">
        <f>HLOOKUP(Q$2,monthly_data_exports_by_country_thousand_tonnes[[#All],[Crude and NGLs]:[Total '[note 5']]],Calculation!$B13,FALSE)</f>
        <v>0</v>
      </c>
      <c r="R13" s="7">
        <f>HLOOKUP(R$2,monthly_data_exports_by_country_thousand_tonnes[[#All],[Crude and NGLs]:[Total '[note 5']]],Calculation!$B13,FALSE)</f>
        <v>0</v>
      </c>
      <c r="S13" s="11">
        <f>HLOOKUP(S$2,monthly_data_exports_by_country_thousand_tonnes[[#All],[Crude and NGLs]:[Total '[note 5']]],Calculation!$B13,FALSE)</f>
        <v>0</v>
      </c>
      <c r="T13" s="7">
        <f>HLOOKUP(T$2,monthly_data_exports_by_country_thousand_tonnes[[#All],[Crude and NGLs]:[Total '[note 5']]],Calculation!$B13,FALSE)</f>
        <v>0</v>
      </c>
      <c r="U13" s="7">
        <f>HLOOKUP(U$2,monthly_data_exports_by_country_thousand_tonnes[[#All],[Crude and NGLs]:[Total '[note 5']]],Calculation!$B13,FALSE)</f>
        <v>0</v>
      </c>
      <c r="V13" s="7">
        <f>HLOOKUP(V$2,monthly_data_exports_by_country_thousand_tonnes[[#All],[Crude and NGLs]:[Total '[note 5']]],Calculation!$B13,FALSE)</f>
        <v>0</v>
      </c>
      <c r="W13" s="7">
        <f>HLOOKUP(W$2,monthly_data_exports_by_country_thousand_tonnes[[#All],[Crude and NGLs]:[Total '[note 5']]],Calculation!$B13,FALSE)</f>
        <v>0</v>
      </c>
      <c r="X13" s="7">
        <f>HLOOKUP(X$2,monthly_data_exports_by_country_thousand_tonnes[[#All],[Crude and NGLs]:[Total '[note 5']]],Calculation!$B13,FALSE)</f>
        <v>0</v>
      </c>
      <c r="Y13" s="7">
        <f>HLOOKUP(Y$2,monthly_data_exports_by_country_thousand_tonnes[[#All],[Crude and NGLs]:[Total '[note 5']]],Calculation!$B13,FALSE)</f>
        <v>0</v>
      </c>
      <c r="Z13" s="7">
        <f>HLOOKUP(Z$2,monthly_data_exports_by_country_thousand_tonnes[[#All],[Crude and NGLs]:[Total '[note 5']]],Calculation!$B13,FALSE)</f>
        <v>0</v>
      </c>
      <c r="AA13" s="11">
        <f>HLOOKUP(AA$2,monthly_data_exports_by_country_thousand_tonnes[[#All],[Crude and NGLs]:[Total '[note 5']]],Calculation!$B13,FALSE)</f>
        <v>0</v>
      </c>
      <c r="AB13" s="33">
        <f>HLOOKUP(AB$2,monthly_data_exports_by_country_thousand_tonnes[[#All],[Crude and NGLs]:[Total '[note 5']]],Calculation!$B13,FALSE)</f>
        <v>0</v>
      </c>
    </row>
    <row r="14" spans="1:28" ht="14.5">
      <c r="A14" s="7">
        <f t="shared" si="0"/>
        <v>1542</v>
      </c>
      <c r="B14" s="7">
        <f t="shared" si="0"/>
        <v>1758</v>
      </c>
      <c r="D14" s="20" t="s">
        <v>43</v>
      </c>
      <c r="E14" s="23">
        <f>HLOOKUP(E$2,monthly_data_exports_by_country_thousand_tonnes[[#All],[Crude and NGLs]:[Total '[note 5']]],Calculation!$A14,FALSE)</f>
        <v>499.92</v>
      </c>
      <c r="F14" s="7">
        <f>HLOOKUP(F$2,monthly_data_exports_by_country_thousand_tonnes[[#All],[Crude and NGLs]:[Total '[note 5']]],Calculation!$A14,FALSE)</f>
        <v>33.619999999999997</v>
      </c>
      <c r="G14" s="11">
        <f>HLOOKUP(G$2,monthly_data_exports_by_country_thousand_tonnes[[#All],[Crude and NGLs]:[Total '[note 5']]],Calculation!$A14,FALSE)</f>
        <v>533.54</v>
      </c>
      <c r="H14" s="7">
        <f>HLOOKUP(H$2,monthly_data_exports_by_country_thousand_tonnes[[#All],[Crude and NGLs]:[Total '[note 5']]],Calculation!$A14,FALSE)</f>
        <v>1</v>
      </c>
      <c r="I14" s="7">
        <f>HLOOKUP(I$2,monthly_data_exports_by_country_thousand_tonnes[[#All],[Crude and NGLs]:[Total '[note 5']]],Calculation!$A14,FALSE)</f>
        <v>126.87</v>
      </c>
      <c r="J14" s="7">
        <f>HLOOKUP(J$2,monthly_data_exports_by_country_thousand_tonnes[[#All],[Crude and NGLs]:[Total '[note 5']]],Calculation!$A14,FALSE)</f>
        <v>0</v>
      </c>
      <c r="K14" s="7">
        <f>HLOOKUP(K$2,monthly_data_exports_by_country_thousand_tonnes[[#All],[Crude and NGLs]:[Total '[note 5']]],Calculation!$A14,FALSE)</f>
        <v>0</v>
      </c>
      <c r="L14" s="7">
        <f>HLOOKUP(L$2,monthly_data_exports_by_country_thousand_tonnes[[#All],[Crude and NGLs]:[Total '[note 5']]],Calculation!$A14,FALSE)</f>
        <v>0</v>
      </c>
      <c r="M14" s="7">
        <f>HLOOKUP(M$2,monthly_data_exports_by_country_thousand_tonnes[[#All],[Crude and NGLs]:[Total '[note 5']]],Calculation!$A14,FALSE)</f>
        <v>0</v>
      </c>
      <c r="N14" s="7">
        <f>HLOOKUP(N$2,monthly_data_exports_by_country_thousand_tonnes[[#All],[Crude and NGLs]:[Total '[note 5']]],Calculation!$A14,FALSE)</f>
        <v>271.32</v>
      </c>
      <c r="O14" s="11">
        <f>HLOOKUP(O$2,monthly_data_exports_by_country_thousand_tonnes[[#All],[Crude and NGLs]:[Total '[note 5']]],Calculation!$A14,FALSE)</f>
        <v>399.19</v>
      </c>
      <c r="P14" s="33">
        <f>HLOOKUP(P$2,monthly_data_exports_by_country_thousand_tonnes[[#All],[Crude and NGLs]:[Total '[note 5']]],Calculation!$A14,FALSE)</f>
        <v>932.73</v>
      </c>
      <c r="Q14" s="23">
        <f>HLOOKUP(Q$2,monthly_data_exports_by_country_thousand_tonnes[[#All],[Crude and NGLs]:[Total '[note 5']]],Calculation!$B14,FALSE)</f>
        <v>1075.58</v>
      </c>
      <c r="R14" s="7">
        <f>HLOOKUP(R$2,monthly_data_exports_by_country_thousand_tonnes[[#All],[Crude and NGLs]:[Total '[note 5']]],Calculation!$B14,FALSE)</f>
        <v>23.54</v>
      </c>
      <c r="S14" s="11">
        <f>HLOOKUP(S$2,monthly_data_exports_by_country_thousand_tonnes[[#All],[Crude and NGLs]:[Total '[note 5']]],Calculation!$B14,FALSE)</f>
        <v>1099.1199999999999</v>
      </c>
      <c r="T14" s="7">
        <f>HLOOKUP(T$2,monthly_data_exports_by_country_thousand_tonnes[[#All],[Crude and NGLs]:[Total '[note 5']]],Calculation!$B14,FALSE)</f>
        <v>5.25</v>
      </c>
      <c r="U14" s="7">
        <f>HLOOKUP(U$2,monthly_data_exports_by_country_thousand_tonnes[[#All],[Crude and NGLs]:[Total '[note 5']]],Calculation!$B14,FALSE)</f>
        <v>176.4</v>
      </c>
      <c r="V14" s="7">
        <f>HLOOKUP(V$2,monthly_data_exports_by_country_thousand_tonnes[[#All],[Crude and NGLs]:[Total '[note 5']]],Calculation!$B14,FALSE)</f>
        <v>0</v>
      </c>
      <c r="W14" s="7">
        <f>HLOOKUP(W$2,monthly_data_exports_by_country_thousand_tonnes[[#All],[Crude and NGLs]:[Total '[note 5']]],Calculation!$B14,FALSE)</f>
        <v>0</v>
      </c>
      <c r="X14" s="7">
        <f>HLOOKUP(X$2,monthly_data_exports_by_country_thousand_tonnes[[#All],[Crude and NGLs]:[Total '[note 5']]],Calculation!$B14,FALSE)</f>
        <v>0</v>
      </c>
      <c r="Y14" s="7">
        <f>HLOOKUP(Y$2,monthly_data_exports_by_country_thousand_tonnes[[#All],[Crude and NGLs]:[Total '[note 5']]],Calculation!$B14,FALSE)</f>
        <v>56.83</v>
      </c>
      <c r="Z14" s="7">
        <f>HLOOKUP(Z$2,monthly_data_exports_by_country_thousand_tonnes[[#All],[Crude and NGLs]:[Total '[note 5']]],Calculation!$B14,FALSE)</f>
        <v>90.55</v>
      </c>
      <c r="AA14" s="11">
        <f>HLOOKUP(AA$2,monthly_data_exports_by_country_thousand_tonnes[[#All],[Crude and NGLs]:[Total '[note 5']]],Calculation!$B14,FALSE)</f>
        <v>329.03</v>
      </c>
      <c r="AB14" s="33">
        <f>HLOOKUP(AB$2,monthly_data_exports_by_country_thousand_tonnes[[#All],[Crude and NGLs]:[Total '[note 5']]],Calculation!$B14,FALSE)</f>
        <v>1428.15</v>
      </c>
    </row>
    <row r="15" spans="1:28" ht="14.5">
      <c r="A15" s="7">
        <f t="shared" si="0"/>
        <v>1543</v>
      </c>
      <c r="B15" s="7">
        <f t="shared" si="0"/>
        <v>1759</v>
      </c>
      <c r="D15" s="20" t="s">
        <v>94</v>
      </c>
      <c r="E15" s="23">
        <f>HLOOKUP(E$2,monthly_data_exports_by_country_thousand_tonnes[[#All],[Crude and NGLs]:[Total '[note 5']]],Calculation!$A15,FALSE)</f>
        <v>0</v>
      </c>
      <c r="F15" s="7">
        <f>HLOOKUP(F$2,monthly_data_exports_by_country_thousand_tonnes[[#All],[Crude and NGLs]:[Total '[note 5']]],Calculation!$A15,FALSE)</f>
        <v>0</v>
      </c>
      <c r="G15" s="11">
        <f>HLOOKUP(G$2,monthly_data_exports_by_country_thousand_tonnes[[#All],[Crude and NGLs]:[Total '[note 5']]],Calculation!$A15,FALSE)</f>
        <v>0</v>
      </c>
      <c r="H15" s="7">
        <f>HLOOKUP(H$2,monthly_data_exports_by_country_thousand_tonnes[[#All],[Crude and NGLs]:[Total '[note 5']]],Calculation!$A15,FALSE)</f>
        <v>0</v>
      </c>
      <c r="I15" s="7">
        <f>HLOOKUP(I$2,monthly_data_exports_by_country_thousand_tonnes[[#All],[Crude and NGLs]:[Total '[note 5']]],Calculation!$A15,FALSE)</f>
        <v>36.92</v>
      </c>
      <c r="J15" s="7">
        <f>HLOOKUP(J$2,monthly_data_exports_by_country_thousand_tonnes[[#All],[Crude and NGLs]:[Total '[note 5']]],Calculation!$A15,FALSE)</f>
        <v>0</v>
      </c>
      <c r="K15" s="7">
        <f>HLOOKUP(K$2,monthly_data_exports_by_country_thousand_tonnes[[#All],[Crude and NGLs]:[Total '[note 5']]],Calculation!$A15,FALSE)</f>
        <v>0</v>
      </c>
      <c r="L15" s="7">
        <f>HLOOKUP(L$2,monthly_data_exports_by_country_thousand_tonnes[[#All],[Crude and NGLs]:[Total '[note 5']]],Calculation!$A15,FALSE)</f>
        <v>0</v>
      </c>
      <c r="M15" s="7">
        <f>HLOOKUP(M$2,monthly_data_exports_by_country_thousand_tonnes[[#All],[Crude and NGLs]:[Total '[note 5']]],Calculation!$A15,FALSE)</f>
        <v>0</v>
      </c>
      <c r="N15" s="7">
        <f>HLOOKUP(N$2,monthly_data_exports_by_country_thousand_tonnes[[#All],[Crude and NGLs]:[Total '[note 5']]],Calculation!$A15,FALSE)</f>
        <v>0</v>
      </c>
      <c r="O15" s="11">
        <f>HLOOKUP(O$2,monthly_data_exports_by_country_thousand_tonnes[[#All],[Crude and NGLs]:[Total '[note 5']]],Calculation!$A15,FALSE)</f>
        <v>36.92</v>
      </c>
      <c r="P15" s="33">
        <f>HLOOKUP(P$2,monthly_data_exports_by_country_thousand_tonnes[[#All],[Crude and NGLs]:[Total '[note 5']]],Calculation!$A15,FALSE)</f>
        <v>36.92</v>
      </c>
      <c r="Q15" s="23">
        <f>HLOOKUP(Q$2,monthly_data_exports_by_country_thousand_tonnes[[#All],[Crude and NGLs]:[Total '[note 5']]],Calculation!$B15,FALSE)</f>
        <v>0</v>
      </c>
      <c r="R15" s="7">
        <f>HLOOKUP(R$2,monthly_data_exports_by_country_thousand_tonnes[[#All],[Crude and NGLs]:[Total '[note 5']]],Calculation!$B15,FALSE)</f>
        <v>0</v>
      </c>
      <c r="S15" s="11">
        <f>HLOOKUP(S$2,monthly_data_exports_by_country_thousand_tonnes[[#All],[Crude and NGLs]:[Total '[note 5']]],Calculation!$B15,FALSE)</f>
        <v>0</v>
      </c>
      <c r="T15" s="7">
        <f>HLOOKUP(T$2,monthly_data_exports_by_country_thousand_tonnes[[#All],[Crude and NGLs]:[Total '[note 5']]],Calculation!$B15,FALSE)</f>
        <v>0</v>
      </c>
      <c r="U15" s="7">
        <f>HLOOKUP(U$2,monthly_data_exports_by_country_thousand_tonnes[[#All],[Crude and NGLs]:[Total '[note 5']]],Calculation!$B15,FALSE)</f>
        <v>0</v>
      </c>
      <c r="V15" s="7">
        <f>HLOOKUP(V$2,monthly_data_exports_by_country_thousand_tonnes[[#All],[Crude and NGLs]:[Total '[note 5']]],Calculation!$B15,FALSE)</f>
        <v>0</v>
      </c>
      <c r="W15" s="7">
        <f>HLOOKUP(W$2,monthly_data_exports_by_country_thousand_tonnes[[#All],[Crude and NGLs]:[Total '[note 5']]],Calculation!$B15,FALSE)</f>
        <v>0</v>
      </c>
      <c r="X15" s="7">
        <f>HLOOKUP(X$2,monthly_data_exports_by_country_thousand_tonnes[[#All],[Crude and NGLs]:[Total '[note 5']]],Calculation!$B15,FALSE)</f>
        <v>0</v>
      </c>
      <c r="Y15" s="7">
        <f>HLOOKUP(Y$2,monthly_data_exports_by_country_thousand_tonnes[[#All],[Crude and NGLs]:[Total '[note 5']]],Calculation!$B15,FALSE)</f>
        <v>0</v>
      </c>
      <c r="Z15" s="7">
        <f>HLOOKUP(Z$2,monthly_data_exports_by_country_thousand_tonnes[[#All],[Crude and NGLs]:[Total '[note 5']]],Calculation!$B15,FALSE)</f>
        <v>0</v>
      </c>
      <c r="AA15" s="11">
        <f>HLOOKUP(AA$2,monthly_data_exports_by_country_thousand_tonnes[[#All],[Crude and NGLs]:[Total '[note 5']]],Calculation!$B15,FALSE)</f>
        <v>0</v>
      </c>
      <c r="AB15" s="33">
        <f>HLOOKUP(AB$2,monthly_data_exports_by_country_thousand_tonnes[[#All],[Crude and NGLs]:[Total '[note 5']]],Calculation!$B15,FALSE)</f>
        <v>0</v>
      </c>
    </row>
    <row r="16" spans="1:28" ht="14.5">
      <c r="A16" s="7">
        <f t="shared" si="0"/>
        <v>1544</v>
      </c>
      <c r="B16" s="7">
        <f t="shared" si="0"/>
        <v>1760</v>
      </c>
      <c r="D16" s="20" t="s">
        <v>71</v>
      </c>
      <c r="E16" s="23">
        <f>HLOOKUP(E$2,monthly_data_exports_by_country_thousand_tonnes[[#All],[Crude and NGLs]:[Total '[note 5']]],Calculation!$A16,FALSE)</f>
        <v>192.92</v>
      </c>
      <c r="F16" s="7">
        <f>HLOOKUP(F$2,monthly_data_exports_by_country_thousand_tonnes[[#All],[Crude and NGLs]:[Total '[note 5']]],Calculation!$A16,FALSE)</f>
        <v>0</v>
      </c>
      <c r="G16" s="11">
        <f>HLOOKUP(G$2,monthly_data_exports_by_country_thousand_tonnes[[#All],[Crude and NGLs]:[Total '[note 5']]],Calculation!$A16,FALSE)</f>
        <v>192.92</v>
      </c>
      <c r="H16" s="7">
        <f>HLOOKUP(H$2,monthly_data_exports_by_country_thousand_tonnes[[#All],[Crude and NGLs]:[Total '[note 5']]],Calculation!$A16,FALSE)</f>
        <v>2.0499999999999998</v>
      </c>
      <c r="I16" s="7">
        <f>HLOOKUP(I$2,monthly_data_exports_by_country_thousand_tonnes[[#All],[Crude and NGLs]:[Total '[note 5']]],Calculation!$A16,FALSE)</f>
        <v>0</v>
      </c>
      <c r="J16" s="7">
        <f>HLOOKUP(J$2,monthly_data_exports_by_country_thousand_tonnes[[#All],[Crude and NGLs]:[Total '[note 5']]],Calculation!$A16,FALSE)</f>
        <v>0</v>
      </c>
      <c r="K16" s="7">
        <f>HLOOKUP(K$2,monthly_data_exports_by_country_thousand_tonnes[[#All],[Crude and NGLs]:[Total '[note 5']]],Calculation!$A16,FALSE)</f>
        <v>0</v>
      </c>
      <c r="L16" s="7">
        <f>HLOOKUP(L$2,monthly_data_exports_by_country_thousand_tonnes[[#All],[Crude and NGLs]:[Total '[note 5']]],Calculation!$A16,FALSE)</f>
        <v>0</v>
      </c>
      <c r="M16" s="7">
        <f>HLOOKUP(M$2,monthly_data_exports_by_country_thousand_tonnes[[#All],[Crude and NGLs]:[Total '[note 5']]],Calculation!$A16,FALSE)</f>
        <v>0</v>
      </c>
      <c r="N16" s="7">
        <f>HLOOKUP(N$2,monthly_data_exports_by_country_thousand_tonnes[[#All],[Crude and NGLs]:[Total '[note 5']]],Calculation!$A16,FALSE)</f>
        <v>1.65</v>
      </c>
      <c r="O16" s="11">
        <f>HLOOKUP(O$2,monthly_data_exports_by_country_thousand_tonnes[[#All],[Crude and NGLs]:[Total '[note 5']]],Calculation!$A16,FALSE)</f>
        <v>3.7</v>
      </c>
      <c r="P16" s="33">
        <f>HLOOKUP(P$2,monthly_data_exports_by_country_thousand_tonnes[[#All],[Crude and NGLs]:[Total '[note 5']]],Calculation!$A16,FALSE)</f>
        <v>196.62</v>
      </c>
      <c r="Q16" s="23">
        <f>HLOOKUP(Q$2,monthly_data_exports_by_country_thousand_tonnes[[#All],[Crude and NGLs]:[Total '[note 5']]],Calculation!$B16,FALSE)</f>
        <v>568.42999999999995</v>
      </c>
      <c r="R16" s="7">
        <f>HLOOKUP(R$2,monthly_data_exports_by_country_thousand_tonnes[[#All],[Crude and NGLs]:[Total '[note 5']]],Calculation!$B16,FALSE)</f>
        <v>0</v>
      </c>
      <c r="S16" s="11">
        <f>HLOOKUP(S$2,monthly_data_exports_by_country_thousand_tonnes[[#All],[Crude and NGLs]:[Total '[note 5']]],Calculation!$B16,FALSE)</f>
        <v>568.42999999999995</v>
      </c>
      <c r="T16" s="7">
        <f>HLOOKUP(T$2,monthly_data_exports_by_country_thousand_tonnes[[#All],[Crude and NGLs]:[Total '[note 5']]],Calculation!$B16,FALSE)</f>
        <v>0</v>
      </c>
      <c r="U16" s="7">
        <f>HLOOKUP(U$2,monthly_data_exports_by_country_thousand_tonnes[[#All],[Crude and NGLs]:[Total '[note 5']]],Calculation!$B16,FALSE)</f>
        <v>0</v>
      </c>
      <c r="V16" s="7">
        <f>HLOOKUP(V$2,monthly_data_exports_by_country_thousand_tonnes[[#All],[Crude and NGLs]:[Total '[note 5']]],Calculation!$B16,FALSE)</f>
        <v>0</v>
      </c>
      <c r="W16" s="7">
        <f>HLOOKUP(W$2,monthly_data_exports_by_country_thousand_tonnes[[#All],[Crude and NGLs]:[Total '[note 5']]],Calculation!$B16,FALSE)</f>
        <v>0</v>
      </c>
      <c r="X16" s="7">
        <f>HLOOKUP(X$2,monthly_data_exports_by_country_thousand_tonnes[[#All],[Crude and NGLs]:[Total '[note 5']]],Calculation!$B16,FALSE)</f>
        <v>0</v>
      </c>
      <c r="Y16" s="7">
        <f>HLOOKUP(Y$2,monthly_data_exports_by_country_thousand_tonnes[[#All],[Crude and NGLs]:[Total '[note 5']]],Calculation!$B16,FALSE)</f>
        <v>0</v>
      </c>
      <c r="Z16" s="7">
        <f>HLOOKUP(Z$2,monthly_data_exports_by_country_thousand_tonnes[[#All],[Crude and NGLs]:[Total '[note 5']]],Calculation!$B16,FALSE)</f>
        <v>0.67</v>
      </c>
      <c r="AA16" s="11">
        <f>HLOOKUP(AA$2,monthly_data_exports_by_country_thousand_tonnes[[#All],[Crude and NGLs]:[Total '[note 5']]],Calculation!$B16,FALSE)</f>
        <v>0.67</v>
      </c>
      <c r="AB16" s="33">
        <f>HLOOKUP(AB$2,monthly_data_exports_by_country_thousand_tonnes[[#All],[Crude and NGLs]:[Total '[note 5']]],Calculation!$B16,FALSE)</f>
        <v>569.1</v>
      </c>
    </row>
    <row r="17" spans="1:28" ht="14.5">
      <c r="A17" s="7">
        <f t="shared" si="0"/>
        <v>1545</v>
      </c>
      <c r="B17" s="7">
        <f t="shared" si="0"/>
        <v>1761</v>
      </c>
      <c r="D17" s="20" t="s">
        <v>45</v>
      </c>
      <c r="E17" s="23">
        <f>HLOOKUP(E$2,monthly_data_exports_by_country_thousand_tonnes[[#All],[Crude and NGLs]:[Total '[note 5']]],Calculation!$A17,FALSE)</f>
        <v>1.74</v>
      </c>
      <c r="F17" s="7">
        <f>HLOOKUP(F$2,monthly_data_exports_by_country_thousand_tonnes[[#All],[Crude and NGLs]:[Total '[note 5']]],Calculation!$A17,FALSE)</f>
        <v>8.1300000000000008</v>
      </c>
      <c r="G17" s="11">
        <f>HLOOKUP(G$2,monthly_data_exports_by_country_thousand_tonnes[[#All],[Crude and NGLs]:[Total '[note 5']]],Calculation!$A17,FALSE)</f>
        <v>9.8699999999999992</v>
      </c>
      <c r="H17" s="7">
        <f>HLOOKUP(H$2,monthly_data_exports_by_country_thousand_tonnes[[#All],[Crude and NGLs]:[Total '[note 5']]],Calculation!$A17,FALSE)</f>
        <v>0</v>
      </c>
      <c r="I17" s="7">
        <f>HLOOKUP(I$2,monthly_data_exports_by_country_thousand_tonnes[[#All],[Crude and NGLs]:[Total '[note 5']]],Calculation!$A17,FALSE)</f>
        <v>0</v>
      </c>
      <c r="J17" s="7">
        <f>HLOOKUP(J$2,monthly_data_exports_by_country_thousand_tonnes[[#All],[Crude and NGLs]:[Total '[note 5']]],Calculation!$A17,FALSE)</f>
        <v>0</v>
      </c>
      <c r="K17" s="7">
        <f>HLOOKUP(K$2,monthly_data_exports_by_country_thousand_tonnes[[#All],[Crude and NGLs]:[Total '[note 5']]],Calculation!$A17,FALSE)</f>
        <v>0</v>
      </c>
      <c r="L17" s="7">
        <f>HLOOKUP(L$2,monthly_data_exports_by_country_thousand_tonnes[[#All],[Crude and NGLs]:[Total '[note 5']]],Calculation!$A17,FALSE)</f>
        <v>0</v>
      </c>
      <c r="M17" s="7">
        <f>HLOOKUP(M$2,monthly_data_exports_by_country_thousand_tonnes[[#All],[Crude and NGLs]:[Total '[note 5']]],Calculation!$A17,FALSE)</f>
        <v>0</v>
      </c>
      <c r="N17" s="7">
        <f>HLOOKUP(N$2,monthly_data_exports_by_country_thousand_tonnes[[#All],[Crude and NGLs]:[Total '[note 5']]],Calculation!$A17,FALSE)</f>
        <v>10</v>
      </c>
      <c r="O17" s="11">
        <f>HLOOKUP(O$2,monthly_data_exports_by_country_thousand_tonnes[[#All],[Crude and NGLs]:[Total '[note 5']]],Calculation!$A17,FALSE)</f>
        <v>10</v>
      </c>
      <c r="P17" s="33">
        <f>HLOOKUP(P$2,monthly_data_exports_by_country_thousand_tonnes[[#All],[Crude and NGLs]:[Total '[note 5']]],Calculation!$A17,FALSE)</f>
        <v>19.87</v>
      </c>
      <c r="Q17" s="23">
        <f>HLOOKUP(Q$2,monthly_data_exports_by_country_thousand_tonnes[[#All],[Crude and NGLs]:[Total '[note 5']]],Calculation!$B17,FALSE)</f>
        <v>0</v>
      </c>
      <c r="R17" s="7">
        <f>HLOOKUP(R$2,monthly_data_exports_by_country_thousand_tonnes[[#All],[Crude and NGLs]:[Total '[note 5']]],Calculation!$B17,FALSE)</f>
        <v>0</v>
      </c>
      <c r="S17" s="11">
        <f>HLOOKUP(S$2,monthly_data_exports_by_country_thousand_tonnes[[#All],[Crude and NGLs]:[Total '[note 5']]],Calculation!$B17,FALSE)</f>
        <v>0</v>
      </c>
      <c r="T17" s="7">
        <f>HLOOKUP(T$2,monthly_data_exports_by_country_thousand_tonnes[[#All],[Crude and NGLs]:[Total '[note 5']]],Calculation!$B17,FALSE)</f>
        <v>0</v>
      </c>
      <c r="U17" s="7">
        <f>HLOOKUP(U$2,monthly_data_exports_by_country_thousand_tonnes[[#All],[Crude and NGLs]:[Total '[note 5']]],Calculation!$B17,FALSE)</f>
        <v>0</v>
      </c>
      <c r="V17" s="7">
        <f>HLOOKUP(V$2,monthly_data_exports_by_country_thousand_tonnes[[#All],[Crude and NGLs]:[Total '[note 5']]],Calculation!$B17,FALSE)</f>
        <v>0</v>
      </c>
      <c r="W17" s="7">
        <f>HLOOKUP(W$2,monthly_data_exports_by_country_thousand_tonnes[[#All],[Crude and NGLs]:[Total '[note 5']]],Calculation!$B17,FALSE)</f>
        <v>0</v>
      </c>
      <c r="X17" s="7">
        <f>HLOOKUP(X$2,monthly_data_exports_by_country_thousand_tonnes[[#All],[Crude and NGLs]:[Total '[note 5']]],Calculation!$B17,FALSE)</f>
        <v>0</v>
      </c>
      <c r="Y17" s="7">
        <f>HLOOKUP(Y$2,monthly_data_exports_by_country_thousand_tonnes[[#All],[Crude and NGLs]:[Total '[note 5']]],Calculation!$B17,FALSE)</f>
        <v>59.96</v>
      </c>
      <c r="Z17" s="7">
        <f>HLOOKUP(Z$2,monthly_data_exports_by_country_thousand_tonnes[[#All],[Crude and NGLs]:[Total '[note 5']]],Calculation!$B17,FALSE)</f>
        <v>2.64</v>
      </c>
      <c r="AA17" s="11">
        <f>HLOOKUP(AA$2,monthly_data_exports_by_country_thousand_tonnes[[#All],[Crude and NGLs]:[Total '[note 5']]],Calculation!$B17,FALSE)</f>
        <v>62.6</v>
      </c>
      <c r="AB17" s="33">
        <f>HLOOKUP(AB$2,monthly_data_exports_by_country_thousand_tonnes[[#All],[Crude and NGLs]:[Total '[note 5']]],Calculation!$B17,FALSE)</f>
        <v>62.6</v>
      </c>
    </row>
    <row r="18" spans="1:28" ht="14.5">
      <c r="A18" s="7">
        <f t="shared" si="0"/>
        <v>1546</v>
      </c>
      <c r="B18" s="7">
        <f t="shared" si="0"/>
        <v>1762</v>
      </c>
      <c r="D18" s="20" t="s">
        <v>46</v>
      </c>
      <c r="E18" s="23">
        <f>HLOOKUP(E$2,monthly_data_exports_by_country_thousand_tonnes[[#All],[Crude and NGLs]:[Total '[note 5']]],Calculation!$A18,FALSE)</f>
        <v>118.55</v>
      </c>
      <c r="F18" s="7">
        <f>HLOOKUP(F$2,monthly_data_exports_by_country_thousand_tonnes[[#All],[Crude and NGLs]:[Total '[note 5']]],Calculation!$A18,FALSE)</f>
        <v>0</v>
      </c>
      <c r="G18" s="11">
        <f>HLOOKUP(G$2,monthly_data_exports_by_country_thousand_tonnes[[#All],[Crude and NGLs]:[Total '[note 5']]],Calculation!$A18,FALSE)</f>
        <v>118.55</v>
      </c>
      <c r="H18" s="7">
        <f>HLOOKUP(H$2,monthly_data_exports_by_country_thousand_tonnes[[#All],[Crude and NGLs]:[Total '[note 5']]],Calculation!$A18,FALSE)</f>
        <v>0</v>
      </c>
      <c r="I18" s="7">
        <f>HLOOKUP(I$2,monthly_data_exports_by_country_thousand_tonnes[[#All],[Crude and NGLs]:[Total '[note 5']]],Calculation!$A18,FALSE)</f>
        <v>0</v>
      </c>
      <c r="J18" s="7">
        <f>HLOOKUP(J$2,monthly_data_exports_by_country_thousand_tonnes[[#All],[Crude and NGLs]:[Total '[note 5']]],Calculation!$A18,FALSE)</f>
        <v>0</v>
      </c>
      <c r="K18" s="7">
        <f>HLOOKUP(K$2,monthly_data_exports_by_country_thousand_tonnes[[#All],[Crude and NGLs]:[Total '[note 5']]],Calculation!$A18,FALSE)</f>
        <v>0</v>
      </c>
      <c r="L18" s="7">
        <f>HLOOKUP(L$2,monthly_data_exports_by_country_thousand_tonnes[[#All],[Crude and NGLs]:[Total '[note 5']]],Calculation!$A18,FALSE)</f>
        <v>0</v>
      </c>
      <c r="M18" s="7">
        <f>HLOOKUP(M$2,monthly_data_exports_by_country_thousand_tonnes[[#All],[Crude and NGLs]:[Total '[note 5']]],Calculation!$A18,FALSE)</f>
        <v>0</v>
      </c>
      <c r="N18" s="7">
        <f>HLOOKUP(N$2,monthly_data_exports_by_country_thousand_tonnes[[#All],[Crude and NGLs]:[Total '[note 5']]],Calculation!$A18,FALSE)</f>
        <v>0.03</v>
      </c>
      <c r="O18" s="11">
        <f>HLOOKUP(O$2,monthly_data_exports_by_country_thousand_tonnes[[#All],[Crude and NGLs]:[Total '[note 5']]],Calculation!$A18,FALSE)</f>
        <v>0.03</v>
      </c>
      <c r="P18" s="33">
        <f>HLOOKUP(P$2,monthly_data_exports_by_country_thousand_tonnes[[#All],[Crude and NGLs]:[Total '[note 5']]],Calculation!$A18,FALSE)</f>
        <v>118.58</v>
      </c>
      <c r="Q18" s="23">
        <f>HLOOKUP(Q$2,monthly_data_exports_by_country_thousand_tonnes[[#All],[Crude and NGLs]:[Total '[note 5']]],Calculation!$B18,FALSE)</f>
        <v>125.31</v>
      </c>
      <c r="R18" s="7">
        <f>HLOOKUP(R$2,monthly_data_exports_by_country_thousand_tonnes[[#All],[Crude and NGLs]:[Total '[note 5']]],Calculation!$B18,FALSE)</f>
        <v>0</v>
      </c>
      <c r="S18" s="11">
        <f>HLOOKUP(S$2,monthly_data_exports_by_country_thousand_tonnes[[#All],[Crude and NGLs]:[Total '[note 5']]],Calculation!$B18,FALSE)</f>
        <v>125.31</v>
      </c>
      <c r="T18" s="7">
        <f>HLOOKUP(T$2,monthly_data_exports_by_country_thousand_tonnes[[#All],[Crude and NGLs]:[Total '[note 5']]],Calculation!$B18,FALSE)</f>
        <v>0</v>
      </c>
      <c r="U18" s="7">
        <f>HLOOKUP(U$2,monthly_data_exports_by_country_thousand_tonnes[[#All],[Crude and NGLs]:[Total '[note 5']]],Calculation!$B18,FALSE)</f>
        <v>0</v>
      </c>
      <c r="V18" s="7">
        <f>HLOOKUP(V$2,monthly_data_exports_by_country_thousand_tonnes[[#All],[Crude and NGLs]:[Total '[note 5']]],Calculation!$B18,FALSE)</f>
        <v>0</v>
      </c>
      <c r="W18" s="7">
        <f>HLOOKUP(W$2,monthly_data_exports_by_country_thousand_tonnes[[#All],[Crude and NGLs]:[Total '[note 5']]],Calculation!$B18,FALSE)</f>
        <v>0</v>
      </c>
      <c r="X18" s="7">
        <f>HLOOKUP(X$2,monthly_data_exports_by_country_thousand_tonnes[[#All],[Crude and NGLs]:[Total '[note 5']]],Calculation!$B18,FALSE)</f>
        <v>0</v>
      </c>
      <c r="Y18" s="7">
        <f>HLOOKUP(Y$2,monthly_data_exports_by_country_thousand_tonnes[[#All],[Crude and NGLs]:[Total '[note 5']]],Calculation!$B18,FALSE)</f>
        <v>0</v>
      </c>
      <c r="Z18" s="7">
        <f>HLOOKUP(Z$2,monthly_data_exports_by_country_thousand_tonnes[[#All],[Crude and NGLs]:[Total '[note 5']]],Calculation!$B18,FALSE)</f>
        <v>0</v>
      </c>
      <c r="AA18" s="11">
        <f>HLOOKUP(AA$2,monthly_data_exports_by_country_thousand_tonnes[[#All],[Crude and NGLs]:[Total '[note 5']]],Calculation!$B18,FALSE)</f>
        <v>0</v>
      </c>
      <c r="AB18" s="33">
        <f>HLOOKUP(AB$2,monthly_data_exports_by_country_thousand_tonnes[[#All],[Crude and NGLs]:[Total '[note 5']]],Calculation!$B18,FALSE)</f>
        <v>125.31</v>
      </c>
    </row>
    <row r="19" spans="1:28" ht="14.5">
      <c r="A19" s="7">
        <f t="shared" si="0"/>
        <v>1547</v>
      </c>
      <c r="B19" s="7">
        <f t="shared" si="0"/>
        <v>1763</v>
      </c>
      <c r="D19" s="20" t="s">
        <v>44</v>
      </c>
      <c r="E19" s="23">
        <f>HLOOKUP(E$2,monthly_data_exports_by_country_thousand_tonnes[[#All],[Crude and NGLs]:[Total '[note 5']]],Calculation!$A19,FALSE)</f>
        <v>0</v>
      </c>
      <c r="F19" s="7">
        <f>HLOOKUP(F$2,monthly_data_exports_by_country_thousand_tonnes[[#All],[Crude and NGLs]:[Total '[note 5']]],Calculation!$A19,FALSE)</f>
        <v>6.26</v>
      </c>
      <c r="G19" s="11">
        <f>HLOOKUP(G$2,monthly_data_exports_by_country_thousand_tonnes[[#All],[Crude and NGLs]:[Total '[note 5']]],Calculation!$A19,FALSE)</f>
        <v>6.26</v>
      </c>
      <c r="H19" s="7">
        <f>HLOOKUP(H$2,monthly_data_exports_by_country_thousand_tonnes[[#All],[Crude and NGLs]:[Total '[note 5']]],Calculation!$A19,FALSE)</f>
        <v>0</v>
      </c>
      <c r="I19" s="7">
        <f>HLOOKUP(I$2,monthly_data_exports_by_country_thousand_tonnes[[#All],[Crude and NGLs]:[Total '[note 5']]],Calculation!$A19,FALSE)</f>
        <v>202.12</v>
      </c>
      <c r="J19" s="7">
        <f>HLOOKUP(J$2,monthly_data_exports_by_country_thousand_tonnes[[#All],[Crude and NGLs]:[Total '[note 5']]],Calculation!$A19,FALSE)</f>
        <v>0</v>
      </c>
      <c r="K19" s="7">
        <f>HLOOKUP(K$2,monthly_data_exports_by_country_thousand_tonnes[[#All],[Crude and NGLs]:[Total '[note 5']]],Calculation!$A19,FALSE)</f>
        <v>0</v>
      </c>
      <c r="L19" s="7">
        <f>HLOOKUP(L$2,monthly_data_exports_by_country_thousand_tonnes[[#All],[Crude and NGLs]:[Total '[note 5']]],Calculation!$A19,FALSE)</f>
        <v>0</v>
      </c>
      <c r="M19" s="7">
        <f>HLOOKUP(M$2,monthly_data_exports_by_country_thousand_tonnes[[#All],[Crude and NGLs]:[Total '[note 5']]],Calculation!$A19,FALSE)</f>
        <v>0</v>
      </c>
      <c r="N19" s="7">
        <f>HLOOKUP(N$2,monthly_data_exports_by_country_thousand_tonnes[[#All],[Crude and NGLs]:[Total '[note 5']]],Calculation!$A19,FALSE)</f>
        <v>0.06</v>
      </c>
      <c r="O19" s="11">
        <f>HLOOKUP(O$2,monthly_data_exports_by_country_thousand_tonnes[[#All],[Crude and NGLs]:[Total '[note 5']]],Calculation!$A19,FALSE)</f>
        <v>202.18</v>
      </c>
      <c r="P19" s="33">
        <f>HLOOKUP(P$2,monthly_data_exports_by_country_thousand_tonnes[[#All],[Crude and NGLs]:[Total '[note 5']]],Calculation!$A19,FALSE)</f>
        <v>208.44</v>
      </c>
      <c r="Q19" s="23">
        <f>HLOOKUP(Q$2,monthly_data_exports_by_country_thousand_tonnes[[#All],[Crude and NGLs]:[Total '[note 5']]],Calculation!$B19,FALSE)</f>
        <v>0</v>
      </c>
      <c r="R19" s="7">
        <f>HLOOKUP(R$2,monthly_data_exports_by_country_thousand_tonnes[[#All],[Crude and NGLs]:[Total '[note 5']]],Calculation!$B19,FALSE)</f>
        <v>0</v>
      </c>
      <c r="S19" s="11">
        <f>HLOOKUP(S$2,monthly_data_exports_by_country_thousand_tonnes[[#All],[Crude and NGLs]:[Total '[note 5']]],Calculation!$B19,FALSE)</f>
        <v>0</v>
      </c>
      <c r="T19" s="7">
        <f>HLOOKUP(T$2,monthly_data_exports_by_country_thousand_tonnes[[#All],[Crude and NGLs]:[Total '[note 5']]],Calculation!$B19,FALSE)</f>
        <v>0</v>
      </c>
      <c r="U19" s="7">
        <f>HLOOKUP(U$2,monthly_data_exports_by_country_thousand_tonnes[[#All],[Crude and NGLs]:[Total '[note 5']]],Calculation!$B19,FALSE)</f>
        <v>187.63</v>
      </c>
      <c r="V19" s="7">
        <f>HLOOKUP(V$2,monthly_data_exports_by_country_thousand_tonnes[[#All],[Crude and NGLs]:[Total '[note 5']]],Calculation!$B19,FALSE)</f>
        <v>0</v>
      </c>
      <c r="W19" s="7">
        <f>HLOOKUP(W$2,monthly_data_exports_by_country_thousand_tonnes[[#All],[Crude and NGLs]:[Total '[note 5']]],Calculation!$B19,FALSE)</f>
        <v>0</v>
      </c>
      <c r="X19" s="7">
        <f>HLOOKUP(X$2,monthly_data_exports_by_country_thousand_tonnes[[#All],[Crude and NGLs]:[Total '[note 5']]],Calculation!$B19,FALSE)</f>
        <v>0</v>
      </c>
      <c r="Y19" s="7">
        <f>HLOOKUP(Y$2,monthly_data_exports_by_country_thousand_tonnes[[#All],[Crude and NGLs]:[Total '[note 5']]],Calculation!$B19,FALSE)</f>
        <v>0</v>
      </c>
      <c r="Z19" s="7">
        <f>HLOOKUP(Z$2,monthly_data_exports_by_country_thousand_tonnes[[#All],[Crude and NGLs]:[Total '[note 5']]],Calculation!$B19,FALSE)</f>
        <v>46.95</v>
      </c>
      <c r="AA19" s="11">
        <f>HLOOKUP(AA$2,monthly_data_exports_by_country_thousand_tonnes[[#All],[Crude and NGLs]:[Total '[note 5']]],Calculation!$B19,FALSE)</f>
        <v>234.58</v>
      </c>
      <c r="AB19" s="33">
        <f>HLOOKUP(AB$2,monthly_data_exports_by_country_thousand_tonnes[[#All],[Crude and NGLs]:[Total '[note 5']]],Calculation!$B19,FALSE)</f>
        <v>234.58</v>
      </c>
    </row>
    <row r="20" spans="1:28" ht="14.5">
      <c r="A20" s="7">
        <f t="shared" si="0"/>
        <v>1548</v>
      </c>
      <c r="B20" s="7">
        <f t="shared" si="0"/>
        <v>1764</v>
      </c>
      <c r="D20" s="20" t="s">
        <v>62</v>
      </c>
      <c r="E20" s="23">
        <f>HLOOKUP(E$2,monthly_data_exports_by_country_thousand_tonnes[[#All],[Crude and NGLs]:[Total '[note 5']]],Calculation!$A20,FALSE)</f>
        <v>3.05</v>
      </c>
      <c r="F20" s="7">
        <f>HLOOKUP(F$2,monthly_data_exports_by_country_thousand_tonnes[[#All],[Crude and NGLs]:[Total '[note 5']]],Calculation!$A20,FALSE)</f>
        <v>53.72</v>
      </c>
      <c r="G20" s="11">
        <f>HLOOKUP(G$2,monthly_data_exports_by_country_thousand_tonnes[[#All],[Crude and NGLs]:[Total '[note 5']]],Calculation!$A20,FALSE)</f>
        <v>56.77</v>
      </c>
      <c r="H20" s="7">
        <f>HLOOKUP(H$2,monthly_data_exports_by_country_thousand_tonnes[[#All],[Crude and NGLs]:[Total '[note 5']]],Calculation!$A20,FALSE)</f>
        <v>47.75</v>
      </c>
      <c r="I20" s="7">
        <f>HLOOKUP(I$2,monthly_data_exports_by_country_thousand_tonnes[[#All],[Crude and NGLs]:[Total '[note 5']]],Calculation!$A20,FALSE)</f>
        <v>192.85</v>
      </c>
      <c r="J20" s="7">
        <f>HLOOKUP(J$2,monthly_data_exports_by_country_thousand_tonnes[[#All],[Crude and NGLs]:[Total '[note 5']]],Calculation!$A20,FALSE)</f>
        <v>0</v>
      </c>
      <c r="K20" s="7">
        <f>HLOOKUP(K$2,monthly_data_exports_by_country_thousand_tonnes[[#All],[Crude and NGLs]:[Total '[note 5']]],Calculation!$A20,FALSE)</f>
        <v>0</v>
      </c>
      <c r="L20" s="7">
        <f>HLOOKUP(L$2,monthly_data_exports_by_country_thousand_tonnes[[#All],[Crude and NGLs]:[Total '[note 5']]],Calculation!$A20,FALSE)</f>
        <v>0</v>
      </c>
      <c r="M20" s="7">
        <f>HLOOKUP(M$2,monthly_data_exports_by_country_thousand_tonnes[[#All],[Crude and NGLs]:[Total '[note 5']]],Calculation!$A20,FALSE)</f>
        <v>120.1</v>
      </c>
      <c r="N20" s="7">
        <f>HLOOKUP(N$2,monthly_data_exports_by_country_thousand_tonnes[[#All],[Crude and NGLs]:[Total '[note 5']]],Calculation!$A20,FALSE)</f>
        <v>30.01</v>
      </c>
      <c r="O20" s="11">
        <f>HLOOKUP(O$2,monthly_data_exports_by_country_thousand_tonnes[[#All],[Crude and NGLs]:[Total '[note 5']]],Calculation!$A20,FALSE)</f>
        <v>390.71</v>
      </c>
      <c r="P20" s="33">
        <f>HLOOKUP(P$2,monthly_data_exports_by_country_thousand_tonnes[[#All],[Crude and NGLs]:[Total '[note 5']]],Calculation!$A20,FALSE)</f>
        <v>447.48</v>
      </c>
      <c r="Q20" s="23">
        <f>HLOOKUP(Q$2,monthly_data_exports_by_country_thousand_tonnes[[#All],[Crude and NGLs]:[Total '[note 5']]],Calculation!$B20,FALSE)</f>
        <v>75.97</v>
      </c>
      <c r="R20" s="7">
        <f>HLOOKUP(R$2,monthly_data_exports_by_country_thousand_tonnes[[#All],[Crude and NGLs]:[Total '[note 5']]],Calculation!$B20,FALSE)</f>
        <v>15.14</v>
      </c>
      <c r="S20" s="11">
        <f>HLOOKUP(S$2,monthly_data_exports_by_country_thousand_tonnes[[#All],[Crude and NGLs]:[Total '[note 5']]],Calculation!$B20,FALSE)</f>
        <v>91.11</v>
      </c>
      <c r="T20" s="7">
        <f>HLOOKUP(T$2,monthly_data_exports_by_country_thousand_tonnes[[#All],[Crude and NGLs]:[Total '[note 5']]],Calculation!$B20,FALSE)</f>
        <v>7.92</v>
      </c>
      <c r="U20" s="7">
        <f>HLOOKUP(U$2,monthly_data_exports_by_country_thousand_tonnes[[#All],[Crude and NGLs]:[Total '[note 5']]],Calculation!$B20,FALSE)</f>
        <v>165.52</v>
      </c>
      <c r="V20" s="7">
        <f>HLOOKUP(V$2,monthly_data_exports_by_country_thousand_tonnes[[#All],[Crude and NGLs]:[Total '[note 5']]],Calculation!$B20,FALSE)</f>
        <v>0</v>
      </c>
      <c r="W20" s="7">
        <f>HLOOKUP(W$2,monthly_data_exports_by_country_thousand_tonnes[[#All],[Crude and NGLs]:[Total '[note 5']]],Calculation!$B20,FALSE)</f>
        <v>0</v>
      </c>
      <c r="X20" s="7">
        <f>HLOOKUP(X$2,monthly_data_exports_by_country_thousand_tonnes[[#All],[Crude and NGLs]:[Total '[note 5']]],Calculation!$B20,FALSE)</f>
        <v>0</v>
      </c>
      <c r="Y20" s="7">
        <f>HLOOKUP(Y$2,monthly_data_exports_by_country_thousand_tonnes[[#All],[Crude and NGLs]:[Total '[note 5']]],Calculation!$B20,FALSE)</f>
        <v>17.34</v>
      </c>
      <c r="Z20" s="7">
        <f>HLOOKUP(Z$2,monthly_data_exports_by_country_thousand_tonnes[[#All],[Crude and NGLs]:[Total '[note 5']]],Calculation!$B20,FALSE)</f>
        <v>34.31</v>
      </c>
      <c r="AA20" s="11">
        <f>HLOOKUP(AA$2,monthly_data_exports_by_country_thousand_tonnes[[#All],[Crude and NGLs]:[Total '[note 5']]],Calculation!$B20,FALSE)</f>
        <v>225.09</v>
      </c>
      <c r="AB20" s="33">
        <f>HLOOKUP(AB$2,monthly_data_exports_by_country_thousand_tonnes[[#All],[Crude and NGLs]:[Total '[note 5']]],Calculation!$B20,FALSE)</f>
        <v>316.2</v>
      </c>
    </row>
    <row r="21" spans="1:28" ht="14.5">
      <c r="A21" s="34">
        <f t="shared" si="0"/>
        <v>1549</v>
      </c>
      <c r="B21" s="35">
        <f t="shared" si="0"/>
        <v>1765</v>
      </c>
      <c r="C21" s="35"/>
      <c r="D21" s="21" t="s">
        <v>93</v>
      </c>
      <c r="E21" s="34">
        <f>HLOOKUP(E$2,monthly_data_exports_by_country_thousand_tonnes[[#All],[Crude and NGLs]:[Total '[note 5']]],Calculation!$A21,FALSE)</f>
        <v>1708.08</v>
      </c>
      <c r="F21" s="35">
        <f>HLOOKUP(F$2,monthly_data_exports_by_country_thousand_tonnes[[#All],[Crude and NGLs]:[Total '[note 5']]],Calculation!$A21,FALSE)</f>
        <v>168.75</v>
      </c>
      <c r="G21" s="36">
        <f>HLOOKUP(G$2,monthly_data_exports_by_country_thousand_tonnes[[#All],[Crude and NGLs]:[Total '[note 5']]],Calculation!$A21,FALSE)</f>
        <v>1876.83</v>
      </c>
      <c r="H21" s="35">
        <f>HLOOKUP(H$2,monthly_data_exports_by_country_thousand_tonnes[[#All],[Crude and NGLs]:[Total '[note 5']]],Calculation!$A21,FALSE)</f>
        <v>58.54</v>
      </c>
      <c r="I21" s="35">
        <f>HLOOKUP(I$2,monthly_data_exports_by_country_thousand_tonnes[[#All],[Crude and NGLs]:[Total '[note 5']]],Calculation!$A21,FALSE)</f>
        <v>670.71</v>
      </c>
      <c r="J21" s="35">
        <f>HLOOKUP(J$2,monthly_data_exports_by_country_thousand_tonnes[[#All],[Crude and NGLs]:[Total '[note 5']]],Calculation!$A21,FALSE)</f>
        <v>117.48</v>
      </c>
      <c r="K21" s="35">
        <f>HLOOKUP(K$2,monthly_data_exports_by_country_thousand_tonnes[[#All],[Crude and NGLs]:[Total '[note 5']]],Calculation!$A21,FALSE)</f>
        <v>0.06</v>
      </c>
      <c r="L21" s="35">
        <f>HLOOKUP(L$2,monthly_data_exports_by_country_thousand_tonnes[[#All],[Crude and NGLs]:[Total '[note 5']]],Calculation!$A21,FALSE)</f>
        <v>63.51</v>
      </c>
      <c r="M21" s="35">
        <f>HLOOKUP(M$2,monthly_data_exports_by_country_thousand_tonnes[[#All],[Crude and NGLs]:[Total '[note 5']]],Calculation!$A21,FALSE)</f>
        <v>175.85</v>
      </c>
      <c r="N21" s="35">
        <f>HLOOKUP(N$2,monthly_data_exports_by_country_thousand_tonnes[[#All],[Crude and NGLs]:[Total '[note 5']]],Calculation!$A21,FALSE)</f>
        <v>365.76</v>
      </c>
      <c r="O21" s="35">
        <f>HLOOKUP(O$2,monthly_data_exports_by_country_thousand_tonnes[[#All],[Crude and NGLs]:[Total '[note 5']]],Calculation!$A21,FALSE)</f>
        <v>1451.91</v>
      </c>
      <c r="P21" s="37">
        <f>HLOOKUP(P$2,monthly_data_exports_by_country_thousand_tonnes[[#All],[Crude and NGLs]:[Total '[note 5']]],Calculation!$A21,FALSE)</f>
        <v>3328.74</v>
      </c>
      <c r="Q21" s="34">
        <f>HLOOKUP(Q$2,monthly_data_exports_by_country_thousand_tonnes[[#All],[Crude and NGLs]:[Total '[note 5']]],Calculation!$B21,FALSE)</f>
        <v>2277.34</v>
      </c>
      <c r="R21" s="35">
        <f>HLOOKUP(R$2,monthly_data_exports_by_country_thousand_tonnes[[#All],[Crude and NGLs]:[Total '[note 5']]],Calculation!$B21,FALSE)</f>
        <v>50.56</v>
      </c>
      <c r="S21" s="36">
        <f>HLOOKUP(S$2,monthly_data_exports_by_country_thousand_tonnes[[#All],[Crude and NGLs]:[Total '[note 5']]],Calculation!$B21,FALSE)</f>
        <v>2327.9</v>
      </c>
      <c r="T21" s="35">
        <f>HLOOKUP(T$2,monthly_data_exports_by_country_thousand_tonnes[[#All],[Crude and NGLs]:[Total '[note 5']]],Calculation!$B21,FALSE)</f>
        <v>24.16</v>
      </c>
      <c r="U21" s="35">
        <f>HLOOKUP(U$2,monthly_data_exports_by_country_thousand_tonnes[[#All],[Crude and NGLs]:[Total '[note 5']]],Calculation!$B21,FALSE)</f>
        <v>633.02</v>
      </c>
      <c r="V21" s="35">
        <f>HLOOKUP(V$2,monthly_data_exports_by_country_thousand_tonnes[[#All],[Crude and NGLs]:[Total '[note 5']]],Calculation!$B21,FALSE)</f>
        <v>97.53</v>
      </c>
      <c r="W21" s="35">
        <f>HLOOKUP(W$2,monthly_data_exports_by_country_thousand_tonnes[[#All],[Crude and NGLs]:[Total '[note 5']]],Calculation!$B21,FALSE)</f>
        <v>6.39</v>
      </c>
      <c r="X21" s="35">
        <f>HLOOKUP(X$2,monthly_data_exports_by_country_thousand_tonnes[[#All],[Crude and NGLs]:[Total '[note 5']]],Calculation!$B21,FALSE)</f>
        <v>56.19</v>
      </c>
      <c r="Y21" s="35">
        <f>HLOOKUP(Y$2,monthly_data_exports_by_country_thousand_tonnes[[#All],[Crude and NGLs]:[Total '[note 5']]],Calculation!$B21,FALSE)</f>
        <v>143.85</v>
      </c>
      <c r="Z21" s="35">
        <f>HLOOKUP(Z$2,monthly_data_exports_by_country_thousand_tonnes[[#All],[Crude and NGLs]:[Total '[note 5']]],Calculation!$B21,FALSE)</f>
        <v>221.22</v>
      </c>
      <c r="AA21" s="35">
        <f>HLOOKUP(AA$2,monthly_data_exports_by_country_thousand_tonnes[[#All],[Crude and NGLs]:[Total '[note 5']]],Calculation!$B21,FALSE)</f>
        <v>1182.3599999999999</v>
      </c>
      <c r="AB21" s="37">
        <f>HLOOKUP(AB$2,monthly_data_exports_by_country_thousand_tonnes[[#All],[Crude and NGLs]:[Total '[note 5']]],Calculation!$B21,FALSE)</f>
        <v>3510.26</v>
      </c>
    </row>
    <row r="22" spans="1:28" ht="14.5">
      <c r="A22" s="7">
        <f t="shared" ref="A22:B37" si="1">A21+1</f>
        <v>1550</v>
      </c>
      <c r="B22" s="7">
        <f t="shared" si="1"/>
        <v>1766</v>
      </c>
      <c r="D22" s="20" t="s">
        <v>37</v>
      </c>
      <c r="E22" s="29">
        <f>HLOOKUP(E$2,monthly_data_exports_by_country_thousand_tonnes[[#All],[Crude and NGLs]:[Total '[note 5']]],Calculation!$A22,FALSE)</f>
        <v>60.53</v>
      </c>
      <c r="F22" s="30">
        <f>HLOOKUP(F$2,monthly_data_exports_by_country_thousand_tonnes[[#All],[Crude and NGLs]:[Total '[note 5']]],Calculation!$A22,FALSE)</f>
        <v>19.579999999999998</v>
      </c>
      <c r="G22" s="31">
        <f>HLOOKUP(G$2,monthly_data_exports_by_country_thousand_tonnes[[#All],[Crude and NGLs]:[Total '[note 5']]],Calculation!$A22,FALSE)</f>
        <v>80.11</v>
      </c>
      <c r="H22" s="30">
        <f>HLOOKUP(H$2,monthly_data_exports_by_country_thousand_tonnes[[#All],[Crude and NGLs]:[Total '[note 5']]],Calculation!$A22,FALSE)</f>
        <v>2.39</v>
      </c>
      <c r="I22" s="30">
        <f>HLOOKUP(I$2,monthly_data_exports_by_country_thousand_tonnes[[#All],[Crude and NGLs]:[Total '[note 5']]],Calculation!$A22,FALSE)</f>
        <v>111.43</v>
      </c>
      <c r="J22" s="30">
        <f>HLOOKUP(J$2,monthly_data_exports_by_country_thousand_tonnes[[#All],[Crude and NGLs]:[Total '[note 5']]],Calculation!$A22,FALSE)</f>
        <v>0</v>
      </c>
      <c r="K22" s="30">
        <f>HLOOKUP(K$2,monthly_data_exports_by_country_thousand_tonnes[[#All],[Crude and NGLs]:[Total '[note 5']]],Calculation!$A22,FALSE)</f>
        <v>0</v>
      </c>
      <c r="L22" s="30">
        <f>HLOOKUP(L$2,monthly_data_exports_by_country_thousand_tonnes[[#All],[Crude and NGLs]:[Total '[note 5']]],Calculation!$A22,FALSE)</f>
        <v>0</v>
      </c>
      <c r="M22" s="30">
        <f>HLOOKUP(M$2,monthly_data_exports_by_country_thousand_tonnes[[#All],[Crude and NGLs]:[Total '[note 5']]],Calculation!$A22,FALSE)</f>
        <v>38.6</v>
      </c>
      <c r="N22" s="30">
        <f>HLOOKUP(N$2,monthly_data_exports_by_country_thousand_tonnes[[#All],[Crude and NGLs]:[Total '[note 5']]],Calculation!$A22,FALSE)</f>
        <v>99.63</v>
      </c>
      <c r="O22" s="31">
        <f>HLOOKUP(O$2,monthly_data_exports_by_country_thousand_tonnes[[#All],[Crude and NGLs]:[Total '[note 5']]],Calculation!$A22,FALSE)</f>
        <v>252.05</v>
      </c>
      <c r="P22" s="32">
        <f>HLOOKUP(P$2,monthly_data_exports_by_country_thousand_tonnes[[#All],[Crude and NGLs]:[Total '[note 5']]],Calculation!$A22,FALSE)</f>
        <v>332.16</v>
      </c>
      <c r="Q22" s="29">
        <f>HLOOKUP(Q$2,monthly_data_exports_by_country_thousand_tonnes[[#All],[Crude and NGLs]:[Total '[note 5']]],Calculation!$B22,FALSE)</f>
        <v>115.04</v>
      </c>
      <c r="R22" s="30">
        <f>HLOOKUP(R$2,monthly_data_exports_by_country_thousand_tonnes[[#All],[Crude and NGLs]:[Total '[note 5']]],Calculation!$B22,FALSE)</f>
        <v>11.93</v>
      </c>
      <c r="S22" s="31">
        <f>HLOOKUP(S$2,monthly_data_exports_by_country_thousand_tonnes[[#All],[Crude and NGLs]:[Total '[note 5']]],Calculation!$B22,FALSE)</f>
        <v>126.97</v>
      </c>
      <c r="T22" s="30">
        <f>HLOOKUP(T$2,monthly_data_exports_by_country_thousand_tonnes[[#All],[Crude and NGLs]:[Total '[note 5']]],Calculation!$B22,FALSE)</f>
        <v>0.8</v>
      </c>
      <c r="U22" s="30">
        <f>HLOOKUP(U$2,monthly_data_exports_by_country_thousand_tonnes[[#All],[Crude and NGLs]:[Total '[note 5']]],Calculation!$B22,FALSE)</f>
        <v>218.74</v>
      </c>
      <c r="V22" s="30">
        <f>HLOOKUP(V$2,monthly_data_exports_by_country_thousand_tonnes[[#All],[Crude and NGLs]:[Total '[note 5']]],Calculation!$B22,FALSE)</f>
        <v>0</v>
      </c>
      <c r="W22" s="30">
        <f>HLOOKUP(W$2,monthly_data_exports_by_country_thousand_tonnes[[#All],[Crude and NGLs]:[Total '[note 5']]],Calculation!$B22,FALSE)</f>
        <v>0</v>
      </c>
      <c r="X22" s="30">
        <f>HLOOKUP(X$2,monthly_data_exports_by_country_thousand_tonnes[[#All],[Crude and NGLs]:[Total '[note 5']]],Calculation!$B22,FALSE)</f>
        <v>0</v>
      </c>
      <c r="Y22" s="30">
        <f>HLOOKUP(Y$2,monthly_data_exports_by_country_thousand_tonnes[[#All],[Crude and NGLs]:[Total '[note 5']]],Calculation!$B22,FALSE)</f>
        <v>0</v>
      </c>
      <c r="Z22" s="30">
        <f>HLOOKUP(Z$2,monthly_data_exports_by_country_thousand_tonnes[[#All],[Crude and NGLs]:[Total '[note 5']]],Calculation!$B22,FALSE)</f>
        <v>69.36</v>
      </c>
      <c r="AA22" s="31">
        <f>HLOOKUP(AA$2,monthly_data_exports_by_country_thousand_tonnes[[#All],[Crude and NGLs]:[Total '[note 5']]],Calculation!$B22,FALSE)</f>
        <v>288.89999999999998</v>
      </c>
      <c r="AB22" s="32">
        <f>HLOOKUP(AB$2,monthly_data_exports_by_country_thousand_tonnes[[#All],[Crude and NGLs]:[Total '[note 5']]],Calculation!$B22,FALSE)</f>
        <v>415.87</v>
      </c>
    </row>
    <row r="23" spans="1:28" ht="14.5">
      <c r="A23" s="7">
        <f t="shared" si="1"/>
        <v>1551</v>
      </c>
      <c r="B23" s="7">
        <f t="shared" si="1"/>
        <v>1767</v>
      </c>
      <c r="D23" s="20" t="s">
        <v>38</v>
      </c>
      <c r="E23" s="23">
        <f>HLOOKUP(E$2,monthly_data_exports_by_country_thousand_tonnes[[#All],[Crude and NGLs]:[Total '[note 5']]],Calculation!$A23,FALSE)</f>
        <v>118.38</v>
      </c>
      <c r="F23" s="7">
        <f>HLOOKUP(F$2,monthly_data_exports_by_country_thousand_tonnes[[#All],[Crude and NGLs]:[Total '[note 5']]],Calculation!$A23,FALSE)</f>
        <v>0</v>
      </c>
      <c r="G23" s="11">
        <f>HLOOKUP(G$2,monthly_data_exports_by_country_thousand_tonnes[[#All],[Crude and NGLs]:[Total '[note 5']]],Calculation!$A23,FALSE)</f>
        <v>118.38</v>
      </c>
      <c r="H23" s="7">
        <f>HLOOKUP(H$2,monthly_data_exports_by_country_thousand_tonnes[[#All],[Crude and NGLs]:[Total '[note 5']]],Calculation!$A23,FALSE)</f>
        <v>0</v>
      </c>
      <c r="I23" s="7">
        <f>HLOOKUP(I$2,monthly_data_exports_by_country_thousand_tonnes[[#All],[Crude and NGLs]:[Total '[note 5']]],Calculation!$A23,FALSE)</f>
        <v>76.47</v>
      </c>
      <c r="J23" s="7">
        <f>HLOOKUP(J$2,monthly_data_exports_by_country_thousand_tonnes[[#All],[Crude and NGLs]:[Total '[note 5']]],Calculation!$A23,FALSE)</f>
        <v>0</v>
      </c>
      <c r="K23" s="7">
        <f>HLOOKUP(K$2,monthly_data_exports_by_country_thousand_tonnes[[#All],[Crude and NGLs]:[Total '[note 5']]],Calculation!$A23,FALSE)</f>
        <v>0</v>
      </c>
      <c r="L23" s="7">
        <f>HLOOKUP(L$2,monthly_data_exports_by_country_thousand_tonnes[[#All],[Crude and NGLs]:[Total '[note 5']]],Calculation!$A23,FALSE)</f>
        <v>0</v>
      </c>
      <c r="M23" s="7">
        <f>HLOOKUP(M$2,monthly_data_exports_by_country_thousand_tonnes[[#All],[Crude and NGLs]:[Total '[note 5']]],Calculation!$A23,FALSE)</f>
        <v>0</v>
      </c>
      <c r="N23" s="7">
        <f>HLOOKUP(N$2,monthly_data_exports_by_country_thousand_tonnes[[#All],[Crude and NGLs]:[Total '[note 5']]],Calculation!$A23,FALSE)</f>
        <v>0</v>
      </c>
      <c r="O23" s="11">
        <f>HLOOKUP(O$2,monthly_data_exports_by_country_thousand_tonnes[[#All],[Crude and NGLs]:[Total '[note 5']]],Calculation!$A23,FALSE)</f>
        <v>76.47</v>
      </c>
      <c r="P23" s="33">
        <f>HLOOKUP(P$2,monthly_data_exports_by_country_thousand_tonnes[[#All],[Crude and NGLs]:[Total '[note 5']]],Calculation!$A23,FALSE)</f>
        <v>194.85</v>
      </c>
      <c r="Q23" s="23">
        <f>HLOOKUP(Q$2,monthly_data_exports_by_country_thousand_tonnes[[#All],[Crude and NGLs]:[Total '[note 5']]],Calculation!$B23,FALSE)</f>
        <v>46.57</v>
      </c>
      <c r="R23" s="7">
        <f>HLOOKUP(R$2,monthly_data_exports_by_country_thousand_tonnes[[#All],[Crude and NGLs]:[Total '[note 5']]],Calculation!$B23,FALSE)</f>
        <v>0</v>
      </c>
      <c r="S23" s="11">
        <f>HLOOKUP(S$2,monthly_data_exports_by_country_thousand_tonnes[[#All],[Crude and NGLs]:[Total '[note 5']]],Calculation!$B23,FALSE)</f>
        <v>46.57</v>
      </c>
      <c r="T23" s="7">
        <f>HLOOKUP(T$2,monthly_data_exports_by_country_thousand_tonnes[[#All],[Crude and NGLs]:[Total '[note 5']]],Calculation!$B23,FALSE)</f>
        <v>0</v>
      </c>
      <c r="U23" s="7">
        <f>HLOOKUP(U$2,monthly_data_exports_by_country_thousand_tonnes[[#All],[Crude and NGLs]:[Total '[note 5']]],Calculation!$B23,FALSE)</f>
        <v>0</v>
      </c>
      <c r="V23" s="7">
        <f>HLOOKUP(V$2,monthly_data_exports_by_country_thousand_tonnes[[#All],[Crude and NGLs]:[Total '[note 5']]],Calculation!$B23,FALSE)</f>
        <v>0</v>
      </c>
      <c r="W23" s="7">
        <f>HLOOKUP(W$2,monthly_data_exports_by_country_thousand_tonnes[[#All],[Crude and NGLs]:[Total '[note 5']]],Calculation!$B23,FALSE)</f>
        <v>0</v>
      </c>
      <c r="X23" s="7">
        <f>HLOOKUP(X$2,monthly_data_exports_by_country_thousand_tonnes[[#All],[Crude and NGLs]:[Total '[note 5']]],Calculation!$B23,FALSE)</f>
        <v>0</v>
      </c>
      <c r="Y23" s="7">
        <f>HLOOKUP(Y$2,monthly_data_exports_by_country_thousand_tonnes[[#All],[Crude and NGLs]:[Total '[note 5']]],Calculation!$B23,FALSE)</f>
        <v>0</v>
      </c>
      <c r="Z23" s="7">
        <f>HLOOKUP(Z$2,monthly_data_exports_by_country_thousand_tonnes[[#All],[Crude and NGLs]:[Total '[note 5']]],Calculation!$B23,FALSE)</f>
        <v>0</v>
      </c>
      <c r="AA23" s="11">
        <f>HLOOKUP(AA$2,monthly_data_exports_by_country_thousand_tonnes[[#All],[Crude and NGLs]:[Total '[note 5']]],Calculation!$B23,FALSE)</f>
        <v>0</v>
      </c>
      <c r="AB23" s="33">
        <f>HLOOKUP(AB$2,monthly_data_exports_by_country_thousand_tonnes[[#All],[Crude and NGLs]:[Total '[note 5']]],Calculation!$B23,FALSE)</f>
        <v>46.57</v>
      </c>
    </row>
    <row r="24" spans="1:28" ht="14.5">
      <c r="A24" s="7">
        <f t="shared" si="1"/>
        <v>1552</v>
      </c>
      <c r="B24" s="7">
        <f t="shared" si="1"/>
        <v>1768</v>
      </c>
      <c r="D24" s="20" t="s">
        <v>72</v>
      </c>
      <c r="E24" s="23">
        <f>HLOOKUP(E$2,monthly_data_exports_by_country_thousand_tonnes[[#All],[Crude and NGLs]:[Total '[note 5']]],Calculation!$A24,FALSE)</f>
        <v>271.11</v>
      </c>
      <c r="F24" s="7">
        <f>HLOOKUP(F$2,monthly_data_exports_by_country_thousand_tonnes[[#All],[Crude and NGLs]:[Total '[note 5']]],Calculation!$A24,FALSE)</f>
        <v>0</v>
      </c>
      <c r="G24" s="11">
        <f>HLOOKUP(G$2,monthly_data_exports_by_country_thousand_tonnes[[#All],[Crude and NGLs]:[Total '[note 5']]],Calculation!$A24,FALSE)</f>
        <v>271.11</v>
      </c>
      <c r="H24" s="7">
        <f>HLOOKUP(H$2,monthly_data_exports_by_country_thousand_tonnes[[#All],[Crude and NGLs]:[Total '[note 5']]],Calculation!$A24,FALSE)</f>
        <v>0</v>
      </c>
      <c r="I24" s="7">
        <f>HLOOKUP(I$2,monthly_data_exports_by_country_thousand_tonnes[[#All],[Crude and NGLs]:[Total '[note 5']]],Calculation!$A24,FALSE)</f>
        <v>0</v>
      </c>
      <c r="J24" s="7">
        <f>HLOOKUP(J$2,monthly_data_exports_by_country_thousand_tonnes[[#All],[Crude and NGLs]:[Total '[note 5']]],Calculation!$A24,FALSE)</f>
        <v>0</v>
      </c>
      <c r="K24" s="7">
        <f>HLOOKUP(K$2,monthly_data_exports_by_country_thousand_tonnes[[#All],[Crude and NGLs]:[Total '[note 5']]],Calculation!$A24,FALSE)</f>
        <v>0</v>
      </c>
      <c r="L24" s="7">
        <f>HLOOKUP(L$2,monthly_data_exports_by_country_thousand_tonnes[[#All],[Crude and NGLs]:[Total '[note 5']]],Calculation!$A24,FALSE)</f>
        <v>0</v>
      </c>
      <c r="M24" s="7">
        <f>HLOOKUP(M$2,monthly_data_exports_by_country_thousand_tonnes[[#All],[Crude and NGLs]:[Total '[note 5']]],Calculation!$A24,FALSE)</f>
        <v>0</v>
      </c>
      <c r="N24" s="7">
        <f>HLOOKUP(N$2,monthly_data_exports_by_country_thousand_tonnes[[#All],[Crude and NGLs]:[Total '[note 5']]],Calculation!$A24,FALSE)</f>
        <v>7.2</v>
      </c>
      <c r="O24" s="11">
        <f>HLOOKUP(O$2,monthly_data_exports_by_country_thousand_tonnes[[#All],[Crude and NGLs]:[Total '[note 5']]],Calculation!$A24,FALSE)</f>
        <v>7.2</v>
      </c>
      <c r="P24" s="33">
        <f>HLOOKUP(P$2,monthly_data_exports_by_country_thousand_tonnes[[#All],[Crude and NGLs]:[Total '[note 5']]],Calculation!$A24,FALSE)</f>
        <v>278.31</v>
      </c>
      <c r="Q24" s="23">
        <f>HLOOKUP(Q$2,monthly_data_exports_by_country_thousand_tonnes[[#All],[Crude and NGLs]:[Total '[note 5']]],Calculation!$B24,FALSE)</f>
        <v>0</v>
      </c>
      <c r="R24" s="7">
        <f>HLOOKUP(R$2,monthly_data_exports_by_country_thousand_tonnes[[#All],[Crude and NGLs]:[Total '[note 5']]],Calculation!$B24,FALSE)</f>
        <v>0</v>
      </c>
      <c r="S24" s="11">
        <f>HLOOKUP(S$2,monthly_data_exports_by_country_thousand_tonnes[[#All],[Crude and NGLs]:[Total '[note 5']]],Calculation!$B24,FALSE)</f>
        <v>0</v>
      </c>
      <c r="T24" s="7">
        <f>HLOOKUP(T$2,monthly_data_exports_by_country_thousand_tonnes[[#All],[Crude and NGLs]:[Total '[note 5']]],Calculation!$B24,FALSE)</f>
        <v>0</v>
      </c>
      <c r="U24" s="7">
        <f>HLOOKUP(U$2,monthly_data_exports_by_country_thousand_tonnes[[#All],[Crude and NGLs]:[Total '[note 5']]],Calculation!$B24,FALSE)</f>
        <v>0</v>
      </c>
      <c r="V24" s="7">
        <f>HLOOKUP(V$2,monthly_data_exports_by_country_thousand_tonnes[[#All],[Crude and NGLs]:[Total '[note 5']]],Calculation!$B24,FALSE)</f>
        <v>0</v>
      </c>
      <c r="W24" s="7">
        <f>HLOOKUP(W$2,monthly_data_exports_by_country_thousand_tonnes[[#All],[Crude and NGLs]:[Total '[note 5']]],Calculation!$B24,FALSE)</f>
        <v>0</v>
      </c>
      <c r="X24" s="7">
        <f>HLOOKUP(X$2,monthly_data_exports_by_country_thousand_tonnes[[#All],[Crude and NGLs]:[Total '[note 5']]],Calculation!$B24,FALSE)</f>
        <v>0</v>
      </c>
      <c r="Y24" s="7">
        <f>HLOOKUP(Y$2,monthly_data_exports_by_country_thousand_tonnes[[#All],[Crude and NGLs]:[Total '[note 5']]],Calculation!$B24,FALSE)</f>
        <v>0</v>
      </c>
      <c r="Z24" s="7">
        <f>HLOOKUP(Z$2,monthly_data_exports_by_country_thousand_tonnes[[#All],[Crude and NGLs]:[Total '[note 5']]],Calculation!$B24,FALSE)</f>
        <v>17.57</v>
      </c>
      <c r="AA24" s="11">
        <f>HLOOKUP(AA$2,monthly_data_exports_by_country_thousand_tonnes[[#All],[Crude and NGLs]:[Total '[note 5']]],Calculation!$B24,FALSE)</f>
        <v>17.57</v>
      </c>
      <c r="AB24" s="33">
        <f>HLOOKUP(AB$2,monthly_data_exports_by_country_thousand_tonnes[[#All],[Crude and NGLs]:[Total '[note 5']]],Calculation!$B24,FALSE)</f>
        <v>17.57</v>
      </c>
    </row>
    <row r="25" spans="1:28" ht="14.5">
      <c r="A25" s="7">
        <f t="shared" si="1"/>
        <v>1553</v>
      </c>
      <c r="B25" s="7">
        <f t="shared" si="1"/>
        <v>1769</v>
      </c>
      <c r="D25" s="20" t="s">
        <v>39</v>
      </c>
      <c r="E25" s="23">
        <f>HLOOKUP(E$2,monthly_data_exports_by_country_thousand_tonnes[[#All],[Crude and NGLs]:[Total '[note 5']]],Calculation!$A25,FALSE)</f>
        <v>73.05</v>
      </c>
      <c r="F25" s="7">
        <f>HLOOKUP(F$2,monthly_data_exports_by_country_thousand_tonnes[[#All],[Crude and NGLs]:[Total '[note 5']]],Calculation!$A25,FALSE)</f>
        <v>62.36</v>
      </c>
      <c r="G25" s="11">
        <f>HLOOKUP(G$2,monthly_data_exports_by_country_thousand_tonnes[[#All],[Crude and NGLs]:[Total '[note 5']]],Calculation!$A25,FALSE)</f>
        <v>135.41</v>
      </c>
      <c r="H25" s="7">
        <f>HLOOKUP(H$2,monthly_data_exports_by_country_thousand_tonnes[[#All],[Crude and NGLs]:[Total '[note 5']]],Calculation!$A25,FALSE)</f>
        <v>0</v>
      </c>
      <c r="I25" s="7">
        <f>HLOOKUP(I$2,monthly_data_exports_by_country_thousand_tonnes[[#All],[Crude and NGLs]:[Total '[note 5']]],Calculation!$A25,FALSE)</f>
        <v>0</v>
      </c>
      <c r="J25" s="7">
        <f>HLOOKUP(J$2,monthly_data_exports_by_country_thousand_tonnes[[#All],[Crude and NGLs]:[Total '[note 5']]],Calculation!$A25,FALSE)</f>
        <v>0</v>
      </c>
      <c r="K25" s="7">
        <f>HLOOKUP(K$2,monthly_data_exports_by_country_thousand_tonnes[[#All],[Crude and NGLs]:[Total '[note 5']]],Calculation!$A25,FALSE)</f>
        <v>0</v>
      </c>
      <c r="L25" s="7">
        <f>HLOOKUP(L$2,monthly_data_exports_by_country_thousand_tonnes[[#All],[Crude and NGLs]:[Total '[note 5']]],Calculation!$A25,FALSE)</f>
        <v>0</v>
      </c>
      <c r="M25" s="7">
        <f>HLOOKUP(M$2,monthly_data_exports_by_country_thousand_tonnes[[#All],[Crude and NGLs]:[Total '[note 5']]],Calculation!$A25,FALSE)</f>
        <v>0</v>
      </c>
      <c r="N25" s="7">
        <f>HLOOKUP(N$2,monthly_data_exports_by_country_thousand_tonnes[[#All],[Crude and NGLs]:[Total '[note 5']]],Calculation!$A25,FALSE)</f>
        <v>0</v>
      </c>
      <c r="O25" s="11">
        <f>HLOOKUP(O$2,monthly_data_exports_by_country_thousand_tonnes[[#All],[Crude and NGLs]:[Total '[note 5']]],Calculation!$A25,FALSE)</f>
        <v>0</v>
      </c>
      <c r="P25" s="33">
        <f>HLOOKUP(P$2,monthly_data_exports_by_country_thousand_tonnes[[#All],[Crude and NGLs]:[Total '[note 5']]],Calculation!$A25,FALSE)</f>
        <v>135.41</v>
      </c>
      <c r="Q25" s="23">
        <f>HLOOKUP(Q$2,monthly_data_exports_by_country_thousand_tonnes[[#All],[Crude and NGLs]:[Total '[note 5']]],Calculation!$B25,FALSE)</f>
        <v>34.729999999999997</v>
      </c>
      <c r="R25" s="7">
        <f>HLOOKUP(R$2,monthly_data_exports_by_country_thousand_tonnes[[#All],[Crude and NGLs]:[Total '[note 5']]],Calculation!$B25,FALSE)</f>
        <v>0</v>
      </c>
      <c r="S25" s="11">
        <f>HLOOKUP(S$2,monthly_data_exports_by_country_thousand_tonnes[[#All],[Crude and NGLs]:[Total '[note 5']]],Calculation!$B25,FALSE)</f>
        <v>34.729999999999997</v>
      </c>
      <c r="T25" s="7">
        <f>HLOOKUP(T$2,monthly_data_exports_by_country_thousand_tonnes[[#All],[Crude and NGLs]:[Total '[note 5']]],Calculation!$B25,FALSE)</f>
        <v>0</v>
      </c>
      <c r="U25" s="7">
        <f>HLOOKUP(U$2,monthly_data_exports_by_country_thousand_tonnes[[#All],[Crude and NGLs]:[Total '[note 5']]],Calculation!$B25,FALSE)</f>
        <v>0</v>
      </c>
      <c r="V25" s="7">
        <f>HLOOKUP(V$2,monthly_data_exports_by_country_thousand_tonnes[[#All],[Crude and NGLs]:[Total '[note 5']]],Calculation!$B25,FALSE)</f>
        <v>0</v>
      </c>
      <c r="W25" s="7">
        <f>HLOOKUP(W$2,monthly_data_exports_by_country_thousand_tonnes[[#All],[Crude and NGLs]:[Total '[note 5']]],Calculation!$B25,FALSE)</f>
        <v>0</v>
      </c>
      <c r="X25" s="7">
        <f>HLOOKUP(X$2,monthly_data_exports_by_country_thousand_tonnes[[#All],[Crude and NGLs]:[Total '[note 5']]],Calculation!$B25,FALSE)</f>
        <v>0</v>
      </c>
      <c r="Y25" s="7">
        <f>HLOOKUP(Y$2,monthly_data_exports_by_country_thousand_tonnes[[#All],[Crude and NGLs]:[Total '[note 5']]],Calculation!$B25,FALSE)</f>
        <v>0</v>
      </c>
      <c r="Z25" s="7">
        <f>HLOOKUP(Z$2,monthly_data_exports_by_country_thousand_tonnes[[#All],[Crude and NGLs]:[Total '[note 5']]],Calculation!$B25,FALSE)</f>
        <v>0</v>
      </c>
      <c r="AA25" s="11">
        <f>HLOOKUP(AA$2,monthly_data_exports_by_country_thousand_tonnes[[#All],[Crude and NGLs]:[Total '[note 5']]],Calculation!$B25,FALSE)</f>
        <v>0</v>
      </c>
      <c r="AB25" s="33">
        <f>HLOOKUP(AB$2,monthly_data_exports_by_country_thousand_tonnes[[#All],[Crude and NGLs]:[Total '[note 5']]],Calculation!$B25,FALSE)</f>
        <v>34.729999999999997</v>
      </c>
    </row>
    <row r="26" spans="1:28" ht="14.5">
      <c r="A26" s="7">
        <f t="shared" si="1"/>
        <v>1554</v>
      </c>
      <c r="B26" s="7">
        <f t="shared" si="1"/>
        <v>1770</v>
      </c>
      <c r="D26" s="20" t="s">
        <v>40</v>
      </c>
      <c r="E26" s="23">
        <f>HLOOKUP(E$2,monthly_data_exports_by_country_thousand_tonnes[[#All],[Crude and NGLs]:[Total '[note 5']]],Calculation!$A26,FALSE)</f>
        <v>0</v>
      </c>
      <c r="F26" s="7">
        <f>HLOOKUP(F$2,monthly_data_exports_by_country_thousand_tonnes[[#All],[Crude and NGLs]:[Total '[note 5']]],Calculation!$A26,FALSE)</f>
        <v>0</v>
      </c>
      <c r="G26" s="11">
        <f>HLOOKUP(G$2,monthly_data_exports_by_country_thousand_tonnes[[#All],[Crude and NGLs]:[Total '[note 5']]],Calculation!$A26,FALSE)</f>
        <v>0</v>
      </c>
      <c r="H26" s="7">
        <f>HLOOKUP(H$2,monthly_data_exports_by_country_thousand_tonnes[[#All],[Crude and NGLs]:[Total '[note 5']]],Calculation!$A26,FALSE)</f>
        <v>0</v>
      </c>
      <c r="I26" s="7">
        <f>HLOOKUP(I$2,monthly_data_exports_by_country_thousand_tonnes[[#All],[Crude and NGLs]:[Total '[note 5']]],Calculation!$A26,FALSE)</f>
        <v>0</v>
      </c>
      <c r="J26" s="7">
        <f>HLOOKUP(J$2,monthly_data_exports_by_country_thousand_tonnes[[#All],[Crude and NGLs]:[Total '[note 5']]],Calculation!$A26,FALSE)</f>
        <v>0</v>
      </c>
      <c r="K26" s="7">
        <f>HLOOKUP(K$2,monthly_data_exports_by_country_thousand_tonnes[[#All],[Crude and NGLs]:[Total '[note 5']]],Calculation!$A26,FALSE)</f>
        <v>0</v>
      </c>
      <c r="L26" s="7">
        <f>HLOOKUP(L$2,monthly_data_exports_by_country_thousand_tonnes[[#All],[Crude and NGLs]:[Total '[note 5']]],Calculation!$A26,FALSE)</f>
        <v>0</v>
      </c>
      <c r="M26" s="7">
        <f>HLOOKUP(M$2,monthly_data_exports_by_country_thousand_tonnes[[#All],[Crude and NGLs]:[Total '[note 5']]],Calculation!$A26,FALSE)</f>
        <v>0</v>
      </c>
      <c r="N26" s="7">
        <f>HLOOKUP(N$2,monthly_data_exports_by_country_thousand_tonnes[[#All],[Crude and NGLs]:[Total '[note 5']]],Calculation!$A26,FALSE)</f>
        <v>0</v>
      </c>
      <c r="O26" s="11">
        <f>HLOOKUP(O$2,monthly_data_exports_by_country_thousand_tonnes[[#All],[Crude and NGLs]:[Total '[note 5']]],Calculation!$A26,FALSE)</f>
        <v>0</v>
      </c>
      <c r="P26" s="33">
        <f>HLOOKUP(P$2,monthly_data_exports_by_country_thousand_tonnes[[#All],[Crude and NGLs]:[Total '[note 5']]],Calculation!$A26,FALSE)</f>
        <v>0</v>
      </c>
      <c r="Q26" s="23">
        <f>HLOOKUP(Q$2,monthly_data_exports_by_country_thousand_tonnes[[#All],[Crude and NGLs]:[Total '[note 5']]],Calculation!$B26,FALSE)</f>
        <v>0</v>
      </c>
      <c r="R26" s="7">
        <f>HLOOKUP(R$2,monthly_data_exports_by_country_thousand_tonnes[[#All],[Crude and NGLs]:[Total '[note 5']]],Calculation!$B26,FALSE)</f>
        <v>0</v>
      </c>
      <c r="S26" s="11">
        <f>HLOOKUP(S$2,monthly_data_exports_by_country_thousand_tonnes[[#All],[Crude and NGLs]:[Total '[note 5']]],Calculation!$B26,FALSE)</f>
        <v>0</v>
      </c>
      <c r="T26" s="7">
        <f>HLOOKUP(T$2,monthly_data_exports_by_country_thousand_tonnes[[#All],[Crude and NGLs]:[Total '[note 5']]],Calculation!$B26,FALSE)</f>
        <v>0</v>
      </c>
      <c r="U26" s="7">
        <f>HLOOKUP(U$2,monthly_data_exports_by_country_thousand_tonnes[[#All],[Crude and NGLs]:[Total '[note 5']]],Calculation!$B26,FALSE)</f>
        <v>0</v>
      </c>
      <c r="V26" s="7">
        <f>HLOOKUP(V$2,monthly_data_exports_by_country_thousand_tonnes[[#All],[Crude and NGLs]:[Total '[note 5']]],Calculation!$B26,FALSE)</f>
        <v>0</v>
      </c>
      <c r="W26" s="7">
        <f>HLOOKUP(W$2,monthly_data_exports_by_country_thousand_tonnes[[#All],[Crude and NGLs]:[Total '[note 5']]],Calculation!$B26,FALSE)</f>
        <v>0</v>
      </c>
      <c r="X26" s="7">
        <f>HLOOKUP(X$2,monthly_data_exports_by_country_thousand_tonnes[[#All],[Crude and NGLs]:[Total '[note 5']]],Calculation!$B26,FALSE)</f>
        <v>0</v>
      </c>
      <c r="Y26" s="7">
        <f>HLOOKUP(Y$2,monthly_data_exports_by_country_thousand_tonnes[[#All],[Crude and NGLs]:[Total '[note 5']]],Calculation!$B26,FALSE)</f>
        <v>0</v>
      </c>
      <c r="Z26" s="7">
        <f>HLOOKUP(Z$2,monthly_data_exports_by_country_thousand_tonnes[[#All],[Crude and NGLs]:[Total '[note 5']]],Calculation!$B26,FALSE)</f>
        <v>0</v>
      </c>
      <c r="AA26" s="11">
        <f>HLOOKUP(AA$2,monthly_data_exports_by_country_thousand_tonnes[[#All],[Crude and NGLs]:[Total '[note 5']]],Calculation!$B26,FALSE)</f>
        <v>0</v>
      </c>
      <c r="AB26" s="33">
        <f>HLOOKUP(AB$2,monthly_data_exports_by_country_thousand_tonnes[[#All],[Crude and NGLs]:[Total '[note 5']]],Calculation!$B26,FALSE)</f>
        <v>0</v>
      </c>
    </row>
    <row r="27" spans="1:28" ht="14.5">
      <c r="A27" s="7">
        <f t="shared" si="1"/>
        <v>1555</v>
      </c>
      <c r="B27" s="7">
        <f t="shared" si="1"/>
        <v>1771</v>
      </c>
      <c r="D27" s="20" t="s">
        <v>41</v>
      </c>
      <c r="E27" s="23">
        <f>HLOOKUP(E$2,monthly_data_exports_by_country_thousand_tonnes[[#All],[Crude and NGLs]:[Total '[note 5']]],Calculation!$A27,FALSE)</f>
        <v>58.78</v>
      </c>
      <c r="F27" s="7">
        <f>HLOOKUP(F$2,monthly_data_exports_by_country_thousand_tonnes[[#All],[Crude and NGLs]:[Total '[note 5']]],Calculation!$A27,FALSE)</f>
        <v>0</v>
      </c>
      <c r="G27" s="11">
        <f>HLOOKUP(G$2,monthly_data_exports_by_country_thousand_tonnes[[#All],[Crude and NGLs]:[Total '[note 5']]],Calculation!$A27,FALSE)</f>
        <v>58.78</v>
      </c>
      <c r="H27" s="7">
        <f>HLOOKUP(H$2,monthly_data_exports_by_country_thousand_tonnes[[#All],[Crude and NGLs]:[Total '[note 5']]],Calculation!$A27,FALSE)</f>
        <v>3.36</v>
      </c>
      <c r="I27" s="7">
        <f>HLOOKUP(I$2,monthly_data_exports_by_country_thousand_tonnes[[#All],[Crude and NGLs]:[Total '[note 5']]],Calculation!$A27,FALSE)</f>
        <v>0</v>
      </c>
      <c r="J27" s="7">
        <f>HLOOKUP(J$2,monthly_data_exports_by_country_thousand_tonnes[[#All],[Crude and NGLs]:[Total '[note 5']]],Calculation!$A27,FALSE)</f>
        <v>0</v>
      </c>
      <c r="K27" s="7">
        <f>HLOOKUP(K$2,monthly_data_exports_by_country_thousand_tonnes[[#All],[Crude and NGLs]:[Total '[note 5']]],Calculation!$A27,FALSE)</f>
        <v>0</v>
      </c>
      <c r="L27" s="7">
        <f>HLOOKUP(L$2,monthly_data_exports_by_country_thousand_tonnes[[#All],[Crude and NGLs]:[Total '[note 5']]],Calculation!$A27,FALSE)</f>
        <v>0</v>
      </c>
      <c r="M27" s="7">
        <f>HLOOKUP(M$2,monthly_data_exports_by_country_thousand_tonnes[[#All],[Crude and NGLs]:[Total '[note 5']]],Calculation!$A27,FALSE)</f>
        <v>16.86</v>
      </c>
      <c r="N27" s="7">
        <f>HLOOKUP(N$2,monthly_data_exports_by_country_thousand_tonnes[[#All],[Crude and NGLs]:[Total '[note 5']]],Calculation!$A27,FALSE)</f>
        <v>3.61</v>
      </c>
      <c r="O27" s="11">
        <f>HLOOKUP(O$2,monthly_data_exports_by_country_thousand_tonnes[[#All],[Crude and NGLs]:[Total '[note 5']]],Calculation!$A27,FALSE)</f>
        <v>23.83</v>
      </c>
      <c r="P27" s="33">
        <f>HLOOKUP(P$2,monthly_data_exports_by_country_thousand_tonnes[[#All],[Crude and NGLs]:[Total '[note 5']]],Calculation!$A27,FALSE)</f>
        <v>82.61</v>
      </c>
      <c r="Q27" s="23">
        <f>HLOOKUP(Q$2,monthly_data_exports_by_country_thousand_tonnes[[#All],[Crude and NGLs]:[Total '[note 5']]],Calculation!$B27,FALSE)</f>
        <v>81.91</v>
      </c>
      <c r="R27" s="7">
        <f>HLOOKUP(R$2,monthly_data_exports_by_country_thousand_tonnes[[#All],[Crude and NGLs]:[Total '[note 5']]],Calculation!$B27,FALSE)</f>
        <v>0</v>
      </c>
      <c r="S27" s="11">
        <f>HLOOKUP(S$2,monthly_data_exports_by_country_thousand_tonnes[[#All],[Crude and NGLs]:[Total '[note 5']]],Calculation!$B27,FALSE)</f>
        <v>81.91</v>
      </c>
      <c r="T27" s="7">
        <f>HLOOKUP(T$2,monthly_data_exports_by_country_thousand_tonnes[[#All],[Crude and NGLs]:[Total '[note 5']]],Calculation!$B27,FALSE)</f>
        <v>7.41</v>
      </c>
      <c r="U27" s="7">
        <f>HLOOKUP(U$2,monthly_data_exports_by_country_thousand_tonnes[[#All],[Crude and NGLs]:[Total '[note 5']]],Calculation!$B27,FALSE)</f>
        <v>0</v>
      </c>
      <c r="V27" s="7">
        <f>HLOOKUP(V$2,monthly_data_exports_by_country_thousand_tonnes[[#All],[Crude and NGLs]:[Total '[note 5']]],Calculation!$B27,FALSE)</f>
        <v>0</v>
      </c>
      <c r="W27" s="7">
        <f>HLOOKUP(W$2,monthly_data_exports_by_country_thousand_tonnes[[#All],[Crude and NGLs]:[Total '[note 5']]],Calculation!$B27,FALSE)</f>
        <v>0</v>
      </c>
      <c r="X27" s="7">
        <f>HLOOKUP(X$2,monthly_data_exports_by_country_thousand_tonnes[[#All],[Crude and NGLs]:[Total '[note 5']]],Calculation!$B27,FALSE)</f>
        <v>0</v>
      </c>
      <c r="Y27" s="7">
        <f>HLOOKUP(Y$2,monthly_data_exports_by_country_thousand_tonnes[[#All],[Crude and NGLs]:[Total '[note 5']]],Calculation!$B27,FALSE)</f>
        <v>11.58</v>
      </c>
      <c r="Z27" s="7">
        <f>HLOOKUP(Z$2,monthly_data_exports_by_country_thousand_tonnes[[#All],[Crude and NGLs]:[Total '[note 5']]],Calculation!$B27,FALSE)</f>
        <v>0.55000000000000004</v>
      </c>
      <c r="AA27" s="11">
        <f>HLOOKUP(AA$2,monthly_data_exports_by_country_thousand_tonnes[[#All],[Crude and NGLs]:[Total '[note 5']]],Calculation!$B27,FALSE)</f>
        <v>19.54</v>
      </c>
      <c r="AB27" s="33">
        <f>HLOOKUP(AB$2,monthly_data_exports_by_country_thousand_tonnes[[#All],[Crude and NGLs]:[Total '[note 5']]],Calculation!$B27,FALSE)</f>
        <v>101.45</v>
      </c>
    </row>
    <row r="28" spans="1:28" ht="14.5">
      <c r="A28" s="7">
        <f t="shared" si="1"/>
        <v>1556</v>
      </c>
      <c r="B28" s="7">
        <f t="shared" si="1"/>
        <v>1772</v>
      </c>
      <c r="D28" s="20" t="s">
        <v>70</v>
      </c>
      <c r="E28" s="23">
        <f>HLOOKUP(E$2,monthly_data_exports_by_country_thousand_tonnes[[#All],[Crude and NGLs]:[Total '[note 5']]],Calculation!$A28,FALSE)</f>
        <v>240.39</v>
      </c>
      <c r="F28" s="7">
        <f>HLOOKUP(F$2,monthly_data_exports_by_country_thousand_tonnes[[#All],[Crude and NGLs]:[Total '[note 5']]],Calculation!$A28,FALSE)</f>
        <v>0</v>
      </c>
      <c r="G28" s="11">
        <f>HLOOKUP(G$2,monthly_data_exports_by_country_thousand_tonnes[[#All],[Crude and NGLs]:[Total '[note 5']]],Calculation!$A28,FALSE)</f>
        <v>240.39</v>
      </c>
      <c r="H28" s="7">
        <f>HLOOKUP(H$2,monthly_data_exports_by_country_thousand_tonnes[[#All],[Crude and NGLs]:[Total '[note 5']]],Calculation!$A28,FALSE)</f>
        <v>0</v>
      </c>
      <c r="I28" s="7">
        <f>HLOOKUP(I$2,monthly_data_exports_by_country_thousand_tonnes[[#All],[Crude and NGLs]:[Total '[note 5']]],Calculation!$A28,FALSE)</f>
        <v>0</v>
      </c>
      <c r="J28" s="7">
        <f>HLOOKUP(J$2,monthly_data_exports_by_country_thousand_tonnes[[#All],[Crude and NGLs]:[Total '[note 5']]],Calculation!$A28,FALSE)</f>
        <v>0</v>
      </c>
      <c r="K28" s="7">
        <f>HLOOKUP(K$2,monthly_data_exports_by_country_thousand_tonnes[[#All],[Crude and NGLs]:[Total '[note 5']]],Calculation!$A28,FALSE)</f>
        <v>0</v>
      </c>
      <c r="L28" s="7">
        <f>HLOOKUP(L$2,monthly_data_exports_by_country_thousand_tonnes[[#All],[Crude and NGLs]:[Total '[note 5']]],Calculation!$A28,FALSE)</f>
        <v>0</v>
      </c>
      <c r="M28" s="7">
        <f>HLOOKUP(M$2,monthly_data_exports_by_country_thousand_tonnes[[#All],[Crude and NGLs]:[Total '[note 5']]],Calculation!$A28,FALSE)</f>
        <v>0</v>
      </c>
      <c r="N28" s="7">
        <f>HLOOKUP(N$2,monthly_data_exports_by_country_thousand_tonnes[[#All],[Crude and NGLs]:[Total '[note 5']]],Calculation!$A28,FALSE)</f>
        <v>6.83</v>
      </c>
      <c r="O28" s="11">
        <f>HLOOKUP(O$2,monthly_data_exports_by_country_thousand_tonnes[[#All],[Crude and NGLs]:[Total '[note 5']]],Calculation!$A28,FALSE)</f>
        <v>6.83</v>
      </c>
      <c r="P28" s="33">
        <f>HLOOKUP(P$2,monthly_data_exports_by_country_thousand_tonnes[[#All],[Crude and NGLs]:[Total '[note 5']]],Calculation!$A28,FALSE)</f>
        <v>247.22</v>
      </c>
      <c r="Q28" s="23">
        <f>HLOOKUP(Q$2,monthly_data_exports_by_country_thousand_tonnes[[#All],[Crude and NGLs]:[Total '[note 5']]],Calculation!$B28,FALSE)</f>
        <v>429.39</v>
      </c>
      <c r="R28" s="7">
        <f>HLOOKUP(R$2,monthly_data_exports_by_country_thousand_tonnes[[#All],[Crude and NGLs]:[Total '[note 5']]],Calculation!$B28,FALSE)</f>
        <v>0</v>
      </c>
      <c r="S28" s="11">
        <f>HLOOKUP(S$2,monthly_data_exports_by_country_thousand_tonnes[[#All],[Crude and NGLs]:[Total '[note 5']]],Calculation!$B28,FALSE)</f>
        <v>429.39</v>
      </c>
      <c r="T28" s="7">
        <f>HLOOKUP(T$2,monthly_data_exports_by_country_thousand_tonnes[[#All],[Crude and NGLs]:[Total '[note 5']]],Calculation!$B28,FALSE)</f>
        <v>0</v>
      </c>
      <c r="U28" s="7">
        <f>HLOOKUP(U$2,monthly_data_exports_by_country_thousand_tonnes[[#All],[Crude and NGLs]:[Total '[note 5']]],Calculation!$B28,FALSE)</f>
        <v>0</v>
      </c>
      <c r="V28" s="7">
        <f>HLOOKUP(V$2,monthly_data_exports_by_country_thousand_tonnes[[#All],[Crude and NGLs]:[Total '[note 5']]],Calculation!$B28,FALSE)</f>
        <v>0</v>
      </c>
      <c r="W28" s="7">
        <f>HLOOKUP(W$2,monthly_data_exports_by_country_thousand_tonnes[[#All],[Crude and NGLs]:[Total '[note 5']]],Calculation!$B28,FALSE)</f>
        <v>0</v>
      </c>
      <c r="X28" s="7">
        <f>HLOOKUP(X$2,monthly_data_exports_by_country_thousand_tonnes[[#All],[Crude and NGLs]:[Total '[note 5']]],Calculation!$B28,FALSE)</f>
        <v>0</v>
      </c>
      <c r="Y28" s="7">
        <f>HLOOKUP(Y$2,monthly_data_exports_by_country_thousand_tonnes[[#All],[Crude and NGLs]:[Total '[note 5']]],Calculation!$B28,FALSE)</f>
        <v>0</v>
      </c>
      <c r="Z28" s="7">
        <f>HLOOKUP(Z$2,monthly_data_exports_by_country_thousand_tonnes[[#All],[Crude and NGLs]:[Total '[note 5']]],Calculation!$B28,FALSE)</f>
        <v>0.99</v>
      </c>
      <c r="AA28" s="11">
        <f>HLOOKUP(AA$2,monthly_data_exports_by_country_thousand_tonnes[[#All],[Crude and NGLs]:[Total '[note 5']]],Calculation!$B28,FALSE)</f>
        <v>0.99</v>
      </c>
      <c r="AB28" s="33">
        <f>HLOOKUP(AB$2,monthly_data_exports_by_country_thousand_tonnes[[#All],[Crude and NGLs]:[Total '[note 5']]],Calculation!$B28,FALSE)</f>
        <v>430.38</v>
      </c>
    </row>
    <row r="29" spans="1:28" ht="14.5">
      <c r="A29" s="7">
        <f t="shared" si="1"/>
        <v>1557</v>
      </c>
      <c r="B29" s="7">
        <f t="shared" si="1"/>
        <v>1773</v>
      </c>
      <c r="D29" s="20" t="s">
        <v>74</v>
      </c>
      <c r="E29" s="23">
        <f>HLOOKUP(E$2,monthly_data_exports_by_country_thousand_tonnes[[#All],[Crude and NGLs]:[Total '[note 5']]],Calculation!$A29,FALSE)</f>
        <v>1.83</v>
      </c>
      <c r="F29" s="7">
        <f>HLOOKUP(F$2,monthly_data_exports_by_country_thousand_tonnes[[#All],[Crude and NGLs]:[Total '[note 5']]],Calculation!$A29,FALSE)</f>
        <v>0</v>
      </c>
      <c r="G29" s="11">
        <f>HLOOKUP(G$2,monthly_data_exports_by_country_thousand_tonnes[[#All],[Crude and NGLs]:[Total '[note 5']]],Calculation!$A29,FALSE)</f>
        <v>1.83</v>
      </c>
      <c r="H29" s="7">
        <f>HLOOKUP(H$2,monthly_data_exports_by_country_thousand_tonnes[[#All],[Crude and NGLs]:[Total '[note 5']]],Calculation!$A29,FALSE)</f>
        <v>2.04</v>
      </c>
      <c r="I29" s="7">
        <f>HLOOKUP(I$2,monthly_data_exports_by_country_thousand_tonnes[[#All],[Crude and NGLs]:[Total '[note 5']]],Calculation!$A29,FALSE)</f>
        <v>23.52</v>
      </c>
      <c r="J29" s="7">
        <f>HLOOKUP(J$2,monthly_data_exports_by_country_thousand_tonnes[[#All],[Crude and NGLs]:[Total '[note 5']]],Calculation!$A29,FALSE)</f>
        <v>118.5</v>
      </c>
      <c r="K29" s="7">
        <f>HLOOKUP(K$2,monthly_data_exports_by_country_thousand_tonnes[[#All],[Crude and NGLs]:[Total '[note 5']]],Calculation!$A29,FALSE)</f>
        <v>0.09</v>
      </c>
      <c r="L29" s="7">
        <f>HLOOKUP(L$2,monthly_data_exports_by_country_thousand_tonnes[[#All],[Crude and NGLs]:[Total '[note 5']]],Calculation!$A29,FALSE)</f>
        <v>50.82</v>
      </c>
      <c r="M29" s="7">
        <f>HLOOKUP(M$2,monthly_data_exports_by_country_thousand_tonnes[[#All],[Crude and NGLs]:[Total '[note 5']]],Calculation!$A29,FALSE)</f>
        <v>9.34</v>
      </c>
      <c r="N29" s="7">
        <f>HLOOKUP(N$2,monthly_data_exports_by_country_thousand_tonnes[[#All],[Crude and NGLs]:[Total '[note 5']]],Calculation!$A29,FALSE)</f>
        <v>2.99</v>
      </c>
      <c r="O29" s="11">
        <f>HLOOKUP(O$2,monthly_data_exports_by_country_thousand_tonnes[[#All],[Crude and NGLs]:[Total '[note 5']]],Calculation!$A29,FALSE)</f>
        <v>207.3</v>
      </c>
      <c r="P29" s="33">
        <f>HLOOKUP(P$2,monthly_data_exports_by_country_thousand_tonnes[[#All],[Crude and NGLs]:[Total '[note 5']]],Calculation!$A29,FALSE)</f>
        <v>209.13</v>
      </c>
      <c r="Q29" s="23">
        <f>HLOOKUP(Q$2,monthly_data_exports_by_country_thousand_tonnes[[#All],[Crude and NGLs]:[Total '[note 5']]],Calculation!$B29,FALSE)</f>
        <v>0</v>
      </c>
      <c r="R29" s="7">
        <f>HLOOKUP(R$2,monthly_data_exports_by_country_thousand_tonnes[[#All],[Crude and NGLs]:[Total '[note 5']]],Calculation!$B29,FALSE)</f>
        <v>0</v>
      </c>
      <c r="S29" s="11">
        <f>HLOOKUP(S$2,monthly_data_exports_by_country_thousand_tonnes[[#All],[Crude and NGLs]:[Total '[note 5']]],Calculation!$B29,FALSE)</f>
        <v>0</v>
      </c>
      <c r="T29" s="7">
        <f>HLOOKUP(T$2,monthly_data_exports_by_country_thousand_tonnes[[#All],[Crude and NGLs]:[Total '[note 5']]],Calculation!$B29,FALSE)</f>
        <v>0</v>
      </c>
      <c r="U29" s="7">
        <f>HLOOKUP(U$2,monthly_data_exports_by_country_thousand_tonnes[[#All],[Crude and NGLs]:[Total '[note 5']]],Calculation!$B29,FALSE)</f>
        <v>28.66</v>
      </c>
      <c r="V29" s="7">
        <f>HLOOKUP(V$2,monthly_data_exports_by_country_thousand_tonnes[[#All],[Crude and NGLs]:[Total '[note 5']]],Calculation!$B29,FALSE)</f>
        <v>113.14</v>
      </c>
      <c r="W29" s="7">
        <f>HLOOKUP(W$2,monthly_data_exports_by_country_thousand_tonnes[[#All],[Crude and NGLs]:[Total '[note 5']]],Calculation!$B29,FALSE)</f>
        <v>0</v>
      </c>
      <c r="X29" s="7">
        <f>HLOOKUP(X$2,monthly_data_exports_by_country_thousand_tonnes[[#All],[Crude and NGLs]:[Total '[note 5']]],Calculation!$B29,FALSE)</f>
        <v>75.27</v>
      </c>
      <c r="Y29" s="7">
        <f>HLOOKUP(Y$2,monthly_data_exports_by_country_thousand_tonnes[[#All],[Crude and NGLs]:[Total '[note 5']]],Calculation!$B29,FALSE)</f>
        <v>8.39</v>
      </c>
      <c r="Z29" s="7">
        <f>HLOOKUP(Z$2,monthly_data_exports_by_country_thousand_tonnes[[#All],[Crude and NGLs]:[Total '[note 5']]],Calculation!$B29,FALSE)</f>
        <v>0.03</v>
      </c>
      <c r="AA29" s="11">
        <f>HLOOKUP(AA$2,monthly_data_exports_by_country_thousand_tonnes[[#All],[Crude and NGLs]:[Total '[note 5']]],Calculation!$B29,FALSE)</f>
        <v>225.49</v>
      </c>
      <c r="AB29" s="33">
        <f>HLOOKUP(AB$2,monthly_data_exports_by_country_thousand_tonnes[[#All],[Crude and NGLs]:[Total '[note 5']]],Calculation!$B29,FALSE)</f>
        <v>225.49</v>
      </c>
    </row>
    <row r="30" spans="1:28" ht="14.5">
      <c r="A30" s="7">
        <f t="shared" si="1"/>
        <v>1558</v>
      </c>
      <c r="B30" s="7">
        <f t="shared" si="1"/>
        <v>1774</v>
      </c>
      <c r="D30" s="20" t="s">
        <v>73</v>
      </c>
      <c r="E30" s="23">
        <f>HLOOKUP(E$2,monthly_data_exports_by_country_thousand_tonnes[[#All],[Crude and NGLs]:[Total '[note 5']]],Calculation!$A30,FALSE)</f>
        <v>0</v>
      </c>
      <c r="F30" s="7">
        <f>HLOOKUP(F$2,monthly_data_exports_by_country_thousand_tonnes[[#All],[Crude and NGLs]:[Total '[note 5']]],Calculation!$A30,FALSE)</f>
        <v>0</v>
      </c>
      <c r="G30" s="11">
        <f>HLOOKUP(G$2,monthly_data_exports_by_country_thousand_tonnes[[#All],[Crude and NGLs]:[Total '[note 5']]],Calculation!$A30,FALSE)</f>
        <v>0</v>
      </c>
      <c r="H30" s="7">
        <f>HLOOKUP(H$2,monthly_data_exports_by_country_thousand_tonnes[[#All],[Crude and NGLs]:[Total '[note 5']]],Calculation!$A30,FALSE)</f>
        <v>0</v>
      </c>
      <c r="I30" s="7">
        <f>HLOOKUP(I$2,monthly_data_exports_by_country_thousand_tonnes[[#All],[Crude and NGLs]:[Total '[note 5']]],Calculation!$A30,FALSE)</f>
        <v>0</v>
      </c>
      <c r="J30" s="7">
        <f>HLOOKUP(J$2,monthly_data_exports_by_country_thousand_tonnes[[#All],[Crude and NGLs]:[Total '[note 5']]],Calculation!$A30,FALSE)</f>
        <v>0</v>
      </c>
      <c r="K30" s="7">
        <f>HLOOKUP(K$2,monthly_data_exports_by_country_thousand_tonnes[[#All],[Crude and NGLs]:[Total '[note 5']]],Calculation!$A30,FALSE)</f>
        <v>0</v>
      </c>
      <c r="L30" s="7">
        <f>HLOOKUP(L$2,monthly_data_exports_by_country_thousand_tonnes[[#All],[Crude and NGLs]:[Total '[note 5']]],Calculation!$A30,FALSE)</f>
        <v>0</v>
      </c>
      <c r="M30" s="7">
        <f>HLOOKUP(M$2,monthly_data_exports_by_country_thousand_tonnes[[#All],[Crude and NGLs]:[Total '[note 5']]],Calculation!$A30,FALSE)</f>
        <v>0</v>
      </c>
      <c r="N30" s="7">
        <f>HLOOKUP(N$2,monthly_data_exports_by_country_thousand_tonnes[[#All],[Crude and NGLs]:[Total '[note 5']]],Calculation!$A30,FALSE)</f>
        <v>9.15</v>
      </c>
      <c r="O30" s="11">
        <f>HLOOKUP(O$2,monthly_data_exports_by_country_thousand_tonnes[[#All],[Crude and NGLs]:[Total '[note 5']]],Calculation!$A30,FALSE)</f>
        <v>9.15</v>
      </c>
      <c r="P30" s="33">
        <f>HLOOKUP(P$2,monthly_data_exports_by_country_thousand_tonnes[[#All],[Crude and NGLs]:[Total '[note 5']]],Calculation!$A30,FALSE)</f>
        <v>9.15</v>
      </c>
      <c r="Q30" s="23">
        <f>HLOOKUP(Q$2,monthly_data_exports_by_country_thousand_tonnes[[#All],[Crude and NGLs]:[Total '[note 5']]],Calculation!$B30,FALSE)</f>
        <v>94.78</v>
      </c>
      <c r="R30" s="7">
        <f>HLOOKUP(R$2,monthly_data_exports_by_country_thousand_tonnes[[#All],[Crude and NGLs]:[Total '[note 5']]],Calculation!$B30,FALSE)</f>
        <v>12.03</v>
      </c>
      <c r="S30" s="11">
        <f>HLOOKUP(S$2,monthly_data_exports_by_country_thousand_tonnes[[#All],[Crude and NGLs]:[Total '[note 5']]],Calculation!$B30,FALSE)</f>
        <v>106.81</v>
      </c>
      <c r="T30" s="7">
        <f>HLOOKUP(T$2,monthly_data_exports_by_country_thousand_tonnes[[#All],[Crude and NGLs]:[Total '[note 5']]],Calculation!$B30,FALSE)</f>
        <v>0</v>
      </c>
      <c r="U30" s="7">
        <f>HLOOKUP(U$2,monthly_data_exports_by_country_thousand_tonnes[[#All],[Crude and NGLs]:[Total '[note 5']]],Calculation!$B30,FALSE)</f>
        <v>0</v>
      </c>
      <c r="V30" s="7">
        <f>HLOOKUP(V$2,monthly_data_exports_by_country_thousand_tonnes[[#All],[Crude and NGLs]:[Total '[note 5']]],Calculation!$B30,FALSE)</f>
        <v>0</v>
      </c>
      <c r="W30" s="7">
        <f>HLOOKUP(W$2,monthly_data_exports_by_country_thousand_tonnes[[#All],[Crude and NGLs]:[Total '[note 5']]],Calculation!$B30,FALSE)</f>
        <v>0</v>
      </c>
      <c r="X30" s="7">
        <f>HLOOKUP(X$2,monthly_data_exports_by_country_thousand_tonnes[[#All],[Crude and NGLs]:[Total '[note 5']]],Calculation!$B30,FALSE)</f>
        <v>0</v>
      </c>
      <c r="Y30" s="7">
        <f>HLOOKUP(Y$2,monthly_data_exports_by_country_thousand_tonnes[[#All],[Crude and NGLs]:[Total '[note 5']]],Calculation!$B30,FALSE)</f>
        <v>0</v>
      </c>
      <c r="Z30" s="7">
        <f>HLOOKUP(Z$2,monthly_data_exports_by_country_thousand_tonnes[[#All],[Crude and NGLs]:[Total '[note 5']]],Calculation!$B30,FALSE)</f>
        <v>0.04</v>
      </c>
      <c r="AA30" s="11">
        <f>HLOOKUP(AA$2,monthly_data_exports_by_country_thousand_tonnes[[#All],[Crude and NGLs]:[Total '[note 5']]],Calculation!$B30,FALSE)</f>
        <v>0.04</v>
      </c>
      <c r="AB30" s="33">
        <f>HLOOKUP(AB$2,monthly_data_exports_by_country_thousand_tonnes[[#All],[Crude and NGLs]:[Total '[note 5']]],Calculation!$B30,FALSE)</f>
        <v>106.85</v>
      </c>
    </row>
    <row r="31" spans="1:28" ht="14.5">
      <c r="A31" s="7">
        <f t="shared" si="1"/>
        <v>1559</v>
      </c>
      <c r="B31" s="7">
        <f t="shared" si="1"/>
        <v>1775</v>
      </c>
      <c r="D31" s="20" t="s">
        <v>42</v>
      </c>
      <c r="E31" s="23">
        <f>HLOOKUP(E$2,monthly_data_exports_by_country_thousand_tonnes[[#All],[Crude and NGLs]:[Total '[note 5']]],Calculation!$A31,FALSE)</f>
        <v>0</v>
      </c>
      <c r="F31" s="7">
        <f>HLOOKUP(F$2,monthly_data_exports_by_country_thousand_tonnes[[#All],[Crude and NGLs]:[Total '[note 5']]],Calculation!$A31,FALSE)</f>
        <v>0</v>
      </c>
      <c r="G31" s="11">
        <f>HLOOKUP(G$2,monthly_data_exports_by_country_thousand_tonnes[[#All],[Crude and NGLs]:[Total '[note 5']]],Calculation!$A31,FALSE)</f>
        <v>0</v>
      </c>
      <c r="H31" s="7">
        <f>HLOOKUP(H$2,monthly_data_exports_by_country_thousand_tonnes[[#All],[Crude and NGLs]:[Total '[note 5']]],Calculation!$A31,FALSE)</f>
        <v>0</v>
      </c>
      <c r="I31" s="7">
        <f>HLOOKUP(I$2,monthly_data_exports_by_country_thousand_tonnes[[#All],[Crude and NGLs]:[Total '[note 5']]],Calculation!$A31,FALSE)</f>
        <v>0</v>
      </c>
      <c r="J31" s="7">
        <f>HLOOKUP(J$2,monthly_data_exports_by_country_thousand_tonnes[[#All],[Crude and NGLs]:[Total '[note 5']]],Calculation!$A31,FALSE)</f>
        <v>0</v>
      </c>
      <c r="K31" s="7">
        <f>HLOOKUP(K$2,monthly_data_exports_by_country_thousand_tonnes[[#All],[Crude and NGLs]:[Total '[note 5']]],Calculation!$A31,FALSE)</f>
        <v>0</v>
      </c>
      <c r="L31" s="7">
        <f>HLOOKUP(L$2,monthly_data_exports_by_country_thousand_tonnes[[#All],[Crude and NGLs]:[Total '[note 5']]],Calculation!$A31,FALSE)</f>
        <v>0</v>
      </c>
      <c r="M31" s="7">
        <f>HLOOKUP(M$2,monthly_data_exports_by_country_thousand_tonnes[[#All],[Crude and NGLs]:[Total '[note 5']]],Calculation!$A31,FALSE)</f>
        <v>0</v>
      </c>
      <c r="N31" s="7">
        <f>HLOOKUP(N$2,monthly_data_exports_by_country_thousand_tonnes[[#All],[Crude and NGLs]:[Total '[note 5']]],Calculation!$A31,FALSE)</f>
        <v>0</v>
      </c>
      <c r="O31" s="11">
        <f>HLOOKUP(O$2,monthly_data_exports_by_country_thousand_tonnes[[#All],[Crude and NGLs]:[Total '[note 5']]],Calculation!$A31,FALSE)</f>
        <v>0</v>
      </c>
      <c r="P31" s="33">
        <f>HLOOKUP(P$2,monthly_data_exports_by_country_thousand_tonnes[[#All],[Crude and NGLs]:[Total '[note 5']]],Calculation!$A31,FALSE)</f>
        <v>0</v>
      </c>
      <c r="Q31" s="23">
        <f>HLOOKUP(Q$2,monthly_data_exports_by_country_thousand_tonnes[[#All],[Crude and NGLs]:[Total '[note 5']]],Calculation!$B31,FALSE)</f>
        <v>0</v>
      </c>
      <c r="R31" s="7">
        <f>HLOOKUP(R$2,monthly_data_exports_by_country_thousand_tonnes[[#All],[Crude and NGLs]:[Total '[note 5']]],Calculation!$B31,FALSE)</f>
        <v>0</v>
      </c>
      <c r="S31" s="11">
        <f>HLOOKUP(S$2,monthly_data_exports_by_country_thousand_tonnes[[#All],[Crude and NGLs]:[Total '[note 5']]],Calculation!$B31,FALSE)</f>
        <v>0</v>
      </c>
      <c r="T31" s="7">
        <f>HLOOKUP(T$2,monthly_data_exports_by_country_thousand_tonnes[[#All],[Crude and NGLs]:[Total '[note 5']]],Calculation!$B31,FALSE)</f>
        <v>0</v>
      </c>
      <c r="U31" s="7">
        <f>HLOOKUP(U$2,monthly_data_exports_by_country_thousand_tonnes[[#All],[Crude and NGLs]:[Total '[note 5']]],Calculation!$B31,FALSE)</f>
        <v>0</v>
      </c>
      <c r="V31" s="7">
        <f>HLOOKUP(V$2,monthly_data_exports_by_country_thousand_tonnes[[#All],[Crude and NGLs]:[Total '[note 5']]],Calculation!$B31,FALSE)</f>
        <v>0</v>
      </c>
      <c r="W31" s="7">
        <f>HLOOKUP(W$2,monthly_data_exports_by_country_thousand_tonnes[[#All],[Crude and NGLs]:[Total '[note 5']]],Calculation!$B31,FALSE)</f>
        <v>0</v>
      </c>
      <c r="X31" s="7">
        <f>HLOOKUP(X$2,monthly_data_exports_by_country_thousand_tonnes[[#All],[Crude and NGLs]:[Total '[note 5']]],Calculation!$B31,FALSE)</f>
        <v>0</v>
      </c>
      <c r="Y31" s="7">
        <f>HLOOKUP(Y$2,monthly_data_exports_by_country_thousand_tonnes[[#All],[Crude and NGLs]:[Total '[note 5']]],Calculation!$B31,FALSE)</f>
        <v>0</v>
      </c>
      <c r="Z31" s="7">
        <f>HLOOKUP(Z$2,monthly_data_exports_by_country_thousand_tonnes[[#All],[Crude and NGLs]:[Total '[note 5']]],Calculation!$B31,FALSE)</f>
        <v>0</v>
      </c>
      <c r="AA31" s="11">
        <f>HLOOKUP(AA$2,monthly_data_exports_by_country_thousand_tonnes[[#All],[Crude and NGLs]:[Total '[note 5']]],Calculation!$B31,FALSE)</f>
        <v>0</v>
      </c>
      <c r="AB31" s="33">
        <f>HLOOKUP(AB$2,monthly_data_exports_by_country_thousand_tonnes[[#All],[Crude and NGLs]:[Total '[note 5']]],Calculation!$B31,FALSE)</f>
        <v>0</v>
      </c>
    </row>
    <row r="32" spans="1:28" ht="14.5">
      <c r="A32" s="7">
        <f t="shared" si="1"/>
        <v>1560</v>
      </c>
      <c r="B32" s="7">
        <f t="shared" si="1"/>
        <v>1776</v>
      </c>
      <c r="D32" s="20" t="s">
        <v>43</v>
      </c>
      <c r="E32" s="23">
        <f>HLOOKUP(E$2,monthly_data_exports_by_country_thousand_tonnes[[#All],[Crude and NGLs]:[Total '[note 5']]],Calculation!$A32,FALSE)</f>
        <v>1110.99</v>
      </c>
      <c r="F32" s="7">
        <f>HLOOKUP(F$2,monthly_data_exports_by_country_thousand_tonnes[[#All],[Crude and NGLs]:[Total '[note 5']]],Calculation!$A32,FALSE)</f>
        <v>55.64</v>
      </c>
      <c r="G32" s="11">
        <f>HLOOKUP(G$2,monthly_data_exports_by_country_thousand_tonnes[[#All],[Crude and NGLs]:[Total '[note 5']]],Calculation!$A32,FALSE)</f>
        <v>1166.6300000000001</v>
      </c>
      <c r="H32" s="7">
        <f>HLOOKUP(H$2,monthly_data_exports_by_country_thousand_tonnes[[#All],[Crude and NGLs]:[Total '[note 5']]],Calculation!$A32,FALSE)</f>
        <v>1.82</v>
      </c>
      <c r="I32" s="7">
        <f>HLOOKUP(I$2,monthly_data_exports_by_country_thousand_tonnes[[#All],[Crude and NGLs]:[Total '[note 5']]],Calculation!$A32,FALSE)</f>
        <v>115.75</v>
      </c>
      <c r="J32" s="7">
        <f>HLOOKUP(J$2,monthly_data_exports_by_country_thousand_tonnes[[#All],[Crude and NGLs]:[Total '[note 5']]],Calculation!$A32,FALSE)</f>
        <v>0</v>
      </c>
      <c r="K32" s="7">
        <f>HLOOKUP(K$2,monthly_data_exports_by_country_thousand_tonnes[[#All],[Crude and NGLs]:[Total '[note 5']]],Calculation!$A32,FALSE)</f>
        <v>0</v>
      </c>
      <c r="L32" s="7">
        <f>HLOOKUP(L$2,monthly_data_exports_by_country_thousand_tonnes[[#All],[Crude and NGLs]:[Total '[note 5']]],Calculation!$A32,FALSE)</f>
        <v>0</v>
      </c>
      <c r="M32" s="7">
        <f>HLOOKUP(M$2,monthly_data_exports_by_country_thousand_tonnes[[#All],[Crude and NGLs]:[Total '[note 5']]],Calculation!$A32,FALSE)</f>
        <v>11.65</v>
      </c>
      <c r="N32" s="7">
        <f>HLOOKUP(N$2,monthly_data_exports_by_country_thousand_tonnes[[#All],[Crude and NGLs]:[Total '[note 5']]],Calculation!$A32,FALSE)</f>
        <v>101.65</v>
      </c>
      <c r="O32" s="11">
        <f>HLOOKUP(O$2,monthly_data_exports_by_country_thousand_tonnes[[#All],[Crude and NGLs]:[Total '[note 5']]],Calculation!$A32,FALSE)</f>
        <v>230.87</v>
      </c>
      <c r="P32" s="33">
        <f>HLOOKUP(P$2,monthly_data_exports_by_country_thousand_tonnes[[#All],[Crude and NGLs]:[Total '[note 5']]],Calculation!$A32,FALSE)</f>
        <v>1397.5</v>
      </c>
      <c r="Q32" s="23">
        <f>HLOOKUP(Q$2,monthly_data_exports_by_country_thousand_tonnes[[#All],[Crude and NGLs]:[Total '[note 5']]],Calculation!$B32,FALSE)</f>
        <v>1113.47</v>
      </c>
      <c r="R32" s="7">
        <f>HLOOKUP(R$2,monthly_data_exports_by_country_thousand_tonnes[[#All],[Crude and NGLs]:[Total '[note 5']]],Calculation!$B32,FALSE)</f>
        <v>35.869999999999997</v>
      </c>
      <c r="S32" s="11">
        <f>HLOOKUP(S$2,monthly_data_exports_by_country_thousand_tonnes[[#All],[Crude and NGLs]:[Total '[note 5']]],Calculation!$B32,FALSE)</f>
        <v>1149.3399999999999</v>
      </c>
      <c r="T32" s="7">
        <f>HLOOKUP(T$2,monthly_data_exports_by_country_thousand_tonnes[[#All],[Crude and NGLs]:[Total '[note 5']]],Calculation!$B32,FALSE)</f>
        <v>10.78</v>
      </c>
      <c r="U32" s="7">
        <f>HLOOKUP(U$2,monthly_data_exports_by_country_thousand_tonnes[[#All],[Crude and NGLs]:[Total '[note 5']]],Calculation!$B32,FALSE)</f>
        <v>280.11</v>
      </c>
      <c r="V32" s="7">
        <f>HLOOKUP(V$2,monthly_data_exports_by_country_thousand_tonnes[[#All],[Crude and NGLs]:[Total '[note 5']]],Calculation!$B32,FALSE)</f>
        <v>0</v>
      </c>
      <c r="W32" s="7">
        <f>HLOOKUP(W$2,monthly_data_exports_by_country_thousand_tonnes[[#All],[Crude and NGLs]:[Total '[note 5']]],Calculation!$B32,FALSE)</f>
        <v>0</v>
      </c>
      <c r="X32" s="7">
        <f>HLOOKUP(X$2,monthly_data_exports_by_country_thousand_tonnes[[#All],[Crude and NGLs]:[Total '[note 5']]],Calculation!$B32,FALSE)</f>
        <v>0</v>
      </c>
      <c r="Y32" s="7">
        <f>HLOOKUP(Y$2,monthly_data_exports_by_country_thousand_tonnes[[#All],[Crude and NGLs]:[Total '[note 5']]],Calculation!$B32,FALSE)</f>
        <v>37.81</v>
      </c>
      <c r="Z32" s="7">
        <f>HLOOKUP(Z$2,monthly_data_exports_by_country_thousand_tonnes[[#All],[Crude and NGLs]:[Total '[note 5']]],Calculation!$B32,FALSE)</f>
        <v>159.71</v>
      </c>
      <c r="AA32" s="11">
        <f>HLOOKUP(AA$2,monthly_data_exports_by_country_thousand_tonnes[[#All],[Crude and NGLs]:[Total '[note 5']]],Calculation!$B32,FALSE)</f>
        <v>488.41</v>
      </c>
      <c r="AB32" s="33">
        <f>HLOOKUP(AB$2,monthly_data_exports_by_country_thousand_tonnes[[#All],[Crude and NGLs]:[Total '[note 5']]],Calculation!$B32,FALSE)</f>
        <v>1637.75</v>
      </c>
    </row>
    <row r="33" spans="1:28" ht="14.5">
      <c r="A33" s="7">
        <f t="shared" si="1"/>
        <v>1561</v>
      </c>
      <c r="B33" s="7">
        <f t="shared" si="1"/>
        <v>1777</v>
      </c>
      <c r="D33" s="20" t="s">
        <v>94</v>
      </c>
      <c r="E33" s="23">
        <f>HLOOKUP(E$2,monthly_data_exports_by_country_thousand_tonnes[[#All],[Crude and NGLs]:[Total '[note 5']]],Calculation!$A33,FALSE)</f>
        <v>0</v>
      </c>
      <c r="F33" s="7">
        <f>HLOOKUP(F$2,monthly_data_exports_by_country_thousand_tonnes[[#All],[Crude and NGLs]:[Total '[note 5']]],Calculation!$A33,FALSE)</f>
        <v>0</v>
      </c>
      <c r="G33" s="11">
        <f>HLOOKUP(G$2,monthly_data_exports_by_country_thousand_tonnes[[#All],[Crude and NGLs]:[Total '[note 5']]],Calculation!$A33,FALSE)</f>
        <v>0</v>
      </c>
      <c r="H33" s="7">
        <f>HLOOKUP(H$2,monthly_data_exports_by_country_thousand_tonnes[[#All],[Crude and NGLs]:[Total '[note 5']]],Calculation!$A33,FALSE)</f>
        <v>0</v>
      </c>
      <c r="I33" s="7">
        <f>HLOOKUP(I$2,monthly_data_exports_by_country_thousand_tonnes[[#All],[Crude and NGLs]:[Total '[note 5']]],Calculation!$A33,FALSE)</f>
        <v>0</v>
      </c>
      <c r="J33" s="7">
        <f>HLOOKUP(J$2,monthly_data_exports_by_country_thousand_tonnes[[#All],[Crude and NGLs]:[Total '[note 5']]],Calculation!$A33,FALSE)</f>
        <v>0</v>
      </c>
      <c r="K33" s="7">
        <f>HLOOKUP(K$2,monthly_data_exports_by_country_thousand_tonnes[[#All],[Crude and NGLs]:[Total '[note 5']]],Calculation!$A33,FALSE)</f>
        <v>0</v>
      </c>
      <c r="L33" s="7">
        <f>HLOOKUP(L$2,monthly_data_exports_by_country_thousand_tonnes[[#All],[Crude and NGLs]:[Total '[note 5']]],Calculation!$A33,FALSE)</f>
        <v>0</v>
      </c>
      <c r="M33" s="7">
        <f>HLOOKUP(M$2,monthly_data_exports_by_country_thousand_tonnes[[#All],[Crude and NGLs]:[Total '[note 5']]],Calculation!$A33,FALSE)</f>
        <v>0</v>
      </c>
      <c r="N33" s="7">
        <f>HLOOKUP(N$2,monthly_data_exports_by_country_thousand_tonnes[[#All],[Crude and NGLs]:[Total '[note 5']]],Calculation!$A33,FALSE)</f>
        <v>1.61</v>
      </c>
      <c r="O33" s="11">
        <f>HLOOKUP(O$2,monthly_data_exports_by_country_thousand_tonnes[[#All],[Crude and NGLs]:[Total '[note 5']]],Calculation!$A33,FALSE)</f>
        <v>1.61</v>
      </c>
      <c r="P33" s="33">
        <f>HLOOKUP(P$2,monthly_data_exports_by_country_thousand_tonnes[[#All],[Crude and NGLs]:[Total '[note 5']]],Calculation!$A33,FALSE)</f>
        <v>1.61</v>
      </c>
      <c r="Q33" s="23">
        <f>HLOOKUP(Q$2,monthly_data_exports_by_country_thousand_tonnes[[#All],[Crude and NGLs]:[Total '[note 5']]],Calculation!$B33,FALSE)</f>
        <v>0</v>
      </c>
      <c r="R33" s="7">
        <f>HLOOKUP(R$2,monthly_data_exports_by_country_thousand_tonnes[[#All],[Crude and NGLs]:[Total '[note 5']]],Calculation!$B33,FALSE)</f>
        <v>0</v>
      </c>
      <c r="S33" s="11">
        <f>HLOOKUP(S$2,monthly_data_exports_by_country_thousand_tonnes[[#All],[Crude and NGLs]:[Total '[note 5']]],Calculation!$B33,FALSE)</f>
        <v>0</v>
      </c>
      <c r="T33" s="7">
        <f>HLOOKUP(T$2,monthly_data_exports_by_country_thousand_tonnes[[#All],[Crude and NGLs]:[Total '[note 5']]],Calculation!$B33,FALSE)</f>
        <v>6.5</v>
      </c>
      <c r="U33" s="7">
        <f>HLOOKUP(U$2,monthly_data_exports_by_country_thousand_tonnes[[#All],[Crude and NGLs]:[Total '[note 5']]],Calculation!$B33,FALSE)</f>
        <v>0</v>
      </c>
      <c r="V33" s="7">
        <f>HLOOKUP(V$2,monthly_data_exports_by_country_thousand_tonnes[[#All],[Crude and NGLs]:[Total '[note 5']]],Calculation!$B33,FALSE)</f>
        <v>0</v>
      </c>
      <c r="W33" s="7">
        <f>HLOOKUP(W$2,monthly_data_exports_by_country_thousand_tonnes[[#All],[Crude and NGLs]:[Total '[note 5']]],Calculation!$B33,FALSE)</f>
        <v>0</v>
      </c>
      <c r="X33" s="7">
        <f>HLOOKUP(X$2,monthly_data_exports_by_country_thousand_tonnes[[#All],[Crude and NGLs]:[Total '[note 5']]],Calculation!$B33,FALSE)</f>
        <v>0</v>
      </c>
      <c r="Y33" s="7">
        <f>HLOOKUP(Y$2,monthly_data_exports_by_country_thousand_tonnes[[#All],[Crude and NGLs]:[Total '[note 5']]],Calculation!$B33,FALSE)</f>
        <v>0</v>
      </c>
      <c r="Z33" s="7">
        <f>HLOOKUP(Z$2,monthly_data_exports_by_country_thousand_tonnes[[#All],[Crude and NGLs]:[Total '[note 5']]],Calculation!$B33,FALSE)</f>
        <v>2.27</v>
      </c>
      <c r="AA33" s="11">
        <f>HLOOKUP(AA$2,monthly_data_exports_by_country_thousand_tonnes[[#All],[Crude and NGLs]:[Total '[note 5']]],Calculation!$B33,FALSE)</f>
        <v>8.77</v>
      </c>
      <c r="AB33" s="33">
        <f>HLOOKUP(AB$2,monthly_data_exports_by_country_thousand_tonnes[[#All],[Crude and NGLs]:[Total '[note 5']]],Calculation!$B33,FALSE)</f>
        <v>8.77</v>
      </c>
    </row>
    <row r="34" spans="1:28" ht="14.5">
      <c r="A34" s="7">
        <f t="shared" si="1"/>
        <v>1562</v>
      </c>
      <c r="B34" s="7">
        <f t="shared" si="1"/>
        <v>1778</v>
      </c>
      <c r="D34" s="20" t="s">
        <v>71</v>
      </c>
      <c r="E34" s="23">
        <f>HLOOKUP(E$2,monthly_data_exports_by_country_thousand_tonnes[[#All],[Crude and NGLs]:[Total '[note 5']]],Calculation!$A34,FALSE)</f>
        <v>388.2</v>
      </c>
      <c r="F34" s="7">
        <f>HLOOKUP(F$2,monthly_data_exports_by_country_thousand_tonnes[[#All],[Crude and NGLs]:[Total '[note 5']]],Calculation!$A34,FALSE)</f>
        <v>0</v>
      </c>
      <c r="G34" s="11">
        <f>HLOOKUP(G$2,monthly_data_exports_by_country_thousand_tonnes[[#All],[Crude and NGLs]:[Total '[note 5']]],Calculation!$A34,FALSE)</f>
        <v>388.2</v>
      </c>
      <c r="H34" s="7">
        <f>HLOOKUP(H$2,monthly_data_exports_by_country_thousand_tonnes[[#All],[Crude and NGLs]:[Total '[note 5']]],Calculation!$A34,FALSE)</f>
        <v>2.0499999999999998</v>
      </c>
      <c r="I34" s="7">
        <f>HLOOKUP(I$2,monthly_data_exports_by_country_thousand_tonnes[[#All],[Crude and NGLs]:[Total '[note 5']]],Calculation!$A34,FALSE)</f>
        <v>0</v>
      </c>
      <c r="J34" s="7">
        <f>HLOOKUP(J$2,monthly_data_exports_by_country_thousand_tonnes[[#All],[Crude and NGLs]:[Total '[note 5']]],Calculation!$A34,FALSE)</f>
        <v>0</v>
      </c>
      <c r="K34" s="7">
        <f>HLOOKUP(K$2,monthly_data_exports_by_country_thousand_tonnes[[#All],[Crude and NGLs]:[Total '[note 5']]],Calculation!$A34,FALSE)</f>
        <v>0</v>
      </c>
      <c r="L34" s="7">
        <f>HLOOKUP(L$2,monthly_data_exports_by_country_thousand_tonnes[[#All],[Crude and NGLs]:[Total '[note 5']]],Calculation!$A34,FALSE)</f>
        <v>0</v>
      </c>
      <c r="M34" s="7">
        <f>HLOOKUP(M$2,monthly_data_exports_by_country_thousand_tonnes[[#All],[Crude and NGLs]:[Total '[note 5']]],Calculation!$A34,FALSE)</f>
        <v>0</v>
      </c>
      <c r="N34" s="7">
        <f>HLOOKUP(N$2,monthly_data_exports_by_country_thousand_tonnes[[#All],[Crude and NGLs]:[Total '[note 5']]],Calculation!$A34,FALSE)</f>
        <v>0</v>
      </c>
      <c r="O34" s="11">
        <f>HLOOKUP(O$2,monthly_data_exports_by_country_thousand_tonnes[[#All],[Crude and NGLs]:[Total '[note 5']]],Calculation!$A34,FALSE)</f>
        <v>2.0499999999999998</v>
      </c>
      <c r="P34" s="33">
        <f>HLOOKUP(P$2,monthly_data_exports_by_country_thousand_tonnes[[#All],[Crude and NGLs]:[Total '[note 5']]],Calculation!$A34,FALSE)</f>
        <v>390.25</v>
      </c>
      <c r="Q34" s="23">
        <f>HLOOKUP(Q$2,monthly_data_exports_by_country_thousand_tonnes[[#All],[Crude and NGLs]:[Total '[note 5']]],Calculation!$B34,FALSE)</f>
        <v>452.27</v>
      </c>
      <c r="R34" s="7">
        <f>HLOOKUP(R$2,monthly_data_exports_by_country_thousand_tonnes[[#All],[Crude and NGLs]:[Total '[note 5']]],Calculation!$B34,FALSE)</f>
        <v>0</v>
      </c>
      <c r="S34" s="11">
        <f>HLOOKUP(S$2,monthly_data_exports_by_country_thousand_tonnes[[#All],[Crude and NGLs]:[Total '[note 5']]],Calculation!$B34,FALSE)</f>
        <v>452.27</v>
      </c>
      <c r="T34" s="7">
        <f>HLOOKUP(T$2,monthly_data_exports_by_country_thousand_tonnes[[#All],[Crude and NGLs]:[Total '[note 5']]],Calculation!$B34,FALSE)</f>
        <v>0</v>
      </c>
      <c r="U34" s="7">
        <f>HLOOKUP(U$2,monthly_data_exports_by_country_thousand_tonnes[[#All],[Crude and NGLs]:[Total '[note 5']]],Calculation!$B34,FALSE)</f>
        <v>0</v>
      </c>
      <c r="V34" s="7">
        <f>HLOOKUP(V$2,monthly_data_exports_by_country_thousand_tonnes[[#All],[Crude and NGLs]:[Total '[note 5']]],Calculation!$B34,FALSE)</f>
        <v>0</v>
      </c>
      <c r="W34" s="7">
        <f>HLOOKUP(W$2,monthly_data_exports_by_country_thousand_tonnes[[#All],[Crude and NGLs]:[Total '[note 5']]],Calculation!$B34,FALSE)</f>
        <v>0</v>
      </c>
      <c r="X34" s="7">
        <f>HLOOKUP(X$2,monthly_data_exports_by_country_thousand_tonnes[[#All],[Crude and NGLs]:[Total '[note 5']]],Calculation!$B34,FALSE)</f>
        <v>0</v>
      </c>
      <c r="Y34" s="7">
        <f>HLOOKUP(Y$2,monthly_data_exports_by_country_thousand_tonnes[[#All],[Crude and NGLs]:[Total '[note 5']]],Calculation!$B34,FALSE)</f>
        <v>0</v>
      </c>
      <c r="Z34" s="7">
        <f>HLOOKUP(Z$2,monthly_data_exports_by_country_thousand_tonnes[[#All],[Crude and NGLs]:[Total '[note 5']]],Calculation!$B34,FALSE)</f>
        <v>0.14000000000000001</v>
      </c>
      <c r="AA34" s="11">
        <f>HLOOKUP(AA$2,monthly_data_exports_by_country_thousand_tonnes[[#All],[Crude and NGLs]:[Total '[note 5']]],Calculation!$B34,FALSE)</f>
        <v>0.14000000000000001</v>
      </c>
      <c r="AB34" s="33">
        <f>HLOOKUP(AB$2,monthly_data_exports_by_country_thousand_tonnes[[#All],[Crude and NGLs]:[Total '[note 5']]],Calculation!$B34,FALSE)</f>
        <v>452.41</v>
      </c>
    </row>
    <row r="35" spans="1:28" ht="14.5">
      <c r="A35" s="7">
        <f t="shared" si="1"/>
        <v>1563</v>
      </c>
      <c r="B35" s="7">
        <f t="shared" si="1"/>
        <v>1779</v>
      </c>
      <c r="D35" s="20" t="s">
        <v>45</v>
      </c>
      <c r="E35" s="23">
        <f>HLOOKUP(E$2,monthly_data_exports_by_country_thousand_tonnes[[#All],[Crude and NGLs]:[Total '[note 5']]],Calculation!$A35,FALSE)</f>
        <v>0</v>
      </c>
      <c r="F35" s="7">
        <f>HLOOKUP(F$2,monthly_data_exports_by_country_thousand_tonnes[[#All],[Crude and NGLs]:[Total '[note 5']]],Calculation!$A35,FALSE)</f>
        <v>0</v>
      </c>
      <c r="G35" s="11">
        <f>HLOOKUP(G$2,monthly_data_exports_by_country_thousand_tonnes[[#All],[Crude and NGLs]:[Total '[note 5']]],Calculation!$A35,FALSE)</f>
        <v>0</v>
      </c>
      <c r="H35" s="7">
        <f>HLOOKUP(H$2,monthly_data_exports_by_country_thousand_tonnes[[#All],[Crude and NGLs]:[Total '[note 5']]],Calculation!$A35,FALSE)</f>
        <v>0</v>
      </c>
      <c r="I35" s="7">
        <f>HLOOKUP(I$2,monthly_data_exports_by_country_thousand_tonnes[[#All],[Crude and NGLs]:[Total '[note 5']]],Calculation!$A35,FALSE)</f>
        <v>0</v>
      </c>
      <c r="J35" s="7">
        <f>HLOOKUP(J$2,monthly_data_exports_by_country_thousand_tonnes[[#All],[Crude and NGLs]:[Total '[note 5']]],Calculation!$A35,FALSE)</f>
        <v>0</v>
      </c>
      <c r="K35" s="7">
        <f>HLOOKUP(K$2,monthly_data_exports_by_country_thousand_tonnes[[#All],[Crude and NGLs]:[Total '[note 5']]],Calculation!$A35,FALSE)</f>
        <v>0</v>
      </c>
      <c r="L35" s="7">
        <f>HLOOKUP(L$2,monthly_data_exports_by_country_thousand_tonnes[[#All],[Crude and NGLs]:[Total '[note 5']]],Calculation!$A35,FALSE)</f>
        <v>0</v>
      </c>
      <c r="M35" s="7">
        <f>HLOOKUP(M$2,monthly_data_exports_by_country_thousand_tonnes[[#All],[Crude and NGLs]:[Total '[note 5']]],Calculation!$A35,FALSE)</f>
        <v>29.92</v>
      </c>
      <c r="N35" s="7">
        <f>HLOOKUP(N$2,monthly_data_exports_by_country_thousand_tonnes[[#All],[Crude and NGLs]:[Total '[note 5']]],Calculation!$A35,FALSE)</f>
        <v>44.67</v>
      </c>
      <c r="O35" s="11">
        <f>HLOOKUP(O$2,monthly_data_exports_by_country_thousand_tonnes[[#All],[Crude and NGLs]:[Total '[note 5']]],Calculation!$A35,FALSE)</f>
        <v>74.59</v>
      </c>
      <c r="P35" s="33">
        <f>HLOOKUP(P$2,monthly_data_exports_by_country_thousand_tonnes[[#All],[Crude and NGLs]:[Total '[note 5']]],Calculation!$A35,FALSE)</f>
        <v>74.59</v>
      </c>
      <c r="Q35" s="23">
        <f>HLOOKUP(Q$2,monthly_data_exports_by_country_thousand_tonnes[[#All],[Crude and NGLs]:[Total '[note 5']]],Calculation!$B35,FALSE)</f>
        <v>3.85</v>
      </c>
      <c r="R35" s="7">
        <f>HLOOKUP(R$2,monthly_data_exports_by_country_thousand_tonnes[[#All],[Crude and NGLs]:[Total '[note 5']]],Calculation!$B35,FALSE)</f>
        <v>0</v>
      </c>
      <c r="S35" s="11">
        <f>HLOOKUP(S$2,monthly_data_exports_by_country_thousand_tonnes[[#All],[Crude and NGLs]:[Total '[note 5']]],Calculation!$B35,FALSE)</f>
        <v>3.85</v>
      </c>
      <c r="T35" s="7">
        <f>HLOOKUP(T$2,monthly_data_exports_by_country_thousand_tonnes[[#All],[Crude and NGLs]:[Total '[note 5']]],Calculation!$B35,FALSE)</f>
        <v>0</v>
      </c>
      <c r="U35" s="7">
        <f>HLOOKUP(U$2,monthly_data_exports_by_country_thousand_tonnes[[#All],[Crude and NGLs]:[Total '[note 5']]],Calculation!$B35,FALSE)</f>
        <v>0</v>
      </c>
      <c r="V35" s="7">
        <f>HLOOKUP(V$2,monthly_data_exports_by_country_thousand_tonnes[[#All],[Crude and NGLs]:[Total '[note 5']]],Calculation!$B35,FALSE)</f>
        <v>0</v>
      </c>
      <c r="W35" s="7">
        <f>HLOOKUP(W$2,monthly_data_exports_by_country_thousand_tonnes[[#All],[Crude and NGLs]:[Total '[note 5']]],Calculation!$B35,FALSE)</f>
        <v>0</v>
      </c>
      <c r="X35" s="7">
        <f>HLOOKUP(X$2,monthly_data_exports_by_country_thousand_tonnes[[#All],[Crude and NGLs]:[Total '[note 5']]],Calculation!$B35,FALSE)</f>
        <v>0</v>
      </c>
      <c r="Y35" s="7">
        <f>HLOOKUP(Y$2,monthly_data_exports_by_country_thousand_tonnes[[#All],[Crude and NGLs]:[Total '[note 5']]],Calculation!$B35,FALSE)</f>
        <v>104.68</v>
      </c>
      <c r="Z35" s="7">
        <f>HLOOKUP(Z$2,monthly_data_exports_by_country_thousand_tonnes[[#All],[Crude and NGLs]:[Total '[note 5']]],Calculation!$B35,FALSE)</f>
        <v>30.92</v>
      </c>
      <c r="AA35" s="11">
        <f>HLOOKUP(AA$2,monthly_data_exports_by_country_thousand_tonnes[[#All],[Crude and NGLs]:[Total '[note 5']]],Calculation!$B35,FALSE)</f>
        <v>135.6</v>
      </c>
      <c r="AB35" s="33">
        <f>HLOOKUP(AB$2,monthly_data_exports_by_country_thousand_tonnes[[#All],[Crude and NGLs]:[Total '[note 5']]],Calculation!$B35,FALSE)</f>
        <v>139.44999999999999</v>
      </c>
    </row>
    <row r="36" spans="1:28" ht="14.5">
      <c r="A36" s="7">
        <f t="shared" si="1"/>
        <v>1564</v>
      </c>
      <c r="B36" s="7">
        <f t="shared" si="1"/>
        <v>1780</v>
      </c>
      <c r="D36" s="20" t="s">
        <v>46</v>
      </c>
      <c r="E36" s="23">
        <f>HLOOKUP(E$2,monthly_data_exports_by_country_thousand_tonnes[[#All],[Crude and NGLs]:[Total '[note 5']]],Calculation!$A36,FALSE)</f>
        <v>141.99</v>
      </c>
      <c r="F36" s="7">
        <f>HLOOKUP(F$2,monthly_data_exports_by_country_thousand_tonnes[[#All],[Crude and NGLs]:[Total '[note 5']]],Calculation!$A36,FALSE)</f>
        <v>0</v>
      </c>
      <c r="G36" s="11">
        <f>HLOOKUP(G$2,monthly_data_exports_by_country_thousand_tonnes[[#All],[Crude and NGLs]:[Total '[note 5']]],Calculation!$A36,FALSE)</f>
        <v>141.99</v>
      </c>
      <c r="H36" s="7">
        <f>HLOOKUP(H$2,monthly_data_exports_by_country_thousand_tonnes[[#All],[Crude and NGLs]:[Total '[note 5']]],Calculation!$A36,FALSE)</f>
        <v>0</v>
      </c>
      <c r="I36" s="7">
        <f>HLOOKUP(I$2,monthly_data_exports_by_country_thousand_tonnes[[#All],[Crude and NGLs]:[Total '[note 5']]],Calculation!$A36,FALSE)</f>
        <v>0</v>
      </c>
      <c r="J36" s="7">
        <f>HLOOKUP(J$2,monthly_data_exports_by_country_thousand_tonnes[[#All],[Crude and NGLs]:[Total '[note 5']]],Calculation!$A36,FALSE)</f>
        <v>0</v>
      </c>
      <c r="K36" s="7">
        <f>HLOOKUP(K$2,monthly_data_exports_by_country_thousand_tonnes[[#All],[Crude and NGLs]:[Total '[note 5']]],Calculation!$A36,FALSE)</f>
        <v>0</v>
      </c>
      <c r="L36" s="7">
        <f>HLOOKUP(L$2,monthly_data_exports_by_country_thousand_tonnes[[#All],[Crude and NGLs]:[Total '[note 5']]],Calculation!$A36,FALSE)</f>
        <v>0</v>
      </c>
      <c r="M36" s="7">
        <f>HLOOKUP(M$2,monthly_data_exports_by_country_thousand_tonnes[[#All],[Crude and NGLs]:[Total '[note 5']]],Calculation!$A36,FALSE)</f>
        <v>0</v>
      </c>
      <c r="N36" s="7">
        <f>HLOOKUP(N$2,monthly_data_exports_by_country_thousand_tonnes[[#All],[Crude and NGLs]:[Total '[note 5']]],Calculation!$A36,FALSE)</f>
        <v>0</v>
      </c>
      <c r="O36" s="11">
        <f>HLOOKUP(O$2,monthly_data_exports_by_country_thousand_tonnes[[#All],[Crude and NGLs]:[Total '[note 5']]],Calculation!$A36,FALSE)</f>
        <v>0</v>
      </c>
      <c r="P36" s="33">
        <f>HLOOKUP(P$2,monthly_data_exports_by_country_thousand_tonnes[[#All],[Crude and NGLs]:[Total '[note 5']]],Calculation!$A36,FALSE)</f>
        <v>141.99</v>
      </c>
      <c r="Q36" s="23">
        <f>HLOOKUP(Q$2,monthly_data_exports_by_country_thousand_tonnes[[#All],[Crude and NGLs]:[Total '[note 5']]],Calculation!$B36,FALSE)</f>
        <v>99.51</v>
      </c>
      <c r="R36" s="7">
        <f>HLOOKUP(R$2,monthly_data_exports_by_country_thousand_tonnes[[#All],[Crude and NGLs]:[Total '[note 5']]],Calculation!$B36,FALSE)</f>
        <v>0</v>
      </c>
      <c r="S36" s="11">
        <f>HLOOKUP(S$2,monthly_data_exports_by_country_thousand_tonnes[[#All],[Crude and NGLs]:[Total '[note 5']]],Calculation!$B36,FALSE)</f>
        <v>99.51</v>
      </c>
      <c r="T36" s="7">
        <f>HLOOKUP(T$2,monthly_data_exports_by_country_thousand_tonnes[[#All],[Crude and NGLs]:[Total '[note 5']]],Calculation!$B36,FALSE)</f>
        <v>0</v>
      </c>
      <c r="U36" s="7">
        <f>HLOOKUP(U$2,monthly_data_exports_by_country_thousand_tonnes[[#All],[Crude and NGLs]:[Total '[note 5']]],Calculation!$B36,FALSE)</f>
        <v>0</v>
      </c>
      <c r="V36" s="7">
        <f>HLOOKUP(V$2,monthly_data_exports_by_country_thousand_tonnes[[#All],[Crude and NGLs]:[Total '[note 5']]],Calculation!$B36,FALSE)</f>
        <v>0</v>
      </c>
      <c r="W36" s="7">
        <f>HLOOKUP(W$2,monthly_data_exports_by_country_thousand_tonnes[[#All],[Crude and NGLs]:[Total '[note 5']]],Calculation!$B36,FALSE)</f>
        <v>0</v>
      </c>
      <c r="X36" s="7">
        <f>HLOOKUP(X$2,monthly_data_exports_by_country_thousand_tonnes[[#All],[Crude and NGLs]:[Total '[note 5']]],Calculation!$B36,FALSE)</f>
        <v>0</v>
      </c>
      <c r="Y36" s="7">
        <f>HLOOKUP(Y$2,monthly_data_exports_by_country_thousand_tonnes[[#All],[Crude and NGLs]:[Total '[note 5']]],Calculation!$B36,FALSE)</f>
        <v>0</v>
      </c>
      <c r="Z36" s="7">
        <f>HLOOKUP(Z$2,monthly_data_exports_by_country_thousand_tonnes[[#All],[Crude and NGLs]:[Total '[note 5']]],Calculation!$B36,FALSE)</f>
        <v>0</v>
      </c>
      <c r="AA36" s="11">
        <f>HLOOKUP(AA$2,monthly_data_exports_by_country_thousand_tonnes[[#All],[Crude and NGLs]:[Total '[note 5']]],Calculation!$B36,FALSE)</f>
        <v>0</v>
      </c>
      <c r="AB36" s="33">
        <f>HLOOKUP(AB$2,monthly_data_exports_by_country_thousand_tonnes[[#All],[Crude and NGLs]:[Total '[note 5']]],Calculation!$B36,FALSE)</f>
        <v>99.51</v>
      </c>
    </row>
    <row r="37" spans="1:28" ht="14.5">
      <c r="A37" s="7">
        <f t="shared" si="1"/>
        <v>1565</v>
      </c>
      <c r="B37" s="7">
        <f t="shared" si="1"/>
        <v>1781</v>
      </c>
      <c r="D37" s="20" t="s">
        <v>44</v>
      </c>
      <c r="E37" s="23">
        <f>HLOOKUP(E$2,monthly_data_exports_by_country_thousand_tonnes[[#All],[Crude and NGLs]:[Total '[note 5']]],Calculation!$A37,FALSE)</f>
        <v>0</v>
      </c>
      <c r="F37" s="7">
        <f>HLOOKUP(F$2,monthly_data_exports_by_country_thousand_tonnes[[#All],[Crude and NGLs]:[Total '[note 5']]],Calculation!$A37,FALSE)</f>
        <v>8.73</v>
      </c>
      <c r="G37" s="11">
        <f>HLOOKUP(G$2,monthly_data_exports_by_country_thousand_tonnes[[#All],[Crude and NGLs]:[Total '[note 5']]],Calculation!$A37,FALSE)</f>
        <v>8.73</v>
      </c>
      <c r="H37" s="7">
        <f>HLOOKUP(H$2,monthly_data_exports_by_country_thousand_tonnes[[#All],[Crude and NGLs]:[Total '[note 5']]],Calculation!$A37,FALSE)</f>
        <v>0</v>
      </c>
      <c r="I37" s="7">
        <f>HLOOKUP(I$2,monthly_data_exports_by_country_thousand_tonnes[[#All],[Crude and NGLs]:[Total '[note 5']]],Calculation!$A37,FALSE)</f>
        <v>70.11</v>
      </c>
      <c r="J37" s="7">
        <f>HLOOKUP(J$2,monthly_data_exports_by_country_thousand_tonnes[[#All],[Crude and NGLs]:[Total '[note 5']]],Calculation!$A37,FALSE)</f>
        <v>0</v>
      </c>
      <c r="K37" s="7">
        <f>HLOOKUP(K$2,monthly_data_exports_by_country_thousand_tonnes[[#All],[Crude and NGLs]:[Total '[note 5']]],Calculation!$A37,FALSE)</f>
        <v>0</v>
      </c>
      <c r="L37" s="7">
        <f>HLOOKUP(L$2,monthly_data_exports_by_country_thousand_tonnes[[#All],[Crude and NGLs]:[Total '[note 5']]],Calculation!$A37,FALSE)</f>
        <v>0</v>
      </c>
      <c r="M37" s="7">
        <f>HLOOKUP(M$2,monthly_data_exports_by_country_thousand_tonnes[[#All],[Crude and NGLs]:[Total '[note 5']]],Calculation!$A37,FALSE)</f>
        <v>0</v>
      </c>
      <c r="N37" s="7">
        <f>HLOOKUP(N$2,monthly_data_exports_by_country_thousand_tonnes[[#All],[Crude and NGLs]:[Total '[note 5']]],Calculation!$A37,FALSE)</f>
        <v>0.04</v>
      </c>
      <c r="O37" s="11">
        <f>HLOOKUP(O$2,monthly_data_exports_by_country_thousand_tonnes[[#All],[Crude and NGLs]:[Total '[note 5']]],Calculation!$A37,FALSE)</f>
        <v>70.150000000000006</v>
      </c>
      <c r="P37" s="33">
        <f>HLOOKUP(P$2,monthly_data_exports_by_country_thousand_tonnes[[#All],[Crude and NGLs]:[Total '[note 5']]],Calculation!$A37,FALSE)</f>
        <v>78.88</v>
      </c>
      <c r="Q37" s="23">
        <f>HLOOKUP(Q$2,monthly_data_exports_by_country_thousand_tonnes[[#All],[Crude and NGLs]:[Total '[note 5']]],Calculation!$B37,FALSE)</f>
        <v>0</v>
      </c>
      <c r="R37" s="7">
        <f>HLOOKUP(R$2,monthly_data_exports_by_country_thousand_tonnes[[#All],[Crude and NGLs]:[Total '[note 5']]],Calculation!$B37,FALSE)</f>
        <v>0</v>
      </c>
      <c r="S37" s="11">
        <f>HLOOKUP(S$2,monthly_data_exports_by_country_thousand_tonnes[[#All],[Crude and NGLs]:[Total '[note 5']]],Calculation!$B37,FALSE)</f>
        <v>0</v>
      </c>
      <c r="T37" s="7">
        <f>HLOOKUP(T$2,monthly_data_exports_by_country_thousand_tonnes[[#All],[Crude and NGLs]:[Total '[note 5']]],Calculation!$B37,FALSE)</f>
        <v>0</v>
      </c>
      <c r="U37" s="7">
        <f>HLOOKUP(U$2,monthly_data_exports_by_country_thousand_tonnes[[#All],[Crude and NGLs]:[Total '[note 5']]],Calculation!$B37,FALSE)</f>
        <v>174.32</v>
      </c>
      <c r="V37" s="7">
        <f>HLOOKUP(V$2,monthly_data_exports_by_country_thousand_tonnes[[#All],[Crude and NGLs]:[Total '[note 5']]],Calculation!$B37,FALSE)</f>
        <v>0</v>
      </c>
      <c r="W37" s="7">
        <f>HLOOKUP(W$2,monthly_data_exports_by_country_thousand_tonnes[[#All],[Crude and NGLs]:[Total '[note 5']]],Calculation!$B37,FALSE)</f>
        <v>0</v>
      </c>
      <c r="X37" s="7">
        <f>HLOOKUP(X$2,monthly_data_exports_by_country_thousand_tonnes[[#All],[Crude and NGLs]:[Total '[note 5']]],Calculation!$B37,FALSE)</f>
        <v>0</v>
      </c>
      <c r="Y37" s="7">
        <f>HLOOKUP(Y$2,monthly_data_exports_by_country_thousand_tonnes[[#All],[Crude and NGLs]:[Total '[note 5']]],Calculation!$B37,FALSE)</f>
        <v>0</v>
      </c>
      <c r="Z37" s="7">
        <f>HLOOKUP(Z$2,monthly_data_exports_by_country_thousand_tonnes[[#All],[Crude and NGLs]:[Total '[note 5']]],Calculation!$B37,FALSE)</f>
        <v>1.1299999999999999</v>
      </c>
      <c r="AA37" s="11">
        <f>HLOOKUP(AA$2,monthly_data_exports_by_country_thousand_tonnes[[#All],[Crude and NGLs]:[Total '[note 5']]],Calculation!$B37,FALSE)</f>
        <v>175.45</v>
      </c>
      <c r="AB37" s="33">
        <f>HLOOKUP(AB$2,monthly_data_exports_by_country_thousand_tonnes[[#All],[Crude and NGLs]:[Total '[note 5']]],Calculation!$B37,FALSE)</f>
        <v>175.45</v>
      </c>
    </row>
    <row r="38" spans="1:28" ht="14.5">
      <c r="A38" s="7">
        <f t="shared" ref="A38:B53" si="2">A37+1</f>
        <v>1566</v>
      </c>
      <c r="B38" s="7">
        <f t="shared" si="2"/>
        <v>1782</v>
      </c>
      <c r="D38" s="20" t="s">
        <v>62</v>
      </c>
      <c r="E38" s="23">
        <f>HLOOKUP(E$2,monthly_data_exports_by_country_thousand_tonnes[[#All],[Crude and NGLs]:[Total '[note 5']]],Calculation!$A38,FALSE)</f>
        <v>197.65</v>
      </c>
      <c r="F38" s="7">
        <f>HLOOKUP(F$2,monthly_data_exports_by_country_thousand_tonnes[[#All],[Crude and NGLs]:[Total '[note 5']]],Calculation!$A38,FALSE)</f>
        <v>53.72</v>
      </c>
      <c r="G38" s="11">
        <f>HLOOKUP(G$2,monthly_data_exports_by_country_thousand_tonnes[[#All],[Crude and NGLs]:[Total '[note 5']]],Calculation!$A38,FALSE)</f>
        <v>251.37</v>
      </c>
      <c r="H38" s="7">
        <f>HLOOKUP(H$2,monthly_data_exports_by_country_thousand_tonnes[[#All],[Crude and NGLs]:[Total '[note 5']]],Calculation!$A38,FALSE)</f>
        <v>12.93</v>
      </c>
      <c r="I38" s="7">
        <f>HLOOKUP(I$2,monthly_data_exports_by_country_thousand_tonnes[[#All],[Crude and NGLs]:[Total '[note 5']]],Calculation!$A38,FALSE)</f>
        <v>210.55</v>
      </c>
      <c r="J38" s="7">
        <f>HLOOKUP(J$2,monthly_data_exports_by_country_thousand_tonnes[[#All],[Crude and NGLs]:[Total '[note 5']]],Calculation!$A38,FALSE)</f>
        <v>0</v>
      </c>
      <c r="K38" s="7">
        <f>HLOOKUP(K$2,monthly_data_exports_by_country_thousand_tonnes[[#All],[Crude and NGLs]:[Total '[note 5']]],Calculation!$A38,FALSE)</f>
        <v>0</v>
      </c>
      <c r="L38" s="7">
        <f>HLOOKUP(L$2,monthly_data_exports_by_country_thousand_tonnes[[#All],[Crude and NGLs]:[Total '[note 5']]],Calculation!$A38,FALSE)</f>
        <v>0</v>
      </c>
      <c r="M38" s="7">
        <f>HLOOKUP(M$2,monthly_data_exports_by_country_thousand_tonnes[[#All],[Crude and NGLs]:[Total '[note 5']]],Calculation!$A38,FALSE)</f>
        <v>114.98</v>
      </c>
      <c r="N38" s="7">
        <f>HLOOKUP(N$2,monthly_data_exports_by_country_thousand_tonnes[[#All],[Crude and NGLs]:[Total '[note 5']]],Calculation!$A38,FALSE)</f>
        <v>37.479999999999997</v>
      </c>
      <c r="O38" s="11">
        <f>HLOOKUP(O$2,monthly_data_exports_by_country_thousand_tonnes[[#All],[Crude and NGLs]:[Total '[note 5']]],Calculation!$A38,FALSE)</f>
        <v>375.94</v>
      </c>
      <c r="P38" s="33">
        <f>HLOOKUP(P$2,monthly_data_exports_by_country_thousand_tonnes[[#All],[Crude and NGLs]:[Total '[note 5']]],Calculation!$A38,FALSE)</f>
        <v>627.30999999999995</v>
      </c>
      <c r="Q38" s="23">
        <f>HLOOKUP(Q$2,monthly_data_exports_by_country_thousand_tonnes[[#All],[Crude and NGLs]:[Total '[note 5']]],Calculation!$B38,FALSE)</f>
        <v>0</v>
      </c>
      <c r="R38" s="7">
        <f>HLOOKUP(R$2,monthly_data_exports_by_country_thousand_tonnes[[#All],[Crude and NGLs]:[Total '[note 5']]],Calculation!$B38,FALSE)</f>
        <v>0</v>
      </c>
      <c r="S38" s="11">
        <f>HLOOKUP(S$2,monthly_data_exports_by_country_thousand_tonnes[[#All],[Crude and NGLs]:[Total '[note 5']]],Calculation!$B38,FALSE)</f>
        <v>0</v>
      </c>
      <c r="T38" s="7">
        <f>HLOOKUP(T$2,monthly_data_exports_by_country_thousand_tonnes[[#All],[Crude and NGLs]:[Total '[note 5']]],Calculation!$B38,FALSE)</f>
        <v>0</v>
      </c>
      <c r="U38" s="7">
        <f>HLOOKUP(U$2,monthly_data_exports_by_country_thousand_tonnes[[#All],[Crude and NGLs]:[Total '[note 5']]],Calculation!$B38,FALSE)</f>
        <v>112.93</v>
      </c>
      <c r="V38" s="7">
        <f>HLOOKUP(V$2,monthly_data_exports_by_country_thousand_tonnes[[#All],[Crude and NGLs]:[Total '[note 5']]],Calculation!$B38,FALSE)</f>
        <v>0</v>
      </c>
      <c r="W38" s="7">
        <f>HLOOKUP(W$2,monthly_data_exports_by_country_thousand_tonnes[[#All],[Crude and NGLs]:[Total '[note 5']]],Calculation!$B38,FALSE)</f>
        <v>0</v>
      </c>
      <c r="X38" s="7">
        <f>HLOOKUP(X$2,monthly_data_exports_by_country_thousand_tonnes[[#All],[Crude and NGLs]:[Total '[note 5']]],Calculation!$B38,FALSE)</f>
        <v>0</v>
      </c>
      <c r="Y38" s="7">
        <f>HLOOKUP(Y$2,monthly_data_exports_by_country_thousand_tonnes[[#All],[Crude and NGLs]:[Total '[note 5']]],Calculation!$B38,FALSE)</f>
        <v>0</v>
      </c>
      <c r="Z38" s="7">
        <f>HLOOKUP(Z$2,monthly_data_exports_by_country_thousand_tonnes[[#All],[Crude and NGLs]:[Total '[note 5']]],Calculation!$B38,FALSE)</f>
        <v>38.29</v>
      </c>
      <c r="AA38" s="11">
        <f>HLOOKUP(AA$2,monthly_data_exports_by_country_thousand_tonnes[[#All],[Crude and NGLs]:[Total '[note 5']]],Calculation!$B38,FALSE)</f>
        <v>151.22</v>
      </c>
      <c r="AB38" s="33">
        <f>HLOOKUP(AB$2,monthly_data_exports_by_country_thousand_tonnes[[#All],[Crude and NGLs]:[Total '[note 5']]],Calculation!$B38,FALSE)</f>
        <v>151.22</v>
      </c>
    </row>
    <row r="39" spans="1:28" ht="14.5">
      <c r="A39" s="34">
        <f t="shared" si="2"/>
        <v>1567</v>
      </c>
      <c r="B39" s="35">
        <f t="shared" si="2"/>
        <v>1783</v>
      </c>
      <c r="C39" s="35"/>
      <c r="D39" s="21" t="s">
        <v>93</v>
      </c>
      <c r="E39" s="34">
        <f>HLOOKUP(E$2,monthly_data_exports_by_country_thousand_tonnes[[#All],[Crude and NGLs]:[Total '[note 5']]],Calculation!$A39,FALSE)</f>
        <v>2662.9</v>
      </c>
      <c r="F39" s="35">
        <f>HLOOKUP(F$2,monthly_data_exports_by_country_thousand_tonnes[[#All],[Crude and NGLs]:[Total '[note 5']]],Calculation!$A39,FALSE)</f>
        <v>200.03</v>
      </c>
      <c r="G39" s="36">
        <f>HLOOKUP(G$2,monthly_data_exports_by_country_thousand_tonnes[[#All],[Crude and NGLs]:[Total '[note 5']]],Calculation!$A39,FALSE)</f>
        <v>2862.93</v>
      </c>
      <c r="H39" s="35">
        <f>HLOOKUP(H$2,monthly_data_exports_by_country_thousand_tonnes[[#All],[Crude and NGLs]:[Total '[note 5']]],Calculation!$A39,FALSE)</f>
        <v>24.59</v>
      </c>
      <c r="I39" s="35">
        <f>HLOOKUP(I$2,monthly_data_exports_by_country_thousand_tonnes[[#All],[Crude and NGLs]:[Total '[note 5']]],Calculation!$A39,FALSE)</f>
        <v>607.83000000000004</v>
      </c>
      <c r="J39" s="35">
        <f>HLOOKUP(J$2,monthly_data_exports_by_country_thousand_tonnes[[#All],[Crude and NGLs]:[Total '[note 5']]],Calculation!$A39,FALSE)</f>
        <v>118.5</v>
      </c>
      <c r="K39" s="35">
        <f>HLOOKUP(K$2,monthly_data_exports_by_country_thousand_tonnes[[#All],[Crude and NGLs]:[Total '[note 5']]],Calculation!$A39,FALSE)</f>
        <v>0.09</v>
      </c>
      <c r="L39" s="35">
        <f>HLOOKUP(L$2,monthly_data_exports_by_country_thousand_tonnes[[#All],[Crude and NGLs]:[Total '[note 5']]],Calculation!$A39,FALSE)</f>
        <v>50.82</v>
      </c>
      <c r="M39" s="35">
        <f>HLOOKUP(M$2,monthly_data_exports_by_country_thousand_tonnes[[#All],[Crude and NGLs]:[Total '[note 5']]],Calculation!$A39,FALSE)</f>
        <v>221.35</v>
      </c>
      <c r="N39" s="35">
        <f>HLOOKUP(N$2,monthly_data_exports_by_country_thousand_tonnes[[#All],[Crude and NGLs]:[Total '[note 5']]],Calculation!$A39,FALSE)</f>
        <v>314.86</v>
      </c>
      <c r="O39" s="35">
        <f>HLOOKUP(O$2,monthly_data_exports_by_country_thousand_tonnes[[#All],[Crude and NGLs]:[Total '[note 5']]],Calculation!$A39,FALSE)</f>
        <v>1338.04</v>
      </c>
      <c r="P39" s="37">
        <f>HLOOKUP(P$2,monthly_data_exports_by_country_thousand_tonnes[[#All],[Crude and NGLs]:[Total '[note 5']]],Calculation!$A39,FALSE)</f>
        <v>4200.97</v>
      </c>
      <c r="Q39" s="34">
        <f>HLOOKUP(Q$2,monthly_data_exports_by_country_thousand_tonnes[[#All],[Crude and NGLs]:[Total '[note 5']]],Calculation!$B39,FALSE)</f>
        <v>2471.52</v>
      </c>
      <c r="R39" s="35">
        <f>HLOOKUP(R$2,monthly_data_exports_by_country_thousand_tonnes[[#All],[Crude and NGLs]:[Total '[note 5']]],Calculation!$B39,FALSE)</f>
        <v>59.83</v>
      </c>
      <c r="S39" s="36">
        <f>HLOOKUP(S$2,monthly_data_exports_by_country_thousand_tonnes[[#All],[Crude and NGLs]:[Total '[note 5']]],Calculation!$B39,FALSE)</f>
        <v>2531.35</v>
      </c>
      <c r="T39" s="35">
        <f>HLOOKUP(T$2,monthly_data_exports_by_country_thousand_tonnes[[#All],[Crude and NGLs]:[Total '[note 5']]],Calculation!$B39,FALSE)</f>
        <v>25.49</v>
      </c>
      <c r="U39" s="35">
        <f>HLOOKUP(U$2,monthly_data_exports_by_country_thousand_tonnes[[#All],[Crude and NGLs]:[Total '[note 5']]],Calculation!$B39,FALSE)</f>
        <v>814.76</v>
      </c>
      <c r="V39" s="35">
        <f>HLOOKUP(V$2,monthly_data_exports_by_country_thousand_tonnes[[#All],[Crude and NGLs]:[Total '[note 5']]],Calculation!$B39,FALSE)</f>
        <v>113.14</v>
      </c>
      <c r="W39" s="35">
        <f>HLOOKUP(W$2,monthly_data_exports_by_country_thousand_tonnes[[#All],[Crude and NGLs]:[Total '[note 5']]],Calculation!$B39,FALSE)</f>
        <v>0</v>
      </c>
      <c r="X39" s="35">
        <f>HLOOKUP(X$2,monthly_data_exports_by_country_thousand_tonnes[[#All],[Crude and NGLs]:[Total '[note 5']]],Calculation!$B39,FALSE)</f>
        <v>75.27</v>
      </c>
      <c r="Y39" s="35">
        <f>HLOOKUP(Y$2,monthly_data_exports_by_country_thousand_tonnes[[#All],[Crude and NGLs]:[Total '[note 5']]],Calculation!$B39,FALSE)</f>
        <v>162.46</v>
      </c>
      <c r="Z39" s="35">
        <f>HLOOKUP(Z$2,monthly_data_exports_by_country_thousand_tonnes[[#All],[Crude and NGLs]:[Total '[note 5']]],Calculation!$B39,FALSE)</f>
        <v>321</v>
      </c>
      <c r="AA39" s="35">
        <f>HLOOKUP(AA$2,monthly_data_exports_by_country_thousand_tonnes[[#All],[Crude and NGLs]:[Total '[note 5']]],Calculation!$B39,FALSE)</f>
        <v>1512.12</v>
      </c>
      <c r="AB39" s="37">
        <f>HLOOKUP(AB$2,monthly_data_exports_by_country_thousand_tonnes[[#All],[Crude and NGLs]:[Total '[note 5']]],Calculation!$B39,FALSE)</f>
        <v>4043.47</v>
      </c>
    </row>
    <row r="40" spans="1:28" ht="14.5">
      <c r="A40" s="7">
        <f t="shared" si="2"/>
        <v>1568</v>
      </c>
      <c r="B40" s="7">
        <f t="shared" si="2"/>
        <v>1784</v>
      </c>
      <c r="D40" s="20" t="s">
        <v>37</v>
      </c>
      <c r="E40" s="29">
        <f>HLOOKUP(E$2,monthly_data_exports_by_country_thousand_tonnes[[#All],[Crude and NGLs]:[Total '[note 5']]],Calculation!$A40,FALSE)</f>
        <v>35.24</v>
      </c>
      <c r="F40" s="30">
        <f>HLOOKUP(F$2,monthly_data_exports_by_country_thousand_tonnes[[#All],[Crude and NGLs]:[Total '[note 5']]],Calculation!$A40,FALSE)</f>
        <v>40.93</v>
      </c>
      <c r="G40" s="31">
        <f>HLOOKUP(G$2,monthly_data_exports_by_country_thousand_tonnes[[#All],[Crude and NGLs]:[Total '[note 5']]],Calculation!$A40,FALSE)</f>
        <v>76.17</v>
      </c>
      <c r="H40" s="30">
        <f>HLOOKUP(H$2,monthly_data_exports_by_country_thousand_tonnes[[#All],[Crude and NGLs]:[Total '[note 5']]],Calculation!$A40,FALSE)</f>
        <v>10.27</v>
      </c>
      <c r="I40" s="30">
        <f>HLOOKUP(I$2,monthly_data_exports_by_country_thousand_tonnes[[#All],[Crude and NGLs]:[Total '[note 5']]],Calculation!$A40,FALSE)</f>
        <v>32.89</v>
      </c>
      <c r="J40" s="30">
        <f>HLOOKUP(J$2,monthly_data_exports_by_country_thousand_tonnes[[#All],[Crude and NGLs]:[Total '[note 5']]],Calculation!$A40,FALSE)</f>
        <v>0</v>
      </c>
      <c r="K40" s="30">
        <f>HLOOKUP(K$2,monthly_data_exports_by_country_thousand_tonnes[[#All],[Crude and NGLs]:[Total '[note 5']]],Calculation!$A40,FALSE)</f>
        <v>0</v>
      </c>
      <c r="L40" s="30">
        <f>HLOOKUP(L$2,monthly_data_exports_by_country_thousand_tonnes[[#All],[Crude and NGLs]:[Total '[note 5']]],Calculation!$A40,FALSE)</f>
        <v>0</v>
      </c>
      <c r="M40" s="30">
        <f>HLOOKUP(M$2,monthly_data_exports_by_country_thousand_tonnes[[#All],[Crude and NGLs]:[Total '[note 5']]],Calculation!$A40,FALSE)</f>
        <v>23.36</v>
      </c>
      <c r="N40" s="30">
        <f>HLOOKUP(N$2,monthly_data_exports_by_country_thousand_tonnes[[#All],[Crude and NGLs]:[Total '[note 5']]],Calculation!$A40,FALSE)</f>
        <v>89.96</v>
      </c>
      <c r="O40" s="31">
        <f>HLOOKUP(O$2,monthly_data_exports_by_country_thousand_tonnes[[#All],[Crude and NGLs]:[Total '[note 5']]],Calculation!$A40,FALSE)</f>
        <v>156.47999999999999</v>
      </c>
      <c r="P40" s="32">
        <f>HLOOKUP(P$2,monthly_data_exports_by_country_thousand_tonnes[[#All],[Crude and NGLs]:[Total '[note 5']]],Calculation!$A40,FALSE)</f>
        <v>232.65</v>
      </c>
      <c r="Q40" s="29">
        <f>HLOOKUP(Q$2,monthly_data_exports_by_country_thousand_tonnes[[#All],[Crude and NGLs]:[Total '[note 5']]],Calculation!$B40,FALSE)</f>
        <v>117.56</v>
      </c>
      <c r="R40" s="30">
        <f>HLOOKUP(R$2,monthly_data_exports_by_country_thousand_tonnes[[#All],[Crude and NGLs]:[Total '[note 5']]],Calculation!$B40,FALSE)</f>
        <v>12.77</v>
      </c>
      <c r="S40" s="31">
        <f>HLOOKUP(S$2,monthly_data_exports_by_country_thousand_tonnes[[#All],[Crude and NGLs]:[Total '[note 5']]],Calculation!$B40,FALSE)</f>
        <v>130.33000000000001</v>
      </c>
      <c r="T40" s="30">
        <f>HLOOKUP(T$2,monthly_data_exports_by_country_thousand_tonnes[[#All],[Crude and NGLs]:[Total '[note 5']]],Calculation!$B40,FALSE)</f>
        <v>0</v>
      </c>
      <c r="U40" s="30">
        <f>HLOOKUP(U$2,monthly_data_exports_by_country_thousand_tonnes[[#All],[Crude and NGLs]:[Total '[note 5']]],Calculation!$B40,FALSE)</f>
        <v>74.33</v>
      </c>
      <c r="V40" s="30">
        <f>HLOOKUP(V$2,monthly_data_exports_by_country_thousand_tonnes[[#All],[Crude and NGLs]:[Total '[note 5']]],Calculation!$B40,FALSE)</f>
        <v>6.41</v>
      </c>
      <c r="W40" s="30">
        <f>HLOOKUP(W$2,monthly_data_exports_by_country_thousand_tonnes[[#All],[Crude and NGLs]:[Total '[note 5']]],Calculation!$B40,FALSE)</f>
        <v>0</v>
      </c>
      <c r="X40" s="30">
        <f>HLOOKUP(X$2,monthly_data_exports_by_country_thousand_tonnes[[#All],[Crude and NGLs]:[Total '[note 5']]],Calculation!$B40,FALSE)</f>
        <v>0</v>
      </c>
      <c r="Y40" s="30">
        <f>HLOOKUP(Y$2,monthly_data_exports_by_country_thousand_tonnes[[#All],[Crude and NGLs]:[Total '[note 5']]],Calculation!$B40,FALSE)</f>
        <v>23.48</v>
      </c>
      <c r="Z40" s="30">
        <f>HLOOKUP(Z$2,monthly_data_exports_by_country_thousand_tonnes[[#All],[Crude and NGLs]:[Total '[note 5']]],Calculation!$B40,FALSE)</f>
        <v>51.89</v>
      </c>
      <c r="AA40" s="31">
        <f>HLOOKUP(AA$2,monthly_data_exports_by_country_thousand_tonnes[[#All],[Crude and NGLs]:[Total '[note 5']]],Calculation!$B40,FALSE)</f>
        <v>156.11000000000001</v>
      </c>
      <c r="AB40" s="32">
        <f>HLOOKUP(AB$2,monthly_data_exports_by_country_thousand_tonnes[[#All],[Crude and NGLs]:[Total '[note 5']]],Calculation!$B40,FALSE)</f>
        <v>286.44</v>
      </c>
    </row>
    <row r="41" spans="1:28" ht="14.5">
      <c r="A41" s="7">
        <f t="shared" si="2"/>
        <v>1569</v>
      </c>
      <c r="B41" s="7">
        <f t="shared" si="2"/>
        <v>1785</v>
      </c>
      <c r="D41" s="20" t="s">
        <v>38</v>
      </c>
      <c r="E41" s="23">
        <f>HLOOKUP(E$2,monthly_data_exports_by_country_thousand_tonnes[[#All],[Crude and NGLs]:[Total '[note 5']]],Calculation!$A41,FALSE)</f>
        <v>95.94</v>
      </c>
      <c r="F41" s="7">
        <f>HLOOKUP(F$2,monthly_data_exports_by_country_thousand_tonnes[[#All],[Crude and NGLs]:[Total '[note 5']]],Calculation!$A41,FALSE)</f>
        <v>0</v>
      </c>
      <c r="G41" s="11">
        <f>HLOOKUP(G$2,monthly_data_exports_by_country_thousand_tonnes[[#All],[Crude and NGLs]:[Total '[note 5']]],Calculation!$A41,FALSE)</f>
        <v>95.94</v>
      </c>
      <c r="H41" s="7">
        <f>HLOOKUP(H$2,monthly_data_exports_by_country_thousand_tonnes[[#All],[Crude and NGLs]:[Total '[note 5']]],Calculation!$A41,FALSE)</f>
        <v>0</v>
      </c>
      <c r="I41" s="7">
        <f>HLOOKUP(I$2,monthly_data_exports_by_country_thousand_tonnes[[#All],[Crude and NGLs]:[Total '[note 5']]],Calculation!$A41,FALSE)</f>
        <v>112.82</v>
      </c>
      <c r="J41" s="7">
        <f>HLOOKUP(J$2,monthly_data_exports_by_country_thousand_tonnes[[#All],[Crude and NGLs]:[Total '[note 5']]],Calculation!$A41,FALSE)</f>
        <v>0</v>
      </c>
      <c r="K41" s="7">
        <f>HLOOKUP(K$2,monthly_data_exports_by_country_thousand_tonnes[[#All],[Crude and NGLs]:[Total '[note 5']]],Calculation!$A41,FALSE)</f>
        <v>0</v>
      </c>
      <c r="L41" s="7">
        <f>HLOOKUP(L$2,monthly_data_exports_by_country_thousand_tonnes[[#All],[Crude and NGLs]:[Total '[note 5']]],Calculation!$A41,FALSE)</f>
        <v>0</v>
      </c>
      <c r="M41" s="7">
        <f>HLOOKUP(M$2,monthly_data_exports_by_country_thousand_tonnes[[#All],[Crude and NGLs]:[Total '[note 5']]],Calculation!$A41,FALSE)</f>
        <v>0</v>
      </c>
      <c r="N41" s="7">
        <f>HLOOKUP(N$2,monthly_data_exports_by_country_thousand_tonnes[[#All],[Crude and NGLs]:[Total '[note 5']]],Calculation!$A41,FALSE)</f>
        <v>0</v>
      </c>
      <c r="O41" s="11">
        <f>HLOOKUP(O$2,monthly_data_exports_by_country_thousand_tonnes[[#All],[Crude and NGLs]:[Total '[note 5']]],Calculation!$A41,FALSE)</f>
        <v>112.82</v>
      </c>
      <c r="P41" s="33">
        <f>HLOOKUP(P$2,monthly_data_exports_by_country_thousand_tonnes[[#All],[Crude and NGLs]:[Total '[note 5']]],Calculation!$A41,FALSE)</f>
        <v>208.76</v>
      </c>
      <c r="Q41" s="23">
        <f>HLOOKUP(Q$2,monthly_data_exports_by_country_thousand_tonnes[[#All],[Crude and NGLs]:[Total '[note 5']]],Calculation!$B41,FALSE)</f>
        <v>0</v>
      </c>
      <c r="R41" s="7">
        <f>HLOOKUP(R$2,monthly_data_exports_by_country_thousand_tonnes[[#All],[Crude and NGLs]:[Total '[note 5']]],Calculation!$B41,FALSE)</f>
        <v>0</v>
      </c>
      <c r="S41" s="11">
        <f>HLOOKUP(S$2,monthly_data_exports_by_country_thousand_tonnes[[#All],[Crude and NGLs]:[Total '[note 5']]],Calculation!$B41,FALSE)</f>
        <v>0</v>
      </c>
      <c r="T41" s="7">
        <f>HLOOKUP(T$2,monthly_data_exports_by_country_thousand_tonnes[[#All],[Crude and NGLs]:[Total '[note 5']]],Calculation!$B41,FALSE)</f>
        <v>0</v>
      </c>
      <c r="U41" s="7">
        <f>HLOOKUP(U$2,monthly_data_exports_by_country_thousand_tonnes[[#All],[Crude and NGLs]:[Total '[note 5']]],Calculation!$B41,FALSE)</f>
        <v>0</v>
      </c>
      <c r="V41" s="7">
        <f>HLOOKUP(V$2,monthly_data_exports_by_country_thousand_tonnes[[#All],[Crude and NGLs]:[Total '[note 5']]],Calculation!$B41,FALSE)</f>
        <v>0</v>
      </c>
      <c r="W41" s="7">
        <f>HLOOKUP(W$2,monthly_data_exports_by_country_thousand_tonnes[[#All],[Crude and NGLs]:[Total '[note 5']]],Calculation!$B41,FALSE)</f>
        <v>0</v>
      </c>
      <c r="X41" s="7">
        <f>HLOOKUP(X$2,monthly_data_exports_by_country_thousand_tonnes[[#All],[Crude and NGLs]:[Total '[note 5']]],Calculation!$B41,FALSE)</f>
        <v>0</v>
      </c>
      <c r="Y41" s="7">
        <f>HLOOKUP(Y$2,monthly_data_exports_by_country_thousand_tonnes[[#All],[Crude and NGLs]:[Total '[note 5']]],Calculation!$B41,FALSE)</f>
        <v>0</v>
      </c>
      <c r="Z41" s="7">
        <f>HLOOKUP(Z$2,monthly_data_exports_by_country_thousand_tonnes[[#All],[Crude and NGLs]:[Total '[note 5']]],Calculation!$B41,FALSE)</f>
        <v>0</v>
      </c>
      <c r="AA41" s="11">
        <f>HLOOKUP(AA$2,monthly_data_exports_by_country_thousand_tonnes[[#All],[Crude and NGLs]:[Total '[note 5']]],Calculation!$B41,FALSE)</f>
        <v>0</v>
      </c>
      <c r="AB41" s="33">
        <f>HLOOKUP(AB$2,monthly_data_exports_by_country_thousand_tonnes[[#All],[Crude and NGLs]:[Total '[note 5']]],Calculation!$B41,FALSE)</f>
        <v>0</v>
      </c>
    </row>
    <row r="42" spans="1:28" ht="14.5">
      <c r="A42" s="7">
        <f t="shared" si="2"/>
        <v>1570</v>
      </c>
      <c r="B42" s="7">
        <f t="shared" si="2"/>
        <v>1786</v>
      </c>
      <c r="D42" s="20" t="s">
        <v>72</v>
      </c>
      <c r="E42" s="23">
        <f>HLOOKUP(E$2,monthly_data_exports_by_country_thousand_tonnes[[#All],[Crude and NGLs]:[Total '[note 5']]],Calculation!$A42,FALSE)</f>
        <v>267.3</v>
      </c>
      <c r="F42" s="7">
        <f>HLOOKUP(F$2,monthly_data_exports_by_country_thousand_tonnes[[#All],[Crude and NGLs]:[Total '[note 5']]],Calculation!$A42,FALSE)</f>
        <v>0</v>
      </c>
      <c r="G42" s="11">
        <f>HLOOKUP(G$2,monthly_data_exports_by_country_thousand_tonnes[[#All],[Crude and NGLs]:[Total '[note 5']]],Calculation!$A42,FALSE)</f>
        <v>267.3</v>
      </c>
      <c r="H42" s="7">
        <f>HLOOKUP(H$2,monthly_data_exports_by_country_thousand_tonnes[[#All],[Crude and NGLs]:[Total '[note 5']]],Calculation!$A42,FALSE)</f>
        <v>0</v>
      </c>
      <c r="I42" s="7">
        <f>HLOOKUP(I$2,monthly_data_exports_by_country_thousand_tonnes[[#All],[Crude and NGLs]:[Total '[note 5']]],Calculation!$A42,FALSE)</f>
        <v>0</v>
      </c>
      <c r="J42" s="7">
        <f>HLOOKUP(J$2,monthly_data_exports_by_country_thousand_tonnes[[#All],[Crude and NGLs]:[Total '[note 5']]],Calculation!$A42,FALSE)</f>
        <v>0</v>
      </c>
      <c r="K42" s="7">
        <f>HLOOKUP(K$2,monthly_data_exports_by_country_thousand_tonnes[[#All],[Crude and NGLs]:[Total '[note 5']]],Calculation!$A42,FALSE)</f>
        <v>0</v>
      </c>
      <c r="L42" s="7">
        <f>HLOOKUP(L$2,monthly_data_exports_by_country_thousand_tonnes[[#All],[Crude and NGLs]:[Total '[note 5']]],Calculation!$A42,FALSE)</f>
        <v>0</v>
      </c>
      <c r="M42" s="7">
        <f>HLOOKUP(M$2,monthly_data_exports_by_country_thousand_tonnes[[#All],[Crude and NGLs]:[Total '[note 5']]],Calculation!$A42,FALSE)</f>
        <v>0</v>
      </c>
      <c r="N42" s="7">
        <f>HLOOKUP(N$2,monthly_data_exports_by_country_thousand_tonnes[[#All],[Crude and NGLs]:[Total '[note 5']]],Calculation!$A42,FALSE)</f>
        <v>2.64</v>
      </c>
      <c r="O42" s="11">
        <f>HLOOKUP(O$2,monthly_data_exports_by_country_thousand_tonnes[[#All],[Crude and NGLs]:[Total '[note 5']]],Calculation!$A42,FALSE)</f>
        <v>2.64</v>
      </c>
      <c r="P42" s="33">
        <f>HLOOKUP(P$2,monthly_data_exports_by_country_thousand_tonnes[[#All],[Crude and NGLs]:[Total '[note 5']]],Calculation!$A42,FALSE)</f>
        <v>269.94</v>
      </c>
      <c r="Q42" s="23">
        <f>HLOOKUP(Q$2,monthly_data_exports_by_country_thousand_tonnes[[#All],[Crude and NGLs]:[Total '[note 5']]],Calculation!$B42,FALSE)</f>
        <v>0</v>
      </c>
      <c r="R42" s="7">
        <f>HLOOKUP(R$2,monthly_data_exports_by_country_thousand_tonnes[[#All],[Crude and NGLs]:[Total '[note 5']]],Calculation!$B42,FALSE)</f>
        <v>0</v>
      </c>
      <c r="S42" s="11">
        <f>HLOOKUP(S$2,monthly_data_exports_by_country_thousand_tonnes[[#All],[Crude and NGLs]:[Total '[note 5']]],Calculation!$B42,FALSE)</f>
        <v>0</v>
      </c>
      <c r="T42" s="7">
        <f>HLOOKUP(T$2,monthly_data_exports_by_country_thousand_tonnes[[#All],[Crude and NGLs]:[Total '[note 5']]],Calculation!$B42,FALSE)</f>
        <v>0</v>
      </c>
      <c r="U42" s="7">
        <f>HLOOKUP(U$2,monthly_data_exports_by_country_thousand_tonnes[[#All],[Crude and NGLs]:[Total '[note 5']]],Calculation!$B42,FALSE)</f>
        <v>0</v>
      </c>
      <c r="V42" s="7">
        <f>HLOOKUP(V$2,monthly_data_exports_by_country_thousand_tonnes[[#All],[Crude and NGLs]:[Total '[note 5']]],Calculation!$B42,FALSE)</f>
        <v>0</v>
      </c>
      <c r="W42" s="7">
        <f>HLOOKUP(W$2,monthly_data_exports_by_country_thousand_tonnes[[#All],[Crude and NGLs]:[Total '[note 5']]],Calculation!$B42,FALSE)</f>
        <v>0</v>
      </c>
      <c r="X42" s="7">
        <f>HLOOKUP(X$2,monthly_data_exports_by_country_thousand_tonnes[[#All],[Crude and NGLs]:[Total '[note 5']]],Calculation!$B42,FALSE)</f>
        <v>0</v>
      </c>
      <c r="Y42" s="7">
        <f>HLOOKUP(Y$2,monthly_data_exports_by_country_thousand_tonnes[[#All],[Crude and NGLs]:[Total '[note 5']]],Calculation!$B42,FALSE)</f>
        <v>0</v>
      </c>
      <c r="Z42" s="7">
        <f>HLOOKUP(Z$2,monthly_data_exports_by_country_thousand_tonnes[[#All],[Crude and NGLs]:[Total '[note 5']]],Calculation!$B42,FALSE)</f>
        <v>7.67</v>
      </c>
      <c r="AA42" s="11">
        <f>HLOOKUP(AA$2,monthly_data_exports_by_country_thousand_tonnes[[#All],[Crude and NGLs]:[Total '[note 5']]],Calculation!$B42,FALSE)</f>
        <v>7.67</v>
      </c>
      <c r="AB42" s="33">
        <f>HLOOKUP(AB$2,monthly_data_exports_by_country_thousand_tonnes[[#All],[Crude and NGLs]:[Total '[note 5']]],Calculation!$B42,FALSE)</f>
        <v>7.67</v>
      </c>
    </row>
    <row r="43" spans="1:28" ht="14.5">
      <c r="A43" s="7">
        <f t="shared" si="2"/>
        <v>1571</v>
      </c>
      <c r="B43" s="7">
        <f t="shared" si="2"/>
        <v>1787</v>
      </c>
      <c r="D43" s="20" t="s">
        <v>39</v>
      </c>
      <c r="E43" s="23">
        <f>HLOOKUP(E$2,monthly_data_exports_by_country_thousand_tonnes[[#All],[Crude and NGLs]:[Total '[note 5']]],Calculation!$A43,FALSE)</f>
        <v>0</v>
      </c>
      <c r="F43" s="7">
        <f>HLOOKUP(F$2,monthly_data_exports_by_country_thousand_tonnes[[#All],[Crude and NGLs]:[Total '[note 5']]],Calculation!$A43,FALSE)</f>
        <v>92.23</v>
      </c>
      <c r="G43" s="11">
        <f>HLOOKUP(G$2,monthly_data_exports_by_country_thousand_tonnes[[#All],[Crude and NGLs]:[Total '[note 5']]],Calculation!$A43,FALSE)</f>
        <v>92.23</v>
      </c>
      <c r="H43" s="7">
        <f>HLOOKUP(H$2,monthly_data_exports_by_country_thousand_tonnes[[#All],[Crude and NGLs]:[Total '[note 5']]],Calculation!$A43,FALSE)</f>
        <v>0</v>
      </c>
      <c r="I43" s="7">
        <f>HLOOKUP(I$2,monthly_data_exports_by_country_thousand_tonnes[[#All],[Crude and NGLs]:[Total '[note 5']]],Calculation!$A43,FALSE)</f>
        <v>0</v>
      </c>
      <c r="J43" s="7">
        <f>HLOOKUP(J$2,monthly_data_exports_by_country_thousand_tonnes[[#All],[Crude and NGLs]:[Total '[note 5']]],Calculation!$A43,FALSE)</f>
        <v>0</v>
      </c>
      <c r="K43" s="7">
        <f>HLOOKUP(K$2,monthly_data_exports_by_country_thousand_tonnes[[#All],[Crude and NGLs]:[Total '[note 5']]],Calculation!$A43,FALSE)</f>
        <v>0</v>
      </c>
      <c r="L43" s="7">
        <f>HLOOKUP(L$2,monthly_data_exports_by_country_thousand_tonnes[[#All],[Crude and NGLs]:[Total '[note 5']]],Calculation!$A43,FALSE)</f>
        <v>0</v>
      </c>
      <c r="M43" s="7">
        <f>HLOOKUP(M$2,monthly_data_exports_by_country_thousand_tonnes[[#All],[Crude and NGLs]:[Total '[note 5']]],Calculation!$A43,FALSE)</f>
        <v>6.61</v>
      </c>
      <c r="N43" s="7">
        <f>HLOOKUP(N$2,monthly_data_exports_by_country_thousand_tonnes[[#All],[Crude and NGLs]:[Total '[note 5']]],Calculation!$A43,FALSE)</f>
        <v>0</v>
      </c>
      <c r="O43" s="11">
        <f>HLOOKUP(O$2,monthly_data_exports_by_country_thousand_tonnes[[#All],[Crude and NGLs]:[Total '[note 5']]],Calculation!$A43,FALSE)</f>
        <v>6.61</v>
      </c>
      <c r="P43" s="33">
        <f>HLOOKUP(P$2,monthly_data_exports_by_country_thousand_tonnes[[#All],[Crude and NGLs]:[Total '[note 5']]],Calculation!$A43,FALSE)</f>
        <v>98.84</v>
      </c>
      <c r="Q43" s="23">
        <f>HLOOKUP(Q$2,monthly_data_exports_by_country_thousand_tonnes[[#All],[Crude and NGLs]:[Total '[note 5']]],Calculation!$B43,FALSE)</f>
        <v>0</v>
      </c>
      <c r="R43" s="7">
        <f>HLOOKUP(R$2,monthly_data_exports_by_country_thousand_tonnes[[#All],[Crude and NGLs]:[Total '[note 5']]],Calculation!$B43,FALSE)</f>
        <v>0</v>
      </c>
      <c r="S43" s="11">
        <f>HLOOKUP(S$2,monthly_data_exports_by_country_thousand_tonnes[[#All],[Crude and NGLs]:[Total '[note 5']]],Calculation!$B43,FALSE)</f>
        <v>0</v>
      </c>
      <c r="T43" s="7">
        <f>HLOOKUP(T$2,monthly_data_exports_by_country_thousand_tonnes[[#All],[Crude and NGLs]:[Total '[note 5']]],Calculation!$B43,FALSE)</f>
        <v>0</v>
      </c>
      <c r="U43" s="7">
        <f>HLOOKUP(U$2,monthly_data_exports_by_country_thousand_tonnes[[#All],[Crude and NGLs]:[Total '[note 5']]],Calculation!$B43,FALSE)</f>
        <v>6.74</v>
      </c>
      <c r="V43" s="7">
        <f>HLOOKUP(V$2,monthly_data_exports_by_country_thousand_tonnes[[#All],[Crude and NGLs]:[Total '[note 5']]],Calculation!$B43,FALSE)</f>
        <v>0</v>
      </c>
      <c r="W43" s="7">
        <f>HLOOKUP(W$2,monthly_data_exports_by_country_thousand_tonnes[[#All],[Crude and NGLs]:[Total '[note 5']]],Calculation!$B43,FALSE)</f>
        <v>0</v>
      </c>
      <c r="X43" s="7">
        <f>HLOOKUP(X$2,monthly_data_exports_by_country_thousand_tonnes[[#All],[Crude and NGLs]:[Total '[note 5']]],Calculation!$B43,FALSE)</f>
        <v>0</v>
      </c>
      <c r="Y43" s="7">
        <f>HLOOKUP(Y$2,monthly_data_exports_by_country_thousand_tonnes[[#All],[Crude and NGLs]:[Total '[note 5']]],Calculation!$B43,FALSE)</f>
        <v>7.41</v>
      </c>
      <c r="Z43" s="7">
        <f>HLOOKUP(Z$2,monthly_data_exports_by_country_thousand_tonnes[[#All],[Crude and NGLs]:[Total '[note 5']]],Calculation!$B43,FALSE)</f>
        <v>0</v>
      </c>
      <c r="AA43" s="11">
        <f>HLOOKUP(AA$2,monthly_data_exports_by_country_thousand_tonnes[[#All],[Crude and NGLs]:[Total '[note 5']]],Calculation!$B43,FALSE)</f>
        <v>14.15</v>
      </c>
      <c r="AB43" s="33">
        <f>HLOOKUP(AB$2,monthly_data_exports_by_country_thousand_tonnes[[#All],[Crude and NGLs]:[Total '[note 5']]],Calculation!$B43,FALSE)</f>
        <v>14.15</v>
      </c>
    </row>
    <row r="44" spans="1:28" ht="14.5">
      <c r="A44" s="7">
        <f t="shared" si="2"/>
        <v>1572</v>
      </c>
      <c r="B44" s="7">
        <f t="shared" si="2"/>
        <v>1788</v>
      </c>
      <c r="D44" s="20" t="s">
        <v>40</v>
      </c>
      <c r="E44" s="23">
        <f>HLOOKUP(E$2,monthly_data_exports_by_country_thousand_tonnes[[#All],[Crude and NGLs]:[Total '[note 5']]],Calculation!$A44,FALSE)</f>
        <v>0</v>
      </c>
      <c r="F44" s="7">
        <f>HLOOKUP(F$2,monthly_data_exports_by_country_thousand_tonnes[[#All],[Crude and NGLs]:[Total '[note 5']]],Calculation!$A44,FALSE)</f>
        <v>0</v>
      </c>
      <c r="G44" s="11">
        <f>HLOOKUP(G$2,monthly_data_exports_by_country_thousand_tonnes[[#All],[Crude and NGLs]:[Total '[note 5']]],Calculation!$A44,FALSE)</f>
        <v>0</v>
      </c>
      <c r="H44" s="7">
        <f>HLOOKUP(H$2,monthly_data_exports_by_country_thousand_tonnes[[#All],[Crude and NGLs]:[Total '[note 5']]],Calculation!$A44,FALSE)</f>
        <v>0</v>
      </c>
      <c r="I44" s="7">
        <f>HLOOKUP(I$2,monthly_data_exports_by_country_thousand_tonnes[[#All],[Crude and NGLs]:[Total '[note 5']]],Calculation!$A44,FALSE)</f>
        <v>0</v>
      </c>
      <c r="J44" s="7">
        <f>HLOOKUP(J$2,monthly_data_exports_by_country_thousand_tonnes[[#All],[Crude and NGLs]:[Total '[note 5']]],Calculation!$A44,FALSE)</f>
        <v>0</v>
      </c>
      <c r="K44" s="7">
        <f>HLOOKUP(K$2,monthly_data_exports_by_country_thousand_tonnes[[#All],[Crude and NGLs]:[Total '[note 5']]],Calculation!$A44,FALSE)</f>
        <v>0</v>
      </c>
      <c r="L44" s="7">
        <f>HLOOKUP(L$2,monthly_data_exports_by_country_thousand_tonnes[[#All],[Crude and NGLs]:[Total '[note 5']]],Calculation!$A44,FALSE)</f>
        <v>0</v>
      </c>
      <c r="M44" s="7">
        <f>HLOOKUP(M$2,monthly_data_exports_by_country_thousand_tonnes[[#All],[Crude and NGLs]:[Total '[note 5']]],Calculation!$A44,FALSE)</f>
        <v>0</v>
      </c>
      <c r="N44" s="7">
        <f>HLOOKUP(N$2,monthly_data_exports_by_country_thousand_tonnes[[#All],[Crude and NGLs]:[Total '[note 5']]],Calculation!$A44,FALSE)</f>
        <v>0.1</v>
      </c>
      <c r="O44" s="11">
        <f>HLOOKUP(O$2,monthly_data_exports_by_country_thousand_tonnes[[#All],[Crude and NGLs]:[Total '[note 5']]],Calculation!$A44,FALSE)</f>
        <v>0.1</v>
      </c>
      <c r="P44" s="33">
        <f>HLOOKUP(P$2,monthly_data_exports_by_country_thousand_tonnes[[#All],[Crude and NGLs]:[Total '[note 5']]],Calculation!$A44,FALSE)</f>
        <v>0.1</v>
      </c>
      <c r="Q44" s="23">
        <f>HLOOKUP(Q$2,monthly_data_exports_by_country_thousand_tonnes[[#All],[Crude and NGLs]:[Total '[note 5']]],Calculation!$B44,FALSE)</f>
        <v>12.47</v>
      </c>
      <c r="R44" s="7">
        <f>HLOOKUP(R$2,monthly_data_exports_by_country_thousand_tonnes[[#All],[Crude and NGLs]:[Total '[note 5']]],Calculation!$B44,FALSE)</f>
        <v>0</v>
      </c>
      <c r="S44" s="11">
        <f>HLOOKUP(S$2,monthly_data_exports_by_country_thousand_tonnes[[#All],[Crude and NGLs]:[Total '[note 5']]],Calculation!$B44,FALSE)</f>
        <v>12.47</v>
      </c>
      <c r="T44" s="7">
        <f>HLOOKUP(T$2,monthly_data_exports_by_country_thousand_tonnes[[#All],[Crude and NGLs]:[Total '[note 5']]],Calculation!$B44,FALSE)</f>
        <v>0</v>
      </c>
      <c r="U44" s="7">
        <f>HLOOKUP(U$2,monthly_data_exports_by_country_thousand_tonnes[[#All],[Crude and NGLs]:[Total '[note 5']]],Calculation!$B44,FALSE)</f>
        <v>0</v>
      </c>
      <c r="V44" s="7">
        <f>HLOOKUP(V$2,monthly_data_exports_by_country_thousand_tonnes[[#All],[Crude and NGLs]:[Total '[note 5']]],Calculation!$B44,FALSE)</f>
        <v>0</v>
      </c>
      <c r="W44" s="7">
        <f>HLOOKUP(W$2,monthly_data_exports_by_country_thousand_tonnes[[#All],[Crude and NGLs]:[Total '[note 5']]],Calculation!$B44,FALSE)</f>
        <v>0</v>
      </c>
      <c r="X44" s="7">
        <f>HLOOKUP(X$2,monthly_data_exports_by_country_thousand_tonnes[[#All],[Crude and NGLs]:[Total '[note 5']]],Calculation!$B44,FALSE)</f>
        <v>0</v>
      </c>
      <c r="Y44" s="7">
        <f>HLOOKUP(Y$2,monthly_data_exports_by_country_thousand_tonnes[[#All],[Crude and NGLs]:[Total '[note 5']]],Calculation!$B44,FALSE)</f>
        <v>0</v>
      </c>
      <c r="Z44" s="7">
        <f>HLOOKUP(Z$2,monthly_data_exports_by_country_thousand_tonnes[[#All],[Crude and NGLs]:[Total '[note 5']]],Calculation!$B44,FALSE)</f>
        <v>0</v>
      </c>
      <c r="AA44" s="11">
        <f>HLOOKUP(AA$2,monthly_data_exports_by_country_thousand_tonnes[[#All],[Crude and NGLs]:[Total '[note 5']]],Calculation!$B44,FALSE)</f>
        <v>0</v>
      </c>
      <c r="AB44" s="33">
        <f>HLOOKUP(AB$2,monthly_data_exports_by_country_thousand_tonnes[[#All],[Crude and NGLs]:[Total '[note 5']]],Calculation!$B44,FALSE)</f>
        <v>12.47</v>
      </c>
    </row>
    <row r="45" spans="1:28" ht="14.5">
      <c r="A45" s="7">
        <f t="shared" si="2"/>
        <v>1573</v>
      </c>
      <c r="B45" s="7">
        <f t="shared" si="2"/>
        <v>1789</v>
      </c>
      <c r="D45" s="20" t="s">
        <v>41</v>
      </c>
      <c r="E45" s="23">
        <f>HLOOKUP(E$2,monthly_data_exports_by_country_thousand_tonnes[[#All],[Crude and NGLs]:[Total '[note 5']]],Calculation!$A45,FALSE)</f>
        <v>0</v>
      </c>
      <c r="F45" s="7">
        <f>HLOOKUP(F$2,monthly_data_exports_by_country_thousand_tonnes[[#All],[Crude and NGLs]:[Total '[note 5']]],Calculation!$A45,FALSE)</f>
        <v>0</v>
      </c>
      <c r="G45" s="11">
        <f>HLOOKUP(G$2,monthly_data_exports_by_country_thousand_tonnes[[#All],[Crude and NGLs]:[Total '[note 5']]],Calculation!$A45,FALSE)</f>
        <v>0</v>
      </c>
      <c r="H45" s="7">
        <f>HLOOKUP(H$2,monthly_data_exports_by_country_thousand_tonnes[[#All],[Crude and NGLs]:[Total '[note 5']]],Calculation!$A45,FALSE)</f>
        <v>5.55</v>
      </c>
      <c r="I45" s="7">
        <f>HLOOKUP(I$2,monthly_data_exports_by_country_thousand_tonnes[[#All],[Crude and NGLs]:[Total '[note 5']]],Calculation!$A45,FALSE)</f>
        <v>0</v>
      </c>
      <c r="J45" s="7">
        <f>HLOOKUP(J$2,monthly_data_exports_by_country_thousand_tonnes[[#All],[Crude and NGLs]:[Total '[note 5']]],Calculation!$A45,FALSE)</f>
        <v>0</v>
      </c>
      <c r="K45" s="7">
        <f>HLOOKUP(K$2,monthly_data_exports_by_country_thousand_tonnes[[#All],[Crude and NGLs]:[Total '[note 5']]],Calculation!$A45,FALSE)</f>
        <v>0</v>
      </c>
      <c r="L45" s="7">
        <f>HLOOKUP(L$2,monthly_data_exports_by_country_thousand_tonnes[[#All],[Crude and NGLs]:[Total '[note 5']]],Calculation!$A45,FALSE)</f>
        <v>0</v>
      </c>
      <c r="M45" s="7">
        <f>HLOOKUP(M$2,monthly_data_exports_by_country_thousand_tonnes[[#All],[Crude and NGLs]:[Total '[note 5']]],Calculation!$A45,FALSE)</f>
        <v>0</v>
      </c>
      <c r="N45" s="7">
        <f>HLOOKUP(N$2,monthly_data_exports_by_country_thousand_tonnes[[#All],[Crude and NGLs]:[Total '[note 5']]],Calculation!$A45,FALSE)</f>
        <v>4.1900000000000004</v>
      </c>
      <c r="O45" s="11">
        <f>HLOOKUP(O$2,monthly_data_exports_by_country_thousand_tonnes[[#All],[Crude and NGLs]:[Total '[note 5']]],Calculation!$A45,FALSE)</f>
        <v>9.74</v>
      </c>
      <c r="P45" s="33">
        <f>HLOOKUP(P$2,monthly_data_exports_by_country_thousand_tonnes[[#All],[Crude and NGLs]:[Total '[note 5']]],Calculation!$A45,FALSE)</f>
        <v>9.74</v>
      </c>
      <c r="Q45" s="23">
        <f>HLOOKUP(Q$2,monthly_data_exports_by_country_thousand_tonnes[[#All],[Crude and NGLs]:[Total '[note 5']]],Calculation!$B45,FALSE)</f>
        <v>52.53</v>
      </c>
      <c r="R45" s="7">
        <f>HLOOKUP(R$2,monthly_data_exports_by_country_thousand_tonnes[[#All],[Crude and NGLs]:[Total '[note 5']]],Calculation!$B45,FALSE)</f>
        <v>0</v>
      </c>
      <c r="S45" s="11">
        <f>HLOOKUP(S$2,monthly_data_exports_by_country_thousand_tonnes[[#All],[Crude and NGLs]:[Total '[note 5']]],Calculation!$B45,FALSE)</f>
        <v>52.53</v>
      </c>
      <c r="T45" s="7">
        <f>HLOOKUP(T$2,monthly_data_exports_by_country_thousand_tonnes[[#All],[Crude and NGLs]:[Total '[note 5']]],Calculation!$B45,FALSE)</f>
        <v>12.04</v>
      </c>
      <c r="U45" s="7">
        <f>HLOOKUP(U$2,monthly_data_exports_by_country_thousand_tonnes[[#All],[Crude and NGLs]:[Total '[note 5']]],Calculation!$B45,FALSE)</f>
        <v>0</v>
      </c>
      <c r="V45" s="7">
        <f>HLOOKUP(V$2,monthly_data_exports_by_country_thousand_tonnes[[#All],[Crude and NGLs]:[Total '[note 5']]],Calculation!$B45,FALSE)</f>
        <v>15.04</v>
      </c>
      <c r="W45" s="7">
        <f>HLOOKUP(W$2,monthly_data_exports_by_country_thousand_tonnes[[#All],[Crude and NGLs]:[Total '[note 5']]],Calculation!$B45,FALSE)</f>
        <v>0</v>
      </c>
      <c r="X45" s="7">
        <f>HLOOKUP(X$2,monthly_data_exports_by_country_thousand_tonnes[[#All],[Crude and NGLs]:[Total '[note 5']]],Calculation!$B45,FALSE)</f>
        <v>0</v>
      </c>
      <c r="Y45" s="7">
        <f>HLOOKUP(Y$2,monthly_data_exports_by_country_thousand_tonnes[[#All],[Crude and NGLs]:[Total '[note 5']]],Calculation!$B45,FALSE)</f>
        <v>0</v>
      </c>
      <c r="Z45" s="7">
        <f>HLOOKUP(Z$2,monthly_data_exports_by_country_thousand_tonnes[[#All],[Crude and NGLs]:[Total '[note 5']]],Calculation!$B45,FALSE)</f>
        <v>0.5</v>
      </c>
      <c r="AA45" s="11">
        <f>HLOOKUP(AA$2,monthly_data_exports_by_country_thousand_tonnes[[#All],[Crude and NGLs]:[Total '[note 5']]],Calculation!$B45,FALSE)</f>
        <v>27.58</v>
      </c>
      <c r="AB45" s="33">
        <f>HLOOKUP(AB$2,monthly_data_exports_by_country_thousand_tonnes[[#All],[Crude and NGLs]:[Total '[note 5']]],Calculation!$B45,FALSE)</f>
        <v>80.11</v>
      </c>
    </row>
    <row r="46" spans="1:28" ht="14.5">
      <c r="A46" s="7">
        <f t="shared" si="2"/>
        <v>1574</v>
      </c>
      <c r="B46" s="7">
        <f t="shared" si="2"/>
        <v>1790</v>
      </c>
      <c r="D46" s="20" t="s">
        <v>70</v>
      </c>
      <c r="E46" s="23">
        <f>HLOOKUP(E$2,monthly_data_exports_by_country_thousand_tonnes[[#All],[Crude and NGLs]:[Total '[note 5']]],Calculation!$A46,FALSE)</f>
        <v>213.33</v>
      </c>
      <c r="F46" s="7">
        <f>HLOOKUP(F$2,monthly_data_exports_by_country_thousand_tonnes[[#All],[Crude and NGLs]:[Total '[note 5']]],Calculation!$A46,FALSE)</f>
        <v>13.72</v>
      </c>
      <c r="G46" s="11">
        <f>HLOOKUP(G$2,monthly_data_exports_by_country_thousand_tonnes[[#All],[Crude and NGLs]:[Total '[note 5']]],Calculation!$A46,FALSE)</f>
        <v>227.05</v>
      </c>
      <c r="H46" s="7">
        <f>HLOOKUP(H$2,monthly_data_exports_by_country_thousand_tonnes[[#All],[Crude and NGLs]:[Total '[note 5']]],Calculation!$A46,FALSE)</f>
        <v>0</v>
      </c>
      <c r="I46" s="7">
        <f>HLOOKUP(I$2,monthly_data_exports_by_country_thousand_tonnes[[#All],[Crude and NGLs]:[Total '[note 5']]],Calculation!$A46,FALSE)</f>
        <v>0</v>
      </c>
      <c r="J46" s="7">
        <f>HLOOKUP(J$2,monthly_data_exports_by_country_thousand_tonnes[[#All],[Crude and NGLs]:[Total '[note 5']]],Calculation!$A46,FALSE)</f>
        <v>0</v>
      </c>
      <c r="K46" s="7">
        <f>HLOOKUP(K$2,monthly_data_exports_by_country_thousand_tonnes[[#All],[Crude and NGLs]:[Total '[note 5']]],Calculation!$A46,FALSE)</f>
        <v>0</v>
      </c>
      <c r="L46" s="7">
        <f>HLOOKUP(L$2,monthly_data_exports_by_country_thousand_tonnes[[#All],[Crude and NGLs]:[Total '[note 5']]],Calculation!$A46,FALSE)</f>
        <v>0</v>
      </c>
      <c r="M46" s="7">
        <f>HLOOKUP(M$2,monthly_data_exports_by_country_thousand_tonnes[[#All],[Crude and NGLs]:[Total '[note 5']]],Calculation!$A46,FALSE)</f>
        <v>0</v>
      </c>
      <c r="N46" s="7">
        <f>HLOOKUP(N$2,monthly_data_exports_by_country_thousand_tonnes[[#All],[Crude and NGLs]:[Total '[note 5']]],Calculation!$A46,FALSE)</f>
        <v>2.87</v>
      </c>
      <c r="O46" s="11">
        <f>HLOOKUP(O$2,monthly_data_exports_by_country_thousand_tonnes[[#All],[Crude and NGLs]:[Total '[note 5']]],Calculation!$A46,FALSE)</f>
        <v>2.87</v>
      </c>
      <c r="P46" s="33">
        <f>HLOOKUP(P$2,monthly_data_exports_by_country_thousand_tonnes[[#All],[Crude and NGLs]:[Total '[note 5']]],Calculation!$A46,FALSE)</f>
        <v>229.92</v>
      </c>
      <c r="Q46" s="23">
        <f>HLOOKUP(Q$2,monthly_data_exports_by_country_thousand_tonnes[[#All],[Crude and NGLs]:[Total '[note 5']]],Calculation!$B46,FALSE)</f>
        <v>322.48</v>
      </c>
      <c r="R46" s="7">
        <f>HLOOKUP(R$2,monthly_data_exports_by_country_thousand_tonnes[[#All],[Crude and NGLs]:[Total '[note 5']]],Calculation!$B46,FALSE)</f>
        <v>0</v>
      </c>
      <c r="S46" s="11">
        <f>HLOOKUP(S$2,monthly_data_exports_by_country_thousand_tonnes[[#All],[Crude and NGLs]:[Total '[note 5']]],Calculation!$B46,FALSE)</f>
        <v>322.48</v>
      </c>
      <c r="T46" s="7">
        <f>HLOOKUP(T$2,monthly_data_exports_by_country_thousand_tonnes[[#All],[Crude and NGLs]:[Total '[note 5']]],Calculation!$B46,FALSE)</f>
        <v>0</v>
      </c>
      <c r="U46" s="7">
        <f>HLOOKUP(U$2,monthly_data_exports_by_country_thousand_tonnes[[#All],[Crude and NGLs]:[Total '[note 5']]],Calculation!$B46,FALSE)</f>
        <v>0</v>
      </c>
      <c r="V46" s="7">
        <f>HLOOKUP(V$2,monthly_data_exports_by_country_thousand_tonnes[[#All],[Crude and NGLs]:[Total '[note 5']]],Calculation!$B46,FALSE)</f>
        <v>0</v>
      </c>
      <c r="W46" s="7">
        <f>HLOOKUP(W$2,monthly_data_exports_by_country_thousand_tonnes[[#All],[Crude and NGLs]:[Total '[note 5']]],Calculation!$B46,FALSE)</f>
        <v>0</v>
      </c>
      <c r="X46" s="7">
        <f>HLOOKUP(X$2,monthly_data_exports_by_country_thousand_tonnes[[#All],[Crude and NGLs]:[Total '[note 5']]],Calculation!$B46,FALSE)</f>
        <v>0</v>
      </c>
      <c r="Y46" s="7">
        <f>HLOOKUP(Y$2,monthly_data_exports_by_country_thousand_tonnes[[#All],[Crude and NGLs]:[Total '[note 5']]],Calculation!$B46,FALSE)</f>
        <v>0</v>
      </c>
      <c r="Z46" s="7">
        <f>HLOOKUP(Z$2,monthly_data_exports_by_country_thousand_tonnes[[#All],[Crude and NGLs]:[Total '[note 5']]],Calculation!$B46,FALSE)</f>
        <v>1.59</v>
      </c>
      <c r="AA46" s="11">
        <f>HLOOKUP(AA$2,monthly_data_exports_by_country_thousand_tonnes[[#All],[Crude and NGLs]:[Total '[note 5']]],Calculation!$B46,FALSE)</f>
        <v>1.59</v>
      </c>
      <c r="AB46" s="33">
        <f>HLOOKUP(AB$2,monthly_data_exports_by_country_thousand_tonnes[[#All],[Crude and NGLs]:[Total '[note 5']]],Calculation!$B46,FALSE)</f>
        <v>324.07</v>
      </c>
    </row>
    <row r="47" spans="1:28" ht="14.5">
      <c r="A47" s="7">
        <f t="shared" si="2"/>
        <v>1575</v>
      </c>
      <c r="B47" s="7">
        <f t="shared" si="2"/>
        <v>1791</v>
      </c>
      <c r="D47" s="20" t="s">
        <v>74</v>
      </c>
      <c r="E47" s="23">
        <f>HLOOKUP(E$2,monthly_data_exports_by_country_thousand_tonnes[[#All],[Crude and NGLs]:[Total '[note 5']]],Calculation!$A47,FALSE)</f>
        <v>2.4</v>
      </c>
      <c r="F47" s="7">
        <f>HLOOKUP(F$2,monthly_data_exports_by_country_thousand_tonnes[[#All],[Crude and NGLs]:[Total '[note 5']]],Calculation!$A47,FALSE)</f>
        <v>0</v>
      </c>
      <c r="G47" s="11">
        <f>HLOOKUP(G$2,monthly_data_exports_by_country_thousand_tonnes[[#All],[Crude and NGLs]:[Total '[note 5']]],Calculation!$A47,FALSE)</f>
        <v>2.4</v>
      </c>
      <c r="H47" s="7">
        <f>HLOOKUP(H$2,monthly_data_exports_by_country_thousand_tonnes[[#All],[Crude and NGLs]:[Total '[note 5']]],Calculation!$A47,FALSE)</f>
        <v>1.48</v>
      </c>
      <c r="I47" s="7">
        <f>HLOOKUP(I$2,monthly_data_exports_by_country_thousand_tonnes[[#All],[Crude and NGLs]:[Total '[note 5']]],Calculation!$A47,FALSE)</f>
        <v>24.33</v>
      </c>
      <c r="J47" s="7">
        <f>HLOOKUP(J$2,monthly_data_exports_by_country_thousand_tonnes[[#All],[Crude and NGLs]:[Total '[note 5']]],Calculation!$A47,FALSE)</f>
        <v>91.32</v>
      </c>
      <c r="K47" s="7">
        <f>HLOOKUP(K$2,monthly_data_exports_by_country_thousand_tonnes[[#All],[Crude and NGLs]:[Total '[note 5']]],Calculation!$A47,FALSE)</f>
        <v>0</v>
      </c>
      <c r="L47" s="7">
        <f>HLOOKUP(L$2,monthly_data_exports_by_country_thousand_tonnes[[#All],[Crude and NGLs]:[Total '[note 5']]],Calculation!$A47,FALSE)</f>
        <v>49.37</v>
      </c>
      <c r="M47" s="7">
        <f>HLOOKUP(M$2,monthly_data_exports_by_country_thousand_tonnes[[#All],[Crude and NGLs]:[Total '[note 5']]],Calculation!$A47,FALSE)</f>
        <v>9.76</v>
      </c>
      <c r="N47" s="7">
        <f>HLOOKUP(N$2,monthly_data_exports_by_country_thousand_tonnes[[#All],[Crude and NGLs]:[Total '[note 5']]],Calculation!$A47,FALSE)</f>
        <v>5.21</v>
      </c>
      <c r="O47" s="11">
        <f>HLOOKUP(O$2,monthly_data_exports_by_country_thousand_tonnes[[#All],[Crude and NGLs]:[Total '[note 5']]],Calculation!$A47,FALSE)</f>
        <v>181.47</v>
      </c>
      <c r="P47" s="33">
        <f>HLOOKUP(P$2,monthly_data_exports_by_country_thousand_tonnes[[#All],[Crude and NGLs]:[Total '[note 5']]],Calculation!$A47,FALSE)</f>
        <v>183.87</v>
      </c>
      <c r="Q47" s="23">
        <f>HLOOKUP(Q$2,monthly_data_exports_by_country_thousand_tonnes[[#All],[Crude and NGLs]:[Total '[note 5']]],Calculation!$B47,FALSE)</f>
        <v>0</v>
      </c>
      <c r="R47" s="7">
        <f>HLOOKUP(R$2,monthly_data_exports_by_country_thousand_tonnes[[#All],[Crude and NGLs]:[Total '[note 5']]],Calculation!$B47,FALSE)</f>
        <v>0</v>
      </c>
      <c r="S47" s="11">
        <f>HLOOKUP(S$2,monthly_data_exports_by_country_thousand_tonnes[[#All],[Crude and NGLs]:[Total '[note 5']]],Calculation!$B47,FALSE)</f>
        <v>0</v>
      </c>
      <c r="T47" s="7">
        <f>HLOOKUP(T$2,monthly_data_exports_by_country_thousand_tonnes[[#All],[Crude and NGLs]:[Total '[note 5']]],Calculation!$B47,FALSE)</f>
        <v>0</v>
      </c>
      <c r="U47" s="7">
        <f>HLOOKUP(U$2,monthly_data_exports_by_country_thousand_tonnes[[#All],[Crude and NGLs]:[Total '[note 5']]],Calculation!$B47,FALSE)</f>
        <v>27.03</v>
      </c>
      <c r="V47" s="7">
        <f>HLOOKUP(V$2,monthly_data_exports_by_country_thousand_tonnes[[#All],[Crude and NGLs]:[Total '[note 5']]],Calculation!$B47,FALSE)</f>
        <v>100.93</v>
      </c>
      <c r="W47" s="7">
        <f>HLOOKUP(W$2,monthly_data_exports_by_country_thousand_tonnes[[#All],[Crude and NGLs]:[Total '[note 5']]],Calculation!$B47,FALSE)</f>
        <v>0</v>
      </c>
      <c r="X47" s="7">
        <f>HLOOKUP(X$2,monthly_data_exports_by_country_thousand_tonnes[[#All],[Crude and NGLs]:[Total '[note 5']]],Calculation!$B47,FALSE)</f>
        <v>39.39</v>
      </c>
      <c r="Y47" s="7">
        <f>HLOOKUP(Y$2,monthly_data_exports_by_country_thousand_tonnes[[#All],[Crude and NGLs]:[Total '[note 5']]],Calculation!$B47,FALSE)</f>
        <v>6.49</v>
      </c>
      <c r="Z47" s="7">
        <f>HLOOKUP(Z$2,monthly_data_exports_by_country_thousand_tonnes[[#All],[Crude and NGLs]:[Total '[note 5']]],Calculation!$B47,FALSE)</f>
        <v>0</v>
      </c>
      <c r="AA47" s="11">
        <f>HLOOKUP(AA$2,monthly_data_exports_by_country_thousand_tonnes[[#All],[Crude and NGLs]:[Total '[note 5']]],Calculation!$B47,FALSE)</f>
        <v>173.84</v>
      </c>
      <c r="AB47" s="33">
        <f>HLOOKUP(AB$2,monthly_data_exports_by_country_thousand_tonnes[[#All],[Crude and NGLs]:[Total '[note 5']]],Calculation!$B47,FALSE)</f>
        <v>173.84</v>
      </c>
    </row>
    <row r="48" spans="1:28" ht="14.5">
      <c r="A48" s="7">
        <f t="shared" si="2"/>
        <v>1576</v>
      </c>
      <c r="B48" s="7">
        <f t="shared" si="2"/>
        <v>1792</v>
      </c>
      <c r="D48" s="20" t="s">
        <v>73</v>
      </c>
      <c r="E48" s="23">
        <f>HLOOKUP(E$2,monthly_data_exports_by_country_thousand_tonnes[[#All],[Crude and NGLs]:[Total '[note 5']]],Calculation!$A48,FALSE)</f>
        <v>90.85</v>
      </c>
      <c r="F48" s="7">
        <f>HLOOKUP(F$2,monthly_data_exports_by_country_thousand_tonnes[[#All],[Crude and NGLs]:[Total '[note 5']]],Calculation!$A48,FALSE)</f>
        <v>0</v>
      </c>
      <c r="G48" s="11">
        <f>HLOOKUP(G$2,monthly_data_exports_by_country_thousand_tonnes[[#All],[Crude and NGLs]:[Total '[note 5']]],Calculation!$A48,FALSE)</f>
        <v>90.85</v>
      </c>
      <c r="H48" s="7">
        <f>HLOOKUP(H$2,monthly_data_exports_by_country_thousand_tonnes[[#All],[Crude and NGLs]:[Total '[note 5']]],Calculation!$A48,FALSE)</f>
        <v>0</v>
      </c>
      <c r="I48" s="7">
        <f>HLOOKUP(I$2,monthly_data_exports_by_country_thousand_tonnes[[#All],[Crude and NGLs]:[Total '[note 5']]],Calculation!$A48,FALSE)</f>
        <v>0</v>
      </c>
      <c r="J48" s="7">
        <f>HLOOKUP(J$2,monthly_data_exports_by_country_thousand_tonnes[[#All],[Crude and NGLs]:[Total '[note 5']]],Calculation!$A48,FALSE)</f>
        <v>0</v>
      </c>
      <c r="K48" s="7">
        <f>HLOOKUP(K$2,monthly_data_exports_by_country_thousand_tonnes[[#All],[Crude and NGLs]:[Total '[note 5']]],Calculation!$A48,FALSE)</f>
        <v>0</v>
      </c>
      <c r="L48" s="7">
        <f>HLOOKUP(L$2,monthly_data_exports_by_country_thousand_tonnes[[#All],[Crude and NGLs]:[Total '[note 5']]],Calculation!$A48,FALSE)</f>
        <v>0</v>
      </c>
      <c r="M48" s="7">
        <f>HLOOKUP(M$2,monthly_data_exports_by_country_thousand_tonnes[[#All],[Crude and NGLs]:[Total '[note 5']]],Calculation!$A48,FALSE)</f>
        <v>0</v>
      </c>
      <c r="N48" s="7">
        <f>HLOOKUP(N$2,monthly_data_exports_by_country_thousand_tonnes[[#All],[Crude and NGLs]:[Total '[note 5']]],Calculation!$A48,FALSE)</f>
        <v>4.1500000000000004</v>
      </c>
      <c r="O48" s="11">
        <f>HLOOKUP(O$2,monthly_data_exports_by_country_thousand_tonnes[[#All],[Crude and NGLs]:[Total '[note 5']]],Calculation!$A48,FALSE)</f>
        <v>4.1500000000000004</v>
      </c>
      <c r="P48" s="33">
        <f>HLOOKUP(P$2,monthly_data_exports_by_country_thousand_tonnes[[#All],[Crude and NGLs]:[Total '[note 5']]],Calculation!$A48,FALSE)</f>
        <v>95</v>
      </c>
      <c r="Q48" s="23">
        <f>HLOOKUP(Q$2,monthly_data_exports_by_country_thousand_tonnes[[#All],[Crude and NGLs]:[Total '[note 5']]],Calculation!$B48,FALSE)</f>
        <v>0</v>
      </c>
      <c r="R48" s="7">
        <f>HLOOKUP(R$2,monthly_data_exports_by_country_thousand_tonnes[[#All],[Crude and NGLs]:[Total '[note 5']]],Calculation!$B48,FALSE)</f>
        <v>0</v>
      </c>
      <c r="S48" s="11">
        <f>HLOOKUP(S$2,monthly_data_exports_by_country_thousand_tonnes[[#All],[Crude and NGLs]:[Total '[note 5']]],Calculation!$B48,FALSE)</f>
        <v>0</v>
      </c>
      <c r="T48" s="7">
        <f>HLOOKUP(T$2,monthly_data_exports_by_country_thousand_tonnes[[#All],[Crude and NGLs]:[Total '[note 5']]],Calculation!$B48,FALSE)</f>
        <v>0</v>
      </c>
      <c r="U48" s="7">
        <f>HLOOKUP(U$2,monthly_data_exports_by_country_thousand_tonnes[[#All],[Crude and NGLs]:[Total '[note 5']]],Calculation!$B48,FALSE)</f>
        <v>0</v>
      </c>
      <c r="V48" s="7">
        <f>HLOOKUP(V$2,monthly_data_exports_by_country_thousand_tonnes[[#All],[Crude and NGLs]:[Total '[note 5']]],Calculation!$B48,FALSE)</f>
        <v>0</v>
      </c>
      <c r="W48" s="7">
        <f>HLOOKUP(W$2,monthly_data_exports_by_country_thousand_tonnes[[#All],[Crude and NGLs]:[Total '[note 5']]],Calculation!$B48,FALSE)</f>
        <v>0</v>
      </c>
      <c r="X48" s="7">
        <f>HLOOKUP(X$2,monthly_data_exports_by_country_thousand_tonnes[[#All],[Crude and NGLs]:[Total '[note 5']]],Calculation!$B48,FALSE)</f>
        <v>0</v>
      </c>
      <c r="Y48" s="7">
        <f>HLOOKUP(Y$2,monthly_data_exports_by_country_thousand_tonnes[[#All],[Crude and NGLs]:[Total '[note 5']]],Calculation!$B48,FALSE)</f>
        <v>0</v>
      </c>
      <c r="Z48" s="7">
        <f>HLOOKUP(Z$2,monthly_data_exports_by_country_thousand_tonnes[[#All],[Crude and NGLs]:[Total '[note 5']]],Calculation!$B48,FALSE)</f>
        <v>0.15</v>
      </c>
      <c r="AA48" s="11">
        <f>HLOOKUP(AA$2,monthly_data_exports_by_country_thousand_tonnes[[#All],[Crude and NGLs]:[Total '[note 5']]],Calculation!$B48,FALSE)</f>
        <v>0.15</v>
      </c>
      <c r="AB48" s="33">
        <f>HLOOKUP(AB$2,monthly_data_exports_by_country_thousand_tonnes[[#All],[Crude and NGLs]:[Total '[note 5']]],Calculation!$B48,FALSE)</f>
        <v>0.15</v>
      </c>
    </row>
    <row r="49" spans="1:28" ht="14.5">
      <c r="A49" s="7">
        <f t="shared" si="2"/>
        <v>1577</v>
      </c>
      <c r="B49" s="7">
        <f t="shared" si="2"/>
        <v>1793</v>
      </c>
      <c r="D49" s="20" t="s">
        <v>42</v>
      </c>
      <c r="E49" s="23">
        <f>HLOOKUP(E$2,monthly_data_exports_by_country_thousand_tonnes[[#All],[Crude and NGLs]:[Total '[note 5']]],Calculation!$A49,FALSE)</f>
        <v>0</v>
      </c>
      <c r="F49" s="7">
        <f>HLOOKUP(F$2,monthly_data_exports_by_country_thousand_tonnes[[#All],[Crude and NGLs]:[Total '[note 5']]],Calculation!$A49,FALSE)</f>
        <v>0</v>
      </c>
      <c r="G49" s="11">
        <f>HLOOKUP(G$2,monthly_data_exports_by_country_thousand_tonnes[[#All],[Crude and NGLs]:[Total '[note 5']]],Calculation!$A49,FALSE)</f>
        <v>0</v>
      </c>
      <c r="H49" s="7">
        <f>HLOOKUP(H$2,monthly_data_exports_by_country_thousand_tonnes[[#All],[Crude and NGLs]:[Total '[note 5']]],Calculation!$A49,FALSE)</f>
        <v>0</v>
      </c>
      <c r="I49" s="7">
        <f>HLOOKUP(I$2,monthly_data_exports_by_country_thousand_tonnes[[#All],[Crude and NGLs]:[Total '[note 5']]],Calculation!$A49,FALSE)</f>
        <v>0</v>
      </c>
      <c r="J49" s="7">
        <f>HLOOKUP(J$2,monthly_data_exports_by_country_thousand_tonnes[[#All],[Crude and NGLs]:[Total '[note 5']]],Calculation!$A49,FALSE)</f>
        <v>0</v>
      </c>
      <c r="K49" s="7">
        <f>HLOOKUP(K$2,monthly_data_exports_by_country_thousand_tonnes[[#All],[Crude and NGLs]:[Total '[note 5']]],Calculation!$A49,FALSE)</f>
        <v>0</v>
      </c>
      <c r="L49" s="7">
        <f>HLOOKUP(L$2,monthly_data_exports_by_country_thousand_tonnes[[#All],[Crude and NGLs]:[Total '[note 5']]],Calculation!$A49,FALSE)</f>
        <v>0</v>
      </c>
      <c r="M49" s="7">
        <f>HLOOKUP(M$2,monthly_data_exports_by_country_thousand_tonnes[[#All],[Crude and NGLs]:[Total '[note 5']]],Calculation!$A49,FALSE)</f>
        <v>0</v>
      </c>
      <c r="N49" s="7">
        <f>HLOOKUP(N$2,monthly_data_exports_by_country_thousand_tonnes[[#All],[Crude and NGLs]:[Total '[note 5']]],Calculation!$A49,FALSE)</f>
        <v>0</v>
      </c>
      <c r="O49" s="11">
        <f>HLOOKUP(O$2,monthly_data_exports_by_country_thousand_tonnes[[#All],[Crude and NGLs]:[Total '[note 5']]],Calculation!$A49,FALSE)</f>
        <v>0</v>
      </c>
      <c r="P49" s="33">
        <f>HLOOKUP(P$2,monthly_data_exports_by_country_thousand_tonnes[[#All],[Crude and NGLs]:[Total '[note 5']]],Calculation!$A49,FALSE)</f>
        <v>0</v>
      </c>
      <c r="Q49" s="23">
        <f>HLOOKUP(Q$2,monthly_data_exports_by_country_thousand_tonnes[[#All],[Crude and NGLs]:[Total '[note 5']]],Calculation!$B49,FALSE)</f>
        <v>0</v>
      </c>
      <c r="R49" s="7">
        <f>HLOOKUP(R$2,monthly_data_exports_by_country_thousand_tonnes[[#All],[Crude and NGLs]:[Total '[note 5']]],Calculation!$B49,FALSE)</f>
        <v>0</v>
      </c>
      <c r="S49" s="11">
        <f>HLOOKUP(S$2,monthly_data_exports_by_country_thousand_tonnes[[#All],[Crude and NGLs]:[Total '[note 5']]],Calculation!$B49,FALSE)</f>
        <v>0</v>
      </c>
      <c r="T49" s="7">
        <f>HLOOKUP(T$2,monthly_data_exports_by_country_thousand_tonnes[[#All],[Crude and NGLs]:[Total '[note 5']]],Calculation!$B49,FALSE)</f>
        <v>0</v>
      </c>
      <c r="U49" s="7">
        <f>HLOOKUP(U$2,monthly_data_exports_by_country_thousand_tonnes[[#All],[Crude and NGLs]:[Total '[note 5']]],Calculation!$B49,FALSE)</f>
        <v>0</v>
      </c>
      <c r="V49" s="7">
        <f>HLOOKUP(V$2,monthly_data_exports_by_country_thousand_tonnes[[#All],[Crude and NGLs]:[Total '[note 5']]],Calculation!$B49,FALSE)</f>
        <v>0</v>
      </c>
      <c r="W49" s="7">
        <f>HLOOKUP(W$2,monthly_data_exports_by_country_thousand_tonnes[[#All],[Crude and NGLs]:[Total '[note 5']]],Calculation!$B49,FALSE)</f>
        <v>0</v>
      </c>
      <c r="X49" s="7">
        <f>HLOOKUP(X$2,monthly_data_exports_by_country_thousand_tonnes[[#All],[Crude and NGLs]:[Total '[note 5']]],Calculation!$B49,FALSE)</f>
        <v>0</v>
      </c>
      <c r="Y49" s="7">
        <f>HLOOKUP(Y$2,monthly_data_exports_by_country_thousand_tonnes[[#All],[Crude and NGLs]:[Total '[note 5']]],Calculation!$B49,FALSE)</f>
        <v>0</v>
      </c>
      <c r="Z49" s="7">
        <f>HLOOKUP(Z$2,monthly_data_exports_by_country_thousand_tonnes[[#All],[Crude and NGLs]:[Total '[note 5']]],Calculation!$B49,FALSE)</f>
        <v>0</v>
      </c>
      <c r="AA49" s="11">
        <f>HLOOKUP(AA$2,monthly_data_exports_by_country_thousand_tonnes[[#All],[Crude and NGLs]:[Total '[note 5']]],Calculation!$B49,FALSE)</f>
        <v>0</v>
      </c>
      <c r="AB49" s="33">
        <f>HLOOKUP(AB$2,monthly_data_exports_by_country_thousand_tonnes[[#All],[Crude and NGLs]:[Total '[note 5']]],Calculation!$B49,FALSE)</f>
        <v>0</v>
      </c>
    </row>
    <row r="50" spans="1:28" ht="14.5">
      <c r="A50" s="7">
        <f t="shared" si="2"/>
        <v>1578</v>
      </c>
      <c r="B50" s="7">
        <f t="shared" si="2"/>
        <v>1794</v>
      </c>
      <c r="D50" s="20" t="s">
        <v>43</v>
      </c>
      <c r="E50" s="23">
        <f>HLOOKUP(E$2,monthly_data_exports_by_country_thousand_tonnes[[#All],[Crude and NGLs]:[Total '[note 5']]],Calculation!$A50,FALSE)</f>
        <v>951</v>
      </c>
      <c r="F50" s="7">
        <f>HLOOKUP(F$2,monthly_data_exports_by_country_thousand_tonnes[[#All],[Crude and NGLs]:[Total '[note 5']]],Calculation!$A50,FALSE)</f>
        <v>135.37</v>
      </c>
      <c r="G50" s="11">
        <f>HLOOKUP(G$2,monthly_data_exports_by_country_thousand_tonnes[[#All],[Crude and NGLs]:[Total '[note 5']]],Calculation!$A50,FALSE)</f>
        <v>1086.3699999999999</v>
      </c>
      <c r="H50" s="7">
        <f>HLOOKUP(H$2,monthly_data_exports_by_country_thousand_tonnes[[#All],[Crude and NGLs]:[Total '[note 5']]],Calculation!$A50,FALSE)</f>
        <v>6.43</v>
      </c>
      <c r="I50" s="7">
        <f>HLOOKUP(I$2,monthly_data_exports_by_country_thousand_tonnes[[#All],[Crude and NGLs]:[Total '[note 5']]],Calculation!$A50,FALSE)</f>
        <v>212.82</v>
      </c>
      <c r="J50" s="7">
        <f>HLOOKUP(J$2,monthly_data_exports_by_country_thousand_tonnes[[#All],[Crude and NGLs]:[Total '[note 5']]],Calculation!$A50,FALSE)</f>
        <v>0</v>
      </c>
      <c r="K50" s="7">
        <f>HLOOKUP(K$2,monthly_data_exports_by_country_thousand_tonnes[[#All],[Crude and NGLs]:[Total '[note 5']]],Calculation!$A50,FALSE)</f>
        <v>0</v>
      </c>
      <c r="L50" s="7">
        <f>HLOOKUP(L$2,monthly_data_exports_by_country_thousand_tonnes[[#All],[Crude and NGLs]:[Total '[note 5']]],Calculation!$A50,FALSE)</f>
        <v>0</v>
      </c>
      <c r="M50" s="7">
        <f>HLOOKUP(M$2,monthly_data_exports_by_country_thousand_tonnes[[#All],[Crude and NGLs]:[Total '[note 5']]],Calculation!$A50,FALSE)</f>
        <v>0</v>
      </c>
      <c r="N50" s="7">
        <f>HLOOKUP(N$2,monthly_data_exports_by_country_thousand_tonnes[[#All],[Crude and NGLs]:[Total '[note 5']]],Calculation!$A50,FALSE)</f>
        <v>161.05000000000001</v>
      </c>
      <c r="O50" s="11">
        <f>HLOOKUP(O$2,monthly_data_exports_by_country_thousand_tonnes[[#All],[Crude and NGLs]:[Total '[note 5']]],Calculation!$A50,FALSE)</f>
        <v>380.3</v>
      </c>
      <c r="P50" s="33">
        <f>HLOOKUP(P$2,monthly_data_exports_by_country_thousand_tonnes[[#All],[Crude and NGLs]:[Total '[note 5']]],Calculation!$A50,FALSE)</f>
        <v>1466.67</v>
      </c>
      <c r="Q50" s="23">
        <f>HLOOKUP(Q$2,monthly_data_exports_by_country_thousand_tonnes[[#All],[Crude and NGLs]:[Total '[note 5']]],Calculation!$B50,FALSE)</f>
        <v>1189.78</v>
      </c>
      <c r="R50" s="7">
        <f>HLOOKUP(R$2,monthly_data_exports_by_country_thousand_tonnes[[#All],[Crude and NGLs]:[Total '[note 5']]],Calculation!$B50,FALSE)</f>
        <v>36.229999999999997</v>
      </c>
      <c r="S50" s="11">
        <f>HLOOKUP(S$2,monthly_data_exports_by_country_thousand_tonnes[[#All],[Crude and NGLs]:[Total '[note 5']]],Calculation!$B50,FALSE)</f>
        <v>1226.01</v>
      </c>
      <c r="T50" s="7">
        <f>HLOOKUP(T$2,monthly_data_exports_by_country_thousand_tonnes[[#All],[Crude and NGLs]:[Total '[note 5']]],Calculation!$B50,FALSE)</f>
        <v>12.22</v>
      </c>
      <c r="U50" s="7">
        <f>HLOOKUP(U$2,monthly_data_exports_by_country_thousand_tonnes[[#All],[Crude and NGLs]:[Total '[note 5']]],Calculation!$B50,FALSE)</f>
        <v>198.2</v>
      </c>
      <c r="V50" s="7">
        <f>HLOOKUP(V$2,monthly_data_exports_by_country_thousand_tonnes[[#All],[Crude and NGLs]:[Total '[note 5']]],Calculation!$B50,FALSE)</f>
        <v>11.29</v>
      </c>
      <c r="W50" s="7">
        <f>HLOOKUP(W$2,monthly_data_exports_by_country_thousand_tonnes[[#All],[Crude and NGLs]:[Total '[note 5']]],Calculation!$B50,FALSE)</f>
        <v>0</v>
      </c>
      <c r="X50" s="7">
        <f>HLOOKUP(X$2,monthly_data_exports_by_country_thousand_tonnes[[#All],[Crude and NGLs]:[Total '[note 5']]],Calculation!$B50,FALSE)</f>
        <v>0</v>
      </c>
      <c r="Y50" s="7">
        <f>HLOOKUP(Y$2,monthly_data_exports_by_country_thousand_tonnes[[#All],[Crude and NGLs]:[Total '[note 5']]],Calculation!$B50,FALSE)</f>
        <v>0</v>
      </c>
      <c r="Z50" s="7">
        <f>HLOOKUP(Z$2,monthly_data_exports_by_country_thousand_tonnes[[#All],[Crude and NGLs]:[Total '[note 5']]],Calculation!$B50,FALSE)</f>
        <v>199.7</v>
      </c>
      <c r="AA50" s="11">
        <f>HLOOKUP(AA$2,monthly_data_exports_by_country_thousand_tonnes[[#All],[Crude and NGLs]:[Total '[note 5']]],Calculation!$B50,FALSE)</f>
        <v>421.41</v>
      </c>
      <c r="AB50" s="33">
        <f>HLOOKUP(AB$2,monthly_data_exports_by_country_thousand_tonnes[[#All],[Crude and NGLs]:[Total '[note 5']]],Calculation!$B50,FALSE)</f>
        <v>1647.42</v>
      </c>
    </row>
    <row r="51" spans="1:28" ht="14.5">
      <c r="A51" s="7">
        <f t="shared" si="2"/>
        <v>1579</v>
      </c>
      <c r="B51" s="7">
        <f t="shared" si="2"/>
        <v>1795</v>
      </c>
      <c r="D51" s="20" t="s">
        <v>94</v>
      </c>
      <c r="E51" s="23">
        <f>HLOOKUP(E$2,monthly_data_exports_by_country_thousand_tonnes[[#All],[Crude and NGLs]:[Total '[note 5']]],Calculation!$A51,FALSE)</f>
        <v>0</v>
      </c>
      <c r="F51" s="7">
        <f>HLOOKUP(F$2,monthly_data_exports_by_country_thousand_tonnes[[#All],[Crude and NGLs]:[Total '[note 5']]],Calculation!$A51,FALSE)</f>
        <v>0</v>
      </c>
      <c r="G51" s="11">
        <f>HLOOKUP(G$2,monthly_data_exports_by_country_thousand_tonnes[[#All],[Crude and NGLs]:[Total '[note 5']]],Calculation!$A51,FALSE)</f>
        <v>0</v>
      </c>
      <c r="H51" s="7">
        <f>HLOOKUP(H$2,monthly_data_exports_by_country_thousand_tonnes[[#All],[Crude and NGLs]:[Total '[note 5']]],Calculation!$A51,FALSE)</f>
        <v>0</v>
      </c>
      <c r="I51" s="7">
        <f>HLOOKUP(I$2,monthly_data_exports_by_country_thousand_tonnes[[#All],[Crude and NGLs]:[Total '[note 5']]],Calculation!$A51,FALSE)</f>
        <v>92.99</v>
      </c>
      <c r="J51" s="7">
        <f>HLOOKUP(J$2,monthly_data_exports_by_country_thousand_tonnes[[#All],[Crude and NGLs]:[Total '[note 5']]],Calculation!$A51,FALSE)</f>
        <v>0</v>
      </c>
      <c r="K51" s="7">
        <f>HLOOKUP(K$2,monthly_data_exports_by_country_thousand_tonnes[[#All],[Crude and NGLs]:[Total '[note 5']]],Calculation!$A51,FALSE)</f>
        <v>0</v>
      </c>
      <c r="L51" s="7">
        <f>HLOOKUP(L$2,monthly_data_exports_by_country_thousand_tonnes[[#All],[Crude and NGLs]:[Total '[note 5']]],Calculation!$A51,FALSE)</f>
        <v>0</v>
      </c>
      <c r="M51" s="7">
        <f>HLOOKUP(M$2,monthly_data_exports_by_country_thousand_tonnes[[#All],[Crude and NGLs]:[Total '[note 5']]],Calculation!$A51,FALSE)</f>
        <v>0</v>
      </c>
      <c r="N51" s="7">
        <f>HLOOKUP(N$2,monthly_data_exports_by_country_thousand_tonnes[[#All],[Crude and NGLs]:[Total '[note 5']]],Calculation!$A51,FALSE)</f>
        <v>0</v>
      </c>
      <c r="O51" s="11">
        <f>HLOOKUP(O$2,monthly_data_exports_by_country_thousand_tonnes[[#All],[Crude and NGLs]:[Total '[note 5']]],Calculation!$A51,FALSE)</f>
        <v>92.99</v>
      </c>
      <c r="P51" s="33">
        <f>HLOOKUP(P$2,monthly_data_exports_by_country_thousand_tonnes[[#All],[Crude and NGLs]:[Total '[note 5']]],Calculation!$A51,FALSE)</f>
        <v>92.99</v>
      </c>
      <c r="Q51" s="23">
        <f>HLOOKUP(Q$2,monthly_data_exports_by_country_thousand_tonnes[[#All],[Crude and NGLs]:[Total '[note 5']]],Calculation!$B51,FALSE)</f>
        <v>0</v>
      </c>
      <c r="R51" s="7">
        <f>HLOOKUP(R$2,monthly_data_exports_by_country_thousand_tonnes[[#All],[Crude and NGLs]:[Total '[note 5']]],Calculation!$B51,FALSE)</f>
        <v>0</v>
      </c>
      <c r="S51" s="11">
        <f>HLOOKUP(S$2,monthly_data_exports_by_country_thousand_tonnes[[#All],[Crude and NGLs]:[Total '[note 5']]],Calculation!$B51,FALSE)</f>
        <v>0</v>
      </c>
      <c r="T51" s="7">
        <f>HLOOKUP(T$2,monthly_data_exports_by_country_thousand_tonnes[[#All],[Crude and NGLs]:[Total '[note 5']]],Calculation!$B51,FALSE)</f>
        <v>19.149999999999999</v>
      </c>
      <c r="U51" s="7">
        <f>HLOOKUP(U$2,monthly_data_exports_by_country_thousand_tonnes[[#All],[Crude and NGLs]:[Total '[note 5']]],Calculation!$B51,FALSE)</f>
        <v>75.11</v>
      </c>
      <c r="V51" s="7">
        <f>HLOOKUP(V$2,monthly_data_exports_by_country_thousand_tonnes[[#All],[Crude and NGLs]:[Total '[note 5']]],Calculation!$B51,FALSE)</f>
        <v>0</v>
      </c>
      <c r="W51" s="7">
        <f>HLOOKUP(W$2,monthly_data_exports_by_country_thousand_tonnes[[#All],[Crude and NGLs]:[Total '[note 5']]],Calculation!$B51,FALSE)</f>
        <v>0</v>
      </c>
      <c r="X51" s="7">
        <f>HLOOKUP(X$2,monthly_data_exports_by_country_thousand_tonnes[[#All],[Crude and NGLs]:[Total '[note 5']]],Calculation!$B51,FALSE)</f>
        <v>0</v>
      </c>
      <c r="Y51" s="7">
        <f>HLOOKUP(Y$2,monthly_data_exports_by_country_thousand_tonnes[[#All],[Crude and NGLs]:[Total '[note 5']]],Calculation!$B51,FALSE)</f>
        <v>20</v>
      </c>
      <c r="Z51" s="7">
        <f>HLOOKUP(Z$2,monthly_data_exports_by_country_thousand_tonnes[[#All],[Crude and NGLs]:[Total '[note 5']]],Calculation!$B51,FALSE)</f>
        <v>3.32</v>
      </c>
      <c r="AA51" s="11">
        <f>HLOOKUP(AA$2,monthly_data_exports_by_country_thousand_tonnes[[#All],[Crude and NGLs]:[Total '[note 5']]],Calculation!$B51,FALSE)</f>
        <v>117.58</v>
      </c>
      <c r="AB51" s="33">
        <f>HLOOKUP(AB$2,monthly_data_exports_by_country_thousand_tonnes[[#All],[Crude and NGLs]:[Total '[note 5']]],Calculation!$B51,FALSE)</f>
        <v>117.58</v>
      </c>
    </row>
    <row r="52" spans="1:28" ht="14.5">
      <c r="A52" s="7">
        <f t="shared" si="2"/>
        <v>1580</v>
      </c>
      <c r="B52" s="7">
        <f t="shared" si="2"/>
        <v>1796</v>
      </c>
      <c r="D52" s="20" t="s">
        <v>71</v>
      </c>
      <c r="E52" s="23">
        <f>HLOOKUP(E$2,monthly_data_exports_by_country_thousand_tonnes[[#All],[Crude and NGLs]:[Total '[note 5']]],Calculation!$A52,FALSE)</f>
        <v>90.94</v>
      </c>
      <c r="F52" s="7">
        <f>HLOOKUP(F$2,monthly_data_exports_by_country_thousand_tonnes[[#All],[Crude and NGLs]:[Total '[note 5']]],Calculation!$A52,FALSE)</f>
        <v>0</v>
      </c>
      <c r="G52" s="11">
        <f>HLOOKUP(G$2,monthly_data_exports_by_country_thousand_tonnes[[#All],[Crude and NGLs]:[Total '[note 5']]],Calculation!$A52,FALSE)</f>
        <v>90.94</v>
      </c>
      <c r="H52" s="7">
        <f>HLOOKUP(H$2,monthly_data_exports_by_country_thousand_tonnes[[#All],[Crude and NGLs]:[Total '[note 5']]],Calculation!$A52,FALSE)</f>
        <v>2.0499999999999998</v>
      </c>
      <c r="I52" s="7">
        <f>HLOOKUP(I$2,monthly_data_exports_by_country_thousand_tonnes[[#All],[Crude and NGLs]:[Total '[note 5']]],Calculation!$A52,FALSE)</f>
        <v>0</v>
      </c>
      <c r="J52" s="7">
        <f>HLOOKUP(J$2,monthly_data_exports_by_country_thousand_tonnes[[#All],[Crude and NGLs]:[Total '[note 5']]],Calculation!$A52,FALSE)</f>
        <v>0</v>
      </c>
      <c r="K52" s="7">
        <f>HLOOKUP(K$2,monthly_data_exports_by_country_thousand_tonnes[[#All],[Crude and NGLs]:[Total '[note 5']]],Calculation!$A52,FALSE)</f>
        <v>0</v>
      </c>
      <c r="L52" s="7">
        <f>HLOOKUP(L$2,monthly_data_exports_by_country_thousand_tonnes[[#All],[Crude and NGLs]:[Total '[note 5']]],Calculation!$A52,FALSE)</f>
        <v>0</v>
      </c>
      <c r="M52" s="7">
        <f>HLOOKUP(M$2,monthly_data_exports_by_country_thousand_tonnes[[#All],[Crude and NGLs]:[Total '[note 5']]],Calculation!$A52,FALSE)</f>
        <v>0</v>
      </c>
      <c r="N52" s="7">
        <f>HLOOKUP(N$2,monthly_data_exports_by_country_thousand_tonnes[[#All],[Crude and NGLs]:[Total '[note 5']]],Calculation!$A52,FALSE)</f>
        <v>0.02</v>
      </c>
      <c r="O52" s="11">
        <f>HLOOKUP(O$2,monthly_data_exports_by_country_thousand_tonnes[[#All],[Crude and NGLs]:[Total '[note 5']]],Calculation!$A52,FALSE)</f>
        <v>2.0699999999999998</v>
      </c>
      <c r="P52" s="33">
        <f>HLOOKUP(P$2,monthly_data_exports_by_country_thousand_tonnes[[#All],[Crude and NGLs]:[Total '[note 5']]],Calculation!$A52,FALSE)</f>
        <v>93.01</v>
      </c>
      <c r="Q52" s="23">
        <f>HLOOKUP(Q$2,monthly_data_exports_by_country_thousand_tonnes[[#All],[Crude and NGLs]:[Total '[note 5']]],Calculation!$B52,FALSE)</f>
        <v>227.57</v>
      </c>
      <c r="R52" s="7">
        <f>HLOOKUP(R$2,monthly_data_exports_by_country_thousand_tonnes[[#All],[Crude and NGLs]:[Total '[note 5']]],Calculation!$B52,FALSE)</f>
        <v>0</v>
      </c>
      <c r="S52" s="11">
        <f>HLOOKUP(S$2,monthly_data_exports_by_country_thousand_tonnes[[#All],[Crude and NGLs]:[Total '[note 5']]],Calculation!$B52,FALSE)</f>
        <v>227.57</v>
      </c>
      <c r="T52" s="7">
        <f>HLOOKUP(T$2,monthly_data_exports_by_country_thousand_tonnes[[#All],[Crude and NGLs]:[Total '[note 5']]],Calculation!$B52,FALSE)</f>
        <v>0</v>
      </c>
      <c r="U52" s="7">
        <f>HLOOKUP(U$2,monthly_data_exports_by_country_thousand_tonnes[[#All],[Crude and NGLs]:[Total '[note 5']]],Calculation!$B52,FALSE)</f>
        <v>0</v>
      </c>
      <c r="V52" s="7">
        <f>HLOOKUP(V$2,monthly_data_exports_by_country_thousand_tonnes[[#All],[Crude and NGLs]:[Total '[note 5']]],Calculation!$B52,FALSE)</f>
        <v>0</v>
      </c>
      <c r="W52" s="7">
        <f>HLOOKUP(W$2,monthly_data_exports_by_country_thousand_tonnes[[#All],[Crude and NGLs]:[Total '[note 5']]],Calculation!$B52,FALSE)</f>
        <v>0</v>
      </c>
      <c r="X52" s="7">
        <f>HLOOKUP(X$2,monthly_data_exports_by_country_thousand_tonnes[[#All],[Crude and NGLs]:[Total '[note 5']]],Calculation!$B52,FALSE)</f>
        <v>0</v>
      </c>
      <c r="Y52" s="7">
        <f>HLOOKUP(Y$2,monthly_data_exports_by_country_thousand_tonnes[[#All],[Crude and NGLs]:[Total '[note 5']]],Calculation!$B52,FALSE)</f>
        <v>0</v>
      </c>
      <c r="Z52" s="7">
        <f>HLOOKUP(Z$2,monthly_data_exports_by_country_thousand_tonnes[[#All],[Crude and NGLs]:[Total '[note 5']]],Calculation!$B52,FALSE)</f>
        <v>0.12</v>
      </c>
      <c r="AA52" s="11">
        <f>HLOOKUP(AA$2,monthly_data_exports_by_country_thousand_tonnes[[#All],[Crude and NGLs]:[Total '[note 5']]],Calculation!$B52,FALSE)</f>
        <v>0.12</v>
      </c>
      <c r="AB52" s="33">
        <f>HLOOKUP(AB$2,monthly_data_exports_by_country_thousand_tonnes[[#All],[Crude and NGLs]:[Total '[note 5']]],Calculation!$B52,FALSE)</f>
        <v>227.69</v>
      </c>
    </row>
    <row r="53" spans="1:28" ht="14.5">
      <c r="A53" s="7">
        <f t="shared" si="2"/>
        <v>1581</v>
      </c>
      <c r="B53" s="7">
        <f t="shared" si="2"/>
        <v>1797</v>
      </c>
      <c r="D53" s="20" t="s">
        <v>45</v>
      </c>
      <c r="E53" s="23">
        <f>HLOOKUP(E$2,monthly_data_exports_by_country_thousand_tonnes[[#All],[Crude and NGLs]:[Total '[note 5']]],Calculation!$A53,FALSE)</f>
        <v>0</v>
      </c>
      <c r="F53" s="7">
        <f>HLOOKUP(F$2,monthly_data_exports_by_country_thousand_tonnes[[#All],[Crude and NGLs]:[Total '[note 5']]],Calculation!$A53,FALSE)</f>
        <v>0</v>
      </c>
      <c r="G53" s="11">
        <f>HLOOKUP(G$2,monthly_data_exports_by_country_thousand_tonnes[[#All],[Crude and NGLs]:[Total '[note 5']]],Calculation!$A53,FALSE)</f>
        <v>0</v>
      </c>
      <c r="H53" s="7">
        <f>HLOOKUP(H$2,monthly_data_exports_by_country_thousand_tonnes[[#All],[Crude and NGLs]:[Total '[note 5']]],Calculation!$A53,FALSE)</f>
        <v>0</v>
      </c>
      <c r="I53" s="7">
        <f>HLOOKUP(I$2,monthly_data_exports_by_country_thousand_tonnes[[#All],[Crude and NGLs]:[Total '[note 5']]],Calculation!$A53,FALSE)</f>
        <v>0</v>
      </c>
      <c r="J53" s="7">
        <f>HLOOKUP(J$2,monthly_data_exports_by_country_thousand_tonnes[[#All],[Crude and NGLs]:[Total '[note 5']]],Calculation!$A53,FALSE)</f>
        <v>0</v>
      </c>
      <c r="K53" s="7">
        <f>HLOOKUP(K$2,monthly_data_exports_by_country_thousand_tonnes[[#All],[Crude and NGLs]:[Total '[note 5']]],Calculation!$A53,FALSE)</f>
        <v>0</v>
      </c>
      <c r="L53" s="7">
        <f>HLOOKUP(L$2,monthly_data_exports_by_country_thousand_tonnes[[#All],[Crude and NGLs]:[Total '[note 5']]],Calculation!$A53,FALSE)</f>
        <v>0</v>
      </c>
      <c r="M53" s="7">
        <f>HLOOKUP(M$2,monthly_data_exports_by_country_thousand_tonnes[[#All],[Crude and NGLs]:[Total '[note 5']]],Calculation!$A53,FALSE)</f>
        <v>33.49</v>
      </c>
      <c r="N53" s="7">
        <f>HLOOKUP(N$2,monthly_data_exports_by_country_thousand_tonnes[[#All],[Crude and NGLs]:[Total '[note 5']]],Calculation!$A53,FALSE)</f>
        <v>3.14</v>
      </c>
      <c r="O53" s="11">
        <f>HLOOKUP(O$2,monthly_data_exports_by_country_thousand_tonnes[[#All],[Crude and NGLs]:[Total '[note 5']]],Calculation!$A53,FALSE)</f>
        <v>36.630000000000003</v>
      </c>
      <c r="P53" s="33">
        <f>HLOOKUP(P$2,monthly_data_exports_by_country_thousand_tonnes[[#All],[Crude and NGLs]:[Total '[note 5']]],Calculation!$A53,FALSE)</f>
        <v>36.630000000000003</v>
      </c>
      <c r="Q53" s="23">
        <f>HLOOKUP(Q$2,monthly_data_exports_by_country_thousand_tonnes[[#All],[Crude and NGLs]:[Total '[note 5']]],Calculation!$B53,FALSE)</f>
        <v>0</v>
      </c>
      <c r="R53" s="7">
        <f>HLOOKUP(R$2,monthly_data_exports_by_country_thousand_tonnes[[#All],[Crude and NGLs]:[Total '[note 5']]],Calculation!$B53,FALSE)</f>
        <v>12.08</v>
      </c>
      <c r="S53" s="11">
        <f>HLOOKUP(S$2,monthly_data_exports_by_country_thousand_tonnes[[#All],[Crude and NGLs]:[Total '[note 5']]],Calculation!$B53,FALSE)</f>
        <v>12.08</v>
      </c>
      <c r="T53" s="7">
        <f>HLOOKUP(T$2,monthly_data_exports_by_country_thousand_tonnes[[#All],[Crude and NGLs]:[Total '[note 5']]],Calculation!$B53,FALSE)</f>
        <v>0</v>
      </c>
      <c r="U53" s="7">
        <f>HLOOKUP(U$2,monthly_data_exports_by_country_thousand_tonnes[[#All],[Crude and NGLs]:[Total '[note 5']]],Calculation!$B53,FALSE)</f>
        <v>0</v>
      </c>
      <c r="V53" s="7">
        <f>HLOOKUP(V$2,monthly_data_exports_by_country_thousand_tonnes[[#All],[Crude and NGLs]:[Total '[note 5']]],Calculation!$B53,FALSE)</f>
        <v>0</v>
      </c>
      <c r="W53" s="7">
        <f>HLOOKUP(W$2,monthly_data_exports_by_country_thousand_tonnes[[#All],[Crude and NGLs]:[Total '[note 5']]],Calculation!$B53,FALSE)</f>
        <v>0</v>
      </c>
      <c r="X53" s="7">
        <f>HLOOKUP(X$2,monthly_data_exports_by_country_thousand_tonnes[[#All],[Crude and NGLs]:[Total '[note 5']]],Calculation!$B53,FALSE)</f>
        <v>0</v>
      </c>
      <c r="Y53" s="7">
        <f>HLOOKUP(Y$2,monthly_data_exports_by_country_thousand_tonnes[[#All],[Crude and NGLs]:[Total '[note 5']]],Calculation!$B53,FALSE)</f>
        <v>11.47</v>
      </c>
      <c r="Z53" s="7">
        <f>HLOOKUP(Z$2,monthly_data_exports_by_country_thousand_tonnes[[#All],[Crude and NGLs]:[Total '[note 5']]],Calculation!$B53,FALSE)</f>
        <v>22.95</v>
      </c>
      <c r="AA53" s="11">
        <f>HLOOKUP(AA$2,monthly_data_exports_by_country_thousand_tonnes[[#All],[Crude and NGLs]:[Total '[note 5']]],Calculation!$B53,FALSE)</f>
        <v>34.42</v>
      </c>
      <c r="AB53" s="33">
        <f>HLOOKUP(AB$2,monthly_data_exports_by_country_thousand_tonnes[[#All],[Crude and NGLs]:[Total '[note 5']]],Calculation!$B53,FALSE)</f>
        <v>46.5</v>
      </c>
    </row>
    <row r="54" spans="1:28" ht="14.5">
      <c r="A54" s="7">
        <f t="shared" ref="A54:B57" si="3">A53+1</f>
        <v>1582</v>
      </c>
      <c r="B54" s="7">
        <f t="shared" si="3"/>
        <v>1798</v>
      </c>
      <c r="D54" s="20" t="s">
        <v>46</v>
      </c>
      <c r="E54" s="23">
        <f>HLOOKUP(E$2,monthly_data_exports_by_country_thousand_tonnes[[#All],[Crude and NGLs]:[Total '[note 5']]],Calculation!$A54,FALSE)</f>
        <v>177.16</v>
      </c>
      <c r="F54" s="7">
        <f>HLOOKUP(F$2,monthly_data_exports_by_country_thousand_tonnes[[#All],[Crude and NGLs]:[Total '[note 5']]],Calculation!$A54,FALSE)</f>
        <v>0</v>
      </c>
      <c r="G54" s="11">
        <f>HLOOKUP(G$2,monthly_data_exports_by_country_thousand_tonnes[[#All],[Crude and NGLs]:[Total '[note 5']]],Calculation!$A54,FALSE)</f>
        <v>177.16</v>
      </c>
      <c r="H54" s="7">
        <f>HLOOKUP(H$2,monthly_data_exports_by_country_thousand_tonnes[[#All],[Crude and NGLs]:[Total '[note 5']]],Calculation!$A54,FALSE)</f>
        <v>0</v>
      </c>
      <c r="I54" s="7">
        <f>HLOOKUP(I$2,monthly_data_exports_by_country_thousand_tonnes[[#All],[Crude and NGLs]:[Total '[note 5']]],Calculation!$A54,FALSE)</f>
        <v>0</v>
      </c>
      <c r="J54" s="7">
        <f>HLOOKUP(J$2,monthly_data_exports_by_country_thousand_tonnes[[#All],[Crude and NGLs]:[Total '[note 5']]],Calculation!$A54,FALSE)</f>
        <v>0</v>
      </c>
      <c r="K54" s="7">
        <f>HLOOKUP(K$2,monthly_data_exports_by_country_thousand_tonnes[[#All],[Crude and NGLs]:[Total '[note 5']]],Calculation!$A54,FALSE)</f>
        <v>0</v>
      </c>
      <c r="L54" s="7">
        <f>HLOOKUP(L$2,monthly_data_exports_by_country_thousand_tonnes[[#All],[Crude and NGLs]:[Total '[note 5']]],Calculation!$A54,FALSE)</f>
        <v>0</v>
      </c>
      <c r="M54" s="7">
        <f>HLOOKUP(M$2,monthly_data_exports_by_country_thousand_tonnes[[#All],[Crude and NGLs]:[Total '[note 5']]],Calculation!$A54,FALSE)</f>
        <v>17.53</v>
      </c>
      <c r="N54" s="7">
        <f>HLOOKUP(N$2,monthly_data_exports_by_country_thousand_tonnes[[#All],[Crude and NGLs]:[Total '[note 5']]],Calculation!$A54,FALSE)</f>
        <v>0.03</v>
      </c>
      <c r="O54" s="11">
        <f>HLOOKUP(O$2,monthly_data_exports_by_country_thousand_tonnes[[#All],[Crude and NGLs]:[Total '[note 5']]],Calculation!$A54,FALSE)</f>
        <v>17.559999999999999</v>
      </c>
      <c r="P54" s="33">
        <f>HLOOKUP(P$2,monthly_data_exports_by_country_thousand_tonnes[[#All],[Crude and NGLs]:[Total '[note 5']]],Calculation!$A54,FALSE)</f>
        <v>194.72</v>
      </c>
      <c r="Q54" s="23">
        <f>HLOOKUP(Q$2,monthly_data_exports_by_country_thousand_tonnes[[#All],[Crude and NGLs]:[Total '[note 5']]],Calculation!$B54,FALSE)</f>
        <v>278.38</v>
      </c>
      <c r="R54" s="7">
        <f>HLOOKUP(R$2,monthly_data_exports_by_country_thousand_tonnes[[#All],[Crude and NGLs]:[Total '[note 5']]],Calculation!$B54,FALSE)</f>
        <v>0</v>
      </c>
      <c r="S54" s="11">
        <f>HLOOKUP(S$2,monthly_data_exports_by_country_thousand_tonnes[[#All],[Crude and NGLs]:[Total '[note 5']]],Calculation!$B54,FALSE)</f>
        <v>278.38</v>
      </c>
      <c r="T54" s="7">
        <f>HLOOKUP(T$2,monthly_data_exports_by_country_thousand_tonnes[[#All],[Crude and NGLs]:[Total '[note 5']]],Calculation!$B54,FALSE)</f>
        <v>0</v>
      </c>
      <c r="U54" s="7">
        <f>HLOOKUP(U$2,monthly_data_exports_by_country_thousand_tonnes[[#All],[Crude and NGLs]:[Total '[note 5']]],Calculation!$B54,FALSE)</f>
        <v>0</v>
      </c>
      <c r="V54" s="7">
        <f>HLOOKUP(V$2,monthly_data_exports_by_country_thousand_tonnes[[#All],[Crude and NGLs]:[Total '[note 5']]],Calculation!$B54,FALSE)</f>
        <v>0</v>
      </c>
      <c r="W54" s="7">
        <f>HLOOKUP(W$2,monthly_data_exports_by_country_thousand_tonnes[[#All],[Crude and NGLs]:[Total '[note 5']]],Calculation!$B54,FALSE)</f>
        <v>0</v>
      </c>
      <c r="X54" s="7">
        <f>HLOOKUP(X$2,monthly_data_exports_by_country_thousand_tonnes[[#All],[Crude and NGLs]:[Total '[note 5']]],Calculation!$B54,FALSE)</f>
        <v>0</v>
      </c>
      <c r="Y54" s="7">
        <f>HLOOKUP(Y$2,monthly_data_exports_by_country_thousand_tonnes[[#All],[Crude and NGLs]:[Total '[note 5']]],Calculation!$B54,FALSE)</f>
        <v>0</v>
      </c>
      <c r="Z54" s="7">
        <f>HLOOKUP(Z$2,monthly_data_exports_by_country_thousand_tonnes[[#All],[Crude and NGLs]:[Total '[note 5']]],Calculation!$B54,FALSE)</f>
        <v>0</v>
      </c>
      <c r="AA54" s="11">
        <f>HLOOKUP(AA$2,monthly_data_exports_by_country_thousand_tonnes[[#All],[Crude and NGLs]:[Total '[note 5']]],Calculation!$B54,FALSE)</f>
        <v>0</v>
      </c>
      <c r="AB54" s="33">
        <f>HLOOKUP(AB$2,monthly_data_exports_by_country_thousand_tonnes[[#All],[Crude and NGLs]:[Total '[note 5']]],Calculation!$B54,FALSE)</f>
        <v>278.38</v>
      </c>
    </row>
    <row r="55" spans="1:28" ht="14.5">
      <c r="A55" s="7">
        <f t="shared" si="3"/>
        <v>1583</v>
      </c>
      <c r="B55" s="7">
        <f t="shared" si="3"/>
        <v>1799</v>
      </c>
      <c r="D55" s="20" t="s">
        <v>44</v>
      </c>
      <c r="E55" s="23">
        <f>HLOOKUP(E$2,monthly_data_exports_by_country_thousand_tonnes[[#All],[Crude and NGLs]:[Total '[note 5']]],Calculation!$A55,FALSE)</f>
        <v>101.25</v>
      </c>
      <c r="F55" s="7">
        <f>HLOOKUP(F$2,monthly_data_exports_by_country_thousand_tonnes[[#All],[Crude and NGLs]:[Total '[note 5']]],Calculation!$A55,FALSE)</f>
        <v>15.84</v>
      </c>
      <c r="G55" s="11">
        <f>HLOOKUP(G$2,monthly_data_exports_by_country_thousand_tonnes[[#All],[Crude and NGLs]:[Total '[note 5']]],Calculation!$A55,FALSE)</f>
        <v>117.09</v>
      </c>
      <c r="H55" s="7">
        <f>HLOOKUP(H$2,monthly_data_exports_by_country_thousand_tonnes[[#All],[Crude and NGLs]:[Total '[note 5']]],Calculation!$A55,FALSE)</f>
        <v>0</v>
      </c>
      <c r="I55" s="7">
        <f>HLOOKUP(I$2,monthly_data_exports_by_country_thousand_tonnes[[#All],[Crude and NGLs]:[Total '[note 5']]],Calculation!$A55,FALSE)</f>
        <v>134.49</v>
      </c>
      <c r="J55" s="7">
        <f>HLOOKUP(J$2,monthly_data_exports_by_country_thousand_tonnes[[#All],[Crude and NGLs]:[Total '[note 5']]],Calculation!$A55,FALSE)</f>
        <v>0</v>
      </c>
      <c r="K55" s="7">
        <f>HLOOKUP(K$2,monthly_data_exports_by_country_thousand_tonnes[[#All],[Crude and NGLs]:[Total '[note 5']]],Calculation!$A55,FALSE)</f>
        <v>0</v>
      </c>
      <c r="L55" s="7">
        <f>HLOOKUP(L$2,monthly_data_exports_by_country_thousand_tonnes[[#All],[Crude and NGLs]:[Total '[note 5']]],Calculation!$A55,FALSE)</f>
        <v>0.04</v>
      </c>
      <c r="M55" s="7">
        <f>HLOOKUP(M$2,monthly_data_exports_by_country_thousand_tonnes[[#All],[Crude and NGLs]:[Total '[note 5']]],Calculation!$A55,FALSE)</f>
        <v>0</v>
      </c>
      <c r="N55" s="7">
        <f>HLOOKUP(N$2,monthly_data_exports_by_country_thousand_tonnes[[#All],[Crude and NGLs]:[Total '[note 5']]],Calculation!$A55,FALSE)</f>
        <v>0.12</v>
      </c>
      <c r="O55" s="11">
        <f>HLOOKUP(O$2,monthly_data_exports_by_country_thousand_tonnes[[#All],[Crude and NGLs]:[Total '[note 5']]],Calculation!$A55,FALSE)</f>
        <v>134.65</v>
      </c>
      <c r="P55" s="33">
        <f>HLOOKUP(P$2,monthly_data_exports_by_country_thousand_tonnes[[#All],[Crude and NGLs]:[Total '[note 5']]],Calculation!$A55,FALSE)</f>
        <v>251.74</v>
      </c>
      <c r="Q55" s="23">
        <f>HLOOKUP(Q$2,monthly_data_exports_by_country_thousand_tonnes[[#All],[Crude and NGLs]:[Total '[note 5']]],Calculation!$B55,FALSE)</f>
        <v>0</v>
      </c>
      <c r="R55" s="7">
        <f>HLOOKUP(R$2,monthly_data_exports_by_country_thousand_tonnes[[#All],[Crude and NGLs]:[Total '[note 5']]],Calculation!$B55,FALSE)</f>
        <v>0</v>
      </c>
      <c r="S55" s="11">
        <f>HLOOKUP(S$2,monthly_data_exports_by_country_thousand_tonnes[[#All],[Crude and NGLs]:[Total '[note 5']]],Calculation!$B55,FALSE)</f>
        <v>0</v>
      </c>
      <c r="T55" s="7">
        <f>HLOOKUP(T$2,monthly_data_exports_by_country_thousand_tonnes[[#All],[Crude and NGLs]:[Total '[note 5']]],Calculation!$B55,FALSE)</f>
        <v>0</v>
      </c>
      <c r="U55" s="7">
        <f>HLOOKUP(U$2,monthly_data_exports_by_country_thousand_tonnes[[#All],[Crude and NGLs]:[Total '[note 5']]],Calculation!$B55,FALSE)</f>
        <v>232.07</v>
      </c>
      <c r="V55" s="7">
        <f>HLOOKUP(V$2,monthly_data_exports_by_country_thousand_tonnes[[#All],[Crude and NGLs]:[Total '[note 5']]],Calculation!$B55,FALSE)</f>
        <v>0</v>
      </c>
      <c r="W55" s="7">
        <f>HLOOKUP(W$2,monthly_data_exports_by_country_thousand_tonnes[[#All],[Crude and NGLs]:[Total '[note 5']]],Calculation!$B55,FALSE)</f>
        <v>0</v>
      </c>
      <c r="X55" s="7">
        <f>HLOOKUP(X$2,monthly_data_exports_by_country_thousand_tonnes[[#All],[Crude and NGLs]:[Total '[note 5']]],Calculation!$B55,FALSE)</f>
        <v>0</v>
      </c>
      <c r="Y55" s="7">
        <f>HLOOKUP(Y$2,monthly_data_exports_by_country_thousand_tonnes[[#All],[Crude and NGLs]:[Total '[note 5']]],Calculation!$B55,FALSE)</f>
        <v>0</v>
      </c>
      <c r="Z55" s="7">
        <f>HLOOKUP(Z$2,monthly_data_exports_by_country_thousand_tonnes[[#All],[Crude and NGLs]:[Total '[note 5']]],Calculation!$B55,FALSE)</f>
        <v>1.1000000000000001</v>
      </c>
      <c r="AA55" s="11">
        <f>HLOOKUP(AA$2,monthly_data_exports_by_country_thousand_tonnes[[#All],[Crude and NGLs]:[Total '[note 5']]],Calculation!$B55,FALSE)</f>
        <v>233.17</v>
      </c>
      <c r="AB55" s="33">
        <f>HLOOKUP(AB$2,monthly_data_exports_by_country_thousand_tonnes[[#All],[Crude and NGLs]:[Total '[note 5']]],Calculation!$B55,FALSE)</f>
        <v>233.17</v>
      </c>
    </row>
    <row r="56" spans="1:28" ht="14.5">
      <c r="A56" s="7">
        <f t="shared" si="3"/>
        <v>1584</v>
      </c>
      <c r="B56" s="7">
        <f t="shared" si="3"/>
        <v>1800</v>
      </c>
      <c r="D56" s="20" t="s">
        <v>62</v>
      </c>
      <c r="E56" s="23">
        <f>HLOOKUP(E$2,monthly_data_exports_by_country_thousand_tonnes[[#All],[Crude and NGLs]:[Total '[note 5']]],Calculation!$A56,FALSE)</f>
        <v>100.6</v>
      </c>
      <c r="F56" s="7">
        <f>HLOOKUP(F$2,monthly_data_exports_by_country_thousand_tonnes[[#All],[Crude and NGLs]:[Total '[note 5']]],Calculation!$A56,FALSE)</f>
        <v>53.72</v>
      </c>
      <c r="G56" s="11">
        <f>HLOOKUP(G$2,monthly_data_exports_by_country_thousand_tonnes[[#All],[Crude and NGLs]:[Total '[note 5']]],Calculation!$A56,FALSE)</f>
        <v>154.32</v>
      </c>
      <c r="H56" s="7">
        <f>HLOOKUP(H$2,monthly_data_exports_by_country_thousand_tonnes[[#All],[Crude and NGLs]:[Total '[note 5']]],Calculation!$A56,FALSE)</f>
        <v>8.27</v>
      </c>
      <c r="I56" s="7">
        <f>HLOOKUP(I$2,monthly_data_exports_by_country_thousand_tonnes[[#All],[Crude and NGLs]:[Total '[note 5']]],Calculation!$A56,FALSE)</f>
        <v>99.39</v>
      </c>
      <c r="J56" s="7">
        <f>HLOOKUP(J$2,monthly_data_exports_by_country_thousand_tonnes[[#All],[Crude and NGLs]:[Total '[note 5']]],Calculation!$A56,FALSE)</f>
        <v>0</v>
      </c>
      <c r="K56" s="7">
        <f>HLOOKUP(K$2,monthly_data_exports_by_country_thousand_tonnes[[#All],[Crude and NGLs]:[Total '[note 5']]],Calculation!$A56,FALSE)</f>
        <v>0</v>
      </c>
      <c r="L56" s="7">
        <f>HLOOKUP(L$2,monthly_data_exports_by_country_thousand_tonnes[[#All],[Crude and NGLs]:[Total '[note 5']]],Calculation!$A56,FALSE)</f>
        <v>0</v>
      </c>
      <c r="M56" s="7">
        <f>HLOOKUP(M$2,monthly_data_exports_by_country_thousand_tonnes[[#All],[Crude and NGLs]:[Total '[note 5']]],Calculation!$A56,FALSE)</f>
        <v>65.97</v>
      </c>
      <c r="N56" s="7">
        <f>HLOOKUP(N$2,monthly_data_exports_by_country_thousand_tonnes[[#All],[Crude and NGLs]:[Total '[note 5']]],Calculation!$A56,FALSE)</f>
        <v>48.67</v>
      </c>
      <c r="O56" s="11">
        <f>HLOOKUP(O$2,monthly_data_exports_by_country_thousand_tonnes[[#All],[Crude and NGLs]:[Total '[note 5']]],Calculation!$A56,FALSE)</f>
        <v>222.3</v>
      </c>
      <c r="P56" s="33">
        <f>HLOOKUP(P$2,monthly_data_exports_by_country_thousand_tonnes[[#All],[Crude and NGLs]:[Total '[note 5']]],Calculation!$A56,FALSE)</f>
        <v>376.62</v>
      </c>
      <c r="Q56" s="23">
        <f>HLOOKUP(Q$2,monthly_data_exports_by_country_thousand_tonnes[[#All],[Crude and NGLs]:[Total '[note 5']]],Calculation!$B56,FALSE)</f>
        <v>108.72</v>
      </c>
      <c r="R56" s="7">
        <f>HLOOKUP(R$2,monthly_data_exports_by_country_thousand_tonnes[[#All],[Crude and NGLs]:[Total '[note 5']]],Calculation!$B56,FALSE)</f>
        <v>0</v>
      </c>
      <c r="S56" s="11">
        <f>HLOOKUP(S$2,monthly_data_exports_by_country_thousand_tonnes[[#All],[Crude and NGLs]:[Total '[note 5']]],Calculation!$B56,FALSE)</f>
        <v>108.72</v>
      </c>
      <c r="T56" s="7">
        <f>HLOOKUP(T$2,monthly_data_exports_by_country_thousand_tonnes[[#All],[Crude and NGLs]:[Total '[note 5']]],Calculation!$B56,FALSE)</f>
        <v>0</v>
      </c>
      <c r="U56" s="7">
        <f>HLOOKUP(U$2,monthly_data_exports_by_country_thousand_tonnes[[#All],[Crude and NGLs]:[Total '[note 5']]],Calculation!$B56,FALSE)</f>
        <v>75.430000000000007</v>
      </c>
      <c r="V56" s="7">
        <f>HLOOKUP(V$2,monthly_data_exports_by_country_thousand_tonnes[[#All],[Crude and NGLs]:[Total '[note 5']]],Calculation!$B56,FALSE)</f>
        <v>0</v>
      </c>
      <c r="W56" s="7">
        <f>HLOOKUP(W$2,monthly_data_exports_by_country_thousand_tonnes[[#All],[Crude and NGLs]:[Total '[note 5']]],Calculation!$B56,FALSE)</f>
        <v>0</v>
      </c>
      <c r="X56" s="7">
        <f>HLOOKUP(X$2,monthly_data_exports_by_country_thousand_tonnes[[#All],[Crude and NGLs]:[Total '[note 5']]],Calculation!$B56,FALSE)</f>
        <v>0</v>
      </c>
      <c r="Y56" s="7">
        <f>HLOOKUP(Y$2,monthly_data_exports_by_country_thousand_tonnes[[#All],[Crude and NGLs]:[Total '[note 5']]],Calculation!$B56,FALSE)</f>
        <v>0</v>
      </c>
      <c r="Z56" s="7">
        <f>HLOOKUP(Z$2,monthly_data_exports_by_country_thousand_tonnes[[#All],[Crude and NGLs]:[Total '[note 5']]],Calculation!$B56,FALSE)</f>
        <v>45.37</v>
      </c>
      <c r="AA56" s="11">
        <f>HLOOKUP(AA$2,monthly_data_exports_by_country_thousand_tonnes[[#All],[Crude and NGLs]:[Total '[note 5']]],Calculation!$B56,FALSE)</f>
        <v>120.8</v>
      </c>
      <c r="AB56" s="33">
        <f>HLOOKUP(AB$2,monthly_data_exports_by_country_thousand_tonnes[[#All],[Crude and NGLs]:[Total '[note 5']]],Calculation!$B56,FALSE)</f>
        <v>229.52</v>
      </c>
    </row>
    <row r="57" spans="1:28" ht="14.5">
      <c r="A57" s="34">
        <f t="shared" si="3"/>
        <v>1585</v>
      </c>
      <c r="B57" s="35">
        <f t="shared" si="3"/>
        <v>1801</v>
      </c>
      <c r="C57" s="35"/>
      <c r="D57" s="21" t="s">
        <v>93</v>
      </c>
      <c r="E57" s="34">
        <f>HLOOKUP(E$2,monthly_data_exports_by_country_thousand_tonnes[[#All],[Crude and NGLs]:[Total '[note 5']]],Calculation!$A57,FALSE)</f>
        <v>2126.0100000000002</v>
      </c>
      <c r="F57" s="35">
        <f>HLOOKUP(F$2,monthly_data_exports_by_country_thousand_tonnes[[#All],[Crude and NGLs]:[Total '[note 5']]],Calculation!$A57,FALSE)</f>
        <v>351.81</v>
      </c>
      <c r="G57" s="36">
        <f>HLOOKUP(G$2,monthly_data_exports_by_country_thousand_tonnes[[#All],[Crude and NGLs]:[Total '[note 5']]],Calculation!$A57,FALSE)</f>
        <v>2477.8200000000002</v>
      </c>
      <c r="H57" s="35">
        <f>HLOOKUP(H$2,monthly_data_exports_by_country_thousand_tonnes[[#All],[Crude and NGLs]:[Total '[note 5']]],Calculation!$A57,FALSE)</f>
        <v>34.049999999999997</v>
      </c>
      <c r="I57" s="35">
        <f>HLOOKUP(I$2,monthly_data_exports_by_country_thousand_tonnes[[#All],[Crude and NGLs]:[Total '[note 5']]],Calculation!$A57,FALSE)</f>
        <v>709.73</v>
      </c>
      <c r="J57" s="35">
        <f>HLOOKUP(J$2,monthly_data_exports_by_country_thousand_tonnes[[#All],[Crude and NGLs]:[Total '[note 5']]],Calculation!$A57,FALSE)</f>
        <v>91.32</v>
      </c>
      <c r="K57" s="35">
        <f>HLOOKUP(K$2,monthly_data_exports_by_country_thousand_tonnes[[#All],[Crude and NGLs]:[Total '[note 5']]],Calculation!$A57,FALSE)</f>
        <v>0</v>
      </c>
      <c r="L57" s="35">
        <f>HLOOKUP(L$2,monthly_data_exports_by_country_thousand_tonnes[[#All],[Crude and NGLs]:[Total '[note 5']]],Calculation!$A57,FALSE)</f>
        <v>49.41</v>
      </c>
      <c r="M57" s="35">
        <f>HLOOKUP(M$2,monthly_data_exports_by_country_thousand_tonnes[[#All],[Crude and NGLs]:[Total '[note 5']]],Calculation!$A57,FALSE)</f>
        <v>156.72</v>
      </c>
      <c r="N57" s="35">
        <f>HLOOKUP(N$2,monthly_data_exports_by_country_thousand_tonnes[[#All],[Crude and NGLs]:[Total '[note 5']]],Calculation!$A57,FALSE)</f>
        <v>322.14999999999998</v>
      </c>
      <c r="O57" s="35">
        <f>HLOOKUP(O$2,monthly_data_exports_by_country_thousand_tonnes[[#All],[Crude and NGLs]:[Total '[note 5']]],Calculation!$A57,FALSE)</f>
        <v>1363.38</v>
      </c>
      <c r="P57" s="37">
        <f>HLOOKUP(P$2,monthly_data_exports_by_country_thousand_tonnes[[#All],[Crude and NGLs]:[Total '[note 5']]],Calculation!$A57,FALSE)</f>
        <v>3841.2</v>
      </c>
      <c r="Q57" s="34">
        <f>HLOOKUP(Q$2,monthly_data_exports_by_country_thousand_tonnes[[#All],[Crude and NGLs]:[Total '[note 5']]],Calculation!$B57,FALSE)</f>
        <v>2309.4899999999998</v>
      </c>
      <c r="R57" s="35">
        <f>HLOOKUP(R$2,monthly_data_exports_by_country_thousand_tonnes[[#All],[Crude and NGLs]:[Total '[note 5']]],Calculation!$B57,FALSE)</f>
        <v>61.08</v>
      </c>
      <c r="S57" s="36">
        <f>HLOOKUP(S$2,monthly_data_exports_by_country_thousand_tonnes[[#All],[Crude and NGLs]:[Total '[note 5']]],Calculation!$B57,FALSE)</f>
        <v>2370.5700000000002</v>
      </c>
      <c r="T57" s="35">
        <f>HLOOKUP(T$2,monthly_data_exports_by_country_thousand_tonnes[[#All],[Crude and NGLs]:[Total '[note 5']]],Calculation!$B57,FALSE)</f>
        <v>43.41</v>
      </c>
      <c r="U57" s="35">
        <f>HLOOKUP(U$2,monthly_data_exports_by_country_thousand_tonnes[[#All],[Crude and NGLs]:[Total '[note 5']]],Calculation!$B57,FALSE)</f>
        <v>688.91</v>
      </c>
      <c r="V57" s="35">
        <f>HLOOKUP(V$2,monthly_data_exports_by_country_thousand_tonnes[[#All],[Crude and NGLs]:[Total '[note 5']]],Calculation!$B57,FALSE)</f>
        <v>133.66999999999999</v>
      </c>
      <c r="W57" s="35">
        <f>HLOOKUP(W$2,monthly_data_exports_by_country_thousand_tonnes[[#All],[Crude and NGLs]:[Total '[note 5']]],Calculation!$B57,FALSE)</f>
        <v>0</v>
      </c>
      <c r="X57" s="35">
        <f>HLOOKUP(X$2,monthly_data_exports_by_country_thousand_tonnes[[#All],[Crude and NGLs]:[Total '[note 5']]],Calculation!$B57,FALSE)</f>
        <v>39.39</v>
      </c>
      <c r="Y57" s="35">
        <f>HLOOKUP(Y$2,monthly_data_exports_by_country_thousand_tonnes[[#All],[Crude and NGLs]:[Total '[note 5']]],Calculation!$B57,FALSE)</f>
        <v>68.849999999999994</v>
      </c>
      <c r="Z57" s="35">
        <f>HLOOKUP(Z$2,monthly_data_exports_by_country_thousand_tonnes[[#All],[Crude and NGLs]:[Total '[note 5']]],Calculation!$B57,FALSE)</f>
        <v>334.36</v>
      </c>
      <c r="AA57" s="35">
        <f>HLOOKUP(AA$2,monthly_data_exports_by_country_thousand_tonnes[[#All],[Crude and NGLs]:[Total '[note 5']]],Calculation!$B57,FALSE)</f>
        <v>1308.5899999999999</v>
      </c>
      <c r="AB57" s="37">
        <f>HLOOKUP(AB$2,monthly_data_exports_by_country_thousand_tonnes[[#All],[Crude and NGLs]:[Total '[note 5']]],Calculation!$B57,FALSE)</f>
        <v>3679.16</v>
      </c>
    </row>
    <row r="59" spans="1:28">
      <c r="A59" s="38" t="s">
        <v>107</v>
      </c>
    </row>
    <row r="60" spans="1:28" ht="14.5">
      <c r="D60" s="20" t="s">
        <v>37</v>
      </c>
      <c r="E60" s="29">
        <f t="shared" ref="E60:E77" si="4">SUM(E4,E22,E40)</f>
        <v>123.97</v>
      </c>
      <c r="F60" s="30">
        <f t="shared" ref="F60:AB71" si="5">SUM(F4,F22,F40)</f>
        <v>74.319999999999993</v>
      </c>
      <c r="G60" s="31">
        <f t="shared" si="5"/>
        <v>198.29000000000002</v>
      </c>
      <c r="H60" s="30">
        <f t="shared" si="5"/>
        <v>13.91</v>
      </c>
      <c r="I60" s="30">
        <f t="shared" si="5"/>
        <v>238.47000000000003</v>
      </c>
      <c r="J60" s="30">
        <f t="shared" si="5"/>
        <v>0</v>
      </c>
      <c r="K60" s="30">
        <f t="shared" si="5"/>
        <v>0</v>
      </c>
      <c r="L60" s="30">
        <f t="shared" si="5"/>
        <v>0</v>
      </c>
      <c r="M60" s="30">
        <f t="shared" si="5"/>
        <v>85.52</v>
      </c>
      <c r="N60" s="30">
        <f t="shared" si="5"/>
        <v>220.72999999999996</v>
      </c>
      <c r="O60" s="31">
        <f t="shared" si="5"/>
        <v>558.63</v>
      </c>
      <c r="P60" s="32">
        <f t="shared" si="5"/>
        <v>756.92</v>
      </c>
      <c r="Q60" s="29">
        <f t="shared" si="5"/>
        <v>240.85000000000002</v>
      </c>
      <c r="R60" s="30">
        <f t="shared" si="5"/>
        <v>36.58</v>
      </c>
      <c r="S60" s="31">
        <f t="shared" si="5"/>
        <v>277.43</v>
      </c>
      <c r="T60" s="30">
        <f t="shared" si="5"/>
        <v>0.8</v>
      </c>
      <c r="U60" s="30">
        <f t="shared" si="5"/>
        <v>375.81</v>
      </c>
      <c r="V60" s="30">
        <f t="shared" si="5"/>
        <v>6.41</v>
      </c>
      <c r="W60" s="30">
        <f t="shared" si="5"/>
        <v>0</v>
      </c>
      <c r="X60" s="30">
        <f t="shared" si="5"/>
        <v>0</v>
      </c>
      <c r="Y60" s="30">
        <f t="shared" si="5"/>
        <v>23.48</v>
      </c>
      <c r="Z60" s="30">
        <f t="shared" si="5"/>
        <v>153.04000000000002</v>
      </c>
      <c r="AA60" s="31">
        <f t="shared" si="5"/>
        <v>559.54</v>
      </c>
      <c r="AB60" s="32">
        <f t="shared" si="5"/>
        <v>836.97</v>
      </c>
    </row>
    <row r="61" spans="1:28" ht="14.5">
      <c r="D61" s="20" t="s">
        <v>38</v>
      </c>
      <c r="E61" s="23">
        <f t="shared" si="4"/>
        <v>214.32</v>
      </c>
      <c r="F61" s="7">
        <f t="shared" ref="F61:T61" si="6">SUM(F5,F23,F41)</f>
        <v>0</v>
      </c>
      <c r="G61" s="11">
        <f t="shared" si="6"/>
        <v>214.32</v>
      </c>
      <c r="H61" s="7">
        <f t="shared" si="6"/>
        <v>0</v>
      </c>
      <c r="I61" s="7">
        <f t="shared" si="6"/>
        <v>189.29</v>
      </c>
      <c r="J61" s="7">
        <f t="shared" si="6"/>
        <v>0</v>
      </c>
      <c r="K61" s="7">
        <f t="shared" si="6"/>
        <v>0</v>
      </c>
      <c r="L61" s="7">
        <f t="shared" si="6"/>
        <v>0</v>
      </c>
      <c r="M61" s="7">
        <f t="shared" si="6"/>
        <v>0</v>
      </c>
      <c r="N61" s="7">
        <f t="shared" si="6"/>
        <v>0</v>
      </c>
      <c r="O61" s="11">
        <f t="shared" si="6"/>
        <v>189.29</v>
      </c>
      <c r="P61" s="33">
        <f t="shared" si="6"/>
        <v>403.61</v>
      </c>
      <c r="Q61" s="23">
        <f t="shared" si="6"/>
        <v>46.57</v>
      </c>
      <c r="R61" s="7">
        <f t="shared" si="6"/>
        <v>0</v>
      </c>
      <c r="S61" s="11">
        <f t="shared" si="6"/>
        <v>46.57</v>
      </c>
      <c r="T61" s="7">
        <f t="shared" si="6"/>
        <v>0</v>
      </c>
      <c r="U61" s="7">
        <f t="shared" si="5"/>
        <v>0</v>
      </c>
      <c r="V61" s="7">
        <f t="shared" si="5"/>
        <v>0</v>
      </c>
      <c r="W61" s="7">
        <f t="shared" si="5"/>
        <v>0</v>
      </c>
      <c r="X61" s="7">
        <f t="shared" si="5"/>
        <v>0</v>
      </c>
      <c r="Y61" s="7">
        <f t="shared" si="5"/>
        <v>0</v>
      </c>
      <c r="Z61" s="7">
        <f t="shared" si="5"/>
        <v>0</v>
      </c>
      <c r="AA61" s="11">
        <f t="shared" si="5"/>
        <v>0</v>
      </c>
      <c r="AB61" s="33">
        <f t="shared" si="5"/>
        <v>46.57</v>
      </c>
    </row>
    <row r="62" spans="1:28" ht="14.5">
      <c r="D62" s="20" t="s">
        <v>72</v>
      </c>
      <c r="E62" s="23">
        <f t="shared" si="4"/>
        <v>805.36999999999989</v>
      </c>
      <c r="F62" s="7">
        <f t="shared" si="5"/>
        <v>0</v>
      </c>
      <c r="G62" s="11">
        <f t="shared" si="5"/>
        <v>805.36999999999989</v>
      </c>
      <c r="H62" s="7">
        <f t="shared" si="5"/>
        <v>0</v>
      </c>
      <c r="I62" s="7">
        <f t="shared" si="5"/>
        <v>0</v>
      </c>
      <c r="J62" s="7">
        <f t="shared" si="5"/>
        <v>0</v>
      </c>
      <c r="K62" s="7">
        <f t="shared" si="5"/>
        <v>0</v>
      </c>
      <c r="L62" s="7">
        <f t="shared" si="5"/>
        <v>0</v>
      </c>
      <c r="M62" s="7">
        <f t="shared" si="5"/>
        <v>0</v>
      </c>
      <c r="N62" s="7">
        <f t="shared" si="5"/>
        <v>18.55</v>
      </c>
      <c r="O62" s="11">
        <f t="shared" si="5"/>
        <v>18.55</v>
      </c>
      <c r="P62" s="33">
        <f t="shared" si="5"/>
        <v>823.92000000000007</v>
      </c>
      <c r="Q62" s="23">
        <f t="shared" si="5"/>
        <v>0</v>
      </c>
      <c r="R62" s="7">
        <f t="shared" si="5"/>
        <v>0</v>
      </c>
      <c r="S62" s="11">
        <f t="shared" si="5"/>
        <v>0</v>
      </c>
      <c r="T62" s="7">
        <f t="shared" si="5"/>
        <v>0</v>
      </c>
      <c r="U62" s="7">
        <f t="shared" si="5"/>
        <v>0</v>
      </c>
      <c r="V62" s="7">
        <f t="shared" si="5"/>
        <v>0</v>
      </c>
      <c r="W62" s="7">
        <f t="shared" si="5"/>
        <v>0</v>
      </c>
      <c r="X62" s="7">
        <f t="shared" si="5"/>
        <v>0</v>
      </c>
      <c r="Y62" s="7">
        <f t="shared" si="5"/>
        <v>0</v>
      </c>
      <c r="Z62" s="7">
        <f t="shared" si="5"/>
        <v>32.200000000000003</v>
      </c>
      <c r="AA62" s="11">
        <f t="shared" si="5"/>
        <v>32.200000000000003</v>
      </c>
      <c r="AB62" s="33">
        <f t="shared" si="5"/>
        <v>32.200000000000003</v>
      </c>
    </row>
    <row r="63" spans="1:28" ht="14.5">
      <c r="D63" s="20" t="s">
        <v>39</v>
      </c>
      <c r="E63" s="23">
        <f t="shared" si="4"/>
        <v>146.16</v>
      </c>
      <c r="F63" s="7">
        <f t="shared" si="5"/>
        <v>197.75</v>
      </c>
      <c r="G63" s="11">
        <f t="shared" si="5"/>
        <v>343.91</v>
      </c>
      <c r="H63" s="7">
        <f t="shared" si="5"/>
        <v>0</v>
      </c>
      <c r="I63" s="7">
        <f t="shared" si="5"/>
        <v>0</v>
      </c>
      <c r="J63" s="7">
        <f t="shared" si="5"/>
        <v>14.97</v>
      </c>
      <c r="K63" s="7">
        <f t="shared" si="5"/>
        <v>0</v>
      </c>
      <c r="L63" s="7">
        <f t="shared" si="5"/>
        <v>0</v>
      </c>
      <c r="M63" s="7">
        <f t="shared" si="5"/>
        <v>6.61</v>
      </c>
      <c r="N63" s="7">
        <f t="shared" si="5"/>
        <v>0</v>
      </c>
      <c r="O63" s="11">
        <f t="shared" si="5"/>
        <v>21.580000000000002</v>
      </c>
      <c r="P63" s="33">
        <f t="shared" si="5"/>
        <v>365.49</v>
      </c>
      <c r="Q63" s="23">
        <f t="shared" si="5"/>
        <v>34.729999999999997</v>
      </c>
      <c r="R63" s="7">
        <f t="shared" si="5"/>
        <v>0</v>
      </c>
      <c r="S63" s="11">
        <f t="shared" si="5"/>
        <v>34.729999999999997</v>
      </c>
      <c r="T63" s="7">
        <f t="shared" si="5"/>
        <v>0</v>
      </c>
      <c r="U63" s="7">
        <f t="shared" si="5"/>
        <v>13.49</v>
      </c>
      <c r="V63" s="7">
        <f t="shared" si="5"/>
        <v>0</v>
      </c>
      <c r="W63" s="7">
        <f t="shared" si="5"/>
        <v>0</v>
      </c>
      <c r="X63" s="7">
        <f t="shared" si="5"/>
        <v>0</v>
      </c>
      <c r="Y63" s="7">
        <f t="shared" si="5"/>
        <v>7.41</v>
      </c>
      <c r="Z63" s="7">
        <f t="shared" si="5"/>
        <v>0</v>
      </c>
      <c r="AA63" s="11">
        <f t="shared" si="5"/>
        <v>20.9</v>
      </c>
      <c r="AB63" s="33">
        <f t="shared" si="5"/>
        <v>55.629999999999995</v>
      </c>
    </row>
    <row r="64" spans="1:28" ht="14.5">
      <c r="D64" s="20" t="s">
        <v>40</v>
      </c>
      <c r="E64" s="23">
        <f t="shared" si="4"/>
        <v>98.64</v>
      </c>
      <c r="F64" s="7">
        <f t="shared" si="5"/>
        <v>0</v>
      </c>
      <c r="G64" s="11">
        <f t="shared" si="5"/>
        <v>98.64</v>
      </c>
      <c r="H64" s="7">
        <f t="shared" si="5"/>
        <v>0</v>
      </c>
      <c r="I64" s="7">
        <f t="shared" si="5"/>
        <v>0</v>
      </c>
      <c r="J64" s="7">
        <f t="shared" si="5"/>
        <v>0</v>
      </c>
      <c r="K64" s="7">
        <f t="shared" si="5"/>
        <v>0</v>
      </c>
      <c r="L64" s="7">
        <f t="shared" si="5"/>
        <v>0</v>
      </c>
      <c r="M64" s="7">
        <f t="shared" si="5"/>
        <v>0</v>
      </c>
      <c r="N64" s="7">
        <f t="shared" si="5"/>
        <v>0.1</v>
      </c>
      <c r="O64" s="11">
        <f t="shared" si="5"/>
        <v>0.1</v>
      </c>
      <c r="P64" s="33">
        <f t="shared" si="5"/>
        <v>98.74</v>
      </c>
      <c r="Q64" s="23">
        <f t="shared" si="5"/>
        <v>12.47</v>
      </c>
      <c r="R64" s="7">
        <f t="shared" si="5"/>
        <v>0</v>
      </c>
      <c r="S64" s="11">
        <f t="shared" si="5"/>
        <v>12.47</v>
      </c>
      <c r="T64" s="7">
        <f t="shared" si="5"/>
        <v>0</v>
      </c>
      <c r="U64" s="7">
        <f t="shared" si="5"/>
        <v>0</v>
      </c>
      <c r="V64" s="7">
        <f t="shared" si="5"/>
        <v>0</v>
      </c>
      <c r="W64" s="7">
        <f t="shared" si="5"/>
        <v>0</v>
      </c>
      <c r="X64" s="7">
        <f t="shared" si="5"/>
        <v>0</v>
      </c>
      <c r="Y64" s="7">
        <f t="shared" si="5"/>
        <v>0</v>
      </c>
      <c r="Z64" s="7">
        <f t="shared" si="5"/>
        <v>0</v>
      </c>
      <c r="AA64" s="11">
        <f t="shared" si="5"/>
        <v>0</v>
      </c>
      <c r="AB64" s="33">
        <f t="shared" si="5"/>
        <v>12.47</v>
      </c>
    </row>
    <row r="65" spans="4:28" ht="14.5">
      <c r="D65" s="20" t="s">
        <v>41</v>
      </c>
      <c r="E65" s="23">
        <f t="shared" si="4"/>
        <v>63.58</v>
      </c>
      <c r="F65" s="7">
        <f t="shared" si="5"/>
        <v>0</v>
      </c>
      <c r="G65" s="11">
        <f t="shared" si="5"/>
        <v>63.58</v>
      </c>
      <c r="H65" s="7">
        <f t="shared" si="5"/>
        <v>14.5</v>
      </c>
      <c r="I65" s="7">
        <f t="shared" si="5"/>
        <v>0</v>
      </c>
      <c r="J65" s="7">
        <f t="shared" si="5"/>
        <v>0</v>
      </c>
      <c r="K65" s="7">
        <f t="shared" si="5"/>
        <v>0</v>
      </c>
      <c r="L65" s="7">
        <f t="shared" si="5"/>
        <v>0</v>
      </c>
      <c r="M65" s="7">
        <f t="shared" si="5"/>
        <v>32.64</v>
      </c>
      <c r="N65" s="7">
        <f t="shared" si="5"/>
        <v>13.16</v>
      </c>
      <c r="O65" s="11">
        <f t="shared" si="5"/>
        <v>60.300000000000004</v>
      </c>
      <c r="P65" s="33">
        <f t="shared" si="5"/>
        <v>123.88</v>
      </c>
      <c r="Q65" s="23">
        <f t="shared" si="5"/>
        <v>154.51999999999998</v>
      </c>
      <c r="R65" s="7">
        <f t="shared" si="5"/>
        <v>0</v>
      </c>
      <c r="S65" s="11">
        <f t="shared" si="5"/>
        <v>154.51999999999998</v>
      </c>
      <c r="T65" s="7">
        <f t="shared" si="5"/>
        <v>30.439999999999998</v>
      </c>
      <c r="U65" s="7">
        <f t="shared" si="5"/>
        <v>0</v>
      </c>
      <c r="V65" s="7">
        <f t="shared" si="5"/>
        <v>15.04</v>
      </c>
      <c r="W65" s="7">
        <f t="shared" si="5"/>
        <v>0</v>
      </c>
      <c r="X65" s="7">
        <f t="shared" si="5"/>
        <v>0</v>
      </c>
      <c r="Y65" s="7">
        <f t="shared" si="5"/>
        <v>11.58</v>
      </c>
      <c r="Z65" s="7">
        <f t="shared" si="5"/>
        <v>5.3999999999999995</v>
      </c>
      <c r="AA65" s="11">
        <f t="shared" si="5"/>
        <v>62.459999999999994</v>
      </c>
      <c r="AB65" s="33">
        <f t="shared" si="5"/>
        <v>216.98000000000002</v>
      </c>
    </row>
    <row r="66" spans="4:28" ht="14.5">
      <c r="D66" s="20" t="s">
        <v>70</v>
      </c>
      <c r="E66" s="23">
        <f t="shared" si="4"/>
        <v>611.1</v>
      </c>
      <c r="F66" s="7">
        <f t="shared" si="5"/>
        <v>15.290000000000001</v>
      </c>
      <c r="G66" s="11">
        <f t="shared" si="5"/>
        <v>626.39</v>
      </c>
      <c r="H66" s="7">
        <f t="shared" si="5"/>
        <v>0</v>
      </c>
      <c r="I66" s="7">
        <f t="shared" si="5"/>
        <v>0</v>
      </c>
      <c r="J66" s="7">
        <f t="shared" si="5"/>
        <v>0</v>
      </c>
      <c r="K66" s="7">
        <f t="shared" si="5"/>
        <v>0</v>
      </c>
      <c r="L66" s="7">
        <f t="shared" si="5"/>
        <v>0</v>
      </c>
      <c r="M66" s="7">
        <f t="shared" si="5"/>
        <v>0</v>
      </c>
      <c r="N66" s="7">
        <f t="shared" si="5"/>
        <v>14.940000000000001</v>
      </c>
      <c r="O66" s="11">
        <f t="shared" si="5"/>
        <v>14.940000000000001</v>
      </c>
      <c r="P66" s="33">
        <f t="shared" si="5"/>
        <v>641.32999999999993</v>
      </c>
      <c r="Q66" s="23">
        <f t="shared" si="5"/>
        <v>972.35</v>
      </c>
      <c r="R66" s="7">
        <f t="shared" si="5"/>
        <v>0</v>
      </c>
      <c r="S66" s="11">
        <f t="shared" si="5"/>
        <v>972.35</v>
      </c>
      <c r="T66" s="7">
        <f t="shared" si="5"/>
        <v>0</v>
      </c>
      <c r="U66" s="7">
        <f t="shared" si="5"/>
        <v>0</v>
      </c>
      <c r="V66" s="7">
        <f t="shared" si="5"/>
        <v>0</v>
      </c>
      <c r="W66" s="7">
        <f t="shared" si="5"/>
        <v>0</v>
      </c>
      <c r="X66" s="7">
        <f t="shared" si="5"/>
        <v>0</v>
      </c>
      <c r="Y66" s="7">
        <f t="shared" si="5"/>
        <v>0</v>
      </c>
      <c r="Z66" s="7">
        <f t="shared" si="5"/>
        <v>5.43</v>
      </c>
      <c r="AA66" s="11">
        <f t="shared" si="5"/>
        <v>5.43</v>
      </c>
      <c r="AB66" s="33">
        <f t="shared" si="5"/>
        <v>977.78</v>
      </c>
    </row>
    <row r="67" spans="4:28" ht="14.5">
      <c r="D67" s="20" t="s">
        <v>74</v>
      </c>
      <c r="E67" s="23">
        <f t="shared" si="4"/>
        <v>6.5600000000000005</v>
      </c>
      <c r="F67" s="7">
        <f t="shared" si="5"/>
        <v>0</v>
      </c>
      <c r="G67" s="11">
        <f t="shared" si="5"/>
        <v>6.5600000000000005</v>
      </c>
      <c r="H67" s="7">
        <f t="shared" si="5"/>
        <v>4.42</v>
      </c>
      <c r="I67" s="7">
        <f t="shared" si="5"/>
        <v>65.650000000000006</v>
      </c>
      <c r="J67" s="7">
        <f t="shared" si="5"/>
        <v>312.33</v>
      </c>
      <c r="K67" s="7">
        <f t="shared" si="5"/>
        <v>0.15</v>
      </c>
      <c r="L67" s="7">
        <f t="shared" si="5"/>
        <v>163.69999999999999</v>
      </c>
      <c r="M67" s="7">
        <f t="shared" si="5"/>
        <v>35.51</v>
      </c>
      <c r="N67" s="7">
        <f t="shared" si="5"/>
        <v>8.2200000000000006</v>
      </c>
      <c r="O67" s="11">
        <f t="shared" si="5"/>
        <v>589.98</v>
      </c>
      <c r="P67" s="33">
        <f t="shared" si="5"/>
        <v>596.54</v>
      </c>
      <c r="Q67" s="23">
        <f t="shared" si="5"/>
        <v>0</v>
      </c>
      <c r="R67" s="7">
        <f t="shared" si="5"/>
        <v>0</v>
      </c>
      <c r="S67" s="11">
        <f t="shared" si="5"/>
        <v>0</v>
      </c>
      <c r="T67" s="7">
        <f t="shared" si="5"/>
        <v>0</v>
      </c>
      <c r="U67" s="7">
        <f t="shared" si="5"/>
        <v>69.67</v>
      </c>
      <c r="V67" s="7">
        <f t="shared" si="5"/>
        <v>311.60000000000002</v>
      </c>
      <c r="W67" s="7">
        <f t="shared" si="5"/>
        <v>6.39</v>
      </c>
      <c r="X67" s="7">
        <f t="shared" si="5"/>
        <v>170.84999999999997</v>
      </c>
      <c r="Y67" s="7">
        <f t="shared" si="5"/>
        <v>24.6</v>
      </c>
      <c r="Z67" s="7">
        <f t="shared" si="5"/>
        <v>0.06</v>
      </c>
      <c r="AA67" s="11">
        <f t="shared" si="5"/>
        <v>583.17000000000007</v>
      </c>
      <c r="AB67" s="33">
        <f t="shared" si="5"/>
        <v>583.17000000000007</v>
      </c>
    </row>
    <row r="68" spans="4:28" ht="14.5">
      <c r="D68" s="20" t="s">
        <v>73</v>
      </c>
      <c r="E68" s="23">
        <f t="shared" si="4"/>
        <v>90.85</v>
      </c>
      <c r="F68" s="7">
        <f t="shared" si="5"/>
        <v>8.48</v>
      </c>
      <c r="G68" s="11">
        <f t="shared" si="5"/>
        <v>99.33</v>
      </c>
      <c r="H68" s="7">
        <f t="shared" si="5"/>
        <v>0</v>
      </c>
      <c r="I68" s="7">
        <f t="shared" si="5"/>
        <v>0</v>
      </c>
      <c r="J68" s="7">
        <f t="shared" si="5"/>
        <v>0</v>
      </c>
      <c r="K68" s="7">
        <f t="shared" si="5"/>
        <v>0</v>
      </c>
      <c r="L68" s="7">
        <f t="shared" si="5"/>
        <v>0</v>
      </c>
      <c r="M68" s="7">
        <f t="shared" si="5"/>
        <v>0</v>
      </c>
      <c r="N68" s="7">
        <f t="shared" si="5"/>
        <v>15.520000000000001</v>
      </c>
      <c r="O68" s="11">
        <f t="shared" si="5"/>
        <v>15.520000000000001</v>
      </c>
      <c r="P68" s="33">
        <f t="shared" si="5"/>
        <v>114.85</v>
      </c>
      <c r="Q68" s="23">
        <f t="shared" si="5"/>
        <v>278.02</v>
      </c>
      <c r="R68" s="7">
        <f t="shared" si="5"/>
        <v>12.03</v>
      </c>
      <c r="S68" s="11">
        <f t="shared" si="5"/>
        <v>290.05</v>
      </c>
      <c r="T68" s="7">
        <f t="shared" si="5"/>
        <v>0</v>
      </c>
      <c r="U68" s="7">
        <f t="shared" si="5"/>
        <v>0</v>
      </c>
      <c r="V68" s="7">
        <f t="shared" si="5"/>
        <v>0</v>
      </c>
      <c r="W68" s="7">
        <f t="shared" si="5"/>
        <v>0</v>
      </c>
      <c r="X68" s="7">
        <f t="shared" si="5"/>
        <v>0</v>
      </c>
      <c r="Y68" s="7">
        <f t="shared" si="5"/>
        <v>0</v>
      </c>
      <c r="Z68" s="7">
        <f t="shared" si="5"/>
        <v>0.31</v>
      </c>
      <c r="AA68" s="11">
        <f t="shared" si="5"/>
        <v>0.31</v>
      </c>
      <c r="AB68" s="33">
        <f t="shared" si="5"/>
        <v>290.36</v>
      </c>
    </row>
    <row r="69" spans="4:28" ht="14.5">
      <c r="D69" s="20" t="s">
        <v>42</v>
      </c>
      <c r="E69" s="23">
        <f t="shared" si="4"/>
        <v>260.48</v>
      </c>
      <c r="F69" s="7">
        <f t="shared" si="5"/>
        <v>0</v>
      </c>
      <c r="G69" s="11">
        <f t="shared" si="5"/>
        <v>260.48</v>
      </c>
      <c r="H69" s="7">
        <f t="shared" si="5"/>
        <v>0</v>
      </c>
      <c r="I69" s="7">
        <f t="shared" si="5"/>
        <v>0</v>
      </c>
      <c r="J69" s="7">
        <f t="shared" si="5"/>
        <v>0</v>
      </c>
      <c r="K69" s="7">
        <f t="shared" si="5"/>
        <v>0</v>
      </c>
      <c r="L69" s="7">
        <f t="shared" si="5"/>
        <v>0</v>
      </c>
      <c r="M69" s="7">
        <f t="shared" si="5"/>
        <v>0</v>
      </c>
      <c r="N69" s="7">
        <f t="shared" si="5"/>
        <v>0</v>
      </c>
      <c r="O69" s="11">
        <f t="shared" si="5"/>
        <v>0</v>
      </c>
      <c r="P69" s="33">
        <f t="shared" si="5"/>
        <v>260.48</v>
      </c>
      <c r="Q69" s="23">
        <f t="shared" si="5"/>
        <v>0</v>
      </c>
      <c r="R69" s="7">
        <f t="shared" si="5"/>
        <v>0</v>
      </c>
      <c r="S69" s="11">
        <f t="shared" si="5"/>
        <v>0</v>
      </c>
      <c r="T69" s="7">
        <f t="shared" si="5"/>
        <v>0</v>
      </c>
      <c r="U69" s="7">
        <f t="shared" si="5"/>
        <v>0</v>
      </c>
      <c r="V69" s="7">
        <f t="shared" si="5"/>
        <v>0</v>
      </c>
      <c r="W69" s="7">
        <f t="shared" si="5"/>
        <v>0</v>
      </c>
      <c r="X69" s="7">
        <f t="shared" si="5"/>
        <v>0</v>
      </c>
      <c r="Y69" s="7">
        <f t="shared" si="5"/>
        <v>0</v>
      </c>
      <c r="Z69" s="7">
        <f t="shared" si="5"/>
        <v>0</v>
      </c>
      <c r="AA69" s="11">
        <f t="shared" si="5"/>
        <v>0</v>
      </c>
      <c r="AB69" s="33">
        <f t="shared" si="5"/>
        <v>0</v>
      </c>
    </row>
    <row r="70" spans="4:28" ht="14.5">
      <c r="D70" s="20" t="s">
        <v>43</v>
      </c>
      <c r="E70" s="23">
        <f t="shared" si="4"/>
        <v>2561.91</v>
      </c>
      <c r="F70" s="7">
        <f t="shared" si="5"/>
        <v>224.63</v>
      </c>
      <c r="G70" s="11">
        <f t="shared" si="5"/>
        <v>2786.54</v>
      </c>
      <c r="H70" s="7">
        <f t="shared" si="5"/>
        <v>9.25</v>
      </c>
      <c r="I70" s="7">
        <f t="shared" si="5"/>
        <v>455.44</v>
      </c>
      <c r="J70" s="7">
        <f t="shared" si="5"/>
        <v>0</v>
      </c>
      <c r="K70" s="7">
        <f t="shared" si="5"/>
        <v>0</v>
      </c>
      <c r="L70" s="7">
        <f t="shared" si="5"/>
        <v>0</v>
      </c>
      <c r="M70" s="7">
        <f t="shared" si="5"/>
        <v>11.65</v>
      </c>
      <c r="N70" s="7">
        <f t="shared" si="5"/>
        <v>534.02</v>
      </c>
      <c r="O70" s="11">
        <f t="shared" si="5"/>
        <v>1010.3599999999999</v>
      </c>
      <c r="P70" s="33">
        <f t="shared" si="5"/>
        <v>3796.9</v>
      </c>
      <c r="Q70" s="23">
        <f t="shared" si="5"/>
        <v>3378.83</v>
      </c>
      <c r="R70" s="7">
        <f t="shared" si="5"/>
        <v>95.639999999999986</v>
      </c>
      <c r="S70" s="11">
        <f t="shared" si="5"/>
        <v>3474.4700000000003</v>
      </c>
      <c r="T70" s="7">
        <f t="shared" si="5"/>
        <v>28.25</v>
      </c>
      <c r="U70" s="7">
        <f t="shared" si="5"/>
        <v>654.71</v>
      </c>
      <c r="V70" s="7">
        <f t="shared" si="5"/>
        <v>11.29</v>
      </c>
      <c r="W70" s="7">
        <f t="shared" si="5"/>
        <v>0</v>
      </c>
      <c r="X70" s="7">
        <f t="shared" si="5"/>
        <v>0</v>
      </c>
      <c r="Y70" s="7">
        <f t="shared" si="5"/>
        <v>94.64</v>
      </c>
      <c r="Z70" s="7">
        <f t="shared" si="5"/>
        <v>449.96</v>
      </c>
      <c r="AA70" s="11">
        <f t="shared" si="5"/>
        <v>1238.8500000000001</v>
      </c>
      <c r="AB70" s="33">
        <f t="shared" si="5"/>
        <v>4713.32</v>
      </c>
    </row>
    <row r="71" spans="4:28" ht="14.5">
      <c r="D71" s="20" t="s">
        <v>94</v>
      </c>
      <c r="E71" s="23">
        <f t="shared" si="4"/>
        <v>0</v>
      </c>
      <c r="F71" s="7">
        <f t="shared" si="5"/>
        <v>0</v>
      </c>
      <c r="G71" s="11">
        <f t="shared" si="5"/>
        <v>0</v>
      </c>
      <c r="H71" s="7">
        <f t="shared" si="5"/>
        <v>0</v>
      </c>
      <c r="I71" s="7">
        <f t="shared" si="5"/>
        <v>129.91</v>
      </c>
      <c r="J71" s="7">
        <f t="shared" si="5"/>
        <v>0</v>
      </c>
      <c r="K71" s="7">
        <f t="shared" si="5"/>
        <v>0</v>
      </c>
      <c r="L71" s="7">
        <f t="shared" si="5"/>
        <v>0</v>
      </c>
      <c r="M71" s="7">
        <f t="shared" si="5"/>
        <v>0</v>
      </c>
      <c r="N71" s="7">
        <f t="shared" si="5"/>
        <v>1.61</v>
      </c>
      <c r="O71" s="11">
        <f t="shared" si="5"/>
        <v>131.51999999999998</v>
      </c>
      <c r="P71" s="33">
        <f t="shared" si="5"/>
        <v>131.51999999999998</v>
      </c>
      <c r="Q71" s="23">
        <f t="shared" si="5"/>
        <v>0</v>
      </c>
      <c r="R71" s="7">
        <f t="shared" si="5"/>
        <v>0</v>
      </c>
      <c r="S71" s="11">
        <f t="shared" si="5"/>
        <v>0</v>
      </c>
      <c r="T71" s="7">
        <f t="shared" si="5"/>
        <v>25.65</v>
      </c>
      <c r="U71" s="7">
        <f t="shared" si="5"/>
        <v>75.11</v>
      </c>
      <c r="V71" s="7">
        <f t="shared" si="5"/>
        <v>0</v>
      </c>
      <c r="W71" s="7">
        <f t="shared" ref="F71:AB77" si="7">SUM(W15,W33,W51)</f>
        <v>0</v>
      </c>
      <c r="X71" s="7">
        <f t="shared" si="7"/>
        <v>0</v>
      </c>
      <c r="Y71" s="7">
        <f t="shared" si="7"/>
        <v>20</v>
      </c>
      <c r="Z71" s="7">
        <f t="shared" si="7"/>
        <v>5.59</v>
      </c>
      <c r="AA71" s="11">
        <f t="shared" si="7"/>
        <v>126.35</v>
      </c>
      <c r="AB71" s="33">
        <f t="shared" si="7"/>
        <v>126.35</v>
      </c>
    </row>
    <row r="72" spans="4:28" ht="14.5">
      <c r="D72" s="20" t="s">
        <v>71</v>
      </c>
      <c r="E72" s="23">
        <f t="shared" si="4"/>
        <v>672.06</v>
      </c>
      <c r="F72" s="7">
        <f t="shared" si="7"/>
        <v>0</v>
      </c>
      <c r="G72" s="11">
        <f t="shared" si="7"/>
        <v>672.06</v>
      </c>
      <c r="H72" s="7">
        <f t="shared" si="7"/>
        <v>6.1499999999999995</v>
      </c>
      <c r="I72" s="7">
        <f t="shared" si="7"/>
        <v>0</v>
      </c>
      <c r="J72" s="7">
        <f t="shared" si="7"/>
        <v>0</v>
      </c>
      <c r="K72" s="7">
        <f t="shared" si="7"/>
        <v>0</v>
      </c>
      <c r="L72" s="7">
        <f t="shared" si="7"/>
        <v>0</v>
      </c>
      <c r="M72" s="7">
        <f t="shared" si="7"/>
        <v>0</v>
      </c>
      <c r="N72" s="7">
        <f t="shared" si="7"/>
        <v>1.67</v>
      </c>
      <c r="O72" s="11">
        <f t="shared" si="7"/>
        <v>7.82</v>
      </c>
      <c r="P72" s="33">
        <f t="shared" si="7"/>
        <v>679.88</v>
      </c>
      <c r="Q72" s="23">
        <f t="shared" si="7"/>
        <v>1248.27</v>
      </c>
      <c r="R72" s="7">
        <f t="shared" si="7"/>
        <v>0</v>
      </c>
      <c r="S72" s="11">
        <f t="shared" si="7"/>
        <v>1248.27</v>
      </c>
      <c r="T72" s="7">
        <f t="shared" si="7"/>
        <v>0</v>
      </c>
      <c r="U72" s="7">
        <f t="shared" si="7"/>
        <v>0</v>
      </c>
      <c r="V72" s="7">
        <f t="shared" si="7"/>
        <v>0</v>
      </c>
      <c r="W72" s="7">
        <f t="shared" si="7"/>
        <v>0</v>
      </c>
      <c r="X72" s="7">
        <f t="shared" si="7"/>
        <v>0</v>
      </c>
      <c r="Y72" s="7">
        <f t="shared" si="7"/>
        <v>0</v>
      </c>
      <c r="Z72" s="7">
        <f t="shared" si="7"/>
        <v>0.93</v>
      </c>
      <c r="AA72" s="11">
        <f t="shared" si="7"/>
        <v>0.93</v>
      </c>
      <c r="AB72" s="33">
        <f t="shared" si="7"/>
        <v>1249.2</v>
      </c>
    </row>
    <row r="73" spans="4:28" ht="14.5">
      <c r="D73" s="20" t="s">
        <v>45</v>
      </c>
      <c r="E73" s="23">
        <f t="shared" si="4"/>
        <v>1.74</v>
      </c>
      <c r="F73" s="7">
        <f t="shared" si="7"/>
        <v>8.1300000000000008</v>
      </c>
      <c r="G73" s="11">
        <f t="shared" si="7"/>
        <v>9.8699999999999992</v>
      </c>
      <c r="H73" s="7">
        <f t="shared" si="7"/>
        <v>0</v>
      </c>
      <c r="I73" s="7">
        <f t="shared" si="7"/>
        <v>0</v>
      </c>
      <c r="J73" s="7">
        <f t="shared" si="7"/>
        <v>0</v>
      </c>
      <c r="K73" s="7">
        <f t="shared" si="7"/>
        <v>0</v>
      </c>
      <c r="L73" s="7">
        <f t="shared" si="7"/>
        <v>0</v>
      </c>
      <c r="M73" s="7">
        <f t="shared" si="7"/>
        <v>63.410000000000004</v>
      </c>
      <c r="N73" s="7">
        <f t="shared" si="7"/>
        <v>57.81</v>
      </c>
      <c r="O73" s="11">
        <f t="shared" si="7"/>
        <v>121.22</v>
      </c>
      <c r="P73" s="33">
        <f t="shared" si="7"/>
        <v>131.09</v>
      </c>
      <c r="Q73" s="23">
        <f t="shared" si="7"/>
        <v>3.85</v>
      </c>
      <c r="R73" s="7">
        <f t="shared" si="7"/>
        <v>12.08</v>
      </c>
      <c r="S73" s="11">
        <f t="shared" si="7"/>
        <v>15.93</v>
      </c>
      <c r="T73" s="7">
        <f t="shared" si="7"/>
        <v>0</v>
      </c>
      <c r="U73" s="7">
        <f t="shared" si="7"/>
        <v>0</v>
      </c>
      <c r="V73" s="7">
        <f t="shared" si="7"/>
        <v>0</v>
      </c>
      <c r="W73" s="7">
        <f t="shared" si="7"/>
        <v>0</v>
      </c>
      <c r="X73" s="7">
        <f t="shared" si="7"/>
        <v>0</v>
      </c>
      <c r="Y73" s="7">
        <f t="shared" si="7"/>
        <v>176.11</v>
      </c>
      <c r="Z73" s="7">
        <f t="shared" si="7"/>
        <v>56.510000000000005</v>
      </c>
      <c r="AA73" s="11">
        <f t="shared" si="7"/>
        <v>232.62</v>
      </c>
      <c r="AB73" s="33">
        <f t="shared" si="7"/>
        <v>248.54999999999998</v>
      </c>
    </row>
    <row r="74" spans="4:28" ht="14.5">
      <c r="D74" s="20" t="s">
        <v>46</v>
      </c>
      <c r="E74" s="23">
        <f t="shared" si="4"/>
        <v>437.70000000000005</v>
      </c>
      <c r="F74" s="7">
        <f t="shared" si="7"/>
        <v>0</v>
      </c>
      <c r="G74" s="11">
        <f t="shared" si="7"/>
        <v>437.70000000000005</v>
      </c>
      <c r="H74" s="7">
        <f t="shared" si="7"/>
        <v>0</v>
      </c>
      <c r="I74" s="7">
        <f t="shared" si="7"/>
        <v>0</v>
      </c>
      <c r="J74" s="7">
        <f t="shared" si="7"/>
        <v>0</v>
      </c>
      <c r="K74" s="7">
        <f t="shared" si="7"/>
        <v>0</v>
      </c>
      <c r="L74" s="7">
        <f t="shared" si="7"/>
        <v>0</v>
      </c>
      <c r="M74" s="7">
        <f t="shared" si="7"/>
        <v>17.53</v>
      </c>
      <c r="N74" s="7">
        <f t="shared" si="7"/>
        <v>0.06</v>
      </c>
      <c r="O74" s="11">
        <f t="shared" si="7"/>
        <v>17.59</v>
      </c>
      <c r="P74" s="33">
        <f t="shared" si="7"/>
        <v>455.28999999999996</v>
      </c>
      <c r="Q74" s="23">
        <f t="shared" si="7"/>
        <v>503.2</v>
      </c>
      <c r="R74" s="7">
        <f t="shared" si="7"/>
        <v>0</v>
      </c>
      <c r="S74" s="11">
        <f t="shared" si="7"/>
        <v>503.2</v>
      </c>
      <c r="T74" s="7">
        <f t="shared" si="7"/>
        <v>0</v>
      </c>
      <c r="U74" s="7">
        <f t="shared" si="7"/>
        <v>0</v>
      </c>
      <c r="V74" s="7">
        <f t="shared" si="7"/>
        <v>0</v>
      </c>
      <c r="W74" s="7">
        <f t="shared" si="7"/>
        <v>0</v>
      </c>
      <c r="X74" s="7">
        <f t="shared" si="7"/>
        <v>0</v>
      </c>
      <c r="Y74" s="7">
        <f t="shared" si="7"/>
        <v>0</v>
      </c>
      <c r="Z74" s="7">
        <f t="shared" si="7"/>
        <v>0</v>
      </c>
      <c r="AA74" s="11">
        <f t="shared" si="7"/>
        <v>0</v>
      </c>
      <c r="AB74" s="33">
        <f t="shared" si="7"/>
        <v>503.2</v>
      </c>
    </row>
    <row r="75" spans="4:28" ht="14.5">
      <c r="D75" s="20" t="s">
        <v>44</v>
      </c>
      <c r="E75" s="23">
        <f t="shared" si="4"/>
        <v>101.25</v>
      </c>
      <c r="F75" s="7">
        <f t="shared" si="7"/>
        <v>30.83</v>
      </c>
      <c r="G75" s="11">
        <f t="shared" si="7"/>
        <v>132.08000000000001</v>
      </c>
      <c r="H75" s="7">
        <f t="shared" si="7"/>
        <v>0</v>
      </c>
      <c r="I75" s="7">
        <f t="shared" si="7"/>
        <v>406.72</v>
      </c>
      <c r="J75" s="7">
        <f t="shared" si="7"/>
        <v>0</v>
      </c>
      <c r="K75" s="7">
        <f t="shared" si="7"/>
        <v>0</v>
      </c>
      <c r="L75" s="7">
        <f t="shared" si="7"/>
        <v>0.04</v>
      </c>
      <c r="M75" s="7">
        <f t="shared" si="7"/>
        <v>0</v>
      </c>
      <c r="N75" s="7">
        <f t="shared" si="7"/>
        <v>0.22</v>
      </c>
      <c r="O75" s="11">
        <f t="shared" si="7"/>
        <v>406.98</v>
      </c>
      <c r="P75" s="33">
        <f t="shared" si="7"/>
        <v>539.05999999999995</v>
      </c>
      <c r="Q75" s="23">
        <f t="shared" si="7"/>
        <v>0</v>
      </c>
      <c r="R75" s="7">
        <f t="shared" si="7"/>
        <v>0</v>
      </c>
      <c r="S75" s="11">
        <f t="shared" si="7"/>
        <v>0</v>
      </c>
      <c r="T75" s="7">
        <f t="shared" si="7"/>
        <v>0</v>
      </c>
      <c r="U75" s="7">
        <f t="shared" si="7"/>
        <v>594.02</v>
      </c>
      <c r="V75" s="7">
        <f t="shared" si="7"/>
        <v>0</v>
      </c>
      <c r="W75" s="7">
        <f t="shared" si="7"/>
        <v>0</v>
      </c>
      <c r="X75" s="7">
        <f t="shared" si="7"/>
        <v>0</v>
      </c>
      <c r="Y75" s="7">
        <f t="shared" si="7"/>
        <v>0</v>
      </c>
      <c r="Z75" s="7">
        <f t="shared" si="7"/>
        <v>49.180000000000007</v>
      </c>
      <c r="AA75" s="11">
        <f t="shared" si="7"/>
        <v>643.19999999999993</v>
      </c>
      <c r="AB75" s="33">
        <f t="shared" si="7"/>
        <v>643.19999999999993</v>
      </c>
    </row>
    <row r="76" spans="4:28" ht="14.5">
      <c r="D76" s="20" t="s">
        <v>62</v>
      </c>
      <c r="E76" s="23">
        <f t="shared" si="4"/>
        <v>301.3</v>
      </c>
      <c r="F76" s="7">
        <f t="shared" si="7"/>
        <v>161.16</v>
      </c>
      <c r="G76" s="11">
        <f t="shared" si="7"/>
        <v>462.46</v>
      </c>
      <c r="H76" s="7">
        <f t="shared" si="7"/>
        <v>68.95</v>
      </c>
      <c r="I76" s="7">
        <f t="shared" si="7"/>
        <v>502.78999999999996</v>
      </c>
      <c r="J76" s="7">
        <f t="shared" si="7"/>
        <v>0</v>
      </c>
      <c r="K76" s="7">
        <f t="shared" si="7"/>
        <v>0</v>
      </c>
      <c r="L76" s="7">
        <f t="shared" si="7"/>
        <v>0</v>
      </c>
      <c r="M76" s="7">
        <f t="shared" si="7"/>
        <v>301.04999999999995</v>
      </c>
      <c r="N76" s="7">
        <f t="shared" si="7"/>
        <v>116.16</v>
      </c>
      <c r="O76" s="11">
        <f t="shared" si="7"/>
        <v>988.95</v>
      </c>
      <c r="P76" s="33">
        <f t="shared" si="7"/>
        <v>1451.4099999999999</v>
      </c>
      <c r="Q76" s="23">
        <f t="shared" si="7"/>
        <v>184.69</v>
      </c>
      <c r="R76" s="7">
        <f t="shared" si="7"/>
        <v>15.14</v>
      </c>
      <c r="S76" s="11">
        <f t="shared" si="7"/>
        <v>199.82999999999998</v>
      </c>
      <c r="T76" s="7">
        <f t="shared" si="7"/>
        <v>7.92</v>
      </c>
      <c r="U76" s="7">
        <f t="shared" si="7"/>
        <v>353.88000000000005</v>
      </c>
      <c r="V76" s="7">
        <f t="shared" si="7"/>
        <v>0</v>
      </c>
      <c r="W76" s="7">
        <f t="shared" si="7"/>
        <v>0</v>
      </c>
      <c r="X76" s="7">
        <f>SUM(X20,X38,X56)</f>
        <v>0</v>
      </c>
      <c r="Y76" s="7">
        <f t="shared" si="7"/>
        <v>17.34</v>
      </c>
      <c r="Z76" s="7">
        <f t="shared" si="7"/>
        <v>117.97</v>
      </c>
      <c r="AA76" s="11">
        <f t="shared" si="7"/>
        <v>497.11</v>
      </c>
      <c r="AB76" s="33">
        <f t="shared" si="7"/>
        <v>696.93999999999994</v>
      </c>
    </row>
    <row r="77" spans="4:28" ht="14.5">
      <c r="D77" s="21" t="s">
        <v>93</v>
      </c>
      <c r="E77" s="34">
        <f t="shared" si="4"/>
        <v>6496.99</v>
      </c>
      <c r="F77" s="35">
        <f t="shared" si="7"/>
        <v>720.58999999999992</v>
      </c>
      <c r="G77" s="36">
        <f t="shared" si="7"/>
        <v>7217.58</v>
      </c>
      <c r="H77" s="35">
        <f t="shared" si="7"/>
        <v>117.17999999999999</v>
      </c>
      <c r="I77" s="35">
        <f t="shared" si="7"/>
        <v>1988.27</v>
      </c>
      <c r="J77" s="35">
        <f t="shared" si="7"/>
        <v>327.3</v>
      </c>
      <c r="K77" s="35">
        <f t="shared" si="7"/>
        <v>0.15</v>
      </c>
      <c r="L77" s="35">
        <f t="shared" si="7"/>
        <v>163.74</v>
      </c>
      <c r="M77" s="35">
        <f t="shared" si="7"/>
        <v>553.91999999999996</v>
      </c>
      <c r="N77" s="35">
        <f t="shared" si="7"/>
        <v>1002.77</v>
      </c>
      <c r="O77" s="35">
        <f t="shared" si="7"/>
        <v>4153.33</v>
      </c>
      <c r="P77" s="37">
        <f t="shared" si="7"/>
        <v>11370.91</v>
      </c>
      <c r="Q77" s="34">
        <f t="shared" si="7"/>
        <v>7058.35</v>
      </c>
      <c r="R77" s="35">
        <f t="shared" si="7"/>
        <v>171.47</v>
      </c>
      <c r="S77" s="36">
        <f t="shared" si="7"/>
        <v>7229.82</v>
      </c>
      <c r="T77" s="35">
        <f t="shared" si="7"/>
        <v>93.06</v>
      </c>
      <c r="U77" s="35">
        <f t="shared" si="7"/>
        <v>2136.69</v>
      </c>
      <c r="V77" s="35">
        <f t="shared" si="7"/>
        <v>344.34000000000003</v>
      </c>
      <c r="W77" s="35">
        <f t="shared" si="7"/>
        <v>6.39</v>
      </c>
      <c r="X77" s="35">
        <f t="shared" si="7"/>
        <v>170.84999999999997</v>
      </c>
      <c r="Y77" s="35">
        <f t="shared" si="7"/>
        <v>375.15999999999997</v>
      </c>
      <c r="Z77" s="35">
        <f t="shared" si="7"/>
        <v>876.58</v>
      </c>
      <c r="AA77" s="35">
        <f t="shared" si="7"/>
        <v>4003.0699999999997</v>
      </c>
      <c r="AB77" s="37">
        <f t="shared" si="7"/>
        <v>11232.89</v>
      </c>
    </row>
  </sheetData>
  <dataValidations count="5">
    <dataValidation type="whole" allowBlank="1" showInputMessage="1" showErrorMessage="1" error="Data available from 1999 Quarter 4" sqref="WVL983020:WVL983022 IZ65516:IZ65518 SV65516:SV65518 ACR65516:ACR65518 AMN65516:AMN65518 AWJ65516:AWJ65518 BGF65516:BGF65518 BQB65516:BQB65518 BZX65516:BZX65518 CJT65516:CJT65518 CTP65516:CTP65518 DDL65516:DDL65518 DNH65516:DNH65518 DXD65516:DXD65518 EGZ65516:EGZ65518 EQV65516:EQV65518 FAR65516:FAR65518 FKN65516:FKN65518 FUJ65516:FUJ65518 GEF65516:GEF65518 GOB65516:GOB65518 GXX65516:GXX65518 HHT65516:HHT65518 HRP65516:HRP65518 IBL65516:IBL65518 ILH65516:ILH65518 IVD65516:IVD65518 JEZ65516:JEZ65518 JOV65516:JOV65518 JYR65516:JYR65518 KIN65516:KIN65518 KSJ65516:KSJ65518 LCF65516:LCF65518 LMB65516:LMB65518 LVX65516:LVX65518 MFT65516:MFT65518 MPP65516:MPP65518 MZL65516:MZL65518 NJH65516:NJH65518 NTD65516:NTD65518 OCZ65516:OCZ65518 OMV65516:OMV65518 OWR65516:OWR65518 PGN65516:PGN65518 PQJ65516:PQJ65518 QAF65516:QAF65518 QKB65516:QKB65518 QTX65516:QTX65518 RDT65516:RDT65518 RNP65516:RNP65518 RXL65516:RXL65518 SHH65516:SHH65518 SRD65516:SRD65518 TAZ65516:TAZ65518 TKV65516:TKV65518 TUR65516:TUR65518 UEN65516:UEN65518 UOJ65516:UOJ65518 UYF65516:UYF65518 VIB65516:VIB65518 VRX65516:VRX65518 WBT65516:WBT65518 WLP65516:WLP65518 WVL65516:WVL65518 IZ131052:IZ131054 SV131052:SV131054 ACR131052:ACR131054 AMN131052:AMN131054 AWJ131052:AWJ131054 BGF131052:BGF131054 BQB131052:BQB131054 BZX131052:BZX131054 CJT131052:CJT131054 CTP131052:CTP131054 DDL131052:DDL131054 DNH131052:DNH131054 DXD131052:DXD131054 EGZ131052:EGZ131054 EQV131052:EQV131054 FAR131052:FAR131054 FKN131052:FKN131054 FUJ131052:FUJ131054 GEF131052:GEF131054 GOB131052:GOB131054 GXX131052:GXX131054 HHT131052:HHT131054 HRP131052:HRP131054 IBL131052:IBL131054 ILH131052:ILH131054 IVD131052:IVD131054 JEZ131052:JEZ131054 JOV131052:JOV131054 JYR131052:JYR131054 KIN131052:KIN131054 KSJ131052:KSJ131054 LCF131052:LCF131054 LMB131052:LMB131054 LVX131052:LVX131054 MFT131052:MFT131054 MPP131052:MPP131054 MZL131052:MZL131054 NJH131052:NJH131054 NTD131052:NTD131054 OCZ131052:OCZ131054 OMV131052:OMV131054 OWR131052:OWR131054 PGN131052:PGN131054 PQJ131052:PQJ131054 QAF131052:QAF131054 QKB131052:QKB131054 QTX131052:QTX131054 RDT131052:RDT131054 RNP131052:RNP131054 RXL131052:RXL131054 SHH131052:SHH131054 SRD131052:SRD131054 TAZ131052:TAZ131054 TKV131052:TKV131054 TUR131052:TUR131054 UEN131052:UEN131054 UOJ131052:UOJ131054 UYF131052:UYF131054 VIB131052:VIB131054 VRX131052:VRX131054 WBT131052:WBT131054 WLP131052:WLP131054 WVL131052:WVL131054 IZ196588:IZ196590 SV196588:SV196590 ACR196588:ACR196590 AMN196588:AMN196590 AWJ196588:AWJ196590 BGF196588:BGF196590 BQB196588:BQB196590 BZX196588:BZX196590 CJT196588:CJT196590 CTP196588:CTP196590 DDL196588:DDL196590 DNH196588:DNH196590 DXD196588:DXD196590 EGZ196588:EGZ196590 EQV196588:EQV196590 FAR196588:FAR196590 FKN196588:FKN196590 FUJ196588:FUJ196590 GEF196588:GEF196590 GOB196588:GOB196590 GXX196588:GXX196590 HHT196588:HHT196590 HRP196588:HRP196590 IBL196588:IBL196590 ILH196588:ILH196590 IVD196588:IVD196590 JEZ196588:JEZ196590 JOV196588:JOV196590 JYR196588:JYR196590 KIN196588:KIN196590 KSJ196588:KSJ196590 LCF196588:LCF196590 LMB196588:LMB196590 LVX196588:LVX196590 MFT196588:MFT196590 MPP196588:MPP196590 MZL196588:MZL196590 NJH196588:NJH196590 NTD196588:NTD196590 OCZ196588:OCZ196590 OMV196588:OMV196590 OWR196588:OWR196590 PGN196588:PGN196590 PQJ196588:PQJ196590 QAF196588:QAF196590 QKB196588:QKB196590 QTX196588:QTX196590 RDT196588:RDT196590 RNP196588:RNP196590 RXL196588:RXL196590 SHH196588:SHH196590 SRD196588:SRD196590 TAZ196588:TAZ196590 TKV196588:TKV196590 TUR196588:TUR196590 UEN196588:UEN196590 UOJ196588:UOJ196590 UYF196588:UYF196590 VIB196588:VIB196590 VRX196588:VRX196590 WBT196588:WBT196590 WLP196588:WLP196590 WVL196588:WVL196590 IZ262124:IZ262126 SV262124:SV262126 ACR262124:ACR262126 AMN262124:AMN262126 AWJ262124:AWJ262126 BGF262124:BGF262126 BQB262124:BQB262126 BZX262124:BZX262126 CJT262124:CJT262126 CTP262124:CTP262126 DDL262124:DDL262126 DNH262124:DNH262126 DXD262124:DXD262126 EGZ262124:EGZ262126 EQV262124:EQV262126 FAR262124:FAR262126 FKN262124:FKN262126 FUJ262124:FUJ262126 GEF262124:GEF262126 GOB262124:GOB262126 GXX262124:GXX262126 HHT262124:HHT262126 HRP262124:HRP262126 IBL262124:IBL262126 ILH262124:ILH262126 IVD262124:IVD262126 JEZ262124:JEZ262126 JOV262124:JOV262126 JYR262124:JYR262126 KIN262124:KIN262126 KSJ262124:KSJ262126 LCF262124:LCF262126 LMB262124:LMB262126 LVX262124:LVX262126 MFT262124:MFT262126 MPP262124:MPP262126 MZL262124:MZL262126 NJH262124:NJH262126 NTD262124:NTD262126 OCZ262124:OCZ262126 OMV262124:OMV262126 OWR262124:OWR262126 PGN262124:PGN262126 PQJ262124:PQJ262126 QAF262124:QAF262126 QKB262124:QKB262126 QTX262124:QTX262126 RDT262124:RDT262126 RNP262124:RNP262126 RXL262124:RXL262126 SHH262124:SHH262126 SRD262124:SRD262126 TAZ262124:TAZ262126 TKV262124:TKV262126 TUR262124:TUR262126 UEN262124:UEN262126 UOJ262124:UOJ262126 UYF262124:UYF262126 VIB262124:VIB262126 VRX262124:VRX262126 WBT262124:WBT262126 WLP262124:WLP262126 WVL262124:WVL262126 IZ327660:IZ327662 SV327660:SV327662 ACR327660:ACR327662 AMN327660:AMN327662 AWJ327660:AWJ327662 BGF327660:BGF327662 BQB327660:BQB327662 BZX327660:BZX327662 CJT327660:CJT327662 CTP327660:CTP327662 DDL327660:DDL327662 DNH327660:DNH327662 DXD327660:DXD327662 EGZ327660:EGZ327662 EQV327660:EQV327662 FAR327660:FAR327662 FKN327660:FKN327662 FUJ327660:FUJ327662 GEF327660:GEF327662 GOB327660:GOB327662 GXX327660:GXX327662 HHT327660:HHT327662 HRP327660:HRP327662 IBL327660:IBL327662 ILH327660:ILH327662 IVD327660:IVD327662 JEZ327660:JEZ327662 JOV327660:JOV327662 JYR327660:JYR327662 KIN327660:KIN327662 KSJ327660:KSJ327662 LCF327660:LCF327662 LMB327660:LMB327662 LVX327660:LVX327662 MFT327660:MFT327662 MPP327660:MPP327662 MZL327660:MZL327662 NJH327660:NJH327662 NTD327660:NTD327662 OCZ327660:OCZ327662 OMV327660:OMV327662 OWR327660:OWR327662 PGN327660:PGN327662 PQJ327660:PQJ327662 QAF327660:QAF327662 QKB327660:QKB327662 QTX327660:QTX327662 RDT327660:RDT327662 RNP327660:RNP327662 RXL327660:RXL327662 SHH327660:SHH327662 SRD327660:SRD327662 TAZ327660:TAZ327662 TKV327660:TKV327662 TUR327660:TUR327662 UEN327660:UEN327662 UOJ327660:UOJ327662 UYF327660:UYF327662 VIB327660:VIB327662 VRX327660:VRX327662 WBT327660:WBT327662 WLP327660:WLP327662 WVL327660:WVL327662 IZ393196:IZ393198 SV393196:SV393198 ACR393196:ACR393198 AMN393196:AMN393198 AWJ393196:AWJ393198 BGF393196:BGF393198 BQB393196:BQB393198 BZX393196:BZX393198 CJT393196:CJT393198 CTP393196:CTP393198 DDL393196:DDL393198 DNH393196:DNH393198 DXD393196:DXD393198 EGZ393196:EGZ393198 EQV393196:EQV393198 FAR393196:FAR393198 FKN393196:FKN393198 FUJ393196:FUJ393198 GEF393196:GEF393198 GOB393196:GOB393198 GXX393196:GXX393198 HHT393196:HHT393198 HRP393196:HRP393198 IBL393196:IBL393198 ILH393196:ILH393198 IVD393196:IVD393198 JEZ393196:JEZ393198 JOV393196:JOV393198 JYR393196:JYR393198 KIN393196:KIN393198 KSJ393196:KSJ393198 LCF393196:LCF393198 LMB393196:LMB393198 LVX393196:LVX393198 MFT393196:MFT393198 MPP393196:MPP393198 MZL393196:MZL393198 NJH393196:NJH393198 NTD393196:NTD393198 OCZ393196:OCZ393198 OMV393196:OMV393198 OWR393196:OWR393198 PGN393196:PGN393198 PQJ393196:PQJ393198 QAF393196:QAF393198 QKB393196:QKB393198 QTX393196:QTX393198 RDT393196:RDT393198 RNP393196:RNP393198 RXL393196:RXL393198 SHH393196:SHH393198 SRD393196:SRD393198 TAZ393196:TAZ393198 TKV393196:TKV393198 TUR393196:TUR393198 UEN393196:UEN393198 UOJ393196:UOJ393198 UYF393196:UYF393198 VIB393196:VIB393198 VRX393196:VRX393198 WBT393196:WBT393198 WLP393196:WLP393198 WVL393196:WVL393198 IZ458732:IZ458734 SV458732:SV458734 ACR458732:ACR458734 AMN458732:AMN458734 AWJ458732:AWJ458734 BGF458732:BGF458734 BQB458732:BQB458734 BZX458732:BZX458734 CJT458732:CJT458734 CTP458732:CTP458734 DDL458732:DDL458734 DNH458732:DNH458734 DXD458732:DXD458734 EGZ458732:EGZ458734 EQV458732:EQV458734 FAR458732:FAR458734 FKN458732:FKN458734 FUJ458732:FUJ458734 GEF458732:GEF458734 GOB458732:GOB458734 GXX458732:GXX458734 HHT458732:HHT458734 HRP458732:HRP458734 IBL458732:IBL458734 ILH458732:ILH458734 IVD458732:IVD458734 JEZ458732:JEZ458734 JOV458732:JOV458734 JYR458732:JYR458734 KIN458732:KIN458734 KSJ458732:KSJ458734 LCF458732:LCF458734 LMB458732:LMB458734 LVX458732:LVX458734 MFT458732:MFT458734 MPP458732:MPP458734 MZL458732:MZL458734 NJH458732:NJH458734 NTD458732:NTD458734 OCZ458732:OCZ458734 OMV458732:OMV458734 OWR458732:OWR458734 PGN458732:PGN458734 PQJ458732:PQJ458734 QAF458732:QAF458734 QKB458732:QKB458734 QTX458732:QTX458734 RDT458732:RDT458734 RNP458732:RNP458734 RXL458732:RXL458734 SHH458732:SHH458734 SRD458732:SRD458734 TAZ458732:TAZ458734 TKV458732:TKV458734 TUR458732:TUR458734 UEN458732:UEN458734 UOJ458732:UOJ458734 UYF458732:UYF458734 VIB458732:VIB458734 VRX458732:VRX458734 WBT458732:WBT458734 WLP458732:WLP458734 WVL458732:WVL458734 IZ524268:IZ524270 SV524268:SV524270 ACR524268:ACR524270 AMN524268:AMN524270 AWJ524268:AWJ524270 BGF524268:BGF524270 BQB524268:BQB524270 BZX524268:BZX524270 CJT524268:CJT524270 CTP524268:CTP524270 DDL524268:DDL524270 DNH524268:DNH524270 DXD524268:DXD524270 EGZ524268:EGZ524270 EQV524268:EQV524270 FAR524268:FAR524270 FKN524268:FKN524270 FUJ524268:FUJ524270 GEF524268:GEF524270 GOB524268:GOB524270 GXX524268:GXX524270 HHT524268:HHT524270 HRP524268:HRP524270 IBL524268:IBL524270 ILH524268:ILH524270 IVD524268:IVD524270 JEZ524268:JEZ524270 JOV524268:JOV524270 JYR524268:JYR524270 KIN524268:KIN524270 KSJ524268:KSJ524270 LCF524268:LCF524270 LMB524268:LMB524270 LVX524268:LVX524270 MFT524268:MFT524270 MPP524268:MPP524270 MZL524268:MZL524270 NJH524268:NJH524270 NTD524268:NTD524270 OCZ524268:OCZ524270 OMV524268:OMV524270 OWR524268:OWR524270 PGN524268:PGN524270 PQJ524268:PQJ524270 QAF524268:QAF524270 QKB524268:QKB524270 QTX524268:QTX524270 RDT524268:RDT524270 RNP524268:RNP524270 RXL524268:RXL524270 SHH524268:SHH524270 SRD524268:SRD524270 TAZ524268:TAZ524270 TKV524268:TKV524270 TUR524268:TUR524270 UEN524268:UEN524270 UOJ524268:UOJ524270 UYF524268:UYF524270 VIB524268:VIB524270 VRX524268:VRX524270 WBT524268:WBT524270 WLP524268:WLP524270 WVL524268:WVL524270 IZ589804:IZ589806 SV589804:SV589806 ACR589804:ACR589806 AMN589804:AMN589806 AWJ589804:AWJ589806 BGF589804:BGF589806 BQB589804:BQB589806 BZX589804:BZX589806 CJT589804:CJT589806 CTP589804:CTP589806 DDL589804:DDL589806 DNH589804:DNH589806 DXD589804:DXD589806 EGZ589804:EGZ589806 EQV589804:EQV589806 FAR589804:FAR589806 FKN589804:FKN589806 FUJ589804:FUJ589806 GEF589804:GEF589806 GOB589804:GOB589806 GXX589804:GXX589806 HHT589804:HHT589806 HRP589804:HRP589806 IBL589804:IBL589806 ILH589804:ILH589806 IVD589804:IVD589806 JEZ589804:JEZ589806 JOV589804:JOV589806 JYR589804:JYR589806 KIN589804:KIN589806 KSJ589804:KSJ589806 LCF589804:LCF589806 LMB589804:LMB589806 LVX589804:LVX589806 MFT589804:MFT589806 MPP589804:MPP589806 MZL589804:MZL589806 NJH589804:NJH589806 NTD589804:NTD589806 OCZ589804:OCZ589806 OMV589804:OMV589806 OWR589804:OWR589806 PGN589804:PGN589806 PQJ589804:PQJ589806 QAF589804:QAF589806 QKB589804:QKB589806 QTX589804:QTX589806 RDT589804:RDT589806 RNP589804:RNP589806 RXL589804:RXL589806 SHH589804:SHH589806 SRD589804:SRD589806 TAZ589804:TAZ589806 TKV589804:TKV589806 TUR589804:TUR589806 UEN589804:UEN589806 UOJ589804:UOJ589806 UYF589804:UYF589806 VIB589804:VIB589806 VRX589804:VRX589806 WBT589804:WBT589806 WLP589804:WLP589806 WVL589804:WVL589806 IZ655340:IZ655342 SV655340:SV655342 ACR655340:ACR655342 AMN655340:AMN655342 AWJ655340:AWJ655342 BGF655340:BGF655342 BQB655340:BQB655342 BZX655340:BZX655342 CJT655340:CJT655342 CTP655340:CTP655342 DDL655340:DDL655342 DNH655340:DNH655342 DXD655340:DXD655342 EGZ655340:EGZ655342 EQV655340:EQV655342 FAR655340:FAR655342 FKN655340:FKN655342 FUJ655340:FUJ655342 GEF655340:GEF655342 GOB655340:GOB655342 GXX655340:GXX655342 HHT655340:HHT655342 HRP655340:HRP655342 IBL655340:IBL655342 ILH655340:ILH655342 IVD655340:IVD655342 JEZ655340:JEZ655342 JOV655340:JOV655342 JYR655340:JYR655342 KIN655340:KIN655342 KSJ655340:KSJ655342 LCF655340:LCF655342 LMB655340:LMB655342 LVX655340:LVX655342 MFT655340:MFT655342 MPP655340:MPP655342 MZL655340:MZL655342 NJH655340:NJH655342 NTD655340:NTD655342 OCZ655340:OCZ655342 OMV655340:OMV655342 OWR655340:OWR655342 PGN655340:PGN655342 PQJ655340:PQJ655342 QAF655340:QAF655342 QKB655340:QKB655342 QTX655340:QTX655342 RDT655340:RDT655342 RNP655340:RNP655342 RXL655340:RXL655342 SHH655340:SHH655342 SRD655340:SRD655342 TAZ655340:TAZ655342 TKV655340:TKV655342 TUR655340:TUR655342 UEN655340:UEN655342 UOJ655340:UOJ655342 UYF655340:UYF655342 VIB655340:VIB655342 VRX655340:VRX655342 WBT655340:WBT655342 WLP655340:WLP655342 WVL655340:WVL655342 IZ720876:IZ720878 SV720876:SV720878 ACR720876:ACR720878 AMN720876:AMN720878 AWJ720876:AWJ720878 BGF720876:BGF720878 BQB720876:BQB720878 BZX720876:BZX720878 CJT720876:CJT720878 CTP720876:CTP720878 DDL720876:DDL720878 DNH720876:DNH720878 DXD720876:DXD720878 EGZ720876:EGZ720878 EQV720876:EQV720878 FAR720876:FAR720878 FKN720876:FKN720878 FUJ720876:FUJ720878 GEF720876:GEF720878 GOB720876:GOB720878 GXX720876:GXX720878 HHT720876:HHT720878 HRP720876:HRP720878 IBL720876:IBL720878 ILH720876:ILH720878 IVD720876:IVD720878 JEZ720876:JEZ720878 JOV720876:JOV720878 JYR720876:JYR720878 KIN720876:KIN720878 KSJ720876:KSJ720878 LCF720876:LCF720878 LMB720876:LMB720878 LVX720876:LVX720878 MFT720876:MFT720878 MPP720876:MPP720878 MZL720876:MZL720878 NJH720876:NJH720878 NTD720876:NTD720878 OCZ720876:OCZ720878 OMV720876:OMV720878 OWR720876:OWR720878 PGN720876:PGN720878 PQJ720876:PQJ720878 QAF720876:QAF720878 QKB720876:QKB720878 QTX720876:QTX720878 RDT720876:RDT720878 RNP720876:RNP720878 RXL720876:RXL720878 SHH720876:SHH720878 SRD720876:SRD720878 TAZ720876:TAZ720878 TKV720876:TKV720878 TUR720876:TUR720878 UEN720876:UEN720878 UOJ720876:UOJ720878 UYF720876:UYF720878 VIB720876:VIB720878 VRX720876:VRX720878 WBT720876:WBT720878 WLP720876:WLP720878 WVL720876:WVL720878 IZ786412:IZ786414 SV786412:SV786414 ACR786412:ACR786414 AMN786412:AMN786414 AWJ786412:AWJ786414 BGF786412:BGF786414 BQB786412:BQB786414 BZX786412:BZX786414 CJT786412:CJT786414 CTP786412:CTP786414 DDL786412:DDL786414 DNH786412:DNH786414 DXD786412:DXD786414 EGZ786412:EGZ786414 EQV786412:EQV786414 FAR786412:FAR786414 FKN786412:FKN786414 FUJ786412:FUJ786414 GEF786412:GEF786414 GOB786412:GOB786414 GXX786412:GXX786414 HHT786412:HHT786414 HRP786412:HRP786414 IBL786412:IBL786414 ILH786412:ILH786414 IVD786412:IVD786414 JEZ786412:JEZ786414 JOV786412:JOV786414 JYR786412:JYR786414 KIN786412:KIN786414 KSJ786412:KSJ786414 LCF786412:LCF786414 LMB786412:LMB786414 LVX786412:LVX786414 MFT786412:MFT786414 MPP786412:MPP786414 MZL786412:MZL786414 NJH786412:NJH786414 NTD786412:NTD786414 OCZ786412:OCZ786414 OMV786412:OMV786414 OWR786412:OWR786414 PGN786412:PGN786414 PQJ786412:PQJ786414 QAF786412:QAF786414 QKB786412:QKB786414 QTX786412:QTX786414 RDT786412:RDT786414 RNP786412:RNP786414 RXL786412:RXL786414 SHH786412:SHH786414 SRD786412:SRD786414 TAZ786412:TAZ786414 TKV786412:TKV786414 TUR786412:TUR786414 UEN786412:UEN786414 UOJ786412:UOJ786414 UYF786412:UYF786414 VIB786412:VIB786414 VRX786412:VRX786414 WBT786412:WBT786414 WLP786412:WLP786414 WVL786412:WVL786414 IZ851948:IZ851950 SV851948:SV851950 ACR851948:ACR851950 AMN851948:AMN851950 AWJ851948:AWJ851950 BGF851948:BGF851950 BQB851948:BQB851950 BZX851948:BZX851950 CJT851948:CJT851950 CTP851948:CTP851950 DDL851948:DDL851950 DNH851948:DNH851950 DXD851948:DXD851950 EGZ851948:EGZ851950 EQV851948:EQV851950 FAR851948:FAR851950 FKN851948:FKN851950 FUJ851948:FUJ851950 GEF851948:GEF851950 GOB851948:GOB851950 GXX851948:GXX851950 HHT851948:HHT851950 HRP851948:HRP851950 IBL851948:IBL851950 ILH851948:ILH851950 IVD851948:IVD851950 JEZ851948:JEZ851950 JOV851948:JOV851950 JYR851948:JYR851950 KIN851948:KIN851950 KSJ851948:KSJ851950 LCF851948:LCF851950 LMB851948:LMB851950 LVX851948:LVX851950 MFT851948:MFT851950 MPP851948:MPP851950 MZL851948:MZL851950 NJH851948:NJH851950 NTD851948:NTD851950 OCZ851948:OCZ851950 OMV851948:OMV851950 OWR851948:OWR851950 PGN851948:PGN851950 PQJ851948:PQJ851950 QAF851948:QAF851950 QKB851948:QKB851950 QTX851948:QTX851950 RDT851948:RDT851950 RNP851948:RNP851950 RXL851948:RXL851950 SHH851948:SHH851950 SRD851948:SRD851950 TAZ851948:TAZ851950 TKV851948:TKV851950 TUR851948:TUR851950 UEN851948:UEN851950 UOJ851948:UOJ851950 UYF851948:UYF851950 VIB851948:VIB851950 VRX851948:VRX851950 WBT851948:WBT851950 WLP851948:WLP851950 WVL851948:WVL851950 IZ917484:IZ917486 SV917484:SV917486 ACR917484:ACR917486 AMN917484:AMN917486 AWJ917484:AWJ917486 BGF917484:BGF917486 BQB917484:BQB917486 BZX917484:BZX917486 CJT917484:CJT917486 CTP917484:CTP917486 DDL917484:DDL917486 DNH917484:DNH917486 DXD917484:DXD917486 EGZ917484:EGZ917486 EQV917484:EQV917486 FAR917484:FAR917486 FKN917484:FKN917486 FUJ917484:FUJ917486 GEF917484:GEF917486 GOB917484:GOB917486 GXX917484:GXX917486 HHT917484:HHT917486 HRP917484:HRP917486 IBL917484:IBL917486 ILH917484:ILH917486 IVD917484:IVD917486 JEZ917484:JEZ917486 JOV917484:JOV917486 JYR917484:JYR917486 KIN917484:KIN917486 KSJ917484:KSJ917486 LCF917484:LCF917486 LMB917484:LMB917486 LVX917484:LVX917486 MFT917484:MFT917486 MPP917484:MPP917486 MZL917484:MZL917486 NJH917484:NJH917486 NTD917484:NTD917486 OCZ917484:OCZ917486 OMV917484:OMV917486 OWR917484:OWR917486 PGN917484:PGN917486 PQJ917484:PQJ917486 QAF917484:QAF917486 QKB917484:QKB917486 QTX917484:QTX917486 RDT917484:RDT917486 RNP917484:RNP917486 RXL917484:RXL917486 SHH917484:SHH917486 SRD917484:SRD917486 TAZ917484:TAZ917486 TKV917484:TKV917486 TUR917484:TUR917486 UEN917484:UEN917486 UOJ917484:UOJ917486 UYF917484:UYF917486 VIB917484:VIB917486 VRX917484:VRX917486 WBT917484:WBT917486 WLP917484:WLP917486 WVL917484:WVL917486 IZ983020:IZ983022 SV983020:SV983022 ACR983020:ACR983022 AMN983020:AMN983022 AWJ983020:AWJ983022 BGF983020:BGF983022 BQB983020:BQB983022 BZX983020:BZX983022 CJT983020:CJT983022 CTP983020:CTP983022 DDL983020:DDL983022 DNH983020:DNH983022 DXD983020:DXD983022 EGZ983020:EGZ983022 EQV983020:EQV983022 FAR983020:FAR983022 FKN983020:FKN983022 FUJ983020:FUJ983022 GEF983020:GEF983022 GOB983020:GOB983022 GXX983020:GXX983022 HHT983020:HHT983022 HRP983020:HRP983022 IBL983020:IBL983022 ILH983020:ILH983022 IVD983020:IVD983022 JEZ983020:JEZ983022 JOV983020:JOV983022 JYR983020:JYR983022 KIN983020:KIN983022 KSJ983020:KSJ983022 LCF983020:LCF983022 LMB983020:LMB983022 LVX983020:LVX983022 MFT983020:MFT983022 MPP983020:MPP983022 MZL983020:MZL983022 NJH983020:NJH983022 NTD983020:NTD983022 OCZ983020:OCZ983022 OMV983020:OMV983022 OWR983020:OWR983022 PGN983020:PGN983022 PQJ983020:PQJ983022 QAF983020:QAF983022 QKB983020:QKB983022 QTX983020:QTX983022 RDT983020:RDT983022 RNP983020:RNP983022 RXL983020:RXL983022 SHH983020:SHH983022 SRD983020:SRD983022 TAZ983020:TAZ983022 TKV983020:TKV983022 TUR983020:TUR983022 UEN983020:UEN983022 UOJ983020:UOJ983022 UYF983020:UYF983022 VIB983020:VIB983022 VRX983020:VRX983022 WBT983020:WBT983022 WLP983020:WLP983022" xr:uid="{2F86E05E-4D4F-4F57-A922-F68106022E88}">
      <formula1>IX65562</formula1>
      <formula2>4</formula2>
    </dataValidation>
    <dataValidation type="whole" operator="greaterThan" allowBlank="1" showInputMessage="1" showErrorMessage="1" error="Data available from 1999 Quarter 4" sqref="WVL983019 A65515:C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A131051:C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A196587:C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A262123:C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A327659:C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A393195:C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A458731:C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A524267:C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A589803:C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A655339:C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A720875:C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A786411:C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A851947:C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A917483:C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A983019:C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xr:uid="{50A26641-5034-4B36-B5B7-893358C37AAF}">
      <formula1>1998</formula1>
    </dataValidation>
    <dataValidation type="whole" allowBlank="1" showInputMessage="1" showErrorMessage="1" error="Data available from 1999 Quarter 4" sqref="WVL1 WLP1 WBT1 VRX1 VIB1 UYF1 UOJ1 UEN1 TUR1 TKV1 TAZ1 SRD1 SHH1 RXL1 RNP1 RDT1 QTX1 QKB1 QAF1 PQJ1 PGN1 OWR1 OMV1 OCZ1 NTD1 NJH1 MZL1 MPP1 MFT1 LVX1 LMB1 LCF1 KSJ1 KIN1 JYR1 JOV1 JEZ1 IVD1 ILH1 IBL1 HRP1 HHT1 GXX1 GOB1 GEF1 FUJ1 FKN1 FAR1 EQV1 EGZ1 DXD1 DNH1 DDL1 CTP1 CJT1 BZX1 BQB1 BGF1 AWJ1 AMN1 ACR1 SV1 IZ1" xr:uid="{902F43CE-1AC7-40B0-8E1F-21A097DFE248}">
      <formula1>IX44</formula1>
      <formula2>4</formula2>
    </dataValidation>
    <dataValidation type="whole" allowBlank="1" showInputMessage="1" showErrorMessage="1" error="Data available from 1999 Quarter 4" sqref="B1:C1" xr:uid="{E3BACAC2-A021-4DC4-A734-D0479C2653E0}">
      <formula1>D44</formula1>
      <formula2>4</formula2>
    </dataValidation>
    <dataValidation type="whole" allowBlank="1" showInputMessage="1" showErrorMessage="1" error="Data available from 1999 Quarter 4" sqref="A65516:C65518 A131052:C131054 A196588:C196590 A262124:C262126 A327660:C327662 A393196:C393198 A458732:C458734 A524268:C524270 A589804:C589806 A655340:C655342 A720876:C720878 A786412:C786414 A851948:C851950 A917484:C917486 A983020:C983022" xr:uid="{A5AF9914-B277-4AC3-A102-9431E938850A}">
      <formula1>#REF!</formula1>
      <formula2>4</formula2>
    </dataValidation>
  </dataValidations>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vt:lpstr>
      <vt:lpstr>Annual</vt:lpstr>
      <vt:lpstr>Quarter</vt:lpstr>
      <vt:lpstr>Month</vt:lpstr>
      <vt:lpstr>Calculation</vt:lpstr>
      <vt:lpstr>CALCULATION_quarterly_data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petroleum products</dc:title>
  <dc:creator>energy.stats@beis.gov.uk</dc:creator>
  <cp:keywords>Supply, use, petroleum products</cp:keywords>
  <cp:lastModifiedBy>Harris, Kevin (Energy Security)</cp:lastModifiedBy>
  <dcterms:created xsi:type="dcterms:W3CDTF">2021-09-22T14:14:43Z</dcterms:created>
  <dcterms:modified xsi:type="dcterms:W3CDTF">2026-06-26T08:58:30Z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