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2876E48-FF15-4DD1-AB26-55021409EADB}" xr6:coauthVersionLast="47" xr6:coauthVersionMax="47" xr10:uidLastSave="{00000000-0000-0000-0000-000000000000}"/>
  <bookViews>
    <workbookView xWindow="-110" yWindow="-110" windowWidth="19420" windowHeight="10300" tabRatio="745"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1" i="11" l="1"/>
  <c r="O131" i="11"/>
  <c r="N131" i="11"/>
  <c r="M131" i="11"/>
  <c r="L131" i="11"/>
  <c r="K131" i="11"/>
  <c r="J131" i="11"/>
  <c r="I131" i="11"/>
  <c r="H131" i="11"/>
  <c r="G131" i="11"/>
  <c r="F131" i="11"/>
  <c r="E131" i="11"/>
  <c r="D131" i="11"/>
  <c r="C131" i="11"/>
  <c r="B131" i="11"/>
  <c r="A380" i="13"/>
  <c r="Q380" i="13"/>
  <c r="Q381" i="13" s="1"/>
  <c r="Q382" i="13" s="1"/>
  <c r="Q383" i="13" s="1"/>
  <c r="Q384" i="13" s="1"/>
  <c r="Q385" i="13" s="1"/>
  <c r="Q386" i="13" s="1"/>
  <c r="Q387" i="13" s="1"/>
  <c r="Q388" i="13" s="1"/>
  <c r="Q389" i="13" s="1"/>
  <c r="Q390" i="13" s="1"/>
  <c r="Q391" i="13" s="1"/>
  <c r="P380" i="13"/>
  <c r="P381" i="13" s="1"/>
  <c r="P382" i="13" s="1"/>
  <c r="P383" i="13" s="1"/>
  <c r="P384" i="13" s="1"/>
  <c r="P385" i="13" s="1"/>
  <c r="P386" i="13" s="1"/>
  <c r="P387" i="13" s="1"/>
  <c r="P388" i="13" s="1"/>
  <c r="P389" i="13" s="1"/>
  <c r="P390" i="13" s="1"/>
  <c r="P391" i="13" s="1"/>
  <c r="O380" i="13"/>
  <c r="O381" i="13" s="1"/>
  <c r="O382" i="13" s="1"/>
  <c r="O383" i="13" s="1"/>
  <c r="O384" i="13" s="1"/>
  <c r="O385" i="13" s="1"/>
  <c r="O386" i="13" s="1"/>
  <c r="O387" i="13" s="1"/>
  <c r="O388" i="13" s="1"/>
  <c r="O389" i="13" s="1"/>
  <c r="O390" i="13" s="1"/>
  <c r="O391" i="13" s="1"/>
  <c r="N380" i="13"/>
  <c r="N381" i="13" s="1"/>
  <c r="N382" i="13" s="1"/>
  <c r="N383" i="13" s="1"/>
  <c r="N384" i="13" s="1"/>
  <c r="N385" i="13" s="1"/>
  <c r="N386" i="13" s="1"/>
  <c r="N387" i="13" s="1"/>
  <c r="N388" i="13" s="1"/>
  <c r="N389" i="13" s="1"/>
  <c r="N390" i="13" s="1"/>
  <c r="N391" i="13" s="1"/>
  <c r="M380" i="13"/>
  <c r="M381" i="13" s="1"/>
  <c r="M382" i="13" s="1"/>
  <c r="M383" i="13" s="1"/>
  <c r="M384" i="13" s="1"/>
  <c r="M385" i="13" s="1"/>
  <c r="M386" i="13" s="1"/>
  <c r="M387" i="13" s="1"/>
  <c r="M388" i="13" s="1"/>
  <c r="M389" i="13" s="1"/>
  <c r="M390" i="13" s="1"/>
  <c r="M391" i="13" s="1"/>
  <c r="L380" i="13"/>
  <c r="L381" i="13" s="1"/>
  <c r="L382" i="13" s="1"/>
  <c r="L383" i="13" s="1"/>
  <c r="L384" i="13" s="1"/>
  <c r="L385" i="13" s="1"/>
  <c r="L386" i="13" s="1"/>
  <c r="L387" i="13" s="1"/>
  <c r="L388" i="13" s="1"/>
  <c r="L389" i="13" s="1"/>
  <c r="L390" i="13" s="1"/>
  <c r="L391" i="13" s="1"/>
  <c r="K380" i="13"/>
  <c r="K381" i="13" s="1"/>
  <c r="K382" i="13" s="1"/>
  <c r="K383" i="13" s="1"/>
  <c r="K384" i="13" s="1"/>
  <c r="K385" i="13" s="1"/>
  <c r="K386" i="13" s="1"/>
  <c r="K387" i="13" s="1"/>
  <c r="K388" i="13" s="1"/>
  <c r="K389" i="13" s="1"/>
  <c r="K390" i="13" s="1"/>
  <c r="K391" i="13" s="1"/>
  <c r="J380" i="13"/>
  <c r="J381" i="13" s="1"/>
  <c r="J382" i="13" s="1"/>
  <c r="J383" i="13" s="1"/>
  <c r="J384" i="13" s="1"/>
  <c r="J385" i="13" s="1"/>
  <c r="J386" i="13" s="1"/>
  <c r="J387" i="13" s="1"/>
  <c r="J388" i="13" s="1"/>
  <c r="J389" i="13" s="1"/>
  <c r="J390" i="13" s="1"/>
  <c r="J391" i="13" s="1"/>
  <c r="I380" i="13"/>
  <c r="I381" i="13" s="1"/>
  <c r="I382" i="13" s="1"/>
  <c r="I383" i="13" s="1"/>
  <c r="I384" i="13" s="1"/>
  <c r="I385" i="13" s="1"/>
  <c r="I386" i="13" s="1"/>
  <c r="I387" i="13" s="1"/>
  <c r="I388" i="13" s="1"/>
  <c r="I389" i="13" s="1"/>
  <c r="I390" i="13" s="1"/>
  <c r="I391" i="13" s="1"/>
  <c r="H380" i="13"/>
  <c r="H381" i="13" s="1"/>
  <c r="H382" i="13" s="1"/>
  <c r="H383" i="13" s="1"/>
  <c r="H384" i="13" s="1"/>
  <c r="H385" i="13" s="1"/>
  <c r="H386" i="13" s="1"/>
  <c r="H387" i="13" s="1"/>
  <c r="H388" i="13" s="1"/>
  <c r="H389" i="13" s="1"/>
  <c r="H390" i="13" s="1"/>
  <c r="H391" i="13" s="1"/>
  <c r="G380" i="13"/>
  <c r="G381" i="13" s="1"/>
  <c r="G382" i="13" s="1"/>
  <c r="G383" i="13" s="1"/>
  <c r="G384" i="13" s="1"/>
  <c r="G385" i="13" s="1"/>
  <c r="G386" i="13" s="1"/>
  <c r="G387" i="13" s="1"/>
  <c r="G388" i="13" s="1"/>
  <c r="G389" i="13" s="1"/>
  <c r="G390" i="13" s="1"/>
  <c r="G391" i="13" s="1"/>
  <c r="F380" i="13"/>
  <c r="F381" i="13" s="1"/>
  <c r="F382" i="13" s="1"/>
  <c r="F383" i="13" s="1"/>
  <c r="F384" i="13" s="1"/>
  <c r="F385" i="13" s="1"/>
  <c r="F386" i="13" s="1"/>
  <c r="F387" i="13" s="1"/>
  <c r="F388" i="13" s="1"/>
  <c r="F389" i="13" s="1"/>
  <c r="F390" i="13" s="1"/>
  <c r="F391" i="13" s="1"/>
  <c r="E380" i="13"/>
  <c r="E381" i="13" s="1"/>
  <c r="E382" i="13" s="1"/>
  <c r="E383" i="13" s="1"/>
  <c r="E384" i="13" s="1"/>
  <c r="E385" i="13" s="1"/>
  <c r="E386" i="13" s="1"/>
  <c r="E387" i="13" s="1"/>
  <c r="E388" i="13" s="1"/>
  <c r="E389" i="13" s="1"/>
  <c r="E390" i="13" s="1"/>
  <c r="E391" i="13" s="1"/>
  <c r="D380" i="13"/>
  <c r="D381" i="13" s="1"/>
  <c r="D382" i="13" s="1"/>
  <c r="D383" i="13" s="1"/>
  <c r="D384" i="13" s="1"/>
  <c r="D385" i="13" s="1"/>
  <c r="D386" i="13" s="1"/>
  <c r="D387" i="13" s="1"/>
  <c r="D388" i="13" s="1"/>
  <c r="D389" i="13" s="1"/>
  <c r="D390" i="13" s="1"/>
  <c r="D391" i="13" s="1"/>
  <c r="C380" i="13"/>
  <c r="C381" i="13" s="1"/>
  <c r="C382" i="13" s="1"/>
  <c r="C383" i="13" s="1"/>
  <c r="C384" i="13" s="1"/>
  <c r="C385" i="13" s="1"/>
  <c r="C386" i="13" s="1"/>
  <c r="C387" i="13" s="1"/>
  <c r="C388" i="13" s="1"/>
  <c r="C389" i="13" s="1"/>
  <c r="C390" i="13" s="1"/>
  <c r="C391" i="13" s="1"/>
  <c r="P130" i="11" l="1"/>
  <c r="O130" i="11"/>
  <c r="N130" i="11"/>
  <c r="M130" i="11"/>
  <c r="L130" i="11"/>
  <c r="K130" i="11"/>
  <c r="J130" i="11"/>
  <c r="I130" i="11"/>
  <c r="H130" i="11"/>
  <c r="G130" i="11"/>
  <c r="F130" i="11"/>
  <c r="E130" i="11"/>
  <c r="D130" i="11"/>
  <c r="C130" i="11"/>
  <c r="B130" i="11"/>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P37" i="10" s="1"/>
  <c r="O127" i="11"/>
  <c r="O37" i="10" s="1"/>
  <c r="N127" i="11"/>
  <c r="N37" i="10" s="1"/>
  <c r="M127" i="11"/>
  <c r="M37" i="10" s="1"/>
  <c r="L127" i="11"/>
  <c r="L37" i="10" s="1"/>
  <c r="K127" i="11"/>
  <c r="K37" i="10" s="1"/>
  <c r="J127" i="11"/>
  <c r="J37" i="10" s="1"/>
  <c r="I127" i="11"/>
  <c r="I37" i="10" s="1"/>
  <c r="H127" i="11"/>
  <c r="H37" i="10" s="1"/>
  <c r="G127" i="11"/>
  <c r="G37" i="10" s="1"/>
  <c r="F127" i="11"/>
  <c r="F37" i="10" s="1"/>
  <c r="E127" i="11"/>
  <c r="E37" i="10" s="1"/>
  <c r="D127" i="11"/>
  <c r="D37" i="10" s="1"/>
  <c r="C127" i="11"/>
  <c r="C37" i="10" s="1"/>
  <c r="B127" i="11"/>
  <c r="B37" i="10" s="1"/>
  <c r="Q368" i="13"/>
  <c r="Q369" i="13" s="1"/>
  <c r="Q370" i="13" s="1"/>
  <c r="Q371" i="13" s="1"/>
  <c r="Q372" i="13" s="1"/>
  <c r="Q373" i="13" s="1"/>
  <c r="Q374" i="13" s="1"/>
  <c r="Q375" i="13" s="1"/>
  <c r="Q376" i="13" s="1"/>
  <c r="Q377" i="13" s="1"/>
  <c r="Q378" i="13" s="1"/>
  <c r="Q379" i="13" s="1"/>
  <c r="P368" i="13"/>
  <c r="P369" i="13" s="1"/>
  <c r="P370" i="13" s="1"/>
  <c r="P371" i="13" s="1"/>
  <c r="P372" i="13" s="1"/>
  <c r="P373" i="13" s="1"/>
  <c r="P374" i="13" s="1"/>
  <c r="P375" i="13" s="1"/>
  <c r="P376" i="13" s="1"/>
  <c r="P377" i="13" s="1"/>
  <c r="P378" i="13" s="1"/>
  <c r="P379" i="13" s="1"/>
  <c r="O368" i="13"/>
  <c r="O369" i="13" s="1"/>
  <c r="O370" i="13" s="1"/>
  <c r="O371" i="13" s="1"/>
  <c r="O372" i="13" s="1"/>
  <c r="O373" i="13" s="1"/>
  <c r="O374" i="13" s="1"/>
  <c r="O375" i="13" s="1"/>
  <c r="O376" i="13" s="1"/>
  <c r="O377" i="13" s="1"/>
  <c r="O378" i="13" s="1"/>
  <c r="O379" i="13" s="1"/>
  <c r="N368" i="13"/>
  <c r="N369" i="13" s="1"/>
  <c r="N370" i="13" s="1"/>
  <c r="N371" i="13" s="1"/>
  <c r="N372" i="13" s="1"/>
  <c r="N373" i="13" s="1"/>
  <c r="N374" i="13" s="1"/>
  <c r="N375" i="13" s="1"/>
  <c r="N376" i="13" s="1"/>
  <c r="N377" i="13" s="1"/>
  <c r="N378" i="13" s="1"/>
  <c r="N379" i="13" s="1"/>
  <c r="M368" i="13"/>
  <c r="M369" i="13" s="1"/>
  <c r="M370" i="13" s="1"/>
  <c r="M371" i="13" s="1"/>
  <c r="M372" i="13" s="1"/>
  <c r="M373" i="13" s="1"/>
  <c r="M374" i="13" s="1"/>
  <c r="M375" i="13" s="1"/>
  <c r="M376" i="13" s="1"/>
  <c r="M377" i="13" s="1"/>
  <c r="M378" i="13" s="1"/>
  <c r="M379" i="13" s="1"/>
  <c r="L368" i="13"/>
  <c r="L369" i="13" s="1"/>
  <c r="L370" i="13" s="1"/>
  <c r="L371" i="13" s="1"/>
  <c r="L372" i="13" s="1"/>
  <c r="L373" i="13" s="1"/>
  <c r="L374" i="13" s="1"/>
  <c r="L375" i="13" s="1"/>
  <c r="L376" i="13" s="1"/>
  <c r="L377" i="13" s="1"/>
  <c r="L378" i="13" s="1"/>
  <c r="L379" i="13" s="1"/>
  <c r="K368" i="13"/>
  <c r="K369" i="13" s="1"/>
  <c r="K370" i="13" s="1"/>
  <c r="K371" i="13" s="1"/>
  <c r="K372" i="13" s="1"/>
  <c r="K373" i="13" s="1"/>
  <c r="K374" i="13" s="1"/>
  <c r="K375" i="13" s="1"/>
  <c r="K376" i="13" s="1"/>
  <c r="K377" i="13" s="1"/>
  <c r="K378" i="13" s="1"/>
  <c r="K379" i="13" s="1"/>
  <c r="J368" i="13"/>
  <c r="J369" i="13" s="1"/>
  <c r="J370" i="13" s="1"/>
  <c r="J371" i="13" s="1"/>
  <c r="J372" i="13" s="1"/>
  <c r="J373" i="13" s="1"/>
  <c r="J374" i="13" s="1"/>
  <c r="J375" i="13" s="1"/>
  <c r="J376" i="13" s="1"/>
  <c r="J377" i="13" s="1"/>
  <c r="J378" i="13" s="1"/>
  <c r="J379" i="13" s="1"/>
  <c r="I368" i="13"/>
  <c r="I369" i="13" s="1"/>
  <c r="I370" i="13" s="1"/>
  <c r="I371" i="13" s="1"/>
  <c r="I372" i="13" s="1"/>
  <c r="I373" i="13" s="1"/>
  <c r="I374" i="13" s="1"/>
  <c r="I375" i="13" s="1"/>
  <c r="I376" i="13" s="1"/>
  <c r="I377" i="13" s="1"/>
  <c r="I378" i="13" s="1"/>
  <c r="I379" i="13" s="1"/>
  <c r="H368" i="13"/>
  <c r="H369" i="13" s="1"/>
  <c r="H370" i="13" s="1"/>
  <c r="H371" i="13" s="1"/>
  <c r="H372" i="13" s="1"/>
  <c r="H373" i="13" s="1"/>
  <c r="H374" i="13" s="1"/>
  <c r="H375" i="13" s="1"/>
  <c r="H376" i="13" s="1"/>
  <c r="H377" i="13" s="1"/>
  <c r="H378" i="13" s="1"/>
  <c r="H379" i="13" s="1"/>
  <c r="G368" i="13"/>
  <c r="G369" i="13" s="1"/>
  <c r="G370" i="13" s="1"/>
  <c r="G371" i="13" s="1"/>
  <c r="G372" i="13" s="1"/>
  <c r="G373" i="13" s="1"/>
  <c r="G374" i="13" s="1"/>
  <c r="G375" i="13" s="1"/>
  <c r="G376" i="13" s="1"/>
  <c r="G377" i="13" s="1"/>
  <c r="G378" i="13" s="1"/>
  <c r="G379" i="13" s="1"/>
  <c r="F368" i="13"/>
  <c r="F369" i="13" s="1"/>
  <c r="F370" i="13" s="1"/>
  <c r="F371" i="13" s="1"/>
  <c r="F372" i="13" s="1"/>
  <c r="F373" i="13" s="1"/>
  <c r="F374" i="13" s="1"/>
  <c r="F375" i="13" s="1"/>
  <c r="F376" i="13" s="1"/>
  <c r="F377" i="13" s="1"/>
  <c r="F378" i="13" s="1"/>
  <c r="F379" i="13" s="1"/>
  <c r="E368" i="13"/>
  <c r="E369" i="13" s="1"/>
  <c r="E370" i="13" s="1"/>
  <c r="E371" i="13" s="1"/>
  <c r="E372" i="13" s="1"/>
  <c r="E373" i="13" s="1"/>
  <c r="E374" i="13" s="1"/>
  <c r="E375" i="13" s="1"/>
  <c r="E376" i="13" s="1"/>
  <c r="E377" i="13" s="1"/>
  <c r="E378" i="13" s="1"/>
  <c r="E379" i="13" s="1"/>
  <c r="D368" i="13"/>
  <c r="D369" i="13" s="1"/>
  <c r="D370" i="13" s="1"/>
  <c r="D371" i="13" s="1"/>
  <c r="D372" i="13" s="1"/>
  <c r="D373" i="13" s="1"/>
  <c r="D374" i="13" s="1"/>
  <c r="D375" i="13" s="1"/>
  <c r="D376" i="13" s="1"/>
  <c r="D377" i="13" s="1"/>
  <c r="D378" i="13" s="1"/>
  <c r="D379" i="13" s="1"/>
  <c r="C368" i="13"/>
  <c r="C369" i="13" s="1"/>
  <c r="C370" i="13" s="1"/>
  <c r="C371" i="13" s="1"/>
  <c r="C372" i="13" s="1"/>
  <c r="C373" i="13" s="1"/>
  <c r="C374" i="13" s="1"/>
  <c r="C375" i="13" s="1"/>
  <c r="C376" i="13" s="1"/>
  <c r="C377" i="13" s="1"/>
  <c r="C378" i="13" s="1"/>
  <c r="C379" i="13" s="1"/>
  <c r="A369" i="13" l="1"/>
  <c r="A370" i="13" l="1"/>
  <c r="A381" i="13"/>
  <c r="P126" i="11"/>
  <c r="O126" i="11"/>
  <c r="N126" i="11"/>
  <c r="M126" i="11"/>
  <c r="L126" i="11"/>
  <c r="K126" i="11"/>
  <c r="J126" i="11"/>
  <c r="I126" i="11"/>
  <c r="H126" i="11"/>
  <c r="G126" i="11"/>
  <c r="F126" i="11"/>
  <c r="E126" i="11"/>
  <c r="D126" i="11"/>
  <c r="C126" i="11"/>
  <c r="B126" i="11"/>
  <c r="A371" i="13" l="1"/>
  <c r="A382" i="13"/>
  <c r="T20" i="13"/>
  <c r="P125" i="11"/>
  <c r="O125" i="11"/>
  <c r="N125" i="11"/>
  <c r="M125" i="11"/>
  <c r="L125" i="11"/>
  <c r="K125" i="11"/>
  <c r="J125" i="11"/>
  <c r="I125" i="11"/>
  <c r="H125" i="11"/>
  <c r="G125" i="11"/>
  <c r="F125" i="11"/>
  <c r="E125" i="11"/>
  <c r="D125" i="11"/>
  <c r="C125" i="11"/>
  <c r="B125" i="11"/>
  <c r="A372" i="13" l="1"/>
  <c r="A383" i="13"/>
  <c r="P124" i="1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A373" i="13" l="1"/>
  <c r="A384" i="13"/>
  <c r="P36" i="10"/>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A374" i="13" l="1"/>
  <c r="A385" i="13"/>
  <c r="P122" i="1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A375" i="13" l="1"/>
  <c r="A386" i="13"/>
  <c r="C120" i="1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A376" i="13" l="1"/>
  <c r="A387" i="13"/>
  <c r="N35" i="10"/>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A377" i="13" l="1"/>
  <c r="A388" i="13"/>
  <c r="E117" i="11"/>
  <c r="M117" i="11"/>
  <c r="F117" i="11"/>
  <c r="N117" i="11"/>
  <c r="G117" i="11"/>
  <c r="H117" i="11"/>
  <c r="O117" i="11"/>
  <c r="P117" i="11"/>
  <c r="I117" i="11"/>
  <c r="L117" i="11"/>
  <c r="D117" i="11"/>
  <c r="K117" i="11"/>
  <c r="J117" i="11"/>
  <c r="C117" i="11"/>
  <c r="B117" i="11"/>
  <c r="A378" i="13" l="1"/>
  <c r="A389" i="13"/>
  <c r="P116" i="11"/>
  <c r="O116" i="11"/>
  <c r="N116" i="11"/>
  <c r="M116" i="11"/>
  <c r="L116" i="11"/>
  <c r="K116" i="11"/>
  <c r="J116" i="11"/>
  <c r="I116" i="11"/>
  <c r="H116" i="11"/>
  <c r="G116" i="11"/>
  <c r="F116" i="11"/>
  <c r="E116" i="11"/>
  <c r="D116" i="11"/>
  <c r="C116" i="11"/>
  <c r="B116" i="11"/>
  <c r="A379" i="13" l="1"/>
  <c r="A391" i="13" s="1"/>
  <c r="A390" i="13"/>
  <c r="O115" i="1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M16" i="9"/>
  <c r="A13" i="9"/>
  <c r="A12"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A6" i="9"/>
  <c r="N16" i="9"/>
  <c r="I15" i="9"/>
  <c r="H16" i="9"/>
  <c r="O6" i="9"/>
  <c r="K16" i="9"/>
  <c r="E16" i="9"/>
  <c r="G6" i="9"/>
  <c r="J6" i="9"/>
  <c r="D16" i="9"/>
  <c r="M6" i="9"/>
  <c r="P15" i="9"/>
  <c r="E6" i="9"/>
  <c r="P6" i="9"/>
  <c r="L17" i="9"/>
  <c r="H6" i="9"/>
  <c r="G15" i="9"/>
  <c r="N6" i="9"/>
  <c r="I16" i="9"/>
  <c r="E15" i="9"/>
  <c r="F16" i="9"/>
  <c r="D15" i="9"/>
  <c r="P16" i="9"/>
  <c r="I6" i="9"/>
  <c r="A16" i="9"/>
  <c r="L6" i="9"/>
  <c r="F6" i="9"/>
  <c r="G16" i="9"/>
  <c r="J16" i="9"/>
  <c r="K6" i="9"/>
  <c r="B16" i="9"/>
  <c r="C16" i="9"/>
  <c r="O16" i="9"/>
  <c r="C6" i="9"/>
  <c r="L16" i="9"/>
  <c r="D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B6" i="9"/>
  <c r="A15" i="9"/>
  <c r="J15" i="9"/>
  <c r="M17" i="9"/>
  <c r="J17" i="9"/>
  <c r="K15" i="9"/>
  <c r="C17" i="9"/>
  <c r="M15" i="9"/>
  <c r="M7" i="9"/>
  <c r="D7" i="9"/>
  <c r="L15" i="9"/>
  <c r="I7" i="9"/>
  <c r="I17" i="9"/>
  <c r="H12" i="9"/>
  <c r="H15" i="9"/>
  <c r="K17" i="9"/>
  <c r="O12" i="9"/>
  <c r="D12" i="9"/>
  <c r="P12" i="9"/>
  <c r="P17" i="9"/>
  <c r="C7" i="9"/>
  <c r="O17" i="9"/>
  <c r="O15" i="9"/>
  <c r="J12" i="9"/>
  <c r="B12" i="9"/>
  <c r="D17" i="9"/>
  <c r="E17" i="9"/>
  <c r="L7" i="9"/>
  <c r="N17" i="9"/>
  <c r="L12" i="9"/>
  <c r="F17" i="9"/>
  <c r="F7" i="9"/>
  <c r="AF23" i="13" l="1"/>
  <c r="Y23" i="13"/>
  <c r="Z38" i="13"/>
  <c r="AF38" i="13"/>
  <c r="X38" i="13"/>
  <c r="D18" i="9"/>
  <c r="J18" i="9"/>
  <c r="AH23" i="13"/>
  <c r="V23" i="13"/>
  <c r="AD23" i="13"/>
  <c r="AC23" i="13"/>
  <c r="AI23" i="13"/>
  <c r="W23" i="13"/>
  <c r="AB23" i="13"/>
  <c r="AA23" i="13"/>
  <c r="S24" i="13"/>
  <c r="Z23" i="13"/>
  <c r="AE23" i="13"/>
  <c r="X23" i="13"/>
  <c r="AG23" i="13"/>
  <c r="T23" i="13"/>
  <c r="L18" i="9"/>
  <c r="E18" i="9"/>
  <c r="P18" i="9"/>
  <c r="O18" i="9"/>
  <c r="M18" i="9"/>
  <c r="I18" i="9"/>
  <c r="K18" i="9"/>
  <c r="AG11" i="13"/>
  <c r="Y11" i="13"/>
  <c r="AE11" i="13"/>
  <c r="V11" i="13"/>
  <c r="AD11" i="13"/>
  <c r="U11" i="13"/>
  <c r="AI11" i="13"/>
  <c r="AC11" i="13"/>
  <c r="T11" i="13"/>
  <c r="AB11" i="13"/>
  <c r="AA11" i="13"/>
  <c r="Z11" i="13"/>
  <c r="AH11" i="13"/>
  <c r="X11" i="13"/>
  <c r="S12" i="13"/>
  <c r="AF11" i="13"/>
  <c r="W11" i="13"/>
  <c r="G7" i="9"/>
  <c r="B7" i="9"/>
  <c r="O7" i="9"/>
  <c r="J7" i="9"/>
  <c r="P8" i="9"/>
  <c r="B17" i="9"/>
  <c r="A17" i="9"/>
  <c r="G17" i="9"/>
  <c r="E8" i="9"/>
  <c r="L8" i="9"/>
  <c r="C8" i="9"/>
  <c r="N12" i="9"/>
  <c r="I12" i="9"/>
  <c r="P7" i="9"/>
  <c r="B15" i="9"/>
  <c r="K7" i="9"/>
  <c r="K12" i="9"/>
  <c r="B8" i="9"/>
  <c r="N7" i="9"/>
  <c r="J8" i="9"/>
  <c r="A7" i="9"/>
  <c r="F15" i="9"/>
  <c r="A8" i="9"/>
  <c r="I8" i="9"/>
  <c r="N15" i="9"/>
  <c r="F12" i="9"/>
  <c r="C12" i="9"/>
  <c r="H8" i="9"/>
  <c r="G8" i="9"/>
  <c r="C15" i="9"/>
  <c r="H7" i="9"/>
  <c r="H17" i="9"/>
  <c r="E7" i="9"/>
  <c r="N8" i="9"/>
  <c r="G12" i="9"/>
  <c r="D8" i="9"/>
  <c r="E12" i="9"/>
  <c r="O8" i="9"/>
  <c r="F8" i="9"/>
  <c r="M12" i="9"/>
  <c r="K8" i="9"/>
  <c r="C18" i="9" l="1"/>
  <c r="F18" i="9"/>
  <c r="B18" i="9"/>
  <c r="N18" i="9"/>
  <c r="G18" i="9"/>
  <c r="H18" i="9"/>
  <c r="Y24" i="13"/>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G9" i="9"/>
  <c r="D9" i="9"/>
  <c r="B9" i="9"/>
  <c r="O9" i="9"/>
  <c r="M8" i="9"/>
  <c r="E9" i="9"/>
  <c r="A10" i="9"/>
  <c r="L9" i="9"/>
  <c r="C9" i="9"/>
  <c r="K9" i="9"/>
  <c r="N9" i="9"/>
  <c r="J9" i="9"/>
  <c r="A9" i="9"/>
  <c r="I9" i="9"/>
  <c r="M9" i="9"/>
  <c r="F9" i="9"/>
  <c r="H9" i="9"/>
  <c r="P9"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M10" i="9"/>
  <c r="N10" i="9"/>
  <c r="G10" i="9"/>
  <c r="E10" i="9"/>
  <c r="L10" i="9"/>
  <c r="F10" i="9"/>
  <c r="D10" i="9"/>
  <c r="P10" i="9"/>
  <c r="H10" i="9"/>
  <c r="C10" i="9"/>
  <c r="K10" i="9"/>
  <c r="B10" i="9"/>
  <c r="J10" i="9"/>
  <c r="I10" i="9"/>
  <c r="O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C19" i="9"/>
  <c r="Z33" i="13" l="1"/>
  <c r="T33" i="13"/>
  <c r="AD33" i="13"/>
  <c r="X33" i="13"/>
  <c r="U33" i="13"/>
  <c r="AF33" i="13"/>
  <c r="AI33" i="13"/>
  <c r="AA33" i="13"/>
  <c r="Y33" i="13"/>
  <c r="V33" i="13"/>
  <c r="AH33" i="13"/>
  <c r="AB33" i="13"/>
  <c r="AG33" i="13"/>
  <c r="AE33" i="13"/>
  <c r="AC33" i="13"/>
  <c r="W33" i="13"/>
  <c r="S34" i="13"/>
  <c r="M19" i="9"/>
  <c r="D19" i="9"/>
  <c r="A19" i="9"/>
  <c r="J19" i="9"/>
  <c r="B19" i="9"/>
  <c r="G19" i="9"/>
  <c r="K20" i="9"/>
  <c r="I19" i="9"/>
  <c r="F19" i="9"/>
  <c r="O19" i="9"/>
  <c r="A20" i="9"/>
  <c r="E20" i="9"/>
  <c r="L19" i="9"/>
  <c r="J20" i="9"/>
  <c r="P19" i="9"/>
  <c r="G20" i="9"/>
  <c r="H19" i="9"/>
  <c r="N19" i="9"/>
  <c r="K19" i="9"/>
  <c r="L20" i="9"/>
  <c r="E19" i="9"/>
  <c r="D20" i="9"/>
  <c r="O20" i="9"/>
  <c r="B20" i="9"/>
  <c r="M20" i="9"/>
  <c r="P20" i="9"/>
  <c r="H20" i="9"/>
  <c r="F20" i="9"/>
  <c r="C20" i="9"/>
  <c r="I20" i="9"/>
  <c r="N20" i="9"/>
  <c r="Y34" i="13" l="1"/>
  <c r="Z34" i="13"/>
  <c r="T34" i="13"/>
  <c r="AE34" i="13"/>
  <c r="AH34" i="13"/>
  <c r="U34" i="13"/>
  <c r="W34" i="13"/>
  <c r="AF34" i="13"/>
  <c r="X34" i="13"/>
  <c r="AD34" i="13"/>
  <c r="AC34" i="13"/>
  <c r="V34" i="13"/>
  <c r="AB34" i="13"/>
  <c r="AI34" i="13"/>
  <c r="AA34" i="13"/>
  <c r="AG34" i="13"/>
  <c r="N21" i="9"/>
  <c r="H21" i="9"/>
  <c r="K21" i="9"/>
  <c r="P21" i="9"/>
  <c r="J21" i="9"/>
  <c r="I21" i="9"/>
  <c r="C21" i="9"/>
  <c r="I22" i="9" l="1"/>
  <c r="C22" i="9"/>
  <c r="K22" i="9"/>
  <c r="P22" i="9"/>
  <c r="J22" i="9"/>
  <c r="H22" i="9"/>
  <c r="N22" i="9"/>
  <c r="AI39" i="13"/>
  <c r="AG39" i="13"/>
  <c r="AA39" i="13"/>
  <c r="AF39" i="13"/>
  <c r="AH39" i="13"/>
  <c r="X39" i="13"/>
  <c r="W39" i="13"/>
  <c r="AC39" i="13"/>
  <c r="V39" i="13"/>
  <c r="Z39" i="13"/>
  <c r="AB39" i="13"/>
  <c r="AE39" i="13"/>
  <c r="Y39" i="13"/>
  <c r="AD39" i="13"/>
  <c r="U39" i="13"/>
  <c r="E21" i="9"/>
  <c r="G21" i="9"/>
  <c r="L21" i="9"/>
  <c r="P13" i="9"/>
  <c r="B21" i="9"/>
  <c r="K13" i="9"/>
  <c r="N13" i="9"/>
  <c r="F21" i="9"/>
  <c r="F13" i="9"/>
  <c r="D21" i="9"/>
  <c r="D13" i="9"/>
  <c r="M21" i="9"/>
  <c r="O13" i="9"/>
  <c r="J13" i="9"/>
  <c r="O21" i="9"/>
  <c r="A21" i="9"/>
  <c r="C13" i="9"/>
  <c r="G13" i="9"/>
  <c r="L13" i="9"/>
  <c r="E13" i="9"/>
  <c r="I13" i="9"/>
  <c r="H13" i="9"/>
  <c r="B13" i="9"/>
  <c r="M22" i="9" l="1"/>
  <c r="O22" i="9"/>
  <c r="D22" i="9"/>
  <c r="B22" i="9"/>
  <c r="F22" i="9"/>
  <c r="L22" i="9"/>
  <c r="E22" i="9"/>
  <c r="G22" i="9"/>
  <c r="C23" i="9"/>
  <c r="I23" i="9"/>
  <c r="N23" i="9"/>
  <c r="K23" i="9"/>
  <c r="H23" i="9"/>
  <c r="P23" i="9"/>
  <c r="J23" i="9"/>
  <c r="C14" i="9"/>
  <c r="P14" i="9"/>
  <c r="J14" i="9"/>
  <c r="N14" i="9"/>
  <c r="B14" i="9"/>
  <c r="D14" i="9"/>
  <c r="H14" i="9"/>
  <c r="E14" i="9"/>
  <c r="L14" i="9"/>
  <c r="I14" i="9"/>
  <c r="G14" i="9"/>
  <c r="K14" i="9"/>
  <c r="F14" i="9"/>
  <c r="O14" i="9"/>
  <c r="M13" i="9"/>
  <c r="G23" i="9" l="1"/>
  <c r="F23" i="9"/>
  <c r="D23" i="9"/>
  <c r="B23" i="9"/>
  <c r="E23" i="9"/>
  <c r="O23" i="9"/>
  <c r="M23" i="9"/>
  <c r="L23" i="9"/>
  <c r="M14" i="9"/>
</calcChain>
</file>

<file path=xl/sharedStrings.xml><?xml version="1.0" encoding="utf-8"?>
<sst xmlns="http://schemas.openxmlformats.org/spreadsheetml/2006/main" count="1153" uniqueCount="767">
  <si>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</si>
  <si>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</si>
  <si>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</si>
  <si>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</si>
  <si>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</si>
  <si>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</si>
  <si>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</si>
  <si>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</si>
  <si>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</si>
  <si>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</si>
  <si>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</si>
  <si>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</si>
  <si>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</si>
  <si>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</si>
  <si>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</si>
  <si>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</si>
  <si>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</si>
  <si>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</si>
  <si>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</si>
  <si>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</si>
  <si>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</si>
  <si>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</si>
  <si>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</si>
  <si>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</si>
  <si>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</si>
  <si>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</si>
  <si>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</si>
  <si>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</si>
  <si>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</si>
  <si>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</si>
  <si>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</si>
  <si>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</si>
  <si>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</si>
  <si>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</si>
  <si>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</si>
  <si>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</si>
  <si>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</si>
  <si>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</si>
  <si>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</si>
  <si>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</si>
  <si>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</si>
  <si>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</si>
  <si>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</si>
  <si>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</si>
  <si>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</si>
  <si>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</si>
  <si>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</si>
  <si>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</si>
  <si>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</si>
  <si>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</si>
  <si>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</si>
  <si>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</si>
  <si>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</si>
  <si>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</si>
  <si>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</si>
  <si>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</si>
  <si>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</si>
  <si>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</si>
  <si>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</si>
  <si>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</si>
  <si>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</si>
  <si>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</si>
  <si>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</si>
  <si>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</si>
  <si>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</si>
  <si>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</si>
  <si>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</si>
  <si>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</si>
  <si>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</si>
  <si>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</si>
  <si>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</si>
  <si>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</si>
  <si>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</si>
  <si>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</si>
  <si>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</si>
  <si>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</si>
  <si>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</si>
  <si>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</si>
  <si>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</si>
  <si>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</si>
  <si>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</si>
  <si>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</si>
  <si>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</si>
  <si>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</si>
  <si>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</si>
  <si>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</si>
  <si>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</si>
  <si>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</si>
  <si>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</si>
  <si>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</si>
  <si>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</si>
  <si>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</si>
  <si>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</si>
  <si>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</si>
  <si>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</si>
  <si>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</si>
  <si>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</si>
  <si>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</si>
  <si>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</si>
  <si>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</si>
  <si>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</si>
  <si>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</si>
  <si>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</si>
  <si>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</si>
  <si>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</si>
  <si>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</si>
  <si>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</si>
  <si>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</si>
  <si>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</si>
  <si>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</si>
  <si>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</si>
  <si>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</si>
  <si>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</si>
  <si>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</si>
  <si>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</si>
  <si>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</si>
  <si>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</si>
  <si>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</si>
  <si>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</si>
  <si>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</si>
  <si>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</si>
  <si>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</si>
  <si>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</si>
  <si>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</si>
  <si>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</si>
  <si>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</si>
  <si>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</si>
  <si>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</si>
  <si>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</si>
  <si>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</si>
  <si>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</si>
  <si>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</si>
  <si>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</si>
  <si>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</si>
  <si>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</si>
  <si>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</si>
  <si>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</si>
  <si>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</si>
  <si>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</si>
  <si>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</si>
  <si>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</si>
  <si>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</si>
  <si>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</si>
  <si>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</si>
  <si>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</si>
  <si>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</si>
  <si>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</si>
  <si>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</si>
  <si>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</si>
  <si>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</si>
  <si>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</si>
  <si>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</si>
  <si>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</si>
  <si>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</si>
  <si>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</si>
  <si>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</si>
  <si>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</si>
  <si>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</si>
  <si>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</si>
  <si>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</si>
  <si>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</si>
  <si>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</si>
  <si>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</si>
  <si>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</si>
  <si>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</si>
  <si>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</si>
  <si>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</si>
  <si>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</si>
  <si>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</si>
  <si>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</si>
  <si>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</si>
  <si>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</si>
  <si>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</si>
  <si>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</si>
  <si>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</si>
  <si>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</si>
  <si>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</si>
  <si>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</si>
  <si>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</si>
  <si>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</si>
  <si>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</si>
  <si>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</si>
  <si>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</si>
  <si>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</si>
  <si>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</si>
  <si>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</si>
  <si>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</si>
  <si>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</si>
  <si>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</si>
  <si>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</si>
  <si>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</si>
  <si>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</si>
  <si>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</si>
  <si>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</si>
  <si>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</si>
  <si>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</si>
  <si>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</si>
  <si>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</si>
  <si>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</si>
  <si>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</si>
  <si>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</si>
  <si>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</si>
  <si>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</si>
  <si>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</si>
  <si>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</si>
  <si>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</si>
  <si>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</si>
  <si>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</si>
  <si>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</si>
  <si>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</si>
  <si>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</si>
  <si>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</si>
  <si>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</si>
  <si>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</si>
  <si>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</si>
  <si>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</si>
  <si>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</si>
  <si>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</si>
  <si>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</si>
  <si>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</si>
  <si>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</si>
  <si>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</si>
  <si>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</si>
  <si>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</si>
  <si>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</si>
  <si>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</si>
  <si>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</si>
  <si>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</si>
  <si>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</si>
  <si>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</si>
  <si>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</si>
  <si>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</si>
  <si>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</si>
  <si>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</si>
  <si>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</si>
  <si>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</si>
  <si>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</si>
  <si>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</si>
  <si>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</si>
  <si>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</si>
  <si>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</si>
  <si>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</si>
  <si>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</si>
  <si>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</si>
  <si>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</si>
  <si>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</si>
  <si>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</si>
  <si>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</si>
  <si>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</si>
  <si>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</si>
  <si>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</si>
  <si>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</si>
  <si>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</si>
  <si>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</si>
  <si>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</si>
  <si>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</si>
  <si>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</si>
  <si>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</si>
  <si>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</si>
  <si>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</si>
  <si>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</si>
  <si>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</si>
  <si>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</si>
  <si>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</si>
  <si>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</si>
  <si>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</si>
  <si>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</si>
  <si>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</si>
  <si>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</si>
  <si>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</si>
  <si>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</si>
  <si>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</si>
  <si>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</si>
  <si>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</si>
  <si>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</si>
  <si>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</si>
  <si>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</si>
  <si>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</si>
  <si>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</si>
  <si>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</si>
  <si>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</si>
  <si>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</si>
  <si>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</si>
  <si>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</si>
  <si>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</si>
  <si>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</si>
  <si>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</si>
  <si>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</si>
  <si>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</si>
  <si>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</si>
  <si>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</si>
  <si>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</si>
  <si>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</si>
  <si>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</si>
  <si>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</si>
  <si>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</si>
  <si>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</si>
  <si>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</si>
  <si>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</si>
  <si>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</si>
  <si>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</si>
  <si>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</si>
  <si>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</si>
  <si>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</si>
  <si>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</si>
  <si>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</si>
  <si>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</si>
  <si>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</si>
  <si>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</si>
  <si>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</si>
  <si>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</si>
  <si>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</si>
  <si>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</si>
  <si>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</si>
  <si>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</si>
  <si>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</si>
  <si>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</si>
  <si>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</si>
  <si>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</si>
  <si>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</si>
  <si>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</si>
  <si>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</si>
  <si>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</si>
  <si>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</si>
  <si>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</si>
  <si>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</si>
  <si>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</si>
  <si>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</si>
  <si>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</si>
  <si>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</si>
  <si>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</si>
  <si>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</si>
  <si>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</si>
  <si>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</si>
  <si>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</si>
  <si>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</si>
  <si>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</si>
  <si>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</si>
  <si>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</si>
  <si>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</si>
  <si>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</si>
  <si>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</si>
  <si>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</si>
  <si>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</si>
  <si>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</si>
  <si>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</si>
  <si>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</si>
  <si>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</si>
  <si>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</si>
  <si>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</si>
  <si>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</si>
  <si>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</si>
  <si>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</si>
  <si>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</si>
  <si>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</si>
  <si>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</si>
  <si>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</si>
  <si>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</si>
  <si>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</si>
  <si>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</si>
  <si>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</si>
  <si>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</si>
  <si>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</si>
  <si>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</si>
  <si>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</si>
  <si>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</si>
  <si>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</si>
  <si>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</si>
  <si>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</si>
  <si>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</si>
  <si>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</si>
  <si>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</si>
  <si>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</si>
  <si>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</si>
  <si>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</si>
  <si>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</si>
  <si>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</si>
  <si>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</si>
  <si>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</si>
  <si>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</si>
  <si>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</si>
  <si>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</si>
  <si>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</si>
  <si>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</si>
  <si>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</si>
  <si>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</si>
  <si>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</si>
  <si>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</si>
  <si>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</si>
  <si>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</si>
  <si>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</si>
  <si>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</si>
  <si>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</si>
  <si>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</si>
  <si>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</si>
  <si>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</si>
  <si>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</si>
  <si>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</si>
  <si>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</si>
  <si>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</si>
  <si>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</si>
  <si>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</si>
  <si>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</si>
  <si>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</si>
  <si>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</si>
  <si>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</si>
  <si>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</si>
  <si>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</si>
  <si>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</si>
  <si>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</si>
  <si>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</si>
  <si>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</si>
  <si>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</si>
  <si>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</si>
  <si>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</si>
  <si>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</si>
  <si>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</si>
  <si>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</si>
  <si>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</si>
  <si>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</si>
  <si>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</si>
  <si>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</si>
  <si>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</si>
  <si>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</si>
  <si>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</si>
  <si>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</si>
  <si>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</si>
  <si>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</si>
  <si>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</si>
  <si>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</si>
  <si>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</si>
  <si>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</si>
  <si>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</si>
  <si>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</si>
  <si>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</si>
  <si>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</si>
  <si>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</si>
  <si>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</si>
  <si>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</si>
  <si>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</si>
  <si>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</si>
  <si>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</si>
  <si>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</si>
  <si>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</si>
  <si>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</si>
  <si>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</si>
  <si>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</si>
  <si>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</si>
  <si>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</si>
  <si>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</si>
  <si>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</si>
  <si>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</si>
  <si>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</si>
  <si>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</si>
  <si>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</si>
  <si>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</si>
  <si>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</si>
  <si>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</si>
  <si>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</si>
  <si>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</si>
  <si>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</si>
  <si>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</si>
  <si>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</si>
  <si>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</si>
  <si>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</si>
  <si>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</si>
  <si>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</si>
  <si>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</si>
  <si>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</si>
  <si>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</si>
  <si>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</si>
  <si>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</si>
  <si>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</si>
  <si>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</si>
  <si>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</si>
  <si>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</si>
  <si>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</si>
  <si>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</si>
  <si>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</si>
  <si>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</si>
  <si>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</si>
  <si>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</si>
  <si>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</si>
  <si>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</si>
  <si>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</si>
  <si>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</si>
  <si>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</si>
  <si>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</si>
  <si>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</si>
  <si>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</si>
  <si>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</si>
  <si>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</si>
  <si>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</si>
  <si>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</si>
  <si>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</si>
  <si>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</si>
  <si>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</si>
  <si>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</si>
  <si>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</si>
  <si>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</si>
  <si>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</si>
  <si>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</si>
  <si>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</si>
  <si>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</si>
  <si>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</si>
  <si>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</si>
  <si>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</si>
  <si>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</si>
  <si>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</si>
  <si>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</si>
  <si>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</si>
  <si>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</si>
  <si>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</si>
  <si>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</si>
  <si>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</si>
  <si>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</si>
  <si>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</si>
  <si>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</si>
  <si>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</si>
  <si>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</si>
  <si>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</si>
  <si>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</si>
  <si>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</si>
  <si>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</si>
  <si>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</si>
  <si>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</si>
  <si>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</si>
  <si>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</si>
  <si>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</si>
  <si>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</si>
  <si>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</si>
  <si>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</si>
  <si>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</si>
  <si>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</si>
  <si>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</si>
  <si>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</si>
  <si>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</si>
  <si>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</si>
  <si>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</si>
  <si>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</si>
  <si>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</si>
  <si>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</si>
  <si>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</si>
  <si>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</si>
  <si>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</si>
  <si>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</si>
  <si>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</si>
  <si>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</si>
  <si>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</si>
  <si>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</si>
  <si>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</si>
  <si>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</si>
  <si>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</si>
  <si>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</si>
  <si>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</si>
  <si>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</si>
  <si>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</si>
  <si>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</si>
  <si>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</si>
  <si>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</si>
  <si>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</si>
  <si>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</si>
  <si>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</si>
  <si>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</si>
  <si>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</si>
  <si>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</si>
  <si>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</si>
  <si>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</si>
  <si>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</si>
  <si>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</si>
  <si>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</si>
  <si>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</si>
  <si>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</si>
  <si>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</si>
  <si>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</si>
  <si>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</si>
  <si>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</si>
  <si>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</si>
  <si>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</si>
  <si>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</si>
  <si>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</si>
  <si>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</si>
  <si>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</si>
  <si>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</si>
  <si>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</si>
  <si>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</si>
  <si>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</si>
  <si>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</si>
  <si>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</si>
  <si>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</si>
  <si>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</si>
  <si>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</si>
  <si>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</si>
  <si>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</si>
  <si>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</si>
  <si>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</si>
  <si>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</si>
  <si>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</si>
  <si>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</si>
  <si>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</si>
  <si>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</si>
  <si>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</si>
  <si>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</si>
  <si>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</si>
  <si>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</si>
  <si>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</si>
  <si>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</si>
  <si>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</si>
  <si>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</si>
  <si>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</si>
  <si>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</si>
  <si>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</si>
  <si>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</si>
  <si>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</si>
  <si>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</si>
  <si>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</si>
  <si>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</si>
  <si>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</si>
  <si>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</si>
  <si>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</si>
  <si>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</si>
  <si>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</si>
  <si>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</si>
  <si>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</si>
  <si>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</si>
  <si>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</si>
  <si>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</si>
  <si>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</si>
  <si>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</si>
  <si>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</si>
  <si>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</si>
  <si>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</si>
  <si>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</si>
  <si>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</si>
  <si>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</si>
  <si>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</si>
  <si>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</si>
  <si>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</si>
  <si>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</si>
  <si>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</si>
  <si>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</si>
  <si>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</si>
  <si>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</si>
  <si>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</si>
  <si>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</si>
  <si>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</si>
  <si>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</si>
  <si>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</si>
  <si>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</si>
  <si>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</si>
  <si>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</si>
  <si>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</si>
  <si>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</si>
  <si>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</si>
  <si>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</si>
  <si>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</si>
  <si>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</si>
  <si>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</si>
  <si>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</si>
  <si>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</si>
  <si>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</si>
  <si>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</si>
  <si>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</si>
  <si>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</si>
  <si>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</si>
  <si>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</si>
  <si>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</si>
  <si>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</si>
  <si>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</si>
  <si>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</si>
  <si>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</si>
  <si>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</si>
  <si>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</si>
  <si>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</si>
  <si>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</si>
  <si>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</si>
  <si>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</si>
  <si>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</si>
  <si>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</si>
  <si>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</si>
  <si>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</si>
  <si>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</si>
  <si>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</si>
  <si>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</si>
  <si>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</si>
  <si>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</si>
  <si>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</si>
  <si>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</si>
  <si>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</si>
  <si>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</si>
  <si>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</si>
  <si>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</si>
  <si>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</si>
  <si>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</si>
  <si>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</si>
  <si>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</si>
  <si>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</si>
  <si>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</si>
  <si>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</si>
  <si>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</si>
  <si>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</si>
  <si>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</si>
  <si>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</si>
  <si>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</si>
  <si>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</si>
  <si>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</si>
  <si>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</si>
  <si>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</si>
  <si>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</si>
  <si>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</si>
  <si>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</si>
  <si>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</si>
  <si>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</si>
  <si>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</si>
  <si>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</si>
  <si>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</si>
  <si>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</si>
  <si>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</si>
  <si>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</si>
  <si>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</si>
  <si>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</si>
  <si>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</si>
  <si>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</si>
  <si>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</si>
  <si>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</si>
  <si>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</si>
  <si>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</si>
  <si>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</si>
  <si>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</si>
  <si>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</si>
  <si>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</si>
  <si>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</si>
  <si>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</si>
  <si>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</si>
  <si>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</si>
  <si>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</si>
  <si>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</si>
  <si>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</si>
  <si>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September 2025</t>
  </si>
  <si>
    <t>October 2025</t>
  </si>
  <si>
    <t>November 2025</t>
  </si>
  <si>
    <t>Quarter 3 2025</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</si>
  <si>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</si>
  <si>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</si>
  <si>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</si>
  <si>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</si>
  <si>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</si>
  <si>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</si>
  <si>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</si>
  <si>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</si>
  <si>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</si>
  <si>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</si>
  <si>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</si>
  <si>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</si>
  <si>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</si>
  <si>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</si>
  <si>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February 2026</t>
  </si>
  <si>
    <t>Quarter 4 2025</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</si>
  <si>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</si>
  <si>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quarterly and annual data including </t>
    </r>
    <r>
      <rPr>
        <b/>
        <sz val="12"/>
        <rFont val="Calibri"/>
        <family val="2"/>
        <scheme val="minor"/>
      </rPr>
      <t>new data for April 2026</t>
    </r>
  </si>
  <si>
    <t>The revision period is January 2025 to March 2026.
Revisions are due to updates from data suppliers or the receipt of data replacing estimates unless otherwise stated.</t>
  </si>
  <si>
    <t>April 2026 [provisional]</t>
  </si>
  <si>
    <t>March 2026</t>
  </si>
  <si>
    <t>In the three months to April 2026, all three transport fuels saw increases in production with petrol up by 9.4 per cent, white diesel by 18 per cent, and jet fuel by almost half. In part this is because of maintenance this time last year, but also remaining refineries have partially compensated for the closure of Grangemouth and Lindsey in 2025 by increasing production, notably of key transport fuels and since the onset of the conflict in the Middle East. The overall reduction was mainly contributed to by decreases in production of burning oil, gas oil, and fuel oil (each around 200 thousand tonnes).</t>
  </si>
  <si>
    <t>Production of transport fuels up despite two refinery closures in 2025</t>
  </si>
  <si>
    <t>Quarter 1 2026 [provisional]</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</si>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</sst>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2"/>
      <color rgb="FFC00000"/>
      <name val="Calibri"/>
      <family val="2"/>
      <scheme val="minor"/>
    </font>
    <font>
      <b/>
      <sz val="18"/>
      <color rgb="FFC00000"/>
      <name val="Calibri"/>
      <family val="2"/>
      <scheme val="minor"/>
    </font>
    <font>
      <sz val="10"/>
      <color theme="0"/>
      <name val="MS Sans Serif"/>
    </font>
  </fonts>
  <fills count="6">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2"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2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19" fillId="0" borderId="0" xfId="1" applyFont="1" applyFill="1">
      <alignment vertical="center"/>
    </xf>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2" fontId="2" fillId="0" borderId="0" xfId="12" applyNumberFormat="1" applyFont="1" applyAlignment="1">
      <alignment vertical="center" wrapText="1"/>
    </xf>
    <xf numFmtId="0" fontId="22"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3"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3"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1" fontId="2" fillId="0" borderId="0" xfId="12" applyNumberFormat="1" applyFont="1" applyAlignment="1">
      <alignment vertical="center" wrapText="1"/>
    </xf>
    <xf numFmtId="0" fontId="21" fillId="0" borderId="0" xfId="5" applyFont="1">
      <alignment vertical="center" wrapText="1"/>
    </xf>
    <xf numFmtId="0" fontId="25" fillId="0" borderId="0" xfId="5" applyFont="1">
      <alignment vertical="center" wrapText="1"/>
    </xf>
    <xf numFmtId="0" fontId="26" fillId="0" borderId="0" xfId="0" applyFont="1"/>
    <xf numFmtId="0" fontId="26" fillId="0" borderId="0" xfId="2" applyFont="1" applyFill="1"/>
    <xf numFmtId="0" fontId="25" fillId="0" borderId="0" xfId="5" applyFont="1" applyAlignment="1">
      <alignment vertical="center"/>
    </xf>
    <xf numFmtId="0" fontId="25" fillId="0" borderId="0" xfId="5" applyFont="1" applyAlignment="1">
      <alignment wrapText="1"/>
    </xf>
    <xf numFmtId="0" fontId="25" fillId="0" borderId="0" xfId="5" applyFont="1" applyAlignment="1"/>
    <xf numFmtId="0" fontId="27" fillId="5" borderId="0" xfId="7" applyFont="1" applyFill="1"/>
    <xf numFmtId="0" fontId="19" fillId="0" borderId="0" xfId="1" applyFont="1" applyFill="1" applyAlignment="1">
      <alignment vertical="center" wrapText="1"/>
    </xf>
    <xf numFmtId="0" fontId="7" fillId="0" borderId="0" xfId="0" applyFont="1" applyAlignment="1">
      <alignment wrapText="1"/>
    </xf>
    <xf numFmtId="0" fontId="21" fillId="0" borderId="0" xfId="5" applyFont="1" applyAlignment="1">
      <alignment vertical="top" wrapText="1"/>
    </xf>
    <xf numFmtId="0" fontId="24" fillId="0" borderId="0" xfId="5" applyFont="1" applyAlignment="1">
      <alignment wrapText="1"/>
    </xf>
    <xf numFmtId="37" fontId="2" fillId="0" borderId="0" xfId="5" applyNumberFormat="1" applyAlignment="1">
      <alignment vertical="center"/>
    </xf>
    <xf numFmtId="0" fontId="2" fillId="0" borderId="0" xfId="5" applyAlignment="1">
      <alignment horizontal="right" vertical="center" wrapText="1"/>
    </xf>
    <xf numFmtId="9" fontId="2" fillId="0" borderId="0" xfId="12" applyFont="1" applyAlignment="1">
      <alignment horizontal="right" vertical="center" wrapText="1"/>
    </xf>
    <xf numFmtId="39" fontId="2" fillId="0" borderId="0" xfId="5" applyNumberFormat="1" applyAlignment="1">
      <alignment horizontal="right" vertical="center" wrapText="1"/>
    </xf>
    <xf numFmtId="43" fontId="2" fillId="0" borderId="0" xfId="13" applyFont="1" applyAlignment="1">
      <alignment vertical="center" wrapText="1"/>
    </xf>
    <xf numFmtId="0" fontId="6" fillId="4" borderId="0" xfId="4" applyFill="1" applyAlignment="1" applyProtection="1">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Shown="0" headerRowBorderDxfId="104" tableBorderDxfId="103" dataCellStyle="Normal 4">
  <tableColumns count="16">
    <tableColumn id="1" xr3:uid="{455072EC-FEE0-4369-B880-6F14261EC7F5}" name="Date" dataDxfId="102" totalsRowDxfId="101" dataCellStyle="Normal 4" totalsRow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31"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82"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78"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758</v>
      </c>
    </row>
    <row r="5" spans="1:257" s="3" customFormat="1" ht="30" customHeight="1" x14ac:dyDescent="0.5">
      <c r="A5" s="102"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759</v>
      </c>
    </row>
    <row r="7" spans="1:257" s="2" customFormat="1" ht="30" customHeight="1" x14ac:dyDescent="0.5">
      <c r="A7" s="102"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3" t="s">
        <v>760</v>
      </c>
    </row>
    <row r="9" spans="1:257" s="2" customFormat="1" ht="30" customHeight="1" x14ac:dyDescent="0.5">
      <c r="A9" s="76"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2"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12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6"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2"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9"/>
  <sheetViews>
    <sheetView showGridLines="0" zoomScaleNormal="100" workbookViewId="0"/>
  </sheetViews>
  <sheetFormatPr defaultColWidth="9.453125" defaultRowHeight="15.5" x14ac:dyDescent="0.35"/>
  <cols>
    <col min="1" max="1" width="150.54296875" style="107" customWidth="1"/>
    <col min="2" max="2" width="81.81640625" style="107" customWidth="1"/>
    <col min="3" max="16384" width="9.453125" style="107"/>
  </cols>
  <sheetData>
    <row r="1" spans="1:3" ht="26" x14ac:dyDescent="0.35">
      <c r="A1" s="114" t="s">
        <v>22</v>
      </c>
    </row>
    <row r="2" spans="1:3" s="108" customFormat="1" ht="32.5" customHeight="1" x14ac:dyDescent="0.55000000000000004">
      <c r="A2" s="9" t="s">
        <v>659</v>
      </c>
      <c r="B2" s="109"/>
      <c r="C2" s="107"/>
    </row>
    <row r="3" spans="1:3" s="108" customFormat="1" ht="28" customHeight="1" x14ac:dyDescent="0.55000000000000004">
      <c r="A3" s="115" t="s">
        <v>764</v>
      </c>
      <c r="B3" s="109"/>
      <c r="C3" s="107"/>
    </row>
    <row r="4" spans="1:3" s="110" customFormat="1" ht="62" x14ac:dyDescent="0.55000000000000004">
      <c r="A4" s="116" t="s">
        <v>763</v>
      </c>
      <c r="C4" s="108"/>
    </row>
    <row r="5" spans="1:3" s="111" customFormat="1" ht="35.5" customHeight="1" x14ac:dyDescent="0.35">
      <c r="A5" s="117" t="s">
        <v>693</v>
      </c>
      <c r="C5" s="112"/>
    </row>
    <row r="7" spans="1:3" ht="51.75" customHeight="1" x14ac:dyDescent="0.35"/>
    <row r="8" spans="1:3" ht="18.5" x14ac:dyDescent="0.45">
      <c r="A8" s="115"/>
    </row>
    <row r="9" spans="1:3" x14ac:dyDescent="0.35">
      <c r="A9" s="1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4" t="s">
        <v>141</v>
      </c>
    </row>
    <row r="2" spans="1:18" s="2" customFormat="1" x14ac:dyDescent="0.35">
      <c r="A2" s="2" t="s">
        <v>14</v>
      </c>
      <c r="I2" s="70"/>
      <c r="J2" s="70"/>
      <c r="K2" s="70"/>
      <c r="L2" s="70"/>
      <c r="M2" s="70"/>
    </row>
    <row r="3" spans="1:18" s="2" customFormat="1" x14ac:dyDescent="0.35">
      <c r="A3" s="2" t="s">
        <v>128</v>
      </c>
      <c r="E3" s="118"/>
    </row>
    <row r="4" spans="1:18" ht="31" x14ac:dyDescent="0.35">
      <c r="B4" s="77" t="s">
        <v>729</v>
      </c>
      <c r="C4" s="37"/>
      <c r="D4" s="38"/>
      <c r="E4" s="53" t="s">
        <v>730</v>
      </c>
      <c r="F4" s="36" t="s">
        <v>624</v>
      </c>
      <c r="G4" s="37"/>
      <c r="H4" s="37"/>
      <c r="I4" s="38"/>
      <c r="J4" s="36" t="s">
        <v>26</v>
      </c>
      <c r="K4" s="38"/>
      <c r="L4" s="77" t="s">
        <v>625</v>
      </c>
      <c r="M4" s="38"/>
      <c r="N4" s="37"/>
      <c r="O4" s="37"/>
      <c r="P4" s="38"/>
    </row>
    <row r="5" spans="1:18" ht="46.5" x14ac:dyDescent="0.35">
      <c r="A5" s="30" t="s">
        <v>130</v>
      </c>
      <c r="B5" s="57" t="s">
        <v>27</v>
      </c>
      <c r="C5" s="58" t="s">
        <v>28</v>
      </c>
      <c r="D5" s="59" t="s">
        <v>29</v>
      </c>
      <c r="E5" s="60" t="s">
        <v>142</v>
      </c>
      <c r="F5" s="57" t="s">
        <v>31</v>
      </c>
      <c r="G5" s="58" t="s">
        <v>646</v>
      </c>
      <c r="H5" s="58" t="s">
        <v>32</v>
      </c>
      <c r="I5" s="59" t="s">
        <v>588</v>
      </c>
      <c r="J5" s="57" t="s">
        <v>589</v>
      </c>
      <c r="K5" s="59" t="s">
        <v>33</v>
      </c>
      <c r="L5" s="57" t="s">
        <v>34</v>
      </c>
      <c r="M5" s="59" t="s">
        <v>655</v>
      </c>
      <c r="N5" s="58" t="s">
        <v>35</v>
      </c>
      <c r="O5" s="58" t="s">
        <v>36</v>
      </c>
      <c r="P5" s="59" t="s">
        <v>37</v>
      </c>
    </row>
    <row r="6" spans="1:18" x14ac:dyDescent="0.35">
      <c r="A6" s="49">
        <f ca="1">INDIRECT(calculation_hide!T9)</f>
        <v>2021</v>
      </c>
      <c r="B6" s="50">
        <f ca="1">INDIRECT(calculation_hide!U9)</f>
        <v>48796.61</v>
      </c>
      <c r="C6" s="40">
        <f ca="1">INDIRECT(calculation_hide!V9)</f>
        <v>2618.8599999999997</v>
      </c>
      <c r="D6" s="41">
        <f ca="1">INDIRECT(calculation_hide!W9)</f>
        <v>634.81999999999994</v>
      </c>
      <c r="E6" s="54">
        <f ca="1">INDIRECT(calculation_hide!X9)</f>
        <v>45542.880000000005</v>
      </c>
      <c r="F6" s="50">
        <f ca="1">INDIRECT(calculation_hide!Y9)</f>
        <v>1707.58</v>
      </c>
      <c r="G6" s="40">
        <f ca="1">INDIRECT(calculation_hide!Z9)</f>
        <v>345.58000000000004</v>
      </c>
      <c r="H6" s="40">
        <f ca="1">INDIRECT(calculation_hide!AA9)</f>
        <v>1599.2600000000002</v>
      </c>
      <c r="I6" s="41">
        <f ca="1">INDIRECT(calculation_hide!AB9)</f>
        <v>14353.47</v>
      </c>
      <c r="J6" s="50">
        <f ca="1">INDIRECT(calculation_hide!AC9)</f>
        <v>1833.75</v>
      </c>
      <c r="K6" s="41">
        <f ca="1">INDIRECT(calculation_hide!AD9)</f>
        <v>1734.4099999999999</v>
      </c>
      <c r="L6" s="50">
        <f ca="1">INDIRECT(calculation_hide!AE9)</f>
        <v>5933.4500000000007</v>
      </c>
      <c r="M6" s="41">
        <f ca="1">INDIRECT(calculation_hide!AF9)</f>
        <v>11934.890000000001</v>
      </c>
      <c r="N6" s="40">
        <f ca="1">INDIRECT(calculation_hide!AG9)</f>
        <v>2956.61</v>
      </c>
      <c r="O6" s="40">
        <f ca="1">INDIRECT(calculation_hide!AH9)</f>
        <v>342.03999999999996</v>
      </c>
      <c r="P6" s="41">
        <f ca="1">INDIRECT(calculation_hide!AI9)</f>
        <v>726.53</v>
      </c>
    </row>
    <row r="7" spans="1:18" x14ac:dyDescent="0.35">
      <c r="A7" s="48">
        <f ca="1">INDIRECT(calculation_hide!T10)</f>
        <v>2022</v>
      </c>
      <c r="B7" s="51">
        <f ca="1">INDIRECT(calculation_hide!U10)</f>
        <v>54826.879999999997</v>
      </c>
      <c r="C7" s="43">
        <f ca="1">INDIRECT(calculation_hide!V10)</f>
        <v>2889.2400000000002</v>
      </c>
      <c r="D7" s="44">
        <f ca="1">INDIRECT(calculation_hide!W10)</f>
        <v>867.34</v>
      </c>
      <c r="E7" s="55">
        <f ca="1">INDIRECT(calculation_hide!X10)</f>
        <v>51070.3</v>
      </c>
      <c r="F7" s="51">
        <f ca="1">INDIRECT(calculation_hide!Y10)</f>
        <v>1682.1699999999998</v>
      </c>
      <c r="G7" s="43">
        <f ca="1">INDIRECT(calculation_hide!Z10)</f>
        <v>394.59000000000003</v>
      </c>
      <c r="H7" s="43">
        <f ca="1">INDIRECT(calculation_hide!AA10)</f>
        <v>1511.01</v>
      </c>
      <c r="I7" s="44">
        <f ca="1">INDIRECT(calculation_hide!AB10)</f>
        <v>15761.68</v>
      </c>
      <c r="J7" s="51">
        <f ca="1">INDIRECT(calculation_hide!AC10)</f>
        <v>3489.8099999999995</v>
      </c>
      <c r="K7" s="44">
        <f ca="1">INDIRECT(calculation_hide!AD10)</f>
        <v>2042.4300000000003</v>
      </c>
      <c r="L7" s="51">
        <f ca="1">INDIRECT(calculation_hide!AE10)</f>
        <v>6042.5199999999995</v>
      </c>
      <c r="M7" s="44">
        <f ca="1">INDIRECT(calculation_hide!AF10)</f>
        <v>13585.48</v>
      </c>
      <c r="N7" s="43">
        <f ca="1">INDIRECT(calculation_hide!AG10)</f>
        <v>3232.72</v>
      </c>
      <c r="O7" s="43">
        <f ca="1">INDIRECT(calculation_hide!AH10)</f>
        <v>286.77999999999997</v>
      </c>
      <c r="P7" s="44">
        <f ca="1">INDIRECT(calculation_hide!AI10)</f>
        <v>520.4</v>
      </c>
    </row>
    <row r="8" spans="1:18" x14ac:dyDescent="0.35">
      <c r="A8" s="48">
        <f ca="1">INDIRECT(calculation_hide!T11)</f>
        <v>2023</v>
      </c>
      <c r="B8" s="51">
        <f ca="1">INDIRECT(calculation_hide!U11)</f>
        <v>50977.090000000004</v>
      </c>
      <c r="C8" s="43">
        <f ca="1">INDIRECT(calculation_hide!V11)</f>
        <v>2977.9</v>
      </c>
      <c r="D8" s="44">
        <f ca="1">INDIRECT(calculation_hide!W11)</f>
        <v>741.44</v>
      </c>
      <c r="E8" s="55">
        <f ca="1">INDIRECT(calculation_hide!X11)</f>
        <v>47257.75</v>
      </c>
      <c r="F8" s="51">
        <f ca="1">INDIRECT(calculation_hide!Y11)</f>
        <v>1531.3899999999999</v>
      </c>
      <c r="G8" s="43">
        <f ca="1">INDIRECT(calculation_hide!Z11)</f>
        <v>386.36</v>
      </c>
      <c r="H8" s="43">
        <f ca="1">INDIRECT(calculation_hide!AA11)</f>
        <v>1639.3400000000001</v>
      </c>
      <c r="I8" s="44">
        <f ca="1">INDIRECT(calculation_hide!AB11)</f>
        <v>15421.1</v>
      </c>
      <c r="J8" s="51">
        <f ca="1">INDIRECT(calculation_hide!AC11)</f>
        <v>3314.64</v>
      </c>
      <c r="K8" s="44">
        <f ca="1">INDIRECT(calculation_hide!AD11)</f>
        <v>2231.7200000000003</v>
      </c>
      <c r="L8" s="51">
        <f ca="1">INDIRECT(calculation_hide!AE11)</f>
        <v>4814.38</v>
      </c>
      <c r="M8" s="44">
        <f ca="1">INDIRECT(calculation_hide!AF11)</f>
        <v>12307.099999999999</v>
      </c>
      <c r="N8" s="43">
        <f ca="1">INDIRECT(calculation_hide!AG11)</f>
        <v>2912.34</v>
      </c>
      <c r="O8" s="43">
        <f ca="1">INDIRECT(calculation_hide!AH11)</f>
        <v>231.58</v>
      </c>
      <c r="P8" s="44">
        <f ca="1">INDIRECT(calculation_hide!AI11)</f>
        <v>372.91999999999996</v>
      </c>
    </row>
    <row r="9" spans="1:18" x14ac:dyDescent="0.35">
      <c r="A9" s="48">
        <f ca="1">INDIRECT(calculation_hide!T12)</f>
        <v>2024</v>
      </c>
      <c r="B9" s="51">
        <f ca="1">INDIRECT(calculation_hide!U12)</f>
        <v>51610.59</v>
      </c>
      <c r="C9" s="43">
        <f ca="1">INDIRECT(calculation_hide!V12)</f>
        <v>2729.17</v>
      </c>
      <c r="D9" s="44">
        <f ca="1">INDIRECT(calculation_hide!W12)</f>
        <v>836.52</v>
      </c>
      <c r="E9" s="55">
        <f ca="1">INDIRECT(calculation_hide!X12)</f>
        <v>48044.900000000009</v>
      </c>
      <c r="F9" s="51">
        <f ca="1">INDIRECT(calculation_hide!Y12)</f>
        <v>1487</v>
      </c>
      <c r="G9" s="43">
        <f ca="1">INDIRECT(calculation_hide!Z12)</f>
        <v>297.65000000000003</v>
      </c>
      <c r="H9" s="43">
        <f ca="1">INDIRECT(calculation_hide!AA12)</f>
        <v>1555.62</v>
      </c>
      <c r="I9" s="44">
        <f ca="1">INDIRECT(calculation_hide!AB12)</f>
        <v>14997.84</v>
      </c>
      <c r="J9" s="51">
        <f ca="1">INDIRECT(calculation_hide!AC12)</f>
        <v>3440.64</v>
      </c>
      <c r="K9" s="44">
        <f ca="1">INDIRECT(calculation_hide!AD12)</f>
        <v>2229.77</v>
      </c>
      <c r="L9" s="51">
        <f ca="1">INDIRECT(calculation_hide!AE12)</f>
        <v>5001.13</v>
      </c>
      <c r="M9" s="44">
        <f ca="1">INDIRECT(calculation_hide!AF12)</f>
        <v>12456.289999999999</v>
      </c>
      <c r="N9" s="43">
        <f ca="1">INDIRECT(calculation_hide!AG12)</f>
        <v>3337.42</v>
      </c>
      <c r="O9" s="43">
        <f ca="1">INDIRECT(calculation_hide!AH12)</f>
        <v>318.77</v>
      </c>
      <c r="P9" s="44">
        <f ca="1">INDIRECT(calculation_hide!AI12)</f>
        <v>448.73</v>
      </c>
    </row>
    <row r="10" spans="1:18" x14ac:dyDescent="0.35">
      <c r="A10" s="42" t="str">
        <f ca="1">INDIRECT(calculation_hide!T13)</f>
        <v>2025 [provisional]</v>
      </c>
      <c r="B10" s="51">
        <f ca="1">INDIRECT(calculation_hide!U13)</f>
        <v>48992.090000000004</v>
      </c>
      <c r="C10" s="43">
        <f ca="1">INDIRECT(calculation_hide!V13)</f>
        <v>2471.0299999999997</v>
      </c>
      <c r="D10" s="44">
        <f ca="1">INDIRECT(calculation_hide!W13)</f>
        <v>677.19</v>
      </c>
      <c r="E10" s="55">
        <f ca="1">INDIRECT(calculation_hide!X13)</f>
        <v>45843.86</v>
      </c>
      <c r="F10" s="51">
        <f ca="1">INDIRECT(calculation_hide!Y13)</f>
        <v>1361.62</v>
      </c>
      <c r="G10" s="43">
        <f ca="1">INDIRECT(calculation_hide!Z13)</f>
        <v>252.26</v>
      </c>
      <c r="H10" s="43">
        <f ca="1">INDIRECT(calculation_hide!AA13)</f>
        <v>1658.27</v>
      </c>
      <c r="I10" s="44">
        <f ca="1">INDIRECT(calculation_hide!AB13)</f>
        <v>14120.82</v>
      </c>
      <c r="J10" s="51">
        <f ca="1">INDIRECT(calculation_hide!AC13)</f>
        <v>3082.4700000000003</v>
      </c>
      <c r="K10" s="44">
        <f ca="1">INDIRECT(calculation_hide!AD13)</f>
        <v>2248.46</v>
      </c>
      <c r="L10" s="51">
        <f ca="1">INDIRECT(calculation_hide!AE13)</f>
        <v>4681.5499999999993</v>
      </c>
      <c r="M10" s="44">
        <f ca="1">INDIRECT(calculation_hide!AF13)</f>
        <v>11947.84</v>
      </c>
      <c r="N10" s="43">
        <f ca="1">INDIRECT(calculation_hide!AG13)</f>
        <v>2774.7699999999995</v>
      </c>
      <c r="O10" s="43">
        <f ca="1">INDIRECT(calculation_hide!AH13)</f>
        <v>371.74</v>
      </c>
      <c r="P10" s="44">
        <f ca="1">INDIRECT(calculation_hide!AI13)</f>
        <v>321.40999999999997</v>
      </c>
    </row>
    <row r="11" spans="1:18" x14ac:dyDescent="0.35">
      <c r="A11" s="61" t="s">
        <v>129</v>
      </c>
      <c r="B11" s="62" t="str">
        <f ca="1">IF(((B10-B9)/B9*100)&gt;100,"(+) ",IF(((B10-B9)/B9*100)&lt;-100,"(-) ",IF(ROUND(((B10-B9)/B9*100),1)=0,"- ",IF(((B10-B9)/B9*100)&gt;0,TEXT(((B10-B9)/B9*100),"+0.0 "),TEXT(((B10-B9)/B9*100),"0.0 ")))))</f>
        <v xml:space="preserve">-5.1 </v>
      </c>
      <c r="C11" s="63" t="str">
        <f ca="1">IF(((C10-C9)/C9*100)&gt;100,"(+) ",IF(((C10-C9)/C9*100)&lt;-100,"(-) ",IF(ROUND(((C10-C9)/C9*100),1)=0,"- ",IF(((C10-C9)/C9*100)&gt;0,TEXT(((C10-C9)/C9*100),"+0.0 "),TEXT(((C10-C9)/C9*100),"0.0 ")))))</f>
        <v xml:space="preserve">-9.5 </v>
      </c>
      <c r="D11" s="64" t="str">
        <f ca="1">IF(((D10-D9)/D9*100)&gt;100,"(+) ",IF(((D10-D9)/D9*100)&lt;-100,"(-) ",IF(ROUND(((D10-D9)/D9*100),1)=0,"- ",IF(((D10-D9)/D9*100)&gt;0,TEXT(((D10-D9)/D9*100),"+0.0 "),TEXT(((D10-D9)/D9*100),"0.0 ")))))</f>
        <v xml:space="preserve">-19.0 </v>
      </c>
      <c r="E11" s="65" t="str">
        <f t="shared" ref="E11:P11" ca="1" si="0">IF(((E10-E9)/E9*100)&gt;100,"(+) ",IF(((E10-E9)/E9*100)&lt;-100,"(-) ",IF(ROUND(((E10-E9)/E9*100),1)=0,"- ",IF(((E10-E9)/E9*100)&gt;0,TEXT(((E10-E9)/E9*100),"+0.0 "),TEXT(((E10-E9)/E9*100),"0.0 ")))))</f>
        <v xml:space="preserve">-4.6 </v>
      </c>
      <c r="F11" s="62" t="str">
        <f t="shared" ca="1" si="0"/>
        <v xml:space="preserve">-8.4 </v>
      </c>
      <c r="G11" s="63" t="str">
        <f t="shared" ca="1" si="0"/>
        <v xml:space="preserve">-15.2 </v>
      </c>
      <c r="H11" s="63" t="str">
        <f t="shared" ca="1" si="0"/>
        <v xml:space="preserve">+6.6 </v>
      </c>
      <c r="I11" s="64" t="str">
        <f t="shared" ca="1" si="0"/>
        <v xml:space="preserve">-5.8 </v>
      </c>
      <c r="J11" s="62" t="str">
        <f t="shared" ca="1" si="0"/>
        <v xml:space="preserve">-10.4 </v>
      </c>
      <c r="K11" s="64" t="str">
        <f t="shared" ca="1" si="0"/>
        <v xml:space="preserve">+0.8 </v>
      </c>
      <c r="L11" s="62" t="str">
        <f t="shared" ca="1" si="0"/>
        <v xml:space="preserve">-6.4 </v>
      </c>
      <c r="M11" s="64" t="str">
        <f t="shared" ca="1" si="0"/>
        <v xml:space="preserve">-4.1 </v>
      </c>
      <c r="N11" s="63" t="str">
        <f t="shared" ca="1" si="0"/>
        <v xml:space="preserve">-16.9 </v>
      </c>
      <c r="O11" s="63" t="str">
        <f t="shared" ca="1" si="0"/>
        <v xml:space="preserve">+16.6 </v>
      </c>
      <c r="P11" s="64" t="str">
        <f t="shared" ca="1" si="0"/>
        <v xml:space="preserve">-28.4 </v>
      </c>
    </row>
    <row r="12" spans="1:18" x14ac:dyDescent="0.35">
      <c r="A12" s="39" t="str">
        <f ca="1">INDIRECT(calculation_hide!T38)</f>
        <v>January - April 2025 [provisional]</v>
      </c>
      <c r="B12" s="50">
        <f ca="1">INDIRECT(calculation_hide!U38)</f>
        <v>16104.07</v>
      </c>
      <c r="C12" s="40">
        <f ca="1">INDIRECT(calculation_hide!V38)</f>
        <v>804.92</v>
      </c>
      <c r="D12" s="41">
        <f ca="1">INDIRECT(calculation_hide!W38)</f>
        <v>189.25</v>
      </c>
      <c r="E12" s="54">
        <f ca="1">INDIRECT(calculation_hide!X38)</f>
        <v>15109.880000000001</v>
      </c>
      <c r="F12" s="50">
        <f ca="1">INDIRECT(calculation_hide!Y38)</f>
        <v>427.34</v>
      </c>
      <c r="G12" s="40">
        <f ca="1">INDIRECT(calculation_hide!Z38)</f>
        <v>83.22</v>
      </c>
      <c r="H12" s="40">
        <f ca="1">INDIRECT(calculation_hide!AA38)</f>
        <v>562</v>
      </c>
      <c r="I12" s="41">
        <f ca="1">INDIRECT(calculation_hide!AB38)</f>
        <v>4680.3</v>
      </c>
      <c r="J12" s="50">
        <f ca="1">INDIRECT(calculation_hide!AC38)</f>
        <v>831.34999999999991</v>
      </c>
      <c r="K12" s="41">
        <f ca="1">INDIRECT(calculation_hide!AD38)</f>
        <v>883.81</v>
      </c>
      <c r="L12" s="50">
        <f ca="1">INDIRECT(calculation_hide!AE38)</f>
        <v>1579.32</v>
      </c>
      <c r="M12" s="41">
        <f ca="1">INDIRECT(calculation_hide!AF38)</f>
        <v>3720.5400000000004</v>
      </c>
      <c r="N12" s="40">
        <f ca="1">INDIRECT(calculation_hide!AG38)</f>
        <v>1130.5</v>
      </c>
      <c r="O12" s="40">
        <f ca="1">INDIRECT(calculation_hide!AH38)</f>
        <v>139.76</v>
      </c>
      <c r="P12" s="41">
        <f ca="1">INDIRECT(calculation_hide!AI38)</f>
        <v>89.66</v>
      </c>
    </row>
    <row r="13" spans="1:18" x14ac:dyDescent="0.35">
      <c r="A13" s="42" t="str">
        <f ca="1">INDIRECT(calculation_hide!T39)</f>
        <v>January - April 2026 [provisional]</v>
      </c>
      <c r="B13" s="51">
        <f ca="1">INDIRECT(calculation_hide!U39)</f>
        <v>15355.96</v>
      </c>
      <c r="C13" s="43">
        <f ca="1">INDIRECT(calculation_hide!V39)</f>
        <v>802.1</v>
      </c>
      <c r="D13" s="44">
        <f ca="1">INDIRECT(calculation_hide!W39)</f>
        <v>297.75</v>
      </c>
      <c r="E13" s="55">
        <f ca="1">INDIRECT(calculation_hide!X39)</f>
        <v>14256.130000000001</v>
      </c>
      <c r="F13" s="51">
        <f ca="1">INDIRECT(calculation_hide!Y39)</f>
        <v>530.98</v>
      </c>
      <c r="G13" s="43">
        <f ca="1">INDIRECT(calculation_hide!Z39)</f>
        <v>92.06</v>
      </c>
      <c r="H13" s="43">
        <f ca="1">INDIRECT(calculation_hide!AA39)</f>
        <v>413.49</v>
      </c>
      <c r="I13" s="44">
        <f ca="1">INDIRECT(calculation_hide!AB39)</f>
        <v>4844.05</v>
      </c>
      <c r="J13" s="51">
        <f ca="1">INDIRECT(calculation_hide!AC39)</f>
        <v>971.79</v>
      </c>
      <c r="K13" s="44">
        <f ca="1">INDIRECT(calculation_hide!AD39)</f>
        <v>731.71</v>
      </c>
      <c r="L13" s="51">
        <f ca="1">INDIRECT(calculation_hide!AE39)</f>
        <v>1247.32</v>
      </c>
      <c r="M13" s="44">
        <f ca="1">INDIRECT(calculation_hide!AF39)</f>
        <v>4022.1399999999994</v>
      </c>
      <c r="N13" s="43">
        <f ca="1">INDIRECT(calculation_hide!AG39)</f>
        <v>719.54</v>
      </c>
      <c r="O13" s="43">
        <f ca="1">INDIRECT(calculation_hide!AH39)</f>
        <v>69.080000000000013</v>
      </c>
      <c r="P13" s="44">
        <f ca="1">INDIRECT(calculation_hide!AI39)</f>
        <v>98.44</v>
      </c>
    </row>
    <row r="14" spans="1:18" x14ac:dyDescent="0.35">
      <c r="A14" s="61" t="s">
        <v>732</v>
      </c>
      <c r="B14" s="62" t="str">
        <f ca="1">IF(((B13-B12)/B12*100)&gt;100,"(+) ",IF(((B13-B12)/B12*100)&lt;-100,"(-) ",IF(ROUND(((B13-B12)/B12*100),1)=0,"- ",IF(((B13-B12)/B12*100)&gt;0,TEXT(((B13-B12)/B12*100),"+0.0 "),TEXT(((B13-B12)/B12*100),"0.0 ")))))</f>
        <v xml:space="preserve">-4.6 </v>
      </c>
      <c r="C14" s="63" t="str">
        <f t="shared" ref="C14:P14" ca="1" si="1">IF(((C13-C12)/C12*100)&gt;100,"(+) ",IF(((C13-C12)/C12*100)&lt;-100,"(-) ",IF(ROUND(((C13-C12)/C12*100),1)=0,"- ",IF(((C13-C12)/C12*100)&gt;0,TEXT(((C13-C12)/C12*100),"+0.0 "),TEXT(((C13-C12)/C12*100),"0.0 ")))))</f>
        <v xml:space="preserve">-0.4 </v>
      </c>
      <c r="D14" s="64" t="str">
        <f t="shared" ca="1" si="1"/>
        <v xml:space="preserve">+57.3 </v>
      </c>
      <c r="E14" s="65" t="str">
        <f t="shared" ca="1" si="1"/>
        <v xml:space="preserve">-5.7 </v>
      </c>
      <c r="F14" s="62" t="str">
        <f t="shared" ca="1" si="1"/>
        <v xml:space="preserve">+24.3 </v>
      </c>
      <c r="G14" s="63" t="str">
        <f t="shared" ca="1" si="1"/>
        <v xml:space="preserve">+10.6 </v>
      </c>
      <c r="H14" s="63" t="str">
        <f t="shared" ca="1" si="1"/>
        <v xml:space="preserve">-26.4 </v>
      </c>
      <c r="I14" s="64" t="str">
        <f t="shared" ca="1" si="1"/>
        <v xml:space="preserve">+3.5 </v>
      </c>
      <c r="J14" s="62" t="str">
        <f t="shared" ca="1" si="1"/>
        <v xml:space="preserve">+16.9 </v>
      </c>
      <c r="K14" s="64" t="str">
        <f t="shared" ca="1" si="1"/>
        <v xml:space="preserve">-17.2 </v>
      </c>
      <c r="L14" s="62" t="str">
        <f t="shared" ca="1" si="1"/>
        <v xml:space="preserve">-21.0 </v>
      </c>
      <c r="M14" s="64" t="str">
        <f t="shared" ca="1" si="1"/>
        <v xml:space="preserve">+8.1 </v>
      </c>
      <c r="N14" s="63" t="str">
        <f t="shared" ca="1" si="1"/>
        <v xml:space="preserve">-36.4 </v>
      </c>
      <c r="O14" s="63" t="str">
        <f t="shared" ca="1" si="1"/>
        <v xml:space="preserve">-50.6 </v>
      </c>
      <c r="P14" s="64" t="str">
        <f t="shared" ca="1" si="1"/>
        <v xml:space="preserve">+9.8 </v>
      </c>
    </row>
    <row r="15" spans="1:18" x14ac:dyDescent="0.35">
      <c r="A15" s="39" t="str">
        <f ca="1">INDIRECT(calculation_hide!T20)</f>
        <v>February 2025</v>
      </c>
      <c r="B15" s="50">
        <f ca="1">INDIRECT(calculation_hide!U20)</f>
        <v>3536.32</v>
      </c>
      <c r="C15" s="40">
        <f ca="1">INDIRECT(calculation_hide!V20)</f>
        <v>180.26</v>
      </c>
      <c r="D15" s="41">
        <f ca="1">INDIRECT(calculation_hide!W20)</f>
        <v>6.76</v>
      </c>
      <c r="E15" s="54">
        <f ca="1">INDIRECT(calculation_hide!X20)</f>
        <v>3349.29</v>
      </c>
      <c r="F15" s="50">
        <f ca="1">INDIRECT(calculation_hide!Y20)</f>
        <v>103.35</v>
      </c>
      <c r="G15" s="40">
        <f ca="1">INDIRECT(calculation_hide!Z20)</f>
        <v>19.510000000000002</v>
      </c>
      <c r="H15" s="40">
        <f ca="1">INDIRECT(calculation_hide!AA20)</f>
        <v>120.89</v>
      </c>
      <c r="I15" s="41">
        <f ca="1">INDIRECT(calculation_hide!AB20)</f>
        <v>1046.3900000000001</v>
      </c>
      <c r="J15" s="50">
        <f ca="1">INDIRECT(calculation_hide!AC20)</f>
        <v>142.75</v>
      </c>
      <c r="K15" s="41">
        <f ca="1">INDIRECT(calculation_hide!AD20)</f>
        <v>239.8</v>
      </c>
      <c r="L15" s="50">
        <f ca="1">INDIRECT(calculation_hide!AE20)</f>
        <v>344.49</v>
      </c>
      <c r="M15" s="41">
        <f ca="1">INDIRECT(calculation_hide!AF20)</f>
        <v>788.07</v>
      </c>
      <c r="N15" s="40">
        <f ca="1">INDIRECT(calculation_hide!AG20)</f>
        <v>290.26</v>
      </c>
      <c r="O15" s="40">
        <f ca="1">INDIRECT(calculation_hide!AH20)</f>
        <v>31.03</v>
      </c>
      <c r="P15" s="41">
        <f ca="1">INDIRECT(calculation_hide!AI20)</f>
        <v>29.68</v>
      </c>
      <c r="R15" s="31"/>
    </row>
    <row r="16" spans="1:18" x14ac:dyDescent="0.35">
      <c r="A16" s="42" t="str">
        <f ca="1">INDIRECT(calculation_hide!T21)</f>
        <v>March 2025</v>
      </c>
      <c r="B16" s="51">
        <f ca="1">INDIRECT(calculation_hide!U21)</f>
        <v>3482.16</v>
      </c>
      <c r="C16" s="43">
        <f ca="1">INDIRECT(calculation_hide!V21)</f>
        <v>168.87</v>
      </c>
      <c r="D16" s="44">
        <f ca="1">INDIRECT(calculation_hide!W21)</f>
        <v>58.69</v>
      </c>
      <c r="E16" s="55">
        <f ca="1">INDIRECT(calculation_hide!X21)</f>
        <v>3254.6</v>
      </c>
      <c r="F16" s="51">
        <f ca="1">INDIRECT(calculation_hide!Y21)</f>
        <v>82.37</v>
      </c>
      <c r="G16" s="43">
        <f ca="1">INDIRECT(calculation_hide!Z21)</f>
        <v>22.67</v>
      </c>
      <c r="H16" s="43">
        <f ca="1">INDIRECT(calculation_hide!AA21)</f>
        <v>148.9</v>
      </c>
      <c r="I16" s="44">
        <f ca="1">INDIRECT(calculation_hide!AB21)</f>
        <v>1014.34</v>
      </c>
      <c r="J16" s="51">
        <f ca="1">INDIRECT(calculation_hide!AC21)</f>
        <v>121.69</v>
      </c>
      <c r="K16" s="44">
        <f ca="1">INDIRECT(calculation_hide!AD21)</f>
        <v>242.98</v>
      </c>
      <c r="L16" s="51">
        <f ca="1">INDIRECT(calculation_hide!AE21)</f>
        <v>389.76</v>
      </c>
      <c r="M16" s="44">
        <f ca="1">INDIRECT(calculation_hide!AF21)</f>
        <v>686.13</v>
      </c>
      <c r="N16" s="43">
        <f ca="1">INDIRECT(calculation_hide!AG21)</f>
        <v>208.12</v>
      </c>
      <c r="O16" s="43">
        <f ca="1">INDIRECT(calculation_hide!AH21)</f>
        <v>43.63</v>
      </c>
      <c r="P16" s="44">
        <f ca="1">INDIRECT(calculation_hide!AI21)</f>
        <v>29.84</v>
      </c>
      <c r="R16" s="31"/>
    </row>
    <row r="17" spans="1:18" x14ac:dyDescent="0.35">
      <c r="A17" s="42" t="str">
        <f ca="1">INDIRECT(calculation_hide!T22)</f>
        <v>April 2025</v>
      </c>
      <c r="B17" s="51">
        <f ca="1">INDIRECT(calculation_hide!U22)</f>
        <v>4208.83</v>
      </c>
      <c r="C17" s="43">
        <f ca="1">INDIRECT(calculation_hide!V22)</f>
        <v>193.12</v>
      </c>
      <c r="D17" s="44">
        <f ca="1">INDIRECT(calculation_hide!W22)</f>
        <v>19.579999999999998</v>
      </c>
      <c r="E17" s="55">
        <f ca="1">INDIRECT(calculation_hide!X22)</f>
        <v>3996.12</v>
      </c>
      <c r="F17" s="51">
        <f ca="1">INDIRECT(calculation_hide!Y22)</f>
        <v>96.89</v>
      </c>
      <c r="G17" s="43">
        <f ca="1">INDIRECT(calculation_hide!Z22)</f>
        <v>20.55</v>
      </c>
      <c r="H17" s="43">
        <f ca="1">INDIRECT(calculation_hide!AA22)</f>
        <v>143.13999999999999</v>
      </c>
      <c r="I17" s="44">
        <f ca="1">INDIRECT(calculation_hide!AB22)</f>
        <v>1196.3599999999999</v>
      </c>
      <c r="J17" s="51">
        <f ca="1">INDIRECT(calculation_hide!AC22)</f>
        <v>250.06</v>
      </c>
      <c r="K17" s="44">
        <f ca="1">INDIRECT(calculation_hide!AD22)</f>
        <v>180.04</v>
      </c>
      <c r="L17" s="51">
        <f ca="1">INDIRECT(calculation_hide!AE22)</f>
        <v>448.28</v>
      </c>
      <c r="M17" s="44">
        <f ca="1">INDIRECT(calculation_hide!AF22)</f>
        <v>1010.38</v>
      </c>
      <c r="N17" s="43">
        <f ca="1">INDIRECT(calculation_hide!AG22)</f>
        <v>247.07</v>
      </c>
      <c r="O17" s="43">
        <f ca="1">INDIRECT(calculation_hide!AH22)</f>
        <v>31.1</v>
      </c>
      <c r="P17" s="44">
        <f ca="1">INDIRECT(calculation_hide!AI22)</f>
        <v>29.17</v>
      </c>
      <c r="R17" s="31"/>
    </row>
    <row r="18" spans="1:18" x14ac:dyDescent="0.35">
      <c r="A18" s="45" t="s">
        <v>30</v>
      </c>
      <c r="B18" s="52">
        <f t="shared" ref="B18:P18" ca="1" si="2">SUM(B15:B17)</f>
        <v>11227.31</v>
      </c>
      <c r="C18" s="46">
        <f t="shared" ca="1" si="2"/>
        <v>542.25</v>
      </c>
      <c r="D18" s="47">
        <f t="shared" ca="1" si="2"/>
        <v>85.03</v>
      </c>
      <c r="E18" s="56">
        <f t="shared" ca="1" si="2"/>
        <v>10600.009999999998</v>
      </c>
      <c r="F18" s="52">
        <f t="shared" ca="1" si="2"/>
        <v>282.61</v>
      </c>
      <c r="G18" s="46">
        <f t="shared" ca="1" si="2"/>
        <v>62.730000000000004</v>
      </c>
      <c r="H18" s="46">
        <f t="shared" ca="1" si="2"/>
        <v>412.93</v>
      </c>
      <c r="I18" s="47">
        <f t="shared" ca="1" si="2"/>
        <v>3257.09</v>
      </c>
      <c r="J18" s="52">
        <f t="shared" ca="1" si="2"/>
        <v>514.5</v>
      </c>
      <c r="K18" s="47">
        <f t="shared" ca="1" si="2"/>
        <v>662.81999999999994</v>
      </c>
      <c r="L18" s="52">
        <f t="shared" ca="1" si="2"/>
        <v>1182.53</v>
      </c>
      <c r="M18" s="47">
        <f t="shared" ca="1" si="2"/>
        <v>2484.58</v>
      </c>
      <c r="N18" s="46">
        <f t="shared" ca="1" si="2"/>
        <v>745.45</v>
      </c>
      <c r="O18" s="46">
        <f t="shared" ca="1" si="2"/>
        <v>105.75999999999999</v>
      </c>
      <c r="P18" s="47">
        <f t="shared" ca="1" si="2"/>
        <v>88.69</v>
      </c>
      <c r="R18" s="31"/>
    </row>
    <row r="19" spans="1:18" x14ac:dyDescent="0.35">
      <c r="A19" s="39" t="str">
        <f ca="1">INDIRECT(calculation_hide!T32)</f>
        <v>February 2026</v>
      </c>
      <c r="B19" s="50">
        <f ca="1">INDIRECT(calculation_hide!U32)</f>
        <v>3632.04</v>
      </c>
      <c r="C19" s="40">
        <f ca="1">INDIRECT(calculation_hide!V32)</f>
        <v>186.44</v>
      </c>
      <c r="D19" s="41">
        <f ca="1">INDIRECT(calculation_hide!W32)</f>
        <v>54.55</v>
      </c>
      <c r="E19" s="54">
        <f ca="1">INDIRECT(calculation_hide!X32)</f>
        <v>3391.06</v>
      </c>
      <c r="F19" s="50">
        <f ca="1">INDIRECT(calculation_hide!Y32)</f>
        <v>124.23</v>
      </c>
      <c r="G19" s="40">
        <f ca="1">INDIRECT(calculation_hide!Z32)</f>
        <v>22.27</v>
      </c>
      <c r="H19" s="40">
        <f ca="1">INDIRECT(calculation_hide!AA32)</f>
        <v>87.42</v>
      </c>
      <c r="I19" s="41">
        <f ca="1">INDIRECT(calculation_hide!AB32)</f>
        <v>1200.78</v>
      </c>
      <c r="J19" s="50">
        <f ca="1">INDIRECT(calculation_hide!AC32)</f>
        <v>195.11</v>
      </c>
      <c r="K19" s="41">
        <f ca="1">INDIRECT(calculation_hide!AD32)</f>
        <v>151.24</v>
      </c>
      <c r="L19" s="50">
        <f ca="1">INDIRECT(calculation_hide!AE32)</f>
        <v>339.46</v>
      </c>
      <c r="M19" s="41">
        <f ca="1">INDIRECT(calculation_hide!AF32)</f>
        <v>986.8</v>
      </c>
      <c r="N19" s="40">
        <f ca="1">INDIRECT(calculation_hide!AG32)</f>
        <v>140.77000000000001</v>
      </c>
      <c r="O19" s="40">
        <f ca="1">INDIRECT(calculation_hide!AH32)</f>
        <v>10.210000000000001</v>
      </c>
      <c r="P19" s="41">
        <f ca="1">INDIRECT(calculation_hide!AI32)</f>
        <v>7.96</v>
      </c>
      <c r="R19" s="31"/>
    </row>
    <row r="20" spans="1:18" x14ac:dyDescent="0.35">
      <c r="A20" s="42" t="str">
        <f ca="1">INDIRECT(calculation_hide!T33)</f>
        <v>March 2026</v>
      </c>
      <c r="B20" s="51">
        <f ca="1">INDIRECT(calculation_hide!U33)</f>
        <v>4011.18</v>
      </c>
      <c r="C20" s="43">
        <f ca="1">INDIRECT(calculation_hide!V33)</f>
        <v>214.81</v>
      </c>
      <c r="D20" s="44">
        <f ca="1">INDIRECT(calculation_hide!W33)</f>
        <v>42.24</v>
      </c>
      <c r="E20" s="55">
        <f ca="1">INDIRECT(calculation_hide!X33)</f>
        <v>3754.13</v>
      </c>
      <c r="F20" s="51">
        <f ca="1">INDIRECT(calculation_hide!Y33)</f>
        <v>146.91</v>
      </c>
      <c r="G20" s="43">
        <f ca="1">INDIRECT(calculation_hide!Z33)</f>
        <v>23.15</v>
      </c>
      <c r="H20" s="43">
        <f ca="1">INDIRECT(calculation_hide!AA33)</f>
        <v>125.33</v>
      </c>
      <c r="I20" s="44">
        <f ca="1">INDIRECT(calculation_hide!AB33)</f>
        <v>1250.76</v>
      </c>
      <c r="J20" s="51">
        <f ca="1">INDIRECT(calculation_hide!AC33)</f>
        <v>236.88</v>
      </c>
      <c r="K20" s="44">
        <f ca="1">INDIRECT(calculation_hide!AD33)</f>
        <v>228.74</v>
      </c>
      <c r="L20" s="51">
        <f ca="1">INDIRECT(calculation_hide!AE33)</f>
        <v>327.72</v>
      </c>
      <c r="M20" s="44">
        <f ca="1">INDIRECT(calculation_hide!AF33)</f>
        <v>1025.7</v>
      </c>
      <c r="N20" s="43">
        <f ca="1">INDIRECT(calculation_hide!AG33)</f>
        <v>180.67</v>
      </c>
      <c r="O20" s="43">
        <f ca="1">INDIRECT(calculation_hide!AH33)</f>
        <v>25.77</v>
      </c>
      <c r="P20" s="44">
        <f ca="1">INDIRECT(calculation_hide!AI33)</f>
        <v>57.46</v>
      </c>
      <c r="R20" s="31"/>
    </row>
    <row r="21" spans="1:18" x14ac:dyDescent="0.35">
      <c r="A21" s="42" t="str">
        <f ca="1">INDIRECT(calculation_hide!T34)</f>
        <v>April 2026 [provisional]</v>
      </c>
      <c r="B21" s="51">
        <f ca="1">INDIRECT(calculation_hide!U34)</f>
        <v>3694.9</v>
      </c>
      <c r="C21" s="43">
        <f ca="1">INDIRECT(calculation_hide!V34)</f>
        <v>192.62</v>
      </c>
      <c r="D21" s="44">
        <f ca="1">INDIRECT(calculation_hide!W34)</f>
        <v>138.77000000000001</v>
      </c>
      <c r="E21" s="55">
        <f ca="1">INDIRECT(calculation_hide!X34)</f>
        <v>3363.52</v>
      </c>
      <c r="F21" s="51">
        <f ca="1">INDIRECT(calculation_hide!Y34)</f>
        <v>127.27</v>
      </c>
      <c r="G21" s="43">
        <f ca="1">INDIRECT(calculation_hide!Z34)</f>
        <v>23.9</v>
      </c>
      <c r="H21" s="43">
        <f ca="1">INDIRECT(calculation_hide!AA34)</f>
        <v>98.35</v>
      </c>
      <c r="I21" s="44">
        <f ca="1">INDIRECT(calculation_hide!AB34)</f>
        <v>1111.74</v>
      </c>
      <c r="J21" s="51">
        <f ca="1">INDIRECT(calculation_hide!AC34)</f>
        <v>328.01</v>
      </c>
      <c r="K21" s="44">
        <f ca="1">INDIRECT(calculation_hide!AD34)</f>
        <v>105.03</v>
      </c>
      <c r="L21" s="51">
        <f ca="1">INDIRECT(calculation_hide!AE34)</f>
        <v>276.79000000000002</v>
      </c>
      <c r="M21" s="44">
        <f ca="1">INDIRECT(calculation_hide!AF34)</f>
        <v>928.78</v>
      </c>
      <c r="N21" s="43">
        <f ca="1">INDIRECT(calculation_hide!AG34)</f>
        <v>194.45</v>
      </c>
      <c r="O21" s="43">
        <f ca="1">INDIRECT(calculation_hide!AH34)</f>
        <v>21.04</v>
      </c>
      <c r="P21" s="44">
        <f ca="1">INDIRECT(calculation_hide!AI34)</f>
        <v>31.18</v>
      </c>
      <c r="R21" s="31"/>
    </row>
    <row r="22" spans="1:18" x14ac:dyDescent="0.35">
      <c r="A22" s="45" t="s">
        <v>30</v>
      </c>
      <c r="B22" s="52">
        <f t="shared" ref="B22:P22" ca="1" si="3">SUM(B19:B21)</f>
        <v>11338.119999999999</v>
      </c>
      <c r="C22" s="46">
        <f t="shared" ca="1" si="3"/>
        <v>593.87</v>
      </c>
      <c r="D22" s="47">
        <f t="shared" ca="1" si="3"/>
        <v>235.56</v>
      </c>
      <c r="E22" s="56">
        <f t="shared" ca="1" si="3"/>
        <v>10508.710000000001</v>
      </c>
      <c r="F22" s="52">
        <f t="shared" ca="1" si="3"/>
        <v>398.40999999999997</v>
      </c>
      <c r="G22" s="46">
        <f t="shared" ca="1" si="3"/>
        <v>69.319999999999993</v>
      </c>
      <c r="H22" s="46">
        <f t="shared" ca="1" si="3"/>
        <v>311.10000000000002</v>
      </c>
      <c r="I22" s="47">
        <f t="shared" ca="1" si="3"/>
        <v>3563.2799999999997</v>
      </c>
      <c r="J22" s="52">
        <f t="shared" ca="1" si="3"/>
        <v>760</v>
      </c>
      <c r="K22" s="47">
        <f t="shared" ca="1" si="3"/>
        <v>485.01</v>
      </c>
      <c r="L22" s="52">
        <f t="shared" ca="1" si="3"/>
        <v>943.97</v>
      </c>
      <c r="M22" s="47">
        <f t="shared" ca="1" si="3"/>
        <v>2941.2799999999997</v>
      </c>
      <c r="N22" s="46">
        <f t="shared" ca="1" si="3"/>
        <v>515.89</v>
      </c>
      <c r="O22" s="46">
        <f t="shared" ca="1" si="3"/>
        <v>57.02</v>
      </c>
      <c r="P22" s="47">
        <f t="shared" ca="1" si="3"/>
        <v>96.6</v>
      </c>
      <c r="R22" s="31"/>
    </row>
    <row r="23" spans="1:18" x14ac:dyDescent="0.35">
      <c r="A23" s="61" t="s">
        <v>731</v>
      </c>
      <c r="B23" s="62" t="str">
        <f ca="1">IF(((B22-B18)/B18*100)&gt;100,"(+) ",IF(((B22-B18)/B18*100)&lt;-100,"(-) ",IF(ROUND(((B22-B18)/B18*100),1)=0,"- ",IF(((B22-B18)/B18*100)&gt;0,TEXT(((B22-B18)/B18*100),"+0.0 "),TEXT(((B22-B18)/B18*100),"0.0 ")))))</f>
        <v xml:space="preserve">+1.0 </v>
      </c>
      <c r="C23" s="63" t="str">
        <f t="shared" ref="C23:P23" ca="1" si="4">IF(((C22-C18)/C18*100)&gt;100,"(+) ",IF(((C22-C18)/C18*100)&lt;-100,"(-) ",IF(ROUND(((C22-C18)/C18*100),1)=0,"- ",IF(((C22-C18)/C18*100)&gt;0,TEXT(((C22-C18)/C18*100),"+0.0 "),TEXT(((C22-C18)/C18*100),"0.0 ")))))</f>
        <v xml:space="preserve">+9.5 </v>
      </c>
      <c r="D23" s="64" t="str">
        <f t="shared" ca="1" si="4"/>
        <v xml:space="preserve">(+) </v>
      </c>
      <c r="E23" s="65" t="str">
        <f ca="1">IF(((E22-E18)/E18*100)&gt;100,"(+) ",IF(((E22-E18)/E18*100)&lt;-100,"(-) ",IF(ROUND(((E22-E18)/E18*100),1)=0,"- ",IF(((E22-E18)/E18*100)&gt;0,TEXT(((E22-E18)/E18*100),"+0.0 "),TEXT(((E22-E18)/E18*100),"0.0 ")))))</f>
        <v xml:space="preserve">-0.9 </v>
      </c>
      <c r="F23" s="62" t="str">
        <f t="shared" ca="1" si="4"/>
        <v xml:space="preserve">+41.0 </v>
      </c>
      <c r="G23" s="63" t="str">
        <f t="shared" ca="1" si="4"/>
        <v xml:space="preserve">+10.5 </v>
      </c>
      <c r="H23" s="63" t="str">
        <f ca="1">IF(((H22-H18)/H18*100)&gt;100,"(+) ",IF(((H22-H18)/H18*100)&lt;-100,"(-) ",IF(ROUND(((H22-H18)/H18*100),1)=0,"- ",IF(((H22-H18)/H18*100)&gt;0,TEXT(((H22-H18)/H18*100),"+0.0 "),TEXT(((H22-H18)/H18*100),"0.0 ")))))</f>
        <v xml:space="preserve">-24.7 </v>
      </c>
      <c r="I23" s="64" t="str">
        <f ca="1">IF(((I22-I18)/I18*100)&gt;100,"(+) ",IF(((I22-I18)/I18*100)&lt;-100,"(-) ",IF(ROUND(((I22-I18)/I18*100),1)=0,"- ",IF(((I22-I18)/I18*100)&gt;0,TEXT(((I22-I18)/I18*100),"+0.0 "),TEXT(((I22-I18)/I18*100),"0.0 ")))))</f>
        <v xml:space="preserve">+9.4 </v>
      </c>
      <c r="J23" s="62" t="str">
        <f ca="1">IF(((J22-J18)/J18*100)&gt;100,"(+) ",IF(((J22-J18)/J18*100)&lt;-100,"(-) ",IF(ROUND(((J22-J18)/J18*100),1)=0,"- ",IF(((J22-J18)/J18*100)&gt;0,TEXT(((J22-J18)/J18*100),"+0.0 "),TEXT(((J22-J18)/J18*100),"0.0 ")))))</f>
        <v xml:space="preserve">+47.7 </v>
      </c>
      <c r="K23" s="64" t="str">
        <f t="shared" ca="1" si="4"/>
        <v xml:space="preserve">-26.8 </v>
      </c>
      <c r="L23" s="62" t="str">
        <f t="shared" ca="1" si="4"/>
        <v xml:space="preserve">-20.2 </v>
      </c>
      <c r="M23" s="64" t="str">
        <f t="shared" ca="1" si="4"/>
        <v xml:space="preserve">+18.4 </v>
      </c>
      <c r="N23" s="63" t="str">
        <f t="shared" ca="1" si="4"/>
        <v xml:space="preserve">-30.8 </v>
      </c>
      <c r="O23" s="63" t="str">
        <f t="shared" ca="1" si="4"/>
        <v xml:space="preserve">-46.1 </v>
      </c>
      <c r="P23" s="64" t="str">
        <f t="shared" ca="1" si="4"/>
        <v xml:space="preserve">+8.9 </v>
      </c>
      <c r="R23" s="66"/>
    </row>
    <row r="25" spans="1:18" s="119" customFormat="1" x14ac:dyDescent="0.35">
      <c r="B25" s="43"/>
      <c r="C25" s="120"/>
      <c r="D25" s="43"/>
      <c r="E25" s="43"/>
      <c r="F25" s="43"/>
      <c r="G25" s="43"/>
      <c r="H25" s="43"/>
      <c r="I25" s="43"/>
      <c r="J25" s="43"/>
      <c r="K25" s="43"/>
      <c r="L25" s="43"/>
      <c r="M25" s="121"/>
      <c r="N25" s="43"/>
      <c r="O25" s="43"/>
      <c r="P25" s="43"/>
    </row>
    <row r="26" spans="1:18" x14ac:dyDescent="0.35">
      <c r="B26" s="105"/>
      <c r="C26" s="105"/>
      <c r="D26" s="105"/>
      <c r="E26" s="105"/>
      <c r="F26" s="105"/>
      <c r="G26" s="105"/>
      <c r="H26" s="105"/>
      <c r="I26" s="105"/>
      <c r="J26" s="105"/>
      <c r="K26" s="105"/>
      <c r="L26" s="105"/>
      <c r="M26" s="105"/>
      <c r="N26" s="105"/>
      <c r="O26" s="105"/>
      <c r="P26" s="105"/>
    </row>
    <row r="27" spans="1:18" x14ac:dyDescent="0.35">
      <c r="B27" s="71"/>
      <c r="C27" s="31"/>
      <c r="D27" s="31"/>
      <c r="E27" s="35"/>
      <c r="F27" s="71"/>
      <c r="G27" s="71"/>
      <c r="H27" s="71"/>
      <c r="I27" s="71"/>
      <c r="J27" s="68"/>
      <c r="K27" s="71"/>
      <c r="L27" s="68"/>
      <c r="M27" s="71"/>
      <c r="N27" s="71"/>
      <c r="O27" s="71"/>
      <c r="P27" s="71"/>
    </row>
    <row r="28" spans="1:18" x14ac:dyDescent="0.35">
      <c r="B28" s="35"/>
      <c r="C28" s="35"/>
      <c r="D28" s="35"/>
      <c r="E28" s="35"/>
      <c r="J28" s="68"/>
      <c r="L28" s="68"/>
    </row>
    <row r="29" spans="1:18" x14ac:dyDescent="0.35">
      <c r="B29" s="35"/>
      <c r="C29" s="35"/>
      <c r="D29" s="35"/>
      <c r="E29" s="35"/>
      <c r="F29" s="35"/>
      <c r="G29" s="35"/>
      <c r="H29" s="35"/>
      <c r="I29" s="35"/>
      <c r="J29" s="35"/>
      <c r="K29" s="35"/>
      <c r="L29" s="35"/>
      <c r="M29" s="35"/>
      <c r="N29" s="35"/>
      <c r="O29" s="35"/>
      <c r="P29" s="35"/>
    </row>
    <row r="30" spans="1:18" x14ac:dyDescent="0.35">
      <c r="E30" s="35"/>
      <c r="J30" s="31"/>
      <c r="L30" s="31"/>
    </row>
    <row r="31" spans="1:18" x14ac:dyDescent="0.35">
      <c r="E31" s="35"/>
      <c r="L31" s="71"/>
      <c r="M31" s="31"/>
    </row>
    <row r="32" spans="1:18" x14ac:dyDescent="0.35">
      <c r="E32" s="35"/>
      <c r="L32" s="66"/>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9"/>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5"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2" t="s">
        <v>143</v>
      </c>
    </row>
    <row r="2" spans="1:16" s="2" customFormat="1" x14ac:dyDescent="0.35">
      <c r="A2" s="93" t="s">
        <v>14</v>
      </c>
    </row>
    <row r="3" spans="1:16" s="2" customFormat="1" x14ac:dyDescent="0.35">
      <c r="A3" s="93" t="s">
        <v>131</v>
      </c>
    </row>
    <row r="4" spans="1:16" s="2" customFormat="1" x14ac:dyDescent="0.35">
      <c r="A4" s="93" t="s">
        <v>128</v>
      </c>
    </row>
    <row r="5" spans="1:16" ht="31" x14ac:dyDescent="0.35">
      <c r="A5" s="94"/>
      <c r="B5" s="36" t="s">
        <v>23</v>
      </c>
      <c r="C5" s="37"/>
      <c r="D5" s="38"/>
      <c r="E5" s="53" t="s">
        <v>24</v>
      </c>
      <c r="F5" s="36" t="s">
        <v>624</v>
      </c>
      <c r="G5" s="37"/>
      <c r="H5" s="37"/>
      <c r="I5" s="38"/>
      <c r="J5" s="36" t="s">
        <v>26</v>
      </c>
      <c r="K5" s="38"/>
      <c r="L5" s="36" t="s">
        <v>625</v>
      </c>
      <c r="M5" s="38"/>
      <c r="N5" s="37"/>
      <c r="O5" s="37"/>
      <c r="P5" s="38"/>
    </row>
    <row r="6" spans="1:16" ht="60" customHeight="1" x14ac:dyDescent="0.35">
      <c r="A6" s="96" t="s">
        <v>684</v>
      </c>
      <c r="B6" s="88" t="s">
        <v>27</v>
      </c>
      <c r="C6" s="89" t="s">
        <v>28</v>
      </c>
      <c r="D6" s="89" t="s">
        <v>29</v>
      </c>
      <c r="E6" s="90" t="s">
        <v>142</v>
      </c>
      <c r="F6" s="88" t="s">
        <v>31</v>
      </c>
      <c r="G6" s="89" t="s">
        <v>623</v>
      </c>
      <c r="H6" s="89" t="s">
        <v>32</v>
      </c>
      <c r="I6" s="89" t="s">
        <v>588</v>
      </c>
      <c r="J6" s="88" t="s">
        <v>589</v>
      </c>
      <c r="K6" s="89" t="s">
        <v>33</v>
      </c>
      <c r="L6" s="88" t="s">
        <v>34</v>
      </c>
      <c r="M6" s="89" t="s">
        <v>655</v>
      </c>
      <c r="N6" s="88" t="s">
        <v>35</v>
      </c>
      <c r="O6" s="89" t="s">
        <v>36</v>
      </c>
      <c r="P6" s="91" t="s">
        <v>37</v>
      </c>
    </row>
    <row r="7" spans="1:16" x14ac:dyDescent="0.35">
      <c r="A7" s="95">
        <v>1995</v>
      </c>
      <c r="B7" s="73">
        <f>SUM(Quarter!B7:B10)</f>
        <v>92742.93</v>
      </c>
      <c r="C7" s="35">
        <f>SUM(Quarter!C7:C10)</f>
        <v>6480.21</v>
      </c>
      <c r="D7" s="35">
        <f>SUM(Quarter!D7:D10)</f>
        <v>131.30000000000001</v>
      </c>
      <c r="E7" s="73">
        <f>SUM(Quarter!E7:E10)</f>
        <v>86131.43</v>
      </c>
      <c r="F7" s="35">
        <f>SUM(Quarter!F7:F10)</f>
        <v>1816.41</v>
      </c>
      <c r="G7" s="35">
        <f>SUM(Quarter!G7:G10)</f>
        <v>133.15</v>
      </c>
      <c r="H7" s="35">
        <f>SUM(Quarter!H7:H10)</f>
        <v>2710.5299999999997</v>
      </c>
      <c r="I7" s="35">
        <f>SUM(Quarter!I7:I10)</f>
        <v>27254.79</v>
      </c>
      <c r="J7" s="73">
        <f>SUM(Quarter!J7:J10)</f>
        <v>7835.76</v>
      </c>
      <c r="K7" s="35">
        <f>SUM(Quarter!K7:K10)</f>
        <v>2923.05</v>
      </c>
      <c r="L7" s="73">
        <f>SUM(Quarter!L7:L10)</f>
        <v>10507.67</v>
      </c>
      <c r="M7" s="35">
        <f>SUM(Quarter!M7:M10)</f>
        <v>16662.22</v>
      </c>
      <c r="N7" s="73">
        <f>SUM(Quarter!N7:N10)</f>
        <v>10968.32</v>
      </c>
      <c r="O7" s="35">
        <f>SUM(Quarter!O7:O10)</f>
        <v>1259.97</v>
      </c>
      <c r="P7" s="35">
        <f>SUM(Quarter!P7:P10)</f>
        <v>2458.42</v>
      </c>
    </row>
    <row r="8" spans="1:16" x14ac:dyDescent="0.35">
      <c r="A8" s="95">
        <v>1996</v>
      </c>
      <c r="B8" s="73">
        <f>SUM(Quarter!B11:B14)</f>
        <v>96661</v>
      </c>
      <c r="C8" s="35">
        <f>SUM(Quarter!C11:C14)</f>
        <v>6623</v>
      </c>
      <c r="D8" s="35">
        <f>SUM(Quarter!D11:D14)</f>
        <v>152</v>
      </c>
      <c r="E8" s="73">
        <f>SUM(Quarter!E11:E14)</f>
        <v>89885</v>
      </c>
      <c r="F8" s="35">
        <f>SUM(Quarter!F11:F14)</f>
        <v>1828</v>
      </c>
      <c r="G8" s="35">
        <f>SUM(Quarter!G11:G14)</f>
        <v>144</v>
      </c>
      <c r="H8" s="35">
        <f>SUM(Quarter!H11:H14)</f>
        <v>2825</v>
      </c>
      <c r="I8" s="35">
        <f>SUM(Quarter!I11:I14)</f>
        <v>28048</v>
      </c>
      <c r="J8" s="73">
        <f>SUM(Quarter!J11:J14)</f>
        <v>8305</v>
      </c>
      <c r="K8" s="35">
        <f>SUM(Quarter!K11:K14)</f>
        <v>3510</v>
      </c>
      <c r="L8" s="73">
        <f>SUM(Quarter!L11:L14)</f>
        <v>11162.45</v>
      </c>
      <c r="M8" s="35">
        <f>SUM(Quarter!M11:M14)</f>
        <v>17738.55</v>
      </c>
      <c r="N8" s="73">
        <f>SUM(Quarter!N11:N14)</f>
        <v>11478</v>
      </c>
      <c r="O8" s="35">
        <f>SUM(Quarter!O11:O14)</f>
        <v>1111</v>
      </c>
      <c r="P8" s="35">
        <f>SUM(Quarter!P11:P14)</f>
        <v>2188</v>
      </c>
    </row>
    <row r="9" spans="1:16" x14ac:dyDescent="0.35">
      <c r="A9" s="95">
        <v>1997</v>
      </c>
      <c r="B9" s="73">
        <f>SUM(Quarter!B15:B18)</f>
        <v>97024.010000000009</v>
      </c>
      <c r="C9" s="35">
        <f>SUM(Quarter!C15:C18)</f>
        <v>6571.52</v>
      </c>
      <c r="D9" s="35">
        <f>SUM(Quarter!D15:D18)</f>
        <v>86.509999999999991</v>
      </c>
      <c r="E9" s="73">
        <f>SUM(Quarter!E15:E18)</f>
        <v>90365.67</v>
      </c>
      <c r="F9" s="35">
        <f>SUM(Quarter!F15:F18)</f>
        <v>1950.0900000000001</v>
      </c>
      <c r="G9" s="35">
        <f>SUM(Quarter!G15:G18)</f>
        <v>138.52000000000001</v>
      </c>
      <c r="H9" s="35">
        <f>SUM(Quarter!H15:H18)</f>
        <v>2853.7699999999995</v>
      </c>
      <c r="I9" s="35">
        <f>SUM(Quarter!I15:I18)</f>
        <v>28260.240000000002</v>
      </c>
      <c r="J9" s="73">
        <f>SUM(Quarter!J15:J18)</f>
        <v>8342.33</v>
      </c>
      <c r="K9" s="35">
        <f>SUM(Quarter!K15:K18)</f>
        <v>3335.93</v>
      </c>
      <c r="L9" s="73">
        <f>SUM(Quarter!L15:L18)</f>
        <v>11112.45</v>
      </c>
      <c r="M9" s="35">
        <f>SUM(Quarter!M15:M18)</f>
        <v>17665.16</v>
      </c>
      <c r="N9" s="73">
        <f>SUM(Quarter!N15:N18)</f>
        <v>11746.990000000002</v>
      </c>
      <c r="O9" s="35">
        <f>SUM(Quarter!O15:O18)</f>
        <v>1231.46</v>
      </c>
      <c r="P9" s="35">
        <f>SUM(Quarter!P15:P18)</f>
        <v>2258.4499999999998</v>
      </c>
    </row>
    <row r="10" spans="1:16" x14ac:dyDescent="0.35">
      <c r="A10" s="95">
        <v>1998</v>
      </c>
      <c r="B10" s="73">
        <f>SUM(Quarter!B19:B22)</f>
        <v>93797.01999999999</v>
      </c>
      <c r="C10" s="35">
        <f>SUM(Quarter!C19:C22)</f>
        <v>6176.99</v>
      </c>
      <c r="D10" s="35">
        <f>SUM(Quarter!D19:D22)</f>
        <v>1005.02</v>
      </c>
      <c r="E10" s="73">
        <f>SUM(Quarter!E19:E22)</f>
        <v>86615.01</v>
      </c>
      <c r="F10" s="35">
        <f>SUM(Quarter!F19:F22)</f>
        <v>1962</v>
      </c>
      <c r="G10" s="35">
        <f>SUM(Quarter!G19:G22)</f>
        <v>394</v>
      </c>
      <c r="H10" s="35">
        <f>SUM(Quarter!H19:H22)</f>
        <v>2316.0100000000002</v>
      </c>
      <c r="I10" s="35">
        <f>SUM(Quarter!I19:I22)</f>
        <v>27165.99</v>
      </c>
      <c r="J10" s="73">
        <f>SUM(Quarter!J19:J22)</f>
        <v>7875.99</v>
      </c>
      <c r="K10" s="35">
        <f>SUM(Quarter!K19:K22)</f>
        <v>3442.0099999999998</v>
      </c>
      <c r="L10" s="73">
        <f>SUM(Quarter!L19:L22)</f>
        <v>10629.619999999999</v>
      </c>
      <c r="M10" s="35">
        <f>SUM(Quarter!M19:M22)</f>
        <v>16902.39</v>
      </c>
      <c r="N10" s="73">
        <f>SUM(Quarter!N19:N22)</f>
        <v>11124.98</v>
      </c>
      <c r="O10" s="35">
        <f>SUM(Quarter!O19:O22)</f>
        <v>1124.99</v>
      </c>
      <c r="P10" s="35">
        <f>SUM(Quarter!P19:P22)</f>
        <v>2171.9899999999998</v>
      </c>
    </row>
    <row r="11" spans="1:16" x14ac:dyDescent="0.35">
      <c r="A11" s="95">
        <v>1999</v>
      </c>
      <c r="B11" s="73">
        <f>SUM(Quarter!B23:B26)</f>
        <v>88285.989999999991</v>
      </c>
      <c r="C11" s="35">
        <f>SUM(Quarter!C23:C26)</f>
        <v>5538</v>
      </c>
      <c r="D11" s="35">
        <f>SUM(Quarter!D23:D26)</f>
        <v>1553</v>
      </c>
      <c r="E11" s="73">
        <f>SUM(Quarter!E23:E26)</f>
        <v>81194.999999999985</v>
      </c>
      <c r="F11" s="35">
        <f>SUM(Quarter!F23:F26)</f>
        <v>1975.9899999999998</v>
      </c>
      <c r="G11" s="35">
        <f>SUM(Quarter!G23:G26)</f>
        <v>361.02</v>
      </c>
      <c r="H11" s="35">
        <f>SUM(Quarter!H23:H26)</f>
        <v>2429.9899999999998</v>
      </c>
      <c r="I11" s="35">
        <f>SUM(Quarter!I23:I26)</f>
        <v>25230</v>
      </c>
      <c r="J11" s="73">
        <f>SUM(Quarter!J23:J26)</f>
        <v>7249.02</v>
      </c>
      <c r="K11" s="35">
        <f>SUM(Quarter!K23:K26)</f>
        <v>3553</v>
      </c>
      <c r="L11" s="73">
        <f>SUM(Quarter!L23:L26)</f>
        <v>9967.130000000001</v>
      </c>
      <c r="M11" s="35">
        <f>SUM(Quarter!M23:M26)</f>
        <v>15782.86</v>
      </c>
      <c r="N11" s="73">
        <f>SUM(Quarter!N23:N26)</f>
        <v>10446.01</v>
      </c>
      <c r="O11" s="35">
        <f>SUM(Quarter!O23:O26)</f>
        <v>907.00000000000011</v>
      </c>
      <c r="P11" s="35">
        <f>SUM(Quarter!P23:P26)</f>
        <v>1643.9900000000002</v>
      </c>
    </row>
    <row r="12" spans="1:16" x14ac:dyDescent="0.35">
      <c r="A12" s="95">
        <v>2000</v>
      </c>
      <c r="B12" s="73">
        <f>SUM(Quarter!B27:B30)</f>
        <v>88013.250000000015</v>
      </c>
      <c r="C12" s="35">
        <f>SUM(Quarter!C27:C30)</f>
        <v>5252.38</v>
      </c>
      <c r="D12" s="35">
        <f>SUM(Quarter!D27:D30)</f>
        <v>1631.7900000000002</v>
      </c>
      <c r="E12" s="73">
        <f>SUM(Quarter!E27:E30)</f>
        <v>81129.09</v>
      </c>
      <c r="F12" s="35">
        <f>SUM(Quarter!F27:F30)</f>
        <v>1918.74</v>
      </c>
      <c r="G12" s="35">
        <f>SUM(Quarter!G27:G30)</f>
        <v>288.01</v>
      </c>
      <c r="H12" s="35">
        <f>SUM(Quarter!H27:H30)</f>
        <v>3081.36</v>
      </c>
      <c r="I12" s="35">
        <f>SUM(Quarter!I27:I30)</f>
        <v>23445</v>
      </c>
      <c r="J12" s="73">
        <f>SUM(Quarter!J27:J30)</f>
        <v>6484</v>
      </c>
      <c r="K12" s="35">
        <f>SUM(Quarter!K27:K30)</f>
        <v>3077.89</v>
      </c>
      <c r="L12" s="73">
        <f>SUM(Quarter!L27:L30)</f>
        <v>10914.41</v>
      </c>
      <c r="M12" s="35">
        <f>SUM(Quarter!M27:M30)</f>
        <v>17308.53</v>
      </c>
      <c r="N12" s="73">
        <f>SUM(Quarter!N27:N30)</f>
        <v>10296</v>
      </c>
      <c r="O12" s="35">
        <f>SUM(Quarter!O27:O30)</f>
        <v>702.06</v>
      </c>
      <c r="P12" s="35">
        <f>SUM(Quarter!P27:P30)</f>
        <v>1438.0100000000002</v>
      </c>
    </row>
    <row r="13" spans="1:16" x14ac:dyDescent="0.35">
      <c r="A13" s="95">
        <v>2001</v>
      </c>
      <c r="B13" s="73">
        <f>SUM(Quarter!B31:B34)</f>
        <v>83342.820000000007</v>
      </c>
      <c r="C13" s="35">
        <f>SUM(Quarter!C31:C34)</f>
        <v>5059.3100000000004</v>
      </c>
      <c r="D13" s="35">
        <f>SUM(Quarter!D31:D34)</f>
        <v>1233.3899999999999</v>
      </c>
      <c r="E13" s="73">
        <f>SUM(Quarter!E31:E34)</f>
        <v>77050.13</v>
      </c>
      <c r="F13" s="35">
        <f>SUM(Quarter!F31:F34)</f>
        <v>1763.4499999999998</v>
      </c>
      <c r="G13" s="35">
        <f>SUM(Quarter!G31:G34)</f>
        <v>272.05</v>
      </c>
      <c r="H13" s="35">
        <f>SUM(Quarter!H31:H34)</f>
        <v>3427.5200000000004</v>
      </c>
      <c r="I13" s="35">
        <f>SUM(Quarter!I31:I34)</f>
        <v>21455.43</v>
      </c>
      <c r="J13" s="73">
        <f>SUM(Quarter!J31:J34)</f>
        <v>5909.8799999999992</v>
      </c>
      <c r="K13" s="35">
        <f>SUM(Quarter!K31:K34)</f>
        <v>3087.6899999999996</v>
      </c>
      <c r="L13" s="73">
        <f>SUM(Quarter!L31:L34)</f>
        <v>10353.33</v>
      </c>
      <c r="M13" s="35">
        <f>SUM(Quarter!M31:M34)</f>
        <v>16394.79</v>
      </c>
      <c r="N13" s="73">
        <f>SUM(Quarter!N31:N34)</f>
        <v>10179</v>
      </c>
      <c r="O13" s="35">
        <f>SUM(Quarter!O31:O34)</f>
        <v>656.32</v>
      </c>
      <c r="P13" s="35">
        <f>SUM(Quarter!P31:P34)</f>
        <v>1706.5500000000002</v>
      </c>
    </row>
    <row r="14" spans="1:16" x14ac:dyDescent="0.35">
      <c r="A14" s="95">
        <v>2002</v>
      </c>
      <c r="B14" s="73">
        <f>SUM(Quarter!B35:B38)</f>
        <v>84783.93</v>
      </c>
      <c r="C14" s="35">
        <f>SUM(Quarter!C35:C38)</f>
        <v>5677</v>
      </c>
      <c r="D14" s="35">
        <f>SUM(Quarter!D35:D38)</f>
        <v>788.26</v>
      </c>
      <c r="E14" s="73">
        <f>SUM(Quarter!E35:E38)</f>
        <v>78318.63</v>
      </c>
      <c r="F14" s="35">
        <f>SUM(Quarter!F35:F38)</f>
        <v>2138.5499999999997</v>
      </c>
      <c r="G14" s="35">
        <f>SUM(Quarter!G35:G38)</f>
        <v>538</v>
      </c>
      <c r="H14" s="35">
        <f>SUM(Quarter!H35:H38)</f>
        <v>3153.6800000000003</v>
      </c>
      <c r="I14" s="35">
        <f>SUM(Quarter!I35:I38)</f>
        <v>22944.04</v>
      </c>
      <c r="J14" s="73">
        <f>SUM(Quarter!J35:J38)</f>
        <v>5364.59</v>
      </c>
      <c r="K14" s="35">
        <f>SUM(Quarter!K35:K38)</f>
        <v>3505.9</v>
      </c>
      <c r="L14" s="73">
        <f>SUM(Quarter!L35:L38)</f>
        <v>10947.789999999999</v>
      </c>
      <c r="M14" s="35">
        <f>SUM(Quarter!M35:M38)</f>
        <v>17395.870000000003</v>
      </c>
      <c r="N14" s="73">
        <f>SUM(Quarter!N35:N38)</f>
        <v>8506</v>
      </c>
      <c r="O14" s="35">
        <f>SUM(Quarter!O35:O38)</f>
        <v>509.04</v>
      </c>
      <c r="P14" s="35">
        <f>SUM(Quarter!P35:P38)</f>
        <v>1918.0300000000002</v>
      </c>
    </row>
    <row r="15" spans="1:16" x14ac:dyDescent="0.35">
      <c r="A15" s="95">
        <v>2003</v>
      </c>
      <c r="B15" s="73">
        <f>SUM(Quarter!B39:B42)</f>
        <v>84585.02</v>
      </c>
      <c r="C15" s="35">
        <f>SUM(Quarter!C39:C42)</f>
        <v>5455.59</v>
      </c>
      <c r="D15" s="35">
        <f>SUM(Quarter!D39:D42)</f>
        <v>56.180000000000007</v>
      </c>
      <c r="E15" s="73">
        <f>SUM(Quarter!E39:E42)</f>
        <v>79073.22</v>
      </c>
      <c r="F15" s="35">
        <f>SUM(Quarter!F39:F42)</f>
        <v>2281.3900000000003</v>
      </c>
      <c r="G15" s="35">
        <f>SUM(Quarter!G39:G42)</f>
        <v>716.06</v>
      </c>
      <c r="H15" s="35">
        <f>SUM(Quarter!H39:H42)</f>
        <v>3503.5599999999995</v>
      </c>
      <c r="I15" s="35">
        <f>SUM(Quarter!I39:I42)</f>
        <v>22627.279999999999</v>
      </c>
      <c r="J15" s="73">
        <f>SUM(Quarter!J39:J42)</f>
        <v>5277.8200000000006</v>
      </c>
      <c r="K15" s="35">
        <f>SUM(Quarter!K39:K42)</f>
        <v>3522</v>
      </c>
      <c r="L15" s="73">
        <f>SUM(Quarter!L39:L42)</f>
        <v>10580.220000000001</v>
      </c>
      <c r="M15" s="35">
        <f>SUM(Quarter!M39:M42)</f>
        <v>16799.72</v>
      </c>
      <c r="N15" s="73">
        <f>SUM(Quarter!N39:N42)</f>
        <v>9494.4</v>
      </c>
      <c r="O15" s="35">
        <f>SUM(Quarter!O39:O42)</f>
        <v>575.87</v>
      </c>
      <c r="P15" s="35">
        <f>SUM(Quarter!P39:P42)</f>
        <v>1924.27</v>
      </c>
    </row>
    <row r="16" spans="1:16" x14ac:dyDescent="0.35">
      <c r="A16" s="95">
        <v>2004</v>
      </c>
      <c r="B16" s="73">
        <f>SUM(Quarter!B43:B46)</f>
        <v>89820.59</v>
      </c>
      <c r="C16" s="35">
        <f>SUM(Quarter!C43:C46)</f>
        <v>5417.6900000000005</v>
      </c>
      <c r="D16" s="35">
        <f>SUM(Quarter!D43:D46)</f>
        <v>-8.1200000000000045</v>
      </c>
      <c r="E16" s="73">
        <f>SUM(Quarter!E43:E46)</f>
        <v>84411.03</v>
      </c>
      <c r="F16" s="35">
        <f>SUM(Quarter!F43:F46)</f>
        <v>2150.2600000000002</v>
      </c>
      <c r="G16" s="35">
        <f>SUM(Quarter!G43:G46)</f>
        <v>519.79999999999995</v>
      </c>
      <c r="H16" s="35">
        <f>SUM(Quarter!H43:H46)</f>
        <v>3168.3199999999997</v>
      </c>
      <c r="I16" s="35">
        <f>SUM(Quarter!I43:I46)</f>
        <v>24590.02</v>
      </c>
      <c r="J16" s="73">
        <f>SUM(Quarter!J43:J46)</f>
        <v>5614.5300000000007</v>
      </c>
      <c r="K16" s="35">
        <f>SUM(Quarter!K43:K46)</f>
        <v>3613.4700000000003</v>
      </c>
      <c r="L16" s="73">
        <f>SUM(Quarter!L43:L46)</f>
        <v>11079.52</v>
      </c>
      <c r="M16" s="35">
        <f>SUM(Quarter!M43:M46)</f>
        <v>17566.78</v>
      </c>
      <c r="N16" s="73">
        <f>SUM(Quarter!N43:N46)</f>
        <v>11308.59</v>
      </c>
      <c r="O16" s="35">
        <f>SUM(Quarter!O43:O46)</f>
        <v>1136.81</v>
      </c>
      <c r="P16" s="35">
        <f>SUM(Quarter!P43:P46)</f>
        <v>2196.88</v>
      </c>
    </row>
    <row r="17" spans="1:16" x14ac:dyDescent="0.35">
      <c r="A17" s="95">
        <v>2005</v>
      </c>
      <c r="B17" s="73">
        <f>SUM(Quarter!B47:B50)</f>
        <v>86134.26999999999</v>
      </c>
      <c r="C17" s="35">
        <f>SUM(Quarter!C47:C50)</f>
        <v>5601.3000000000011</v>
      </c>
      <c r="D17" s="35">
        <f>SUM(Quarter!D47:D50)</f>
        <v>387.48</v>
      </c>
      <c r="E17" s="73">
        <f>SUM(Quarter!E47:E50)</f>
        <v>80145.459999999992</v>
      </c>
      <c r="F17" s="35">
        <f>SUM(Quarter!F47:F50)</f>
        <v>2184.1899999999996</v>
      </c>
      <c r="G17" s="35">
        <f>SUM(Quarter!G47:G50)</f>
        <v>427.29999999999995</v>
      </c>
      <c r="H17" s="35">
        <f>SUM(Quarter!H47:H50)</f>
        <v>3019.41</v>
      </c>
      <c r="I17" s="35">
        <f>SUM(Quarter!I47:I50)</f>
        <v>22603.77</v>
      </c>
      <c r="J17" s="73">
        <f>SUM(Quarter!J47:J50)</f>
        <v>5167.0999999999995</v>
      </c>
      <c r="K17" s="35">
        <f>SUM(Quarter!K47:K50)</f>
        <v>3324.8799999999997</v>
      </c>
      <c r="L17" s="73">
        <f>SUM(Quarter!L47:L50)</f>
        <v>9429.85</v>
      </c>
      <c r="M17" s="35">
        <f>SUM(Quarter!M47:M50)</f>
        <v>19055.900000000001</v>
      </c>
      <c r="N17" s="73">
        <f>SUM(Quarter!N47:N50)</f>
        <v>10154.780000000001</v>
      </c>
      <c r="O17" s="35">
        <f>SUM(Quarter!O47:O50)</f>
        <v>936.30000000000007</v>
      </c>
      <c r="P17" s="35">
        <f>SUM(Quarter!P47:P50)</f>
        <v>1911.5699999999997</v>
      </c>
    </row>
    <row r="18" spans="1:16" x14ac:dyDescent="0.35">
      <c r="A18" s="95">
        <v>2006</v>
      </c>
      <c r="B18" s="73">
        <f>SUM(Quarter!B51:B54)</f>
        <v>83213.100000000006</v>
      </c>
      <c r="C18" s="35">
        <f>SUM(Quarter!C51:C54)</f>
        <v>4877.91</v>
      </c>
      <c r="D18" s="35">
        <f>SUM(Quarter!D51:D54)</f>
        <v>374.40999999999997</v>
      </c>
      <c r="E18" s="73">
        <f>SUM(Quarter!E51:E54)</f>
        <v>77960.820000000007</v>
      </c>
      <c r="F18" s="35">
        <f>SUM(Quarter!F51:F54)</f>
        <v>2104.2999999999997</v>
      </c>
      <c r="G18" s="35">
        <f>SUM(Quarter!G51:G54)</f>
        <v>660.76</v>
      </c>
      <c r="H18" s="35">
        <f>SUM(Quarter!H51:H54)</f>
        <v>2733.8900000000003</v>
      </c>
      <c r="I18" s="35">
        <f>SUM(Quarter!I51:I54)</f>
        <v>21443.23</v>
      </c>
      <c r="J18" s="73">
        <f>SUM(Quarter!J51:J54)</f>
        <v>6260.9400000000005</v>
      </c>
      <c r="K18" s="35">
        <f>SUM(Quarter!K51:K54)</f>
        <v>3373.58</v>
      </c>
      <c r="L18" s="73">
        <f>SUM(Quarter!L51:L54)</f>
        <v>10215.36</v>
      </c>
      <c r="M18" s="35">
        <f>SUM(Quarter!M51:M54)</f>
        <v>15821.14</v>
      </c>
      <c r="N18" s="73">
        <f>SUM(Quarter!N51:N54)</f>
        <v>11279.68</v>
      </c>
      <c r="O18" s="35">
        <f>SUM(Quarter!O51:O54)</f>
        <v>617.03</v>
      </c>
      <c r="P18" s="35">
        <f>SUM(Quarter!P51:P54)</f>
        <v>1748.94</v>
      </c>
    </row>
    <row r="19" spans="1:16" x14ac:dyDescent="0.35">
      <c r="A19" s="95">
        <v>2007</v>
      </c>
      <c r="B19" s="73">
        <f>SUM(Quarter!B55:B58)</f>
        <v>81477.210000000006</v>
      </c>
      <c r="C19" s="35">
        <f>SUM(Quarter!C55:C58)</f>
        <v>4675.6000000000004</v>
      </c>
      <c r="D19" s="35">
        <f>SUM(Quarter!D55:D58)</f>
        <v>292.78999999999996</v>
      </c>
      <c r="E19" s="73">
        <f>SUM(Quarter!E55:E58)</f>
        <v>76508.860000000015</v>
      </c>
      <c r="F19" s="35">
        <f>SUM(Quarter!F55:F58)</f>
        <v>2259.2799999999997</v>
      </c>
      <c r="G19" s="35">
        <f>SUM(Quarter!G55:G58)</f>
        <v>516.95000000000005</v>
      </c>
      <c r="H19" s="35">
        <f>SUM(Quarter!H55:H58)</f>
        <v>2560.59</v>
      </c>
      <c r="I19" s="35">
        <f>SUM(Quarter!I55:I58)</f>
        <v>21313.339999999997</v>
      </c>
      <c r="J19" s="73">
        <f>SUM(Quarter!J55:J58)</f>
        <v>6176.31</v>
      </c>
      <c r="K19" s="35">
        <f>SUM(Quarter!K55:K58)</f>
        <v>2968.21</v>
      </c>
      <c r="L19" s="73">
        <f>SUM(Quarter!L55:L58)</f>
        <v>10164.780000000001</v>
      </c>
      <c r="M19" s="35">
        <f>SUM(Quarter!M55:M58)</f>
        <v>16138.169999999998</v>
      </c>
      <c r="N19" s="73">
        <f>SUM(Quarter!N55:N58)</f>
        <v>10432.98</v>
      </c>
      <c r="O19" s="35">
        <f>SUM(Quarter!O55:O58)</f>
        <v>547.4</v>
      </c>
      <c r="P19" s="35">
        <f>SUM(Quarter!P55:P58)</f>
        <v>1627.78</v>
      </c>
    </row>
    <row r="20" spans="1:16" x14ac:dyDescent="0.35">
      <c r="A20" s="95">
        <v>2008</v>
      </c>
      <c r="B20" s="73">
        <f>SUM(Quarter!B59:B62)</f>
        <v>81033.600000000006</v>
      </c>
      <c r="C20" s="35">
        <f>SUM(Quarter!C59:C62)</f>
        <v>4706.1799999999994</v>
      </c>
      <c r="D20" s="35">
        <f>SUM(Quarter!D59:D62)</f>
        <v>470.13</v>
      </c>
      <c r="E20" s="73">
        <f>SUM(Quarter!E59:E62)</f>
        <v>75857.290000000008</v>
      </c>
      <c r="F20" s="35">
        <f>SUM(Quarter!F59:F62)</f>
        <v>2250.5</v>
      </c>
      <c r="G20" s="35">
        <f>SUM(Quarter!G59:G62)</f>
        <v>368.71</v>
      </c>
      <c r="H20" s="35">
        <f>SUM(Quarter!H59:H62)</f>
        <v>2660.2599999999998</v>
      </c>
      <c r="I20" s="35">
        <f>SUM(Quarter!I59:I62)</f>
        <v>19521.059999999998</v>
      </c>
      <c r="J20" s="73">
        <f>SUM(Quarter!J59:J62)</f>
        <v>6548.69</v>
      </c>
      <c r="K20" s="35">
        <f>SUM(Quarter!K59:K62)</f>
        <v>3091.2999999999997</v>
      </c>
      <c r="L20" s="73">
        <f>SUM(Quarter!L59:L62)</f>
        <v>10566.210000000001</v>
      </c>
      <c r="M20" s="35">
        <f>SUM(Quarter!M59:M62)</f>
        <v>16350.050000000001</v>
      </c>
      <c r="N20" s="73">
        <f>SUM(Quarter!N59:N62)</f>
        <v>10483.41</v>
      </c>
      <c r="O20" s="35">
        <f>SUM(Quarter!O59:O62)</f>
        <v>514.09</v>
      </c>
      <c r="P20" s="35">
        <f>SUM(Quarter!P59:P62)</f>
        <v>1485.04</v>
      </c>
    </row>
    <row r="21" spans="1:16" x14ac:dyDescent="0.35">
      <c r="A21" s="95">
        <v>2009</v>
      </c>
      <c r="B21" s="73">
        <f>SUM(Quarter!B63:B66)</f>
        <v>75550.569999999992</v>
      </c>
      <c r="C21" s="35">
        <f>SUM(Quarter!C63:C66)</f>
        <v>4304.18</v>
      </c>
      <c r="D21" s="35">
        <f>SUM(Quarter!D63:D66)</f>
        <v>723.02</v>
      </c>
      <c r="E21" s="73">
        <f>SUM(Quarter!E63:E66)</f>
        <v>70523.37</v>
      </c>
      <c r="F21" s="35">
        <f>SUM(Quarter!F63:F66)</f>
        <v>2112.98</v>
      </c>
      <c r="G21" s="35">
        <f>SUM(Quarter!G63:G66)</f>
        <v>448.52</v>
      </c>
      <c r="H21" s="35">
        <f>SUM(Quarter!H63:H66)</f>
        <v>2506.7600000000002</v>
      </c>
      <c r="I21" s="35">
        <f>SUM(Quarter!I63:I66)</f>
        <v>19184.41</v>
      </c>
      <c r="J21" s="73">
        <f>SUM(Quarter!J63:J66)</f>
        <v>6021.74</v>
      </c>
      <c r="K21" s="35">
        <f>SUM(Quarter!K63:K66)</f>
        <v>2830.2</v>
      </c>
      <c r="L21" s="73">
        <f>SUM(Quarter!L63:L66)</f>
        <v>9487.09</v>
      </c>
      <c r="M21" s="35">
        <f>SUM(Quarter!M63:M66)</f>
        <v>15908.220000000001</v>
      </c>
      <c r="N21" s="73">
        <f>SUM(Quarter!N63:N66)</f>
        <v>8043.17</v>
      </c>
      <c r="O21" s="35">
        <f>SUM(Quarter!O63:O66)</f>
        <v>529.78</v>
      </c>
      <c r="P21" s="35">
        <f>SUM(Quarter!P63:P66)</f>
        <v>1337.84</v>
      </c>
    </row>
    <row r="22" spans="1:16" x14ac:dyDescent="0.35">
      <c r="A22" s="95">
        <v>2010</v>
      </c>
      <c r="B22" s="73">
        <f>SUM(Quarter!B67:B70)</f>
        <v>73542.84</v>
      </c>
      <c r="C22" s="35">
        <f>SUM(Quarter!C67:C70)</f>
        <v>4377.83</v>
      </c>
      <c r="D22" s="35">
        <f>SUM(Quarter!D67:D70)</f>
        <v>565.7600000000001</v>
      </c>
      <c r="E22" s="73">
        <f>SUM(Quarter!E67:E70)</f>
        <v>68599.239999999991</v>
      </c>
      <c r="F22" s="35">
        <f>SUM(Quarter!F67:F70)</f>
        <v>2247.0299999999997</v>
      </c>
      <c r="G22" s="35">
        <f>SUM(Quarter!G67:G70)</f>
        <v>517.64</v>
      </c>
      <c r="H22" s="35">
        <f>SUM(Quarter!H67:H70)</f>
        <v>2440.12</v>
      </c>
      <c r="I22" s="35">
        <f>SUM(Quarter!I67:I70)</f>
        <v>19074.089999999997</v>
      </c>
      <c r="J22" s="73">
        <f>SUM(Quarter!J67:J70)</f>
        <v>5780.72</v>
      </c>
      <c r="K22" s="35">
        <f>SUM(Quarter!K67:K70)</f>
        <v>2569.6500000000005</v>
      </c>
      <c r="L22" s="73">
        <f>SUM(Quarter!L67:L70)</f>
        <v>9504.75</v>
      </c>
      <c r="M22" s="35">
        <f>SUM(Quarter!M67:M70)</f>
        <v>15332.37</v>
      </c>
      <c r="N22" s="73">
        <f>SUM(Quarter!N67:N70)</f>
        <v>7004.13</v>
      </c>
      <c r="O22" s="35">
        <f>SUM(Quarter!O67:O70)</f>
        <v>412.46</v>
      </c>
      <c r="P22" s="35">
        <f>SUM(Quarter!P67:P70)</f>
        <v>1276.4099999999999</v>
      </c>
    </row>
    <row r="23" spans="1:16" x14ac:dyDescent="0.35">
      <c r="A23" s="95">
        <v>2011</v>
      </c>
      <c r="B23" s="73">
        <f>SUM(Quarter!B71:B74)</f>
        <v>75080.26999999999</v>
      </c>
      <c r="C23" s="35">
        <f>SUM(Quarter!C71:C74)</f>
        <v>4585.7700000000004</v>
      </c>
      <c r="D23" s="35">
        <f>SUM(Quarter!D71:D74)</f>
        <v>492.6</v>
      </c>
      <c r="E23" s="73">
        <f>SUM(Quarter!E71:E74)</f>
        <v>54871.01</v>
      </c>
      <c r="F23" s="35">
        <f>SUM(Quarter!F71:F74)</f>
        <v>2598.34</v>
      </c>
      <c r="G23" s="35">
        <f>SUM(Quarter!G71:G74)</f>
        <v>433.90999999999997</v>
      </c>
      <c r="H23" s="35">
        <f>SUM(Quarter!H71:H74)</f>
        <v>2525.59</v>
      </c>
      <c r="I23" s="35">
        <f>SUM(Quarter!I71:I74)</f>
        <v>18822.75</v>
      </c>
      <c r="J23" s="73">
        <f>SUM(Quarter!J71:J74)</f>
        <v>6411.4400000000005</v>
      </c>
      <c r="K23" s="35">
        <f>SUM(Quarter!K71:K74)</f>
        <v>2377.12</v>
      </c>
      <c r="L23" s="73">
        <f>SUM(Quarter!L71:L74)</f>
        <v>8683.4700000000012</v>
      </c>
      <c r="M23" s="35">
        <f>SUM(Quarter!M71:M74)</f>
        <v>16804.490000000002</v>
      </c>
      <c r="N23" s="73">
        <f>SUM(Quarter!N71:N74)</f>
        <v>7431.51</v>
      </c>
      <c r="O23" s="35">
        <f>SUM(Quarter!O71:O74)</f>
        <v>430.29</v>
      </c>
      <c r="P23" s="35">
        <f>SUM(Quarter!P71:P74)</f>
        <v>1475.86</v>
      </c>
    </row>
    <row r="24" spans="1:16" x14ac:dyDescent="0.35">
      <c r="A24" s="95">
        <v>2012</v>
      </c>
      <c r="B24" s="73">
        <f>SUM(Quarter!B75:B78)</f>
        <v>71839.11</v>
      </c>
      <c r="C24" s="35">
        <f>SUM(Quarter!C75:C78)</f>
        <v>4299.1400000000003</v>
      </c>
      <c r="D24" s="35">
        <f>SUM(Quarter!D75:D78)</f>
        <v>451.18000000000006</v>
      </c>
      <c r="E24" s="73">
        <f>SUM(Quarter!E75:E78)</f>
        <v>54502.82</v>
      </c>
      <c r="F24" s="35">
        <f>SUM(Quarter!F75:F78)</f>
        <v>2512.0800000000004</v>
      </c>
      <c r="G24" s="35">
        <f>SUM(Quarter!G75:G78)</f>
        <v>284.77</v>
      </c>
      <c r="H24" s="35">
        <f>SUM(Quarter!H75:H78)</f>
        <v>2328.19</v>
      </c>
      <c r="I24" s="35">
        <f>SUM(Quarter!I75:I78)</f>
        <v>18650.27</v>
      </c>
      <c r="J24" s="73">
        <f>SUM(Quarter!J75:J78)</f>
        <v>5775.3499999999995</v>
      </c>
      <c r="K24" s="35">
        <f>SUM(Quarter!K75:K78)</f>
        <v>2267.5300000000002</v>
      </c>
      <c r="L24" s="73">
        <f>SUM(Quarter!L75:L78)</f>
        <v>8940.57</v>
      </c>
      <c r="M24" s="35">
        <f>SUM(Quarter!M75:M78)</f>
        <v>15771.490000000002</v>
      </c>
      <c r="N24" s="73">
        <f>SUM(Quarter!N75:N78)</f>
        <v>7157.94</v>
      </c>
      <c r="O24" s="35">
        <f>SUM(Quarter!O75:O78)</f>
        <v>457.32000000000005</v>
      </c>
      <c r="P24" s="35">
        <f>SUM(Quarter!P75:P78)</f>
        <v>1221.83</v>
      </c>
    </row>
    <row r="25" spans="1:16" x14ac:dyDescent="0.35">
      <c r="A25" s="95">
        <v>2013</v>
      </c>
      <c r="B25" s="73">
        <f>SUM(Quarter!B79:B82)</f>
        <v>65971.89</v>
      </c>
      <c r="C25" s="35">
        <f>SUM(Quarter!C79:C82)</f>
        <v>3758.88</v>
      </c>
      <c r="D25" s="35">
        <f>SUM(Quarter!D79:D82)</f>
        <v>153.07999999999998</v>
      </c>
      <c r="E25" s="73">
        <f>SUM(Quarter!E79:E82)</f>
        <v>62059.92</v>
      </c>
      <c r="F25" s="35">
        <f>SUM(Quarter!F79:F82)</f>
        <v>2326.27</v>
      </c>
      <c r="G25" s="35">
        <f>SUM(Quarter!G79:G82)</f>
        <v>351.64</v>
      </c>
      <c r="H25" s="35">
        <f>SUM(Quarter!H79:H82)</f>
        <v>2043.23</v>
      </c>
      <c r="I25" s="35">
        <f>SUM(Quarter!I79:I82)</f>
        <v>17661.25</v>
      </c>
      <c r="J25" s="73">
        <f>SUM(Quarter!J79:J82)</f>
        <v>4527.0600000000004</v>
      </c>
      <c r="K25" s="35">
        <f>SUM(Quarter!K79:K82)</f>
        <v>2705.3500000000004</v>
      </c>
      <c r="L25" s="73">
        <f>SUM(Quarter!L79:L82)</f>
        <v>8537.36</v>
      </c>
      <c r="M25" s="35">
        <f>SUM(Quarter!M79:M82)</f>
        <v>14882.46</v>
      </c>
      <c r="N25" s="73">
        <f>SUM(Quarter!N79:N82)</f>
        <v>6229.619999999999</v>
      </c>
      <c r="O25" s="35">
        <f>SUM(Quarter!O79:O82)</f>
        <v>387.24</v>
      </c>
      <c r="P25" s="35">
        <f>SUM(Quarter!P79:P82)</f>
        <v>776.63</v>
      </c>
    </row>
    <row r="26" spans="1:16" x14ac:dyDescent="0.35">
      <c r="A26" s="95">
        <v>2014</v>
      </c>
      <c r="B26" s="73">
        <f>SUM(Quarter!B83:B86)</f>
        <v>61062.55</v>
      </c>
      <c r="C26" s="35">
        <f>SUM(Quarter!C83:C86)</f>
        <v>3198.2699999999995</v>
      </c>
      <c r="D26" s="35">
        <f>SUM(Quarter!D83:D86)</f>
        <v>482.59000000000003</v>
      </c>
      <c r="E26" s="73">
        <f>SUM(Quarter!E83:E86)</f>
        <v>57381.659999999996</v>
      </c>
      <c r="F26" s="35">
        <f>SUM(Quarter!F83:F86)</f>
        <v>2127.0599999999995</v>
      </c>
      <c r="G26" s="35">
        <f>SUM(Quarter!G83:G86)</f>
        <v>347.67</v>
      </c>
      <c r="H26" s="35">
        <f>SUM(Quarter!H83:H86)</f>
        <v>2289.9699999999998</v>
      </c>
      <c r="I26" s="35">
        <f>SUM(Quarter!I83:I86)</f>
        <v>15709.43</v>
      </c>
      <c r="J26" s="73">
        <f>SUM(Quarter!J83:J86)</f>
        <v>4635.38</v>
      </c>
      <c r="K26" s="35">
        <f>SUM(Quarter!K83:K86)</f>
        <v>2123.37</v>
      </c>
      <c r="L26" s="73">
        <f>SUM(Quarter!L83:L86)</f>
        <v>8114.93</v>
      </c>
      <c r="M26" s="35">
        <f>SUM(Quarter!M83:M86)</f>
        <v>13813.790000000003</v>
      </c>
      <c r="N26" s="73">
        <f>SUM(Quarter!N83:N86)</f>
        <v>5269.18</v>
      </c>
      <c r="O26" s="35">
        <f>SUM(Quarter!O83:O86)</f>
        <v>372.7</v>
      </c>
      <c r="P26" s="35">
        <f>SUM(Quarter!P83:P86)</f>
        <v>1006.39</v>
      </c>
    </row>
    <row r="27" spans="1:16" x14ac:dyDescent="0.35">
      <c r="A27" s="95">
        <v>2015</v>
      </c>
      <c r="B27" s="73">
        <f>SUM(Quarter!B87:B90)</f>
        <v>61390.81</v>
      </c>
      <c r="C27" s="35">
        <f>SUM(Quarter!C87:C90)</f>
        <v>3351.82</v>
      </c>
      <c r="D27" s="35">
        <f>SUM(Quarter!D87:D90)</f>
        <v>513.30999999999995</v>
      </c>
      <c r="E27" s="73">
        <f>SUM(Quarter!E87:E90)</f>
        <v>57525.700000000004</v>
      </c>
      <c r="F27" s="35">
        <f>SUM(Quarter!F87:F90)</f>
        <v>2207.69</v>
      </c>
      <c r="G27" s="35">
        <f>SUM(Quarter!G87:G90)</f>
        <v>396.38</v>
      </c>
      <c r="H27" s="35">
        <f>SUM(Quarter!H87:H90)</f>
        <v>2367.7200000000003</v>
      </c>
      <c r="I27" s="35">
        <f>SUM(Quarter!I87:I90)</f>
        <v>16893.5</v>
      </c>
      <c r="J27" s="73">
        <f>SUM(Quarter!J87:J90)</f>
        <v>4972.95</v>
      </c>
      <c r="K27" s="35">
        <f>SUM(Quarter!K87:K90)</f>
        <v>2031.1800000000003</v>
      </c>
      <c r="L27" s="73">
        <f>SUM(Quarter!L87:L90)</f>
        <v>7203.73</v>
      </c>
      <c r="M27" s="35">
        <f>SUM(Quarter!M87:M90)</f>
        <v>13524.34</v>
      </c>
      <c r="N27" s="73">
        <f>SUM(Quarter!N87:N90)</f>
        <v>4716</v>
      </c>
      <c r="O27" s="35">
        <f>SUM(Quarter!O87:O90)</f>
        <v>350.01000000000005</v>
      </c>
      <c r="P27" s="35">
        <f>SUM(Quarter!P87:P90)</f>
        <v>990.49999999999989</v>
      </c>
    </row>
    <row r="28" spans="1:16" x14ac:dyDescent="0.35">
      <c r="A28" s="95">
        <v>2016</v>
      </c>
      <c r="B28" s="73">
        <f>SUM(Quarter!B91:B94)</f>
        <v>60395.439999999995</v>
      </c>
      <c r="C28" s="35">
        <f>SUM(Quarter!C91:C94)</f>
        <v>3377.44</v>
      </c>
      <c r="D28" s="35">
        <f>SUM(Quarter!D91:D94)</f>
        <v>392.43</v>
      </c>
      <c r="E28" s="73">
        <f>SUM(Quarter!E91:E94)</f>
        <v>56625.549999999996</v>
      </c>
      <c r="F28" s="35">
        <f>SUM(Quarter!F91:F94)</f>
        <v>2227.3199999999997</v>
      </c>
      <c r="G28" s="35">
        <f>SUM(Quarter!G91:G94)</f>
        <v>452.91999999999996</v>
      </c>
      <c r="H28" s="35">
        <f>SUM(Quarter!H91:H94)</f>
        <v>2305.65</v>
      </c>
      <c r="I28" s="35">
        <f>SUM(Quarter!I91:I94)</f>
        <v>17343.23</v>
      </c>
      <c r="J28" s="73">
        <f>SUM(Quarter!J91:J94)</f>
        <v>4392.47</v>
      </c>
      <c r="K28" s="35">
        <f>SUM(Quarter!K91:K94)</f>
        <v>2049.1</v>
      </c>
      <c r="L28" s="73">
        <f>SUM(Quarter!L91:L94)</f>
        <v>6981.52</v>
      </c>
      <c r="M28" s="35">
        <f>SUM(Quarter!M91:M94)</f>
        <v>13523.910000000002</v>
      </c>
      <c r="N28" s="73">
        <f>SUM(Quarter!N91:N94)</f>
        <v>4096.71</v>
      </c>
      <c r="O28" s="35">
        <f>SUM(Quarter!O91:O94)</f>
        <v>352.40999999999997</v>
      </c>
      <c r="P28" s="35">
        <f>SUM(Quarter!P91:P94)</f>
        <v>967.81999999999994</v>
      </c>
    </row>
    <row r="29" spans="1:16" x14ac:dyDescent="0.35">
      <c r="A29" s="95">
        <v>2017</v>
      </c>
      <c r="B29" s="73">
        <f>SUM(Quarter!B95:B98)</f>
        <v>60256.59</v>
      </c>
      <c r="C29" s="35">
        <f>SUM(Quarter!C95:C98)</f>
        <v>3389.48</v>
      </c>
      <c r="D29" s="35">
        <f>SUM(Quarter!D95:D98)</f>
        <v>460.49</v>
      </c>
      <c r="E29" s="73">
        <f>SUM(Quarter!E95:E98)</f>
        <v>56406.64</v>
      </c>
      <c r="F29" s="35">
        <f>SUM(Quarter!F95:F98)</f>
        <v>2178.17</v>
      </c>
      <c r="G29" s="35">
        <f>SUM(Quarter!G95:G98)</f>
        <v>423.64</v>
      </c>
      <c r="H29" s="35">
        <f>SUM(Quarter!H95:H98)</f>
        <v>2279.9699999999998</v>
      </c>
      <c r="I29" s="35">
        <f>SUM(Quarter!I95:I98)</f>
        <v>17415.730000000003</v>
      </c>
      <c r="J29" s="73">
        <f>SUM(Quarter!J95:J98)</f>
        <v>5031.1000000000004</v>
      </c>
      <c r="K29" s="35">
        <f>SUM(Quarter!K95:K98)</f>
        <v>2046.76</v>
      </c>
      <c r="L29" s="73">
        <f>SUM(Quarter!L95:L98)</f>
        <v>6877.7000000000007</v>
      </c>
      <c r="M29" s="35">
        <f>SUM(Quarter!M95:M98)</f>
        <v>13424.580000000002</v>
      </c>
      <c r="N29" s="73">
        <f>SUM(Quarter!N95:N98)</f>
        <v>3684.83</v>
      </c>
      <c r="O29" s="35">
        <f>SUM(Quarter!O95:O98)</f>
        <v>443.06</v>
      </c>
      <c r="P29" s="35">
        <f>SUM(Quarter!P95:P98)</f>
        <v>816.63000000000011</v>
      </c>
    </row>
    <row r="30" spans="1:16" x14ac:dyDescent="0.35">
      <c r="A30" s="95">
        <v>2018</v>
      </c>
      <c r="B30" s="73">
        <f>SUM(Quarter!B99:B102)</f>
        <v>58697.239999999991</v>
      </c>
      <c r="C30" s="35">
        <f>SUM(Quarter!C99:C102)</f>
        <v>3333.6400000000003</v>
      </c>
      <c r="D30" s="35">
        <f>SUM(Quarter!D99:D102)</f>
        <v>492.6</v>
      </c>
      <c r="E30" s="73">
        <f>SUM(Quarter!E99:E102)</f>
        <v>54871.01</v>
      </c>
      <c r="F30" s="35">
        <f>SUM(Quarter!F99:F102)</f>
        <v>2078.84</v>
      </c>
      <c r="G30" s="35">
        <f>SUM(Quarter!G99:G102)</f>
        <v>323.58999999999997</v>
      </c>
      <c r="H30" s="35">
        <f>SUM(Quarter!H99:H102)</f>
        <v>2208.6400000000003</v>
      </c>
      <c r="I30" s="35">
        <f>SUM(Quarter!I99:I102)</f>
        <v>16575.38</v>
      </c>
      <c r="J30" s="73">
        <f>SUM(Quarter!J99:J102)</f>
        <v>5128.9500000000007</v>
      </c>
      <c r="K30" s="35">
        <f>SUM(Quarter!K99:K102)</f>
        <v>2052.6400000000003</v>
      </c>
      <c r="L30" s="73">
        <f>SUM(Quarter!L99:L102)</f>
        <v>7443.62</v>
      </c>
      <c r="M30" s="35">
        <f>SUM(Quarter!M99:M102)</f>
        <v>12599.330000000002</v>
      </c>
      <c r="N30" s="73">
        <f>SUM(Quarter!N99:N102)</f>
        <v>3031.62</v>
      </c>
      <c r="O30" s="35">
        <f>SUM(Quarter!O99:O102)</f>
        <v>435.7</v>
      </c>
      <c r="P30" s="35">
        <f>SUM(Quarter!P99:P102)</f>
        <v>875.25</v>
      </c>
    </row>
    <row r="31" spans="1:16" x14ac:dyDescent="0.35">
      <c r="A31" s="95">
        <v>2019</v>
      </c>
      <c r="B31" s="73">
        <f>SUM(Quarter!B103:B106)</f>
        <v>59218.790000000008</v>
      </c>
      <c r="C31" s="35">
        <f>SUM(Quarter!C103:C106)</f>
        <v>3282.6100000000006</v>
      </c>
      <c r="D31" s="35">
        <f>SUM(Quarter!D103:D106)</f>
        <v>485.49</v>
      </c>
      <c r="E31" s="73">
        <f>SUM(Quarter!E103:E106)</f>
        <v>55450.67</v>
      </c>
      <c r="F31" s="35">
        <f>SUM(Quarter!F103:F106)</f>
        <v>2213.67</v>
      </c>
      <c r="G31" s="35">
        <f>SUM(Quarter!G103:G106)</f>
        <v>255.23</v>
      </c>
      <c r="H31" s="35">
        <f>SUM(Quarter!H103:H106)</f>
        <v>2071.88</v>
      </c>
      <c r="I31" s="35">
        <f>SUM(Quarter!I103:I106)</f>
        <v>16487.73</v>
      </c>
      <c r="J31" s="73">
        <f>SUM(Quarter!J103:J106)</f>
        <v>5185.3300000000008</v>
      </c>
      <c r="K31" s="35">
        <f>SUM(Quarter!K103:K106)</f>
        <v>2057.23</v>
      </c>
      <c r="L31" s="73">
        <f>SUM(Quarter!L103:L106)</f>
        <v>7235.880000000001</v>
      </c>
      <c r="M31" s="35">
        <f>SUM(Quarter!M103:M106)</f>
        <v>13292.16</v>
      </c>
      <c r="N31" s="73">
        <f>SUM(Quarter!N103:N106)</f>
        <v>2892.79</v>
      </c>
      <c r="O31" s="35">
        <f>SUM(Quarter!O103:O106)</f>
        <v>293.42</v>
      </c>
      <c r="P31" s="35">
        <f>SUM(Quarter!P103:P106)</f>
        <v>892.31000000000006</v>
      </c>
    </row>
    <row r="32" spans="1:16" x14ac:dyDescent="0.35">
      <c r="A32" s="95">
        <v>2020</v>
      </c>
      <c r="B32" s="73">
        <f>SUM(Quarter!B107:B110)</f>
        <v>48242.6</v>
      </c>
      <c r="C32" s="35">
        <f>SUM(Quarter!C107:C110)</f>
        <v>2597.4499999999998</v>
      </c>
      <c r="D32" s="35">
        <f>SUM(Quarter!D107:D110)</f>
        <v>383.15</v>
      </c>
      <c r="E32" s="73">
        <f>SUM(Quarter!E107:E110)</f>
        <v>45262.01</v>
      </c>
      <c r="F32" s="35">
        <f>SUM(Quarter!F107:F110)</f>
        <v>1749.36</v>
      </c>
      <c r="G32" s="35">
        <f>SUM(Quarter!G107:G110)</f>
        <v>328.45</v>
      </c>
      <c r="H32" s="35">
        <f>SUM(Quarter!H107:H110)</f>
        <v>1843.8200000000002</v>
      </c>
      <c r="I32" s="35">
        <f>SUM(Quarter!I107:I110)</f>
        <v>13154.6</v>
      </c>
      <c r="J32" s="73">
        <f>SUM(Quarter!J107:J110)</f>
        <v>1942.7800000000002</v>
      </c>
      <c r="K32" s="35">
        <f>SUM(Quarter!K107:K110)</f>
        <v>1902.6199999999997</v>
      </c>
      <c r="L32" s="73">
        <f>SUM(Quarter!L107:L110)</f>
        <v>5815.96</v>
      </c>
      <c r="M32" s="35">
        <f>SUM(Quarter!M107:M110)</f>
        <v>12490.45</v>
      </c>
      <c r="N32" s="73">
        <f>SUM(Quarter!N107:N110)</f>
        <v>3079.43</v>
      </c>
      <c r="O32" s="35">
        <f>SUM(Quarter!O107:O110)</f>
        <v>286.16000000000003</v>
      </c>
      <c r="P32" s="35">
        <f>SUM(Quarter!P107:P110)</f>
        <v>637.58000000000004</v>
      </c>
    </row>
    <row r="33" spans="1:16" ht="15" customHeight="1" x14ac:dyDescent="0.35">
      <c r="A33" s="95">
        <v>2021</v>
      </c>
      <c r="B33" s="73">
        <f>SUM(Quarter!B111:B114)</f>
        <v>48796.61</v>
      </c>
      <c r="C33" s="35">
        <f>SUM(Quarter!C111:C114)</f>
        <v>2618.8599999999997</v>
      </c>
      <c r="D33" s="35">
        <f>SUM(Quarter!D111:D114)</f>
        <v>634.81999999999994</v>
      </c>
      <c r="E33" s="73">
        <f>SUM(Quarter!E111:E114)</f>
        <v>45542.880000000005</v>
      </c>
      <c r="F33" s="35">
        <f>SUM(Quarter!F111:F114)</f>
        <v>1707.58</v>
      </c>
      <c r="G33" s="35">
        <f>SUM(Quarter!G111:G114)</f>
        <v>345.58000000000004</v>
      </c>
      <c r="H33" s="35">
        <f>SUM(Quarter!H111:H114)</f>
        <v>1599.2600000000002</v>
      </c>
      <c r="I33" s="35">
        <f>SUM(Quarter!I111:I114)</f>
        <v>14353.47</v>
      </c>
      <c r="J33" s="73">
        <f>SUM(Quarter!J111:J114)</f>
        <v>1833.75</v>
      </c>
      <c r="K33" s="35">
        <f>SUM(Quarter!K111:K114)</f>
        <v>1734.4099999999999</v>
      </c>
      <c r="L33" s="73">
        <f>SUM(Quarter!L111:L114)</f>
        <v>5933.4500000000007</v>
      </c>
      <c r="M33" s="35">
        <f>SUM(Quarter!M111:M114)</f>
        <v>11934.890000000001</v>
      </c>
      <c r="N33" s="73">
        <f>SUM(Quarter!N111:N114)</f>
        <v>2956.61</v>
      </c>
      <c r="O33" s="35">
        <f>SUM(Quarter!O111:O114)</f>
        <v>342.03999999999996</v>
      </c>
      <c r="P33" s="35">
        <f>SUM(Quarter!P111:P114)</f>
        <v>726.53</v>
      </c>
    </row>
    <row r="34" spans="1:16" x14ac:dyDescent="0.35">
      <c r="A34" s="95">
        <v>2022</v>
      </c>
      <c r="B34" s="73">
        <f>SUM(Quarter!B115:B118)</f>
        <v>54826.879999999997</v>
      </c>
      <c r="C34" s="35">
        <f>SUM(Quarter!C115:C118)</f>
        <v>2889.2400000000002</v>
      </c>
      <c r="D34" s="35">
        <f>SUM(Quarter!D115:D118)</f>
        <v>867.34</v>
      </c>
      <c r="E34" s="73">
        <f>SUM(Quarter!E115:E118)</f>
        <v>51070.3</v>
      </c>
      <c r="F34" s="35">
        <f>SUM(Quarter!F115:F118)</f>
        <v>1682.1699999999998</v>
      </c>
      <c r="G34" s="35">
        <f>SUM(Quarter!G115:G118)</f>
        <v>394.59000000000003</v>
      </c>
      <c r="H34" s="35">
        <f>SUM(Quarter!H115:H118)</f>
        <v>1511.01</v>
      </c>
      <c r="I34" s="35">
        <f>SUM(Quarter!I115:I118)</f>
        <v>15761.68</v>
      </c>
      <c r="J34" s="73">
        <f>SUM(Quarter!J115:J118)</f>
        <v>3489.8099999999995</v>
      </c>
      <c r="K34" s="35">
        <f>SUM(Quarter!K115:K118)</f>
        <v>2042.4300000000003</v>
      </c>
      <c r="L34" s="73">
        <f>SUM(Quarter!L115:L118)</f>
        <v>6042.5199999999995</v>
      </c>
      <c r="M34" s="35">
        <f>SUM(Quarter!M115:M118)</f>
        <v>13585.48</v>
      </c>
      <c r="N34" s="73">
        <f>SUM(Quarter!N115:N118)</f>
        <v>3232.72</v>
      </c>
      <c r="O34" s="35">
        <f>SUM(Quarter!O115:O118)</f>
        <v>286.77999999999997</v>
      </c>
      <c r="P34" s="35">
        <f>SUM(Quarter!P115:P118)</f>
        <v>520.4</v>
      </c>
    </row>
    <row r="35" spans="1:16" x14ac:dyDescent="0.35">
      <c r="A35" s="95">
        <v>2023</v>
      </c>
      <c r="B35" s="73">
        <f>SUM(Quarter!B119:B122)</f>
        <v>50977.090000000004</v>
      </c>
      <c r="C35" s="35">
        <f>SUM(Quarter!C119:C122)</f>
        <v>2977.9</v>
      </c>
      <c r="D35" s="35">
        <f>SUM(Quarter!D119:D122)</f>
        <v>741.44</v>
      </c>
      <c r="E35" s="73">
        <f>SUM(Quarter!E119:E122)</f>
        <v>47257.75</v>
      </c>
      <c r="F35" s="35">
        <f>SUM(Quarter!F119:F122)</f>
        <v>1531.3899999999999</v>
      </c>
      <c r="G35" s="35">
        <f>SUM(Quarter!G119:G122)</f>
        <v>386.36</v>
      </c>
      <c r="H35" s="35">
        <f>SUM(Quarter!H119:H122)</f>
        <v>1639.3400000000001</v>
      </c>
      <c r="I35" s="35">
        <f>SUM(Quarter!I119:I122)</f>
        <v>15421.1</v>
      </c>
      <c r="J35" s="73">
        <f>SUM(Quarter!J119:J122)</f>
        <v>3314.64</v>
      </c>
      <c r="K35" s="35">
        <f>SUM(Quarter!K119:K122)</f>
        <v>2231.7200000000003</v>
      </c>
      <c r="L35" s="73">
        <f>SUM(Quarter!L119:L122)</f>
        <v>4814.38</v>
      </c>
      <c r="M35" s="35">
        <f>SUM(Quarter!M119:M122)</f>
        <v>12307.099999999999</v>
      </c>
      <c r="N35" s="73">
        <f>SUM(Quarter!N119:N122)</f>
        <v>2912.34</v>
      </c>
      <c r="O35" s="35">
        <f>SUM(Quarter!O119:O122)</f>
        <v>231.58</v>
      </c>
      <c r="P35" s="35">
        <f>SUM(Quarter!P119:P122)</f>
        <v>372.91999999999996</v>
      </c>
    </row>
    <row r="36" spans="1:16" x14ac:dyDescent="0.35">
      <c r="A36" s="95">
        <v>2024</v>
      </c>
      <c r="B36" s="73">
        <f>SUM(Quarter!B123:B126)</f>
        <v>51610.59</v>
      </c>
      <c r="C36" s="35">
        <f>SUM(Quarter!C123:C126)</f>
        <v>2729.17</v>
      </c>
      <c r="D36" s="35">
        <f>SUM(Quarter!D123:D126)</f>
        <v>836.52</v>
      </c>
      <c r="E36" s="73">
        <f>SUM(Quarter!E123:E126)</f>
        <v>48044.900000000009</v>
      </c>
      <c r="F36" s="35">
        <f>SUM(Quarter!F123:F126)</f>
        <v>1487</v>
      </c>
      <c r="G36" s="35">
        <f>SUM(Quarter!G123:G126)</f>
        <v>297.65000000000003</v>
      </c>
      <c r="H36" s="35">
        <f>SUM(Quarter!H123:H126)</f>
        <v>1555.62</v>
      </c>
      <c r="I36" s="35">
        <f>SUM(Quarter!I123:I126)</f>
        <v>14997.84</v>
      </c>
      <c r="J36" s="73">
        <f>SUM(Quarter!J123:J126)</f>
        <v>3440.64</v>
      </c>
      <c r="K36" s="35">
        <f>SUM(Quarter!K123:K126)</f>
        <v>2229.77</v>
      </c>
      <c r="L36" s="73">
        <f>SUM(Quarter!L123:L126)</f>
        <v>5001.13</v>
      </c>
      <c r="M36" s="35">
        <f>SUM(Quarter!M123:M126)</f>
        <v>12456.289999999999</v>
      </c>
      <c r="N36" s="73">
        <f>SUM(Quarter!N123:N126)</f>
        <v>3337.42</v>
      </c>
      <c r="O36" s="35">
        <f>SUM(Quarter!O123:O126)</f>
        <v>318.77</v>
      </c>
      <c r="P36" s="35">
        <f>SUM(Quarter!P123:P126)</f>
        <v>448.73</v>
      </c>
    </row>
    <row r="37" spans="1:16" x14ac:dyDescent="0.35">
      <c r="A37" s="95" t="s">
        <v>766</v>
      </c>
      <c r="B37" s="73">
        <f>SUM(Quarter!B127:B130)</f>
        <v>48992.090000000004</v>
      </c>
      <c r="C37" s="35">
        <f>SUM(Quarter!C127:C130)</f>
        <v>2471.0299999999997</v>
      </c>
      <c r="D37" s="35">
        <f>SUM(Quarter!D127:D130)</f>
        <v>677.19</v>
      </c>
      <c r="E37" s="73">
        <f>SUM(Quarter!E127:E130)</f>
        <v>45843.86</v>
      </c>
      <c r="F37" s="35">
        <f>SUM(Quarter!F127:F130)</f>
        <v>1361.62</v>
      </c>
      <c r="G37" s="35">
        <f>SUM(Quarter!G127:G130)</f>
        <v>252.26</v>
      </c>
      <c r="H37" s="35">
        <f>SUM(Quarter!H127:H130)</f>
        <v>1658.27</v>
      </c>
      <c r="I37" s="35">
        <f>SUM(Quarter!I127:I130)</f>
        <v>14120.82</v>
      </c>
      <c r="J37" s="73">
        <f>SUM(Quarter!J127:J130)</f>
        <v>3082.4700000000003</v>
      </c>
      <c r="K37" s="35">
        <f>SUM(Quarter!K127:K130)</f>
        <v>2248.46</v>
      </c>
      <c r="L37" s="73">
        <f>SUM(Quarter!L127:L130)</f>
        <v>4681.5499999999993</v>
      </c>
      <c r="M37" s="35">
        <f>SUM(Quarter!M127:M130)</f>
        <v>11947.84</v>
      </c>
      <c r="N37" s="73">
        <f>SUM(Quarter!N127:N130)</f>
        <v>2774.7699999999995</v>
      </c>
      <c r="O37" s="35">
        <f>SUM(Quarter!O127:O130)</f>
        <v>371.74</v>
      </c>
      <c r="P37" s="35">
        <f>SUM(Quarter!P127:P130)</f>
        <v>321.40999999999997</v>
      </c>
    </row>
    <row r="39" spans="1:16" x14ac:dyDescent="0.35">
      <c r="B39" s="66"/>
      <c r="C39" s="66"/>
      <c r="D39" s="66"/>
      <c r="E39" s="66"/>
      <c r="F39" s="66"/>
      <c r="G39" s="66"/>
      <c r="H39" s="66"/>
      <c r="I39" s="66"/>
      <c r="J39" s="122"/>
      <c r="K39" s="66"/>
      <c r="L39" s="66"/>
      <c r="M39" s="66"/>
      <c r="N39" s="66"/>
      <c r="O39" s="66"/>
      <c r="P39" s="66"/>
    </row>
  </sheetData>
  <conditionalFormatting sqref="B39:P47">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7" activePane="bottomRight" state="frozen"/>
      <selection pane="topRight" activeCell="B1" sqref="B1"/>
      <selection pane="bottomLeft" activeCell="A7" sqref="A7"/>
      <selection pane="bottomRight" activeCell="B127" sqref="B127"/>
    </sheetView>
  </sheetViews>
  <sheetFormatPr defaultRowHeight="15.5" x14ac:dyDescent="0.35"/>
  <cols>
    <col min="1" max="1" width="28.453125" style="95"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2" t="s">
        <v>250</v>
      </c>
    </row>
    <row r="2" spans="1:16" s="2" customFormat="1" x14ac:dyDescent="0.35">
      <c r="A2" s="93" t="s">
        <v>14</v>
      </c>
    </row>
    <row r="3" spans="1:16" s="2" customFormat="1" x14ac:dyDescent="0.35">
      <c r="A3" s="93" t="s">
        <v>131</v>
      </c>
    </row>
    <row r="4" spans="1:16" s="2" customFormat="1" x14ac:dyDescent="0.35">
      <c r="A4" s="93" t="s">
        <v>128</v>
      </c>
    </row>
    <row r="5" spans="1:16" x14ac:dyDescent="0.35">
      <c r="A5" s="94"/>
      <c r="B5" s="36" t="s">
        <v>23</v>
      </c>
      <c r="C5" s="37"/>
      <c r="D5" s="38"/>
      <c r="E5" s="53" t="s">
        <v>24</v>
      </c>
      <c r="F5" s="36" t="s">
        <v>624</v>
      </c>
      <c r="G5" s="37"/>
      <c r="H5" s="37"/>
      <c r="I5" s="38"/>
      <c r="J5" s="36" t="s">
        <v>26</v>
      </c>
      <c r="K5" s="38"/>
      <c r="L5" s="77" t="s">
        <v>625</v>
      </c>
      <c r="M5" s="38"/>
      <c r="N5" s="37"/>
      <c r="O5" s="37"/>
      <c r="P5" s="38"/>
    </row>
    <row r="6" spans="1:16" ht="46.5" x14ac:dyDescent="0.35">
      <c r="A6" s="96" t="s">
        <v>684</v>
      </c>
      <c r="B6" s="88" t="s">
        <v>27</v>
      </c>
      <c r="C6" s="89" t="s">
        <v>28</v>
      </c>
      <c r="D6" s="91" t="s">
        <v>29</v>
      </c>
      <c r="E6" s="90" t="s">
        <v>142</v>
      </c>
      <c r="F6" s="88" t="s">
        <v>31</v>
      </c>
      <c r="G6" s="89" t="s">
        <v>623</v>
      </c>
      <c r="H6" s="89" t="s">
        <v>32</v>
      </c>
      <c r="I6" s="91" t="s">
        <v>588</v>
      </c>
      <c r="J6" s="88" t="s">
        <v>589</v>
      </c>
      <c r="K6" s="91" t="s">
        <v>33</v>
      </c>
      <c r="L6" s="88" t="s">
        <v>34</v>
      </c>
      <c r="M6" s="91" t="s">
        <v>655</v>
      </c>
      <c r="N6" s="89" t="s">
        <v>35</v>
      </c>
      <c r="O6" s="89" t="s">
        <v>36</v>
      </c>
      <c r="P6" s="91" t="s">
        <v>37</v>
      </c>
    </row>
    <row r="7" spans="1:16" x14ac:dyDescent="0.35">
      <c r="A7" s="95" t="s">
        <v>144</v>
      </c>
      <c r="B7" s="35">
        <f>SUM(Month!B7:B9)</f>
        <v>22172</v>
      </c>
      <c r="C7" s="35">
        <f>SUM(Month!C7:C9)</f>
        <v>1602</v>
      </c>
      <c r="D7" s="35">
        <f>SUM(Month!D7:D9)</f>
        <v>37</v>
      </c>
      <c r="E7" s="74">
        <f>SUM(Month!E7:E9)</f>
        <v>20532</v>
      </c>
      <c r="F7" s="35">
        <f>SUM(Month!F7:F9)</f>
        <v>436</v>
      </c>
      <c r="G7" s="35">
        <f>SUM(Month!G7:G9)</f>
        <v>36</v>
      </c>
      <c r="H7" s="35">
        <f>SUM(Month!H7:H9)</f>
        <v>749</v>
      </c>
      <c r="I7" s="35">
        <f>SUM(Month!I7:I9)</f>
        <v>6373</v>
      </c>
      <c r="J7" s="73">
        <f>SUM(Month!J7:J9)</f>
        <v>1689</v>
      </c>
      <c r="K7" s="75">
        <f>SUM(Month!K7:K9)</f>
        <v>933</v>
      </c>
      <c r="L7" s="35">
        <f>SUM(Month!L7:L9)</f>
        <v>2709.98</v>
      </c>
      <c r="M7" s="35">
        <f>SUM(Month!M7:M9)</f>
        <v>3939.02</v>
      </c>
      <c r="N7" s="35">
        <f>SUM(Month!N7:N9)</f>
        <v>2445</v>
      </c>
      <c r="O7" s="35">
        <f>SUM(Month!O7:O9)</f>
        <v>331</v>
      </c>
      <c r="P7" s="35">
        <f>SUM(Month!P7:P9)</f>
        <v>528</v>
      </c>
    </row>
    <row r="8" spans="1:16" x14ac:dyDescent="0.35">
      <c r="A8" s="95" t="s">
        <v>145</v>
      </c>
      <c r="B8" s="35">
        <f>SUM(Month!B10:B12)</f>
        <v>21684</v>
      </c>
      <c r="C8" s="35">
        <f>SUM(Month!C10:C12)</f>
        <v>1523</v>
      </c>
      <c r="D8" s="35">
        <f>SUM(Month!D10:D12)</f>
        <v>-6</v>
      </c>
      <c r="E8" s="74">
        <f>SUM(Month!E10:E12)</f>
        <v>20169</v>
      </c>
      <c r="F8" s="35">
        <f>SUM(Month!F10:F12)</f>
        <v>485</v>
      </c>
      <c r="G8" s="35">
        <f>SUM(Month!G10:G12)</f>
        <v>33</v>
      </c>
      <c r="H8" s="35">
        <f>SUM(Month!H10:H12)</f>
        <v>675</v>
      </c>
      <c r="I8" s="35">
        <f>SUM(Month!I10:I12)</f>
        <v>6262</v>
      </c>
      <c r="J8" s="73">
        <f>SUM(Month!J10:J12)</f>
        <v>1930</v>
      </c>
      <c r="K8" s="75">
        <f>SUM(Month!K10:K12)</f>
        <v>551</v>
      </c>
      <c r="L8" s="35">
        <f>SUM(Month!L10:L12)</f>
        <v>2319.3200000000002</v>
      </c>
      <c r="M8" s="35">
        <f>SUM(Month!M10:M12)</f>
        <v>3972.6800000000003</v>
      </c>
      <c r="N8" s="35">
        <f>SUM(Month!N10:N12)</f>
        <v>2606</v>
      </c>
      <c r="O8" s="35">
        <f>SUM(Month!O10:O12)</f>
        <v>282</v>
      </c>
      <c r="P8" s="35">
        <f>SUM(Month!P10:P12)</f>
        <v>653</v>
      </c>
    </row>
    <row r="9" spans="1:16" x14ac:dyDescent="0.35">
      <c r="A9" s="95" t="s">
        <v>146</v>
      </c>
      <c r="B9" s="35">
        <f>SUM(Month!B13:B15)</f>
        <v>23909</v>
      </c>
      <c r="C9" s="35">
        <f>SUM(Month!C13:C15)</f>
        <v>1646</v>
      </c>
      <c r="D9" s="35">
        <f>SUM(Month!D13:D15)</f>
        <v>55</v>
      </c>
      <c r="E9" s="74">
        <f>SUM(Month!E13:E15)</f>
        <v>22207</v>
      </c>
      <c r="F9" s="35">
        <f>SUM(Month!F13:F15)</f>
        <v>461</v>
      </c>
      <c r="G9" s="35">
        <f>SUM(Month!G13:G15)</f>
        <v>31</v>
      </c>
      <c r="H9" s="35">
        <f>SUM(Month!H13:H15)</f>
        <v>556</v>
      </c>
      <c r="I9" s="35">
        <f>SUM(Month!I13:I15)</f>
        <v>7219</v>
      </c>
      <c r="J9" s="73">
        <f>SUM(Month!J13:J15)</f>
        <v>2151</v>
      </c>
      <c r="K9" s="75">
        <f>SUM(Month!K13:K15)</f>
        <v>560</v>
      </c>
      <c r="L9" s="35">
        <f>SUM(Month!L13:L15)</f>
        <v>2564.4399999999996</v>
      </c>
      <c r="M9" s="35">
        <f>SUM(Month!M13:M15)</f>
        <v>4314.5600000000004</v>
      </c>
      <c r="N9" s="35">
        <f>SUM(Month!N13:N15)</f>
        <v>2922</v>
      </c>
      <c r="O9" s="35">
        <f>SUM(Month!O13:O15)</f>
        <v>323</v>
      </c>
      <c r="P9" s="35">
        <f>SUM(Month!P13:P15)</f>
        <v>691</v>
      </c>
    </row>
    <row r="10" spans="1:16" x14ac:dyDescent="0.35">
      <c r="A10" s="95" t="s">
        <v>147</v>
      </c>
      <c r="B10" s="35">
        <f>SUM(Month!B16:B18)</f>
        <v>24977.93</v>
      </c>
      <c r="C10" s="35">
        <f>SUM(Month!C16:C18)</f>
        <v>1709.21</v>
      </c>
      <c r="D10" s="35">
        <f>SUM(Month!D16:D18)</f>
        <v>45.300000000000004</v>
      </c>
      <c r="E10" s="74">
        <f>SUM(Month!E16:E18)</f>
        <v>23223.43</v>
      </c>
      <c r="F10" s="35">
        <f>SUM(Month!F16:F18)</f>
        <v>434.41</v>
      </c>
      <c r="G10" s="35">
        <f>SUM(Month!G16:G18)</f>
        <v>33.15</v>
      </c>
      <c r="H10" s="35">
        <f>SUM(Month!H16:H18)</f>
        <v>730.53</v>
      </c>
      <c r="I10" s="35">
        <f>SUM(Month!I16:I18)</f>
        <v>7400.7899999999991</v>
      </c>
      <c r="J10" s="73">
        <f>SUM(Month!J16:J18)</f>
        <v>2065.7599999999998</v>
      </c>
      <c r="K10" s="75">
        <f>SUM(Month!K16:K18)</f>
        <v>879.05</v>
      </c>
      <c r="L10" s="35">
        <f>SUM(Month!L16:L18)</f>
        <v>2913.9300000000003</v>
      </c>
      <c r="M10" s="35">
        <f>SUM(Month!M16:M18)</f>
        <v>4435.96</v>
      </c>
      <c r="N10" s="35">
        <f>SUM(Month!N16:N18)</f>
        <v>2995.32</v>
      </c>
      <c r="O10" s="35">
        <f>SUM(Month!O16:O18)</f>
        <v>323.97000000000003</v>
      </c>
      <c r="P10" s="35">
        <f>SUM(Month!P16:P18)</f>
        <v>586.41999999999996</v>
      </c>
    </row>
    <row r="11" spans="1:16" x14ac:dyDescent="0.35">
      <c r="A11" s="95" t="s">
        <v>148</v>
      </c>
      <c r="B11" s="35">
        <f>SUM(Month!B19:B21)</f>
        <v>22788</v>
      </c>
      <c r="C11" s="35">
        <f>SUM(Month!C19:C21)</f>
        <v>1635</v>
      </c>
      <c r="D11" s="35">
        <f>SUM(Month!D19:D21)</f>
        <v>75</v>
      </c>
      <c r="E11" s="74">
        <f>SUM(Month!E19:E21)</f>
        <v>21078</v>
      </c>
      <c r="F11" s="35">
        <f>SUM(Month!F19:F21)</f>
        <v>406</v>
      </c>
      <c r="G11" s="35">
        <f>SUM(Month!G19:G21)</f>
        <v>32</v>
      </c>
      <c r="H11" s="35">
        <f>SUM(Month!H19:H21)</f>
        <v>691</v>
      </c>
      <c r="I11" s="35">
        <f>SUM(Month!I19:I21)</f>
        <v>6477</v>
      </c>
      <c r="J11" s="73">
        <f>SUM(Month!J19:J21)</f>
        <v>1824</v>
      </c>
      <c r="K11" s="75">
        <f>SUM(Month!K19:K21)</f>
        <v>1087</v>
      </c>
      <c r="L11" s="35">
        <f>SUM(Month!L19:L21)</f>
        <v>2722.68</v>
      </c>
      <c r="M11" s="35">
        <f>SUM(Month!M19:M21)</f>
        <v>3950.32</v>
      </c>
      <c r="N11" s="35">
        <f>SUM(Month!N19:N21)</f>
        <v>2724</v>
      </c>
      <c r="O11" s="35">
        <f>SUM(Month!O19:O21)</f>
        <v>295</v>
      </c>
      <c r="P11" s="35">
        <f>SUM(Month!P19:P21)</f>
        <v>455</v>
      </c>
    </row>
    <row r="12" spans="1:16" x14ac:dyDescent="0.35">
      <c r="A12" s="95" t="s">
        <v>149</v>
      </c>
      <c r="B12" s="35">
        <f>SUM(Month!B22:B24)</f>
        <v>24178</v>
      </c>
      <c r="C12" s="35">
        <f>SUM(Month!C22:C24)</f>
        <v>1620</v>
      </c>
      <c r="D12" s="35">
        <f>SUM(Month!D22:D24)</f>
        <v>52</v>
      </c>
      <c r="E12" s="74">
        <f>SUM(Month!E22:E24)</f>
        <v>22506</v>
      </c>
      <c r="F12" s="35">
        <f>SUM(Month!F22:F24)</f>
        <v>513</v>
      </c>
      <c r="G12" s="35">
        <f>SUM(Month!G22:G24)</f>
        <v>33</v>
      </c>
      <c r="H12" s="35">
        <f>SUM(Month!H22:H24)</f>
        <v>726</v>
      </c>
      <c r="I12" s="35">
        <f>SUM(Month!I22:I24)</f>
        <v>6884</v>
      </c>
      <c r="J12" s="73">
        <f>SUM(Month!J22:J24)</f>
        <v>2194</v>
      </c>
      <c r="K12" s="75">
        <f>SUM(Month!K22:K24)</f>
        <v>799</v>
      </c>
      <c r="L12" s="35">
        <f>SUM(Month!L22:L24)</f>
        <v>2628.52</v>
      </c>
      <c r="M12" s="35">
        <f>SUM(Month!M22:M24)</f>
        <v>4493.4799999999996</v>
      </c>
      <c r="N12" s="35">
        <f>SUM(Month!N22:N24)</f>
        <v>3023</v>
      </c>
      <c r="O12" s="35">
        <f>SUM(Month!O22:O24)</f>
        <v>284</v>
      </c>
      <c r="P12" s="35">
        <f>SUM(Month!P22:P24)</f>
        <v>560</v>
      </c>
    </row>
    <row r="13" spans="1:16" x14ac:dyDescent="0.35">
      <c r="A13" s="95" t="s">
        <v>150</v>
      </c>
      <c r="B13" s="35">
        <f>SUM(Month!B25:B27)</f>
        <v>24772</v>
      </c>
      <c r="C13" s="35">
        <f>SUM(Month!C25:C27)</f>
        <v>1645</v>
      </c>
      <c r="D13" s="35">
        <f>SUM(Month!D25:D27)</f>
        <v>62</v>
      </c>
      <c r="E13" s="74">
        <f>SUM(Month!E25:E27)</f>
        <v>23065</v>
      </c>
      <c r="F13" s="35">
        <f>SUM(Month!F25:F27)</f>
        <v>473</v>
      </c>
      <c r="G13" s="35">
        <f>SUM(Month!G25:G27)</f>
        <v>40</v>
      </c>
      <c r="H13" s="35">
        <f>SUM(Month!H25:H27)</f>
        <v>675</v>
      </c>
      <c r="I13" s="35">
        <f>SUM(Month!I25:I27)</f>
        <v>7353</v>
      </c>
      <c r="J13" s="73">
        <f>SUM(Month!J25:J27)</f>
        <v>2323</v>
      </c>
      <c r="K13" s="75">
        <f>SUM(Month!K25:K27)</f>
        <v>657</v>
      </c>
      <c r="L13" s="35">
        <f>SUM(Month!L25:L27)</f>
        <v>2748.57</v>
      </c>
      <c r="M13" s="35">
        <f>SUM(Month!M25:M27)</f>
        <v>4629.43</v>
      </c>
      <c r="N13" s="35">
        <f>SUM(Month!N25:N27)</f>
        <v>2903</v>
      </c>
      <c r="O13" s="35">
        <f>SUM(Month!O25:O27)</f>
        <v>242</v>
      </c>
      <c r="P13" s="35">
        <f>SUM(Month!P25:P27)</f>
        <v>633</v>
      </c>
    </row>
    <row r="14" spans="1:16" x14ac:dyDescent="0.35">
      <c r="A14" s="95" t="s">
        <v>151</v>
      </c>
      <c r="B14" s="35">
        <f>SUM(Month!B28:B30)</f>
        <v>24923</v>
      </c>
      <c r="C14" s="35">
        <f>SUM(Month!C28:C30)</f>
        <v>1723</v>
      </c>
      <c r="D14" s="35">
        <f>SUM(Month!D28:D30)</f>
        <v>-37</v>
      </c>
      <c r="E14" s="74">
        <f>SUM(Month!E28:E30)</f>
        <v>23236</v>
      </c>
      <c r="F14" s="35">
        <f>SUM(Month!F28:F30)</f>
        <v>436</v>
      </c>
      <c r="G14" s="35">
        <f>SUM(Month!G28:G30)</f>
        <v>39</v>
      </c>
      <c r="H14" s="35">
        <f>SUM(Month!H28:H30)</f>
        <v>733</v>
      </c>
      <c r="I14" s="35">
        <f>SUM(Month!I28:I30)</f>
        <v>7334</v>
      </c>
      <c r="J14" s="73">
        <f>SUM(Month!J28:J30)</f>
        <v>1964</v>
      </c>
      <c r="K14" s="75">
        <f>SUM(Month!K28:K30)</f>
        <v>967</v>
      </c>
      <c r="L14" s="35">
        <f>SUM(Month!L28:L30)</f>
        <v>3062.68</v>
      </c>
      <c r="M14" s="35">
        <f>SUM(Month!M28:M30)</f>
        <v>4665.32</v>
      </c>
      <c r="N14" s="35">
        <f>SUM(Month!N28:N30)</f>
        <v>2828</v>
      </c>
      <c r="O14" s="35">
        <f>SUM(Month!O28:O30)</f>
        <v>290</v>
      </c>
      <c r="P14" s="35">
        <f>SUM(Month!P28:P30)</f>
        <v>540</v>
      </c>
    </row>
    <row r="15" spans="1:16" x14ac:dyDescent="0.35">
      <c r="A15" s="95" t="s">
        <v>152</v>
      </c>
      <c r="B15" s="35">
        <f>SUM(Month!B31:B33)</f>
        <v>23352.010000000002</v>
      </c>
      <c r="C15" s="35">
        <f>SUM(Month!C31:C33)</f>
        <v>1650.52</v>
      </c>
      <c r="D15" s="35">
        <f>SUM(Month!D31:D33)</f>
        <v>-34.319999999999993</v>
      </c>
      <c r="E15" s="74">
        <f>SUM(Month!E31:E33)</f>
        <v>21735.9</v>
      </c>
      <c r="F15" s="35">
        <f>SUM(Month!F31:F33)</f>
        <v>484.22</v>
      </c>
      <c r="G15" s="35">
        <f>SUM(Month!G31:G33)</f>
        <v>34.17</v>
      </c>
      <c r="H15" s="35">
        <f>SUM(Month!H31:H33)</f>
        <v>732.86999999999989</v>
      </c>
      <c r="I15" s="35">
        <f>SUM(Month!I31:I33)</f>
        <v>6754.39</v>
      </c>
      <c r="J15" s="73">
        <f>SUM(Month!J31:J33)</f>
        <v>2038.8600000000001</v>
      </c>
      <c r="K15" s="75">
        <f>SUM(Month!K31:K33)</f>
        <v>986.48</v>
      </c>
      <c r="L15" s="35">
        <f>SUM(Month!L31:L33)</f>
        <v>2806.36</v>
      </c>
      <c r="M15" s="35">
        <f>SUM(Month!M31:M33)</f>
        <v>4073.87</v>
      </c>
      <c r="N15" s="35">
        <f>SUM(Month!N31:N33)</f>
        <v>2712.8199999999997</v>
      </c>
      <c r="O15" s="35">
        <f>SUM(Month!O31:O33)</f>
        <v>274.20999999999998</v>
      </c>
      <c r="P15" s="35">
        <f>SUM(Month!P31:P33)</f>
        <v>446.52</v>
      </c>
    </row>
    <row r="16" spans="1:16" x14ac:dyDescent="0.35">
      <c r="A16" s="95" t="s">
        <v>153</v>
      </c>
      <c r="B16" s="35">
        <f>SUM(Month!B34:B36)</f>
        <v>23667</v>
      </c>
      <c r="C16" s="35">
        <f>SUM(Month!C34:C36)</f>
        <v>1545.22</v>
      </c>
      <c r="D16" s="35">
        <f>SUM(Month!D34:D36)</f>
        <v>82.949999999999989</v>
      </c>
      <c r="E16" s="74">
        <f>SUM(Month!E34:E36)</f>
        <v>22038.260000000002</v>
      </c>
      <c r="F16" s="35">
        <f>SUM(Month!F34:F36)</f>
        <v>483.56</v>
      </c>
      <c r="G16" s="35">
        <f>SUM(Month!G34:G36)</f>
        <v>26.39</v>
      </c>
      <c r="H16" s="35">
        <f>SUM(Month!H34:H36)</f>
        <v>752.11</v>
      </c>
      <c r="I16" s="35">
        <f>SUM(Month!I34:I36)</f>
        <v>6801.63</v>
      </c>
      <c r="J16" s="73">
        <f>SUM(Month!J34:J36)</f>
        <v>2081.88</v>
      </c>
      <c r="K16" s="75">
        <f>SUM(Month!K34:K36)</f>
        <v>672.88</v>
      </c>
      <c r="L16" s="35">
        <f>SUM(Month!L34:L36)</f>
        <v>2615.56</v>
      </c>
      <c r="M16" s="35">
        <f>SUM(Month!M34:M36)</f>
        <v>4463.13</v>
      </c>
      <c r="N16" s="35">
        <f>SUM(Month!N34:N36)</f>
        <v>2912.28</v>
      </c>
      <c r="O16" s="35">
        <f>SUM(Month!O34:O36)</f>
        <v>312.44</v>
      </c>
      <c r="P16" s="35">
        <f>SUM(Month!P34:P36)</f>
        <v>635.78</v>
      </c>
    </row>
    <row r="17" spans="1:16" x14ac:dyDescent="0.35">
      <c r="A17" s="95" t="s">
        <v>154</v>
      </c>
      <c r="B17" s="35">
        <f>SUM(Month!B37:B39)</f>
        <v>25407</v>
      </c>
      <c r="C17" s="35">
        <f>SUM(Month!C37:C39)</f>
        <v>1661.7600000000002</v>
      </c>
      <c r="D17" s="35">
        <f>SUM(Month!D37:D39)</f>
        <v>16.05</v>
      </c>
      <c r="E17" s="74">
        <f>SUM(Month!E37:E39)</f>
        <v>23729.51</v>
      </c>
      <c r="F17" s="35">
        <f>SUM(Month!F37:F39)</f>
        <v>502.48</v>
      </c>
      <c r="G17" s="35">
        <f>SUM(Month!G37:G39)</f>
        <v>31.47</v>
      </c>
      <c r="H17" s="35">
        <f>SUM(Month!H37:H39)</f>
        <v>696.97</v>
      </c>
      <c r="I17" s="35">
        <f>SUM(Month!I37:I39)</f>
        <v>7247.92</v>
      </c>
      <c r="J17" s="73">
        <f>SUM(Month!J37:J39)</f>
        <v>2267.33</v>
      </c>
      <c r="K17" s="75">
        <f>SUM(Month!K37:K39)</f>
        <v>735.47</v>
      </c>
      <c r="L17" s="35">
        <f>SUM(Month!L37:L39)</f>
        <v>2847.96</v>
      </c>
      <c r="M17" s="35">
        <f>SUM(Month!M37:M39)</f>
        <v>4801.29</v>
      </c>
      <c r="N17" s="35">
        <f>SUM(Month!N37:N39)</f>
        <v>3212.37</v>
      </c>
      <c r="O17" s="35">
        <f>SUM(Month!O37:O39)</f>
        <v>337.7</v>
      </c>
      <c r="P17" s="35">
        <f>SUM(Month!P37:P39)</f>
        <v>652.97</v>
      </c>
    </row>
    <row r="18" spans="1:16" x14ac:dyDescent="0.35">
      <c r="A18" s="95" t="s">
        <v>155</v>
      </c>
      <c r="B18" s="35">
        <f>SUM(Month!B40:B42)</f>
        <v>24598</v>
      </c>
      <c r="C18" s="35">
        <f>SUM(Month!C40:C42)</f>
        <v>1714.0200000000002</v>
      </c>
      <c r="D18" s="35">
        <f>SUM(Month!D40:D42)</f>
        <v>21.83</v>
      </c>
      <c r="E18" s="74">
        <f>SUM(Month!E40:E42)</f>
        <v>22862</v>
      </c>
      <c r="F18" s="35">
        <f>SUM(Month!F40:F42)</f>
        <v>479.83000000000004</v>
      </c>
      <c r="G18" s="35">
        <f>SUM(Month!G40:G42)</f>
        <v>46.49</v>
      </c>
      <c r="H18" s="35">
        <f>SUM(Month!H40:H42)</f>
        <v>671.81999999999994</v>
      </c>
      <c r="I18" s="35">
        <f>SUM(Month!I40:I42)</f>
        <v>7456.3</v>
      </c>
      <c r="J18" s="73">
        <f>SUM(Month!J40:J42)</f>
        <v>1954.2600000000002</v>
      </c>
      <c r="K18" s="75">
        <f>SUM(Month!K40:K42)</f>
        <v>941.09999999999991</v>
      </c>
      <c r="L18" s="35">
        <f>SUM(Month!L40:L42)</f>
        <v>2842.57</v>
      </c>
      <c r="M18" s="35">
        <f>SUM(Month!M40:M42)</f>
        <v>4326.87</v>
      </c>
      <c r="N18" s="35">
        <f>SUM(Month!N40:N42)</f>
        <v>2909.52</v>
      </c>
      <c r="O18" s="35">
        <f>SUM(Month!O40:O42)</f>
        <v>307.11</v>
      </c>
      <c r="P18" s="35">
        <f>SUM(Month!P40:P42)</f>
        <v>523.18000000000006</v>
      </c>
    </row>
    <row r="19" spans="1:16" x14ac:dyDescent="0.35">
      <c r="A19" s="95" t="s">
        <v>156</v>
      </c>
      <c r="B19" s="35">
        <f>SUM(Month!B43:B45)</f>
        <v>22559.14</v>
      </c>
      <c r="C19" s="35">
        <f>SUM(Month!C43:C45)</f>
        <v>1499.92</v>
      </c>
      <c r="D19" s="35">
        <f>SUM(Month!D43:D45)</f>
        <v>256.38</v>
      </c>
      <c r="E19" s="74">
        <f>SUM(Month!E43:E45)</f>
        <v>20802.829999999998</v>
      </c>
      <c r="F19" s="35">
        <f>SUM(Month!F43:F45)</f>
        <v>445.43</v>
      </c>
      <c r="G19" s="35">
        <f>SUM(Month!G43:G45)</f>
        <v>61.67</v>
      </c>
      <c r="H19" s="35">
        <f>SUM(Month!H43:H45)</f>
        <v>589.12</v>
      </c>
      <c r="I19" s="35">
        <f>SUM(Month!I43:I45)</f>
        <v>6664.5599999999995</v>
      </c>
      <c r="J19" s="73">
        <f>SUM(Month!J43:J45)</f>
        <v>1693.29</v>
      </c>
      <c r="K19" s="75">
        <f>SUM(Month!K43:K45)</f>
        <v>962.5</v>
      </c>
      <c r="L19" s="35">
        <f>SUM(Month!L43:L45)</f>
        <v>2709.1800000000003</v>
      </c>
      <c r="M19" s="35">
        <f>SUM(Month!M43:M45)</f>
        <v>3928.33</v>
      </c>
      <c r="N19" s="35">
        <f>SUM(Month!N43:N45)</f>
        <v>2644.5</v>
      </c>
      <c r="O19" s="35">
        <f>SUM(Month!O43:O45)</f>
        <v>283.87</v>
      </c>
      <c r="P19" s="35">
        <f>SUM(Month!P43:P45)</f>
        <v>425.91999999999996</v>
      </c>
    </row>
    <row r="20" spans="1:16" x14ac:dyDescent="0.35">
      <c r="A20" s="95" t="s">
        <v>157</v>
      </c>
      <c r="B20" s="35">
        <f>SUM(Month!B46:B48)</f>
        <v>24634.559999999998</v>
      </c>
      <c r="C20" s="35">
        <f>SUM(Month!C46:C48)</f>
        <v>1592.25</v>
      </c>
      <c r="D20" s="35">
        <f>SUM(Month!D46:D48)</f>
        <v>216.01999999999998</v>
      </c>
      <c r="E20" s="74">
        <f>SUM(Month!E46:E48)</f>
        <v>22826.28</v>
      </c>
      <c r="F20" s="35">
        <f>SUM(Month!F46:F48)</f>
        <v>526.57000000000005</v>
      </c>
      <c r="G20" s="35">
        <f>SUM(Month!G46:G48)</f>
        <v>92.75</v>
      </c>
      <c r="H20" s="35">
        <f>SUM(Month!H46:H48)</f>
        <v>662.53</v>
      </c>
      <c r="I20" s="35">
        <f>SUM(Month!I46:I48)</f>
        <v>6994.01</v>
      </c>
      <c r="J20" s="73">
        <f>SUM(Month!J46:J48)</f>
        <v>2210.1799999999998</v>
      </c>
      <c r="K20" s="75">
        <f>SUM(Month!K46:K48)</f>
        <v>799.94</v>
      </c>
      <c r="L20" s="35">
        <f>SUM(Month!L46:L48)</f>
        <v>2704.73</v>
      </c>
      <c r="M20" s="35">
        <f>SUM(Month!M46:M48)</f>
        <v>4625.6000000000004</v>
      </c>
      <c r="N20" s="35">
        <f>SUM(Month!N46:N48)</f>
        <v>2906.83</v>
      </c>
      <c r="O20" s="35">
        <f>SUM(Month!O46:O48)</f>
        <v>295.14000000000004</v>
      </c>
      <c r="P20" s="35">
        <f>SUM(Month!P46:P48)</f>
        <v>628.14</v>
      </c>
    </row>
    <row r="21" spans="1:16" x14ac:dyDescent="0.35">
      <c r="A21" s="95" t="s">
        <v>158</v>
      </c>
      <c r="B21" s="35">
        <f>SUM(Month!B49:B51)</f>
        <v>22769.03</v>
      </c>
      <c r="C21" s="35">
        <f>SUM(Month!C49:C51)</f>
        <v>1541.81</v>
      </c>
      <c r="D21" s="35">
        <f>SUM(Month!D49:D51)</f>
        <v>194.88</v>
      </c>
      <c r="E21" s="74">
        <f>SUM(Month!E49:E51)</f>
        <v>21032.34</v>
      </c>
      <c r="F21" s="35">
        <f>SUM(Month!F49:F51)</f>
        <v>487.23</v>
      </c>
      <c r="G21" s="35">
        <f>SUM(Month!G49:G51)</f>
        <v>128.57</v>
      </c>
      <c r="H21" s="35">
        <f>SUM(Month!H49:H51)</f>
        <v>446.61</v>
      </c>
      <c r="I21" s="35">
        <f>SUM(Month!I49:I51)</f>
        <v>6672.01</v>
      </c>
      <c r="J21" s="73">
        <f>SUM(Month!J49:J51)</f>
        <v>2121.71</v>
      </c>
      <c r="K21" s="75">
        <f>SUM(Month!K49:K51)</f>
        <v>594.26</v>
      </c>
      <c r="L21" s="35">
        <f>SUM(Month!L49:L51)</f>
        <v>2465.59</v>
      </c>
      <c r="M21" s="35">
        <f>SUM(Month!M49:M51)</f>
        <v>4160.72</v>
      </c>
      <c r="N21" s="35">
        <f>SUM(Month!N49:N51)</f>
        <v>2674.64</v>
      </c>
      <c r="O21" s="35">
        <f>SUM(Month!O49:O51)</f>
        <v>283.09000000000003</v>
      </c>
      <c r="P21" s="35">
        <f>SUM(Month!P49:P51)</f>
        <v>641.14</v>
      </c>
    </row>
    <row r="22" spans="1:16" x14ac:dyDescent="0.35">
      <c r="A22" s="95" t="s">
        <v>159</v>
      </c>
      <c r="B22" s="35">
        <f>SUM(Month!B52:B54)</f>
        <v>23834.29</v>
      </c>
      <c r="C22" s="35">
        <f>SUM(Month!C52:C54)</f>
        <v>1543.01</v>
      </c>
      <c r="D22" s="35">
        <f>SUM(Month!D52:D54)</f>
        <v>337.74</v>
      </c>
      <c r="E22" s="74">
        <f>SUM(Month!E52:E54)</f>
        <v>21953.559999999998</v>
      </c>
      <c r="F22" s="35">
        <f>SUM(Month!F52:F54)</f>
        <v>502.77</v>
      </c>
      <c r="G22" s="35">
        <f>SUM(Month!G52:G54)</f>
        <v>111.01</v>
      </c>
      <c r="H22" s="35">
        <f>SUM(Month!H52:H54)</f>
        <v>617.75</v>
      </c>
      <c r="I22" s="35">
        <f>SUM(Month!I52:I54)</f>
        <v>6835.4100000000008</v>
      </c>
      <c r="J22" s="73">
        <f>SUM(Month!J52:J54)</f>
        <v>1850.81</v>
      </c>
      <c r="K22" s="75">
        <f>SUM(Month!K52:K54)</f>
        <v>1085.31</v>
      </c>
      <c r="L22" s="35">
        <f>SUM(Month!L52:L54)</f>
        <v>2750.12</v>
      </c>
      <c r="M22" s="35">
        <f>SUM(Month!M52:M54)</f>
        <v>4187.74</v>
      </c>
      <c r="N22" s="35">
        <f>SUM(Month!N52:N54)</f>
        <v>2899.0099999999998</v>
      </c>
      <c r="O22" s="35">
        <f>SUM(Month!O52:O54)</f>
        <v>262.89</v>
      </c>
      <c r="P22" s="35">
        <f>SUM(Month!P52:P54)</f>
        <v>476.78999999999996</v>
      </c>
    </row>
    <row r="23" spans="1:16" x14ac:dyDescent="0.35">
      <c r="A23" s="95" t="s">
        <v>160</v>
      </c>
      <c r="B23" s="35">
        <f>SUM(Month!B55:B57)</f>
        <v>22666.66</v>
      </c>
      <c r="C23" s="35">
        <f>SUM(Month!C55:C57)</f>
        <v>1424.8600000000001</v>
      </c>
      <c r="D23" s="35">
        <f>SUM(Month!D55:D57)</f>
        <v>341.04999999999995</v>
      </c>
      <c r="E23" s="74">
        <f>SUM(Month!E55:E57)</f>
        <v>20900.739999999998</v>
      </c>
      <c r="F23" s="35">
        <f>SUM(Month!F55:F57)</f>
        <v>496.91</v>
      </c>
      <c r="G23" s="35">
        <f>SUM(Month!G55:G57)</f>
        <v>98.05</v>
      </c>
      <c r="H23" s="35">
        <f>SUM(Month!H55:H57)</f>
        <v>583.52</v>
      </c>
      <c r="I23" s="35">
        <f>SUM(Month!I55:I57)</f>
        <v>6464.7999999999993</v>
      </c>
      <c r="J23" s="73">
        <f>SUM(Month!J55:J57)</f>
        <v>1625.18</v>
      </c>
      <c r="K23" s="75">
        <f>SUM(Month!K55:K57)</f>
        <v>1218.29</v>
      </c>
      <c r="L23" s="35">
        <f>SUM(Month!L55:L57)</f>
        <v>2778.28</v>
      </c>
      <c r="M23" s="35">
        <f>SUM(Month!M55:M57)</f>
        <v>4033.56</v>
      </c>
      <c r="N23" s="35">
        <f>SUM(Month!N55:N57)</f>
        <v>2547.13</v>
      </c>
      <c r="O23" s="35">
        <f>SUM(Month!O55:O57)</f>
        <v>272.26</v>
      </c>
      <c r="P23" s="35">
        <f>SUM(Month!P55:P57)</f>
        <v>418.79</v>
      </c>
    </row>
    <row r="24" spans="1:16" x14ac:dyDescent="0.35">
      <c r="A24" s="95" t="s">
        <v>161</v>
      </c>
      <c r="B24" s="35">
        <f>SUM(Month!B58:B60)</f>
        <v>22020.28</v>
      </c>
      <c r="C24" s="35">
        <f>SUM(Month!C58:C60)</f>
        <v>1404.3899999999999</v>
      </c>
      <c r="D24" s="35">
        <f>SUM(Month!D58:D60)</f>
        <v>377.24</v>
      </c>
      <c r="E24" s="74">
        <f>SUM(Month!E58:E60)</f>
        <v>20238.66</v>
      </c>
      <c r="F24" s="35">
        <f>SUM(Month!F58:F60)</f>
        <v>490.9</v>
      </c>
      <c r="G24" s="35">
        <f>SUM(Month!G58:G60)</f>
        <v>78.889999999999986</v>
      </c>
      <c r="H24" s="35">
        <f>SUM(Month!H58:H60)</f>
        <v>681.84</v>
      </c>
      <c r="I24" s="35">
        <f>SUM(Month!I58:I60)</f>
        <v>6416.02</v>
      </c>
      <c r="J24" s="73">
        <f>SUM(Month!J58:J60)</f>
        <v>1908.16</v>
      </c>
      <c r="K24" s="75">
        <f>SUM(Month!K58:K60)</f>
        <v>760.4</v>
      </c>
      <c r="L24" s="35">
        <f>SUM(Month!L58:L60)</f>
        <v>2275.3799999999997</v>
      </c>
      <c r="M24" s="35">
        <f>SUM(Month!M58:M60)</f>
        <v>3891.6400000000003</v>
      </c>
      <c r="N24" s="35">
        <f>SUM(Month!N58:N60)</f>
        <v>2657.97</v>
      </c>
      <c r="O24" s="35">
        <f>SUM(Month!O58:O60)</f>
        <v>206.97</v>
      </c>
      <c r="P24" s="35">
        <f>SUM(Month!P58:P60)</f>
        <v>414.38</v>
      </c>
    </row>
    <row r="25" spans="1:16" x14ac:dyDescent="0.35">
      <c r="A25" s="95" t="s">
        <v>162</v>
      </c>
      <c r="B25" s="35">
        <f>SUM(Month!B61:B63)</f>
        <v>21474.62</v>
      </c>
      <c r="C25" s="35">
        <f>SUM(Month!C61:C63)</f>
        <v>1357.38</v>
      </c>
      <c r="D25" s="35">
        <f>SUM(Month!D61:D63)</f>
        <v>358.4</v>
      </c>
      <c r="E25" s="74">
        <f>SUM(Month!E61:E63)</f>
        <v>19758.84</v>
      </c>
      <c r="F25" s="35">
        <f>SUM(Month!F61:F63)</f>
        <v>483.33</v>
      </c>
      <c r="G25" s="35">
        <f>SUM(Month!G61:G63)</f>
        <v>99.22</v>
      </c>
      <c r="H25" s="35">
        <f>SUM(Month!H61:H63)</f>
        <v>583.58999999999992</v>
      </c>
      <c r="I25" s="35">
        <f>SUM(Month!I61:I63)</f>
        <v>6123.31</v>
      </c>
      <c r="J25" s="73">
        <f>SUM(Month!J61:J63)</f>
        <v>1945.4099999999999</v>
      </c>
      <c r="K25" s="75">
        <f>SUM(Month!K61:K63)</f>
        <v>618.43999999999994</v>
      </c>
      <c r="L25" s="35">
        <f>SUM(Month!L61:L63)</f>
        <v>2309.92</v>
      </c>
      <c r="M25" s="35">
        <f>SUM(Month!M61:M63)</f>
        <v>3893.84</v>
      </c>
      <c r="N25" s="35">
        <f>SUM(Month!N61:N63)</f>
        <v>2493.9299999999998</v>
      </c>
      <c r="O25" s="35">
        <f>SUM(Month!O61:O63)</f>
        <v>271.17</v>
      </c>
      <c r="P25" s="35">
        <f>SUM(Month!P61:P63)</f>
        <v>471.23</v>
      </c>
    </row>
    <row r="26" spans="1:16" x14ac:dyDescent="0.35">
      <c r="A26" s="95" t="s">
        <v>163</v>
      </c>
      <c r="B26" s="35">
        <f>SUM(Month!B64:B66)</f>
        <v>22124.43</v>
      </c>
      <c r="C26" s="35">
        <f>SUM(Month!C64:C66)</f>
        <v>1351.37</v>
      </c>
      <c r="D26" s="35">
        <f>SUM(Month!D64:D66)</f>
        <v>476.31</v>
      </c>
      <c r="E26" s="74">
        <f>SUM(Month!E64:E66)</f>
        <v>20296.759999999998</v>
      </c>
      <c r="F26" s="35">
        <f>SUM(Month!F64:F66)</f>
        <v>504.85</v>
      </c>
      <c r="G26" s="35">
        <f>SUM(Month!G64:G66)</f>
        <v>84.86</v>
      </c>
      <c r="H26" s="35">
        <f>SUM(Month!H64:H66)</f>
        <v>581.04</v>
      </c>
      <c r="I26" s="35">
        <f>SUM(Month!I64:I66)</f>
        <v>6225.8700000000008</v>
      </c>
      <c r="J26" s="73">
        <f>SUM(Month!J64:J66)</f>
        <v>1770.27</v>
      </c>
      <c r="K26" s="75">
        <f>SUM(Month!K64:K66)</f>
        <v>955.87</v>
      </c>
      <c r="L26" s="35">
        <f>SUM(Month!L64:L66)</f>
        <v>2603.5500000000002</v>
      </c>
      <c r="M26" s="35">
        <f>SUM(Month!M64:M66)</f>
        <v>3963.8199999999997</v>
      </c>
      <c r="N26" s="35">
        <f>SUM(Month!N64:N66)</f>
        <v>2746.98</v>
      </c>
      <c r="O26" s="35">
        <f>SUM(Month!O64:O66)</f>
        <v>156.6</v>
      </c>
      <c r="P26" s="35">
        <f>SUM(Month!P64:P66)</f>
        <v>339.59000000000003</v>
      </c>
    </row>
    <row r="27" spans="1:16" x14ac:dyDescent="0.35">
      <c r="A27" s="95" t="s">
        <v>164</v>
      </c>
      <c r="B27" s="35">
        <f>SUM(Month!B67:B69)</f>
        <v>22225.170000000002</v>
      </c>
      <c r="C27" s="35">
        <f>SUM(Month!C67:C69)</f>
        <v>1273.1399999999999</v>
      </c>
      <c r="D27" s="35">
        <f>SUM(Month!D67:D69)</f>
        <v>649.5</v>
      </c>
      <c r="E27" s="74">
        <f>SUM(Month!E67:E69)</f>
        <v>20302.53</v>
      </c>
      <c r="F27" s="35">
        <f>SUM(Month!F67:F69)</f>
        <v>460.32999999999993</v>
      </c>
      <c r="G27" s="35">
        <f>SUM(Month!G67:G69)</f>
        <v>74.98</v>
      </c>
      <c r="H27" s="35">
        <f>SUM(Month!H67:H69)</f>
        <v>806.85</v>
      </c>
      <c r="I27" s="35">
        <f>SUM(Month!I67:I69)</f>
        <v>6075.25</v>
      </c>
      <c r="J27" s="73">
        <f>SUM(Month!J67:J69)</f>
        <v>1492</v>
      </c>
      <c r="K27" s="75">
        <f>SUM(Month!K67:K69)</f>
        <v>944.28</v>
      </c>
      <c r="L27" s="35">
        <f>SUM(Month!L67:L69)</f>
        <v>2870.69</v>
      </c>
      <c r="M27" s="35">
        <f>SUM(Month!M67:M69)</f>
        <v>4168.9800000000005</v>
      </c>
      <c r="N27" s="35">
        <f>SUM(Month!N67:N69)</f>
        <v>2594.77</v>
      </c>
      <c r="O27" s="35">
        <f>SUM(Month!O67:O69)</f>
        <v>114.25999999999999</v>
      </c>
      <c r="P27" s="35">
        <f>SUM(Month!P67:P69)</f>
        <v>321.5</v>
      </c>
    </row>
    <row r="28" spans="1:16" x14ac:dyDescent="0.35">
      <c r="A28" s="95" t="s">
        <v>165</v>
      </c>
      <c r="B28" s="35">
        <f>SUM(Month!B70:B72)</f>
        <v>21522.84</v>
      </c>
      <c r="C28" s="35">
        <f>SUM(Month!C70:C72)</f>
        <v>1294.43</v>
      </c>
      <c r="D28" s="35">
        <f>SUM(Month!D70:D72)</f>
        <v>422.66</v>
      </c>
      <c r="E28" s="74">
        <f>SUM(Month!E70:E72)</f>
        <v>19805.77</v>
      </c>
      <c r="F28" s="35">
        <f>SUM(Month!F70:F72)</f>
        <v>530.35</v>
      </c>
      <c r="G28" s="35">
        <f>SUM(Month!G70:G72)</f>
        <v>73.28</v>
      </c>
      <c r="H28" s="35">
        <f>SUM(Month!H70:H72)</f>
        <v>796.96999999999991</v>
      </c>
      <c r="I28" s="35">
        <f>SUM(Month!I70:I72)</f>
        <v>5918.44</v>
      </c>
      <c r="J28" s="73">
        <f>SUM(Month!J70:J72)</f>
        <v>1676</v>
      </c>
      <c r="K28" s="75">
        <f>SUM(Month!K70:K72)</f>
        <v>609.22</v>
      </c>
      <c r="L28" s="35">
        <f>SUM(Month!L70:L72)</f>
        <v>2486.5</v>
      </c>
      <c r="M28" s="35">
        <f>SUM(Month!M70:M72)</f>
        <v>4248.54</v>
      </c>
      <c r="N28" s="35">
        <f>SUM(Month!N70:N72)</f>
        <v>2513.4700000000003</v>
      </c>
      <c r="O28" s="35">
        <f>SUM(Month!O70:O72)</f>
        <v>183.37</v>
      </c>
      <c r="P28" s="35">
        <f>SUM(Month!P70:P72)</f>
        <v>363.84000000000003</v>
      </c>
    </row>
    <row r="29" spans="1:16" x14ac:dyDescent="0.35">
      <c r="A29" s="95" t="s">
        <v>166</v>
      </c>
      <c r="B29" s="35">
        <f>SUM(Month!B73:B75)</f>
        <v>21845.22</v>
      </c>
      <c r="C29" s="35">
        <f>SUM(Month!C73:C75)</f>
        <v>1310.01</v>
      </c>
      <c r="D29" s="35">
        <f>SUM(Month!D73:D75)</f>
        <v>349.1</v>
      </c>
      <c r="E29" s="74">
        <f>SUM(Month!E73:E75)</f>
        <v>20186.099999999999</v>
      </c>
      <c r="F29" s="35">
        <f>SUM(Month!F73:F75)</f>
        <v>488.56</v>
      </c>
      <c r="G29" s="35">
        <f>SUM(Month!G73:G75)</f>
        <v>58.75</v>
      </c>
      <c r="H29" s="35">
        <f>SUM(Month!H73:H75)</f>
        <v>677.89</v>
      </c>
      <c r="I29" s="35">
        <f>SUM(Month!I73:I75)</f>
        <v>5756.7000000000007</v>
      </c>
      <c r="J29" s="73">
        <f>SUM(Month!J73:J75)</f>
        <v>1798</v>
      </c>
      <c r="K29" s="75">
        <f>SUM(Month!K73:K75)</f>
        <v>607.39</v>
      </c>
      <c r="L29" s="35">
        <f>SUM(Month!L73:L75)</f>
        <v>2686.27</v>
      </c>
      <c r="M29" s="35">
        <f>SUM(Month!M73:M75)</f>
        <v>4522.32</v>
      </c>
      <c r="N29" s="35">
        <f>SUM(Month!N73:N75)</f>
        <v>2513.46</v>
      </c>
      <c r="O29" s="35">
        <f>SUM(Month!O73:O75)</f>
        <v>208.82</v>
      </c>
      <c r="P29" s="35">
        <f>SUM(Month!P73:P75)</f>
        <v>420.3</v>
      </c>
    </row>
    <row r="30" spans="1:16" x14ac:dyDescent="0.35">
      <c r="A30" s="95" t="s">
        <v>167</v>
      </c>
      <c r="B30" s="35">
        <f>SUM(Month!B76:B78)</f>
        <v>22420.02</v>
      </c>
      <c r="C30" s="35">
        <f>SUM(Month!C76:C78)</f>
        <v>1374.8000000000002</v>
      </c>
      <c r="D30" s="35">
        <f>SUM(Month!D76:D78)</f>
        <v>210.53</v>
      </c>
      <c r="E30" s="74">
        <f>SUM(Month!E76:E78)</f>
        <v>20834.690000000002</v>
      </c>
      <c r="F30" s="35">
        <f>SUM(Month!F76:F78)</f>
        <v>439.5</v>
      </c>
      <c r="G30" s="35">
        <f>SUM(Month!G76:G78)</f>
        <v>81</v>
      </c>
      <c r="H30" s="35">
        <f>SUM(Month!H76:H78)</f>
        <v>799.65000000000009</v>
      </c>
      <c r="I30" s="35">
        <f>SUM(Month!I76:I78)</f>
        <v>5694.6100000000006</v>
      </c>
      <c r="J30" s="73">
        <f>SUM(Month!J76:J78)</f>
        <v>1518</v>
      </c>
      <c r="K30" s="75">
        <f>SUM(Month!K76:K78)</f>
        <v>917</v>
      </c>
      <c r="L30" s="35">
        <f>SUM(Month!L76:L78)</f>
        <v>2870.95</v>
      </c>
      <c r="M30" s="35">
        <f>SUM(Month!M76:M78)</f>
        <v>4368.6900000000005</v>
      </c>
      <c r="N30" s="35">
        <f>SUM(Month!N76:N78)</f>
        <v>2674.3</v>
      </c>
      <c r="O30" s="35">
        <f>SUM(Month!O76:O78)</f>
        <v>195.61</v>
      </c>
      <c r="P30" s="35">
        <f>SUM(Month!P76:P78)</f>
        <v>332.37</v>
      </c>
    </row>
    <row r="31" spans="1:16" x14ac:dyDescent="0.35">
      <c r="A31" s="95" t="s">
        <v>168</v>
      </c>
      <c r="B31" s="35">
        <f>SUM(Month!B79:B81)</f>
        <v>20676.91</v>
      </c>
      <c r="C31" s="35">
        <f>SUM(Month!C79:C81)</f>
        <v>1215.22</v>
      </c>
      <c r="D31" s="35">
        <f>SUM(Month!D79:D81)</f>
        <v>637.49</v>
      </c>
      <c r="E31" s="74">
        <f>SUM(Month!E79:E81)</f>
        <v>18824.219999999998</v>
      </c>
      <c r="F31" s="35">
        <f>SUM(Month!F79:F81)</f>
        <v>431.12</v>
      </c>
      <c r="G31" s="35">
        <f>SUM(Month!G79:G81)</f>
        <v>144.5</v>
      </c>
      <c r="H31" s="35">
        <f>SUM(Month!H79:H81)</f>
        <v>842.42000000000007</v>
      </c>
      <c r="I31" s="35">
        <f>SUM(Month!I79:I81)</f>
        <v>4720.57</v>
      </c>
      <c r="J31" s="73">
        <f>SUM(Month!J79:J81)</f>
        <v>1212.76</v>
      </c>
      <c r="K31" s="75">
        <f>SUM(Month!K79:K81)</f>
        <v>1165.6399999999999</v>
      </c>
      <c r="L31" s="35">
        <f>SUM(Month!L79:L81)</f>
        <v>2686.84</v>
      </c>
      <c r="M31" s="35">
        <f>SUM(Month!M79:M81)</f>
        <v>3915.9199999999996</v>
      </c>
      <c r="N31" s="35">
        <f>SUM(Month!N79:N81)</f>
        <v>2712.2799999999997</v>
      </c>
      <c r="O31" s="35">
        <f>SUM(Month!O79:O81)</f>
        <v>191.00000000000003</v>
      </c>
      <c r="P31" s="35">
        <f>SUM(Month!P79:P81)</f>
        <v>300.64999999999998</v>
      </c>
    </row>
    <row r="32" spans="1:16" x14ac:dyDescent="0.35">
      <c r="A32" s="95" t="s">
        <v>169</v>
      </c>
      <c r="B32" s="35">
        <f>SUM(Month!B82:B84)</f>
        <v>18062.23</v>
      </c>
      <c r="C32" s="35">
        <f>SUM(Month!C82:C84)</f>
        <v>1132.2600000000002</v>
      </c>
      <c r="D32" s="35">
        <f>SUM(Month!D82:D84)</f>
        <v>5.2399999999999949</v>
      </c>
      <c r="E32" s="74">
        <f>SUM(Month!E82:E84)</f>
        <v>16924.72</v>
      </c>
      <c r="F32" s="35">
        <f>SUM(Month!F82:F84)</f>
        <v>469.53</v>
      </c>
      <c r="G32" s="35">
        <f>SUM(Month!G82:G84)</f>
        <v>79.789999999999992</v>
      </c>
      <c r="H32" s="35">
        <f>SUM(Month!H82:H84)</f>
        <v>782.2</v>
      </c>
      <c r="I32" s="35">
        <f>SUM(Month!I82:I84)</f>
        <v>4561.26</v>
      </c>
      <c r="J32" s="73">
        <f>SUM(Month!J82:J84)</f>
        <v>1421.19</v>
      </c>
      <c r="K32" s="75">
        <f>SUM(Month!K82:K84)</f>
        <v>541.39</v>
      </c>
      <c r="L32" s="35">
        <f>SUM(Month!L82:L84)</f>
        <v>2081.94</v>
      </c>
      <c r="M32" s="35">
        <f>SUM(Month!M82:M84)</f>
        <v>3552.9300000000003</v>
      </c>
      <c r="N32" s="35">
        <f>SUM(Month!N82:N84)</f>
        <v>2523.5100000000002</v>
      </c>
      <c r="O32" s="35">
        <f>SUM(Month!O82:O84)</f>
        <v>173.82999999999998</v>
      </c>
      <c r="P32" s="35">
        <f>SUM(Month!P82:P84)</f>
        <v>398.61</v>
      </c>
    </row>
    <row r="33" spans="1:18" ht="15" customHeight="1" x14ac:dyDescent="0.35">
      <c r="A33" s="95" t="s">
        <v>170</v>
      </c>
      <c r="B33" s="35">
        <f>SUM(Month!B85:B87)</f>
        <v>22073.61</v>
      </c>
      <c r="C33" s="35">
        <f>SUM(Month!C85:C87)</f>
        <v>1365.04</v>
      </c>
      <c r="D33" s="35">
        <f>SUM(Month!D85:D87)</f>
        <v>185.78</v>
      </c>
      <c r="E33" s="74">
        <f>SUM(Month!E85:E87)</f>
        <v>20522.79</v>
      </c>
      <c r="F33" s="35">
        <f>SUM(Month!F85:F87)</f>
        <v>513.83999999999992</v>
      </c>
      <c r="G33" s="35">
        <f>SUM(Month!G85:G87)</f>
        <v>38.949999999999996</v>
      </c>
      <c r="H33" s="35">
        <f>SUM(Month!H85:H87)</f>
        <v>950.86000000000013</v>
      </c>
      <c r="I33" s="35">
        <f>SUM(Month!I85:I87)</f>
        <v>5949.4</v>
      </c>
      <c r="J33" s="73">
        <f>SUM(Month!J85:J87)</f>
        <v>1849.58</v>
      </c>
      <c r="K33" s="75">
        <f>SUM(Month!K85:K87)</f>
        <v>584</v>
      </c>
      <c r="L33" s="35">
        <f>SUM(Month!L85:L87)</f>
        <v>2629.32</v>
      </c>
      <c r="M33" s="35">
        <f>SUM(Month!M85:M87)</f>
        <v>4424.26</v>
      </c>
      <c r="N33" s="35">
        <f>SUM(Month!N85:N87)</f>
        <v>2448.0099999999998</v>
      </c>
      <c r="O33" s="35">
        <f>SUM(Month!O85:O87)</f>
        <v>130.07999999999998</v>
      </c>
      <c r="P33" s="35">
        <f>SUM(Month!P85:P87)</f>
        <v>513.21</v>
      </c>
    </row>
    <row r="34" spans="1:18" x14ac:dyDescent="0.35">
      <c r="A34" s="95" t="s">
        <v>171</v>
      </c>
      <c r="B34" s="35">
        <f>SUM(Month!B88:B90)</f>
        <v>22530.07</v>
      </c>
      <c r="C34" s="35">
        <f>SUM(Month!C88:C90)</f>
        <v>1346.79</v>
      </c>
      <c r="D34" s="35">
        <f>SUM(Month!D88:D90)</f>
        <v>404.88</v>
      </c>
      <c r="E34" s="74">
        <f>SUM(Month!E88:E90)</f>
        <v>20778.399999999998</v>
      </c>
      <c r="F34" s="35">
        <f>SUM(Month!F88:F90)</f>
        <v>348.96</v>
      </c>
      <c r="G34" s="35">
        <f>SUM(Month!G88:G90)</f>
        <v>8.81</v>
      </c>
      <c r="H34" s="35">
        <f>SUM(Month!H88:H90)</f>
        <v>852.04</v>
      </c>
      <c r="I34" s="35">
        <f>SUM(Month!I88:I90)</f>
        <v>6224.2</v>
      </c>
      <c r="J34" s="73">
        <f>SUM(Month!J88:J90)</f>
        <v>1426.35</v>
      </c>
      <c r="K34" s="75">
        <f>SUM(Month!K88:K90)</f>
        <v>796.66</v>
      </c>
      <c r="L34" s="35">
        <f>SUM(Month!L88:L90)</f>
        <v>2955.23</v>
      </c>
      <c r="M34" s="35">
        <f>SUM(Month!M88:M90)</f>
        <v>4501.68</v>
      </c>
      <c r="N34" s="35">
        <f>SUM(Month!N88:N90)</f>
        <v>2495.1999999999998</v>
      </c>
      <c r="O34" s="35">
        <f>SUM(Month!O88:O90)</f>
        <v>161.41</v>
      </c>
      <c r="P34" s="35">
        <f>SUM(Month!P88:P90)</f>
        <v>494.08000000000004</v>
      </c>
      <c r="R34" s="79"/>
    </row>
    <row r="35" spans="1:18" x14ac:dyDescent="0.35">
      <c r="A35" s="95" t="s">
        <v>172</v>
      </c>
      <c r="B35" s="35">
        <f>SUM(Month!B91:B93)</f>
        <v>21135.61</v>
      </c>
      <c r="C35" s="35">
        <f>SUM(Month!C91:C93)</f>
        <v>1457.38</v>
      </c>
      <c r="D35" s="35">
        <f>SUM(Month!D91:D93)</f>
        <v>151.75</v>
      </c>
      <c r="E35" s="74">
        <f>SUM(Month!E91:E93)</f>
        <v>19526.46</v>
      </c>
      <c r="F35" s="35">
        <f>SUM(Month!F91:F93)</f>
        <v>492.07000000000005</v>
      </c>
      <c r="G35" s="35">
        <f>SUM(Month!G91:G93)</f>
        <v>122.31</v>
      </c>
      <c r="H35" s="35">
        <f>SUM(Month!H91:H93)</f>
        <v>764.13000000000011</v>
      </c>
      <c r="I35" s="35">
        <f>SUM(Month!I91:I93)</f>
        <v>5776.63</v>
      </c>
      <c r="J35" s="73">
        <f>SUM(Month!J91:J93)</f>
        <v>1158.6199999999999</v>
      </c>
      <c r="K35" s="75">
        <f>SUM(Month!K91:K93)</f>
        <v>1185.45</v>
      </c>
      <c r="L35" s="35">
        <f>SUM(Month!L91:L93)</f>
        <v>2838.66</v>
      </c>
      <c r="M35" s="35">
        <f>SUM(Month!M91:M93)</f>
        <v>4123.55</v>
      </c>
      <c r="N35" s="35">
        <f>SUM(Month!N91:N93)</f>
        <v>2204.09</v>
      </c>
      <c r="O35" s="35">
        <f>SUM(Month!O91:O93)</f>
        <v>128.83999999999997</v>
      </c>
      <c r="P35" s="35">
        <f>SUM(Month!P91:P93)</f>
        <v>376.93</v>
      </c>
      <c r="R35" s="79"/>
    </row>
    <row r="36" spans="1:18" x14ac:dyDescent="0.35">
      <c r="A36" s="95" t="s">
        <v>173</v>
      </c>
      <c r="B36" s="35">
        <f>SUM(Month!B94:B96)</f>
        <v>20909.87</v>
      </c>
      <c r="C36" s="35">
        <f>SUM(Month!C94:C96)</f>
        <v>1360.78</v>
      </c>
      <c r="D36" s="35">
        <f>SUM(Month!D94:D96)</f>
        <v>248.22</v>
      </c>
      <c r="E36" s="74">
        <f>SUM(Month!E94:E96)</f>
        <v>19300.870000000003</v>
      </c>
      <c r="F36" s="35">
        <f>SUM(Month!F94:F96)</f>
        <v>580.16</v>
      </c>
      <c r="G36" s="35">
        <f>SUM(Month!G94:G96)</f>
        <v>143.26000000000002</v>
      </c>
      <c r="H36" s="35">
        <f>SUM(Month!H94:H96)</f>
        <v>673.5</v>
      </c>
      <c r="I36" s="35">
        <f>SUM(Month!I94:I96)</f>
        <v>5724.01</v>
      </c>
      <c r="J36" s="73">
        <f>SUM(Month!J94:J96)</f>
        <v>1405.74</v>
      </c>
      <c r="K36" s="75">
        <f>SUM(Month!K94:K96)</f>
        <v>697.56</v>
      </c>
      <c r="L36" s="35">
        <f>SUM(Month!L94:L96)</f>
        <v>2611.8900000000003</v>
      </c>
      <c r="M36" s="35">
        <f>SUM(Month!M94:M96)</f>
        <v>4460.4699999999993</v>
      </c>
      <c r="N36" s="35">
        <f>SUM(Month!N94:N96)</f>
        <v>2001.75</v>
      </c>
      <c r="O36" s="35">
        <f>SUM(Month!O94:O96)</f>
        <v>135.92000000000002</v>
      </c>
      <c r="P36" s="35">
        <f>SUM(Month!P94:P96)</f>
        <v>498.70000000000005</v>
      </c>
      <c r="R36" s="79"/>
    </row>
    <row r="37" spans="1:18" x14ac:dyDescent="0.35">
      <c r="A37" s="95" t="s">
        <v>174</v>
      </c>
      <c r="B37" s="35">
        <f>SUM(Month!B97:B99)</f>
        <v>21812.21</v>
      </c>
      <c r="C37" s="35">
        <f>SUM(Month!C97:C99)</f>
        <v>1449.25</v>
      </c>
      <c r="D37" s="35">
        <f>SUM(Month!D97:D99)</f>
        <v>230.6</v>
      </c>
      <c r="E37" s="74">
        <f>SUM(Month!E97:E99)</f>
        <v>20132.34</v>
      </c>
      <c r="F37" s="35">
        <f>SUM(Month!F97:F99)</f>
        <v>564.08999999999992</v>
      </c>
      <c r="G37" s="35">
        <f>SUM(Month!G97:G99)</f>
        <v>144.16999999999999</v>
      </c>
      <c r="H37" s="35">
        <f>SUM(Month!H97:H99)</f>
        <v>806.46</v>
      </c>
      <c r="I37" s="35">
        <f>SUM(Month!I97:I99)</f>
        <v>5928.1900000000005</v>
      </c>
      <c r="J37" s="73">
        <f>SUM(Month!J97:J99)</f>
        <v>1446.8799999999999</v>
      </c>
      <c r="K37" s="75">
        <f>SUM(Month!K97:K99)</f>
        <v>692.5</v>
      </c>
      <c r="L37" s="35">
        <f>SUM(Month!L97:L99)</f>
        <v>2748.5</v>
      </c>
      <c r="M37" s="35">
        <f>SUM(Month!M97:M99)</f>
        <v>4632.72</v>
      </c>
      <c r="N37" s="35">
        <f>SUM(Month!N97:N99)</f>
        <v>2079.94</v>
      </c>
      <c r="O37" s="35">
        <f>SUM(Month!O97:O99)</f>
        <v>131.09</v>
      </c>
      <c r="P37" s="35">
        <f>SUM(Month!P97:P99)</f>
        <v>576.97</v>
      </c>
      <c r="R37" s="79"/>
    </row>
    <row r="38" spans="1:18" x14ac:dyDescent="0.35">
      <c r="A38" s="95" t="s">
        <v>175</v>
      </c>
      <c r="B38" s="35">
        <f>SUM(Month!B100:B102)</f>
        <v>20926.239999999998</v>
      </c>
      <c r="C38" s="35">
        <f>SUM(Month!C100:C102)</f>
        <v>1409.59</v>
      </c>
      <c r="D38" s="35">
        <f>SUM(Month!D100:D102)</f>
        <v>157.69</v>
      </c>
      <c r="E38" s="74">
        <f>SUM(Month!E100:E102)</f>
        <v>19358.96</v>
      </c>
      <c r="F38" s="35">
        <f>SUM(Month!F100:F102)</f>
        <v>502.22999999999996</v>
      </c>
      <c r="G38" s="35">
        <f>SUM(Month!G100:G102)</f>
        <v>128.26</v>
      </c>
      <c r="H38" s="35">
        <f>SUM(Month!H100:H102)</f>
        <v>909.58999999999992</v>
      </c>
      <c r="I38" s="35">
        <f>SUM(Month!I100:I102)</f>
        <v>5515.21</v>
      </c>
      <c r="J38" s="73">
        <f>SUM(Month!J100:J102)</f>
        <v>1353.35</v>
      </c>
      <c r="K38" s="75">
        <f>SUM(Month!K100:K102)</f>
        <v>930.39</v>
      </c>
      <c r="L38" s="35">
        <f>SUM(Month!L100:L102)</f>
        <v>2748.7400000000002</v>
      </c>
      <c r="M38" s="35">
        <f>SUM(Month!M100:M102)</f>
        <v>4179.13</v>
      </c>
      <c r="N38" s="35">
        <f>SUM(Month!N100:N102)</f>
        <v>2220.2200000000003</v>
      </c>
      <c r="O38" s="35">
        <f>SUM(Month!O100:O102)</f>
        <v>113.19</v>
      </c>
      <c r="P38" s="35">
        <f>SUM(Month!P100:P102)</f>
        <v>465.43</v>
      </c>
      <c r="R38" s="79"/>
    </row>
    <row r="39" spans="1:18" x14ac:dyDescent="0.35">
      <c r="A39" s="95" t="s">
        <v>176</v>
      </c>
      <c r="B39" s="35">
        <f>SUM(Month!B103:B105)</f>
        <v>21461.260000000002</v>
      </c>
      <c r="C39" s="35">
        <f>SUM(Month!C103:C105)</f>
        <v>1493.69</v>
      </c>
      <c r="D39" s="35">
        <f>SUM(Month!D103:D105)</f>
        <v>44.74</v>
      </c>
      <c r="E39" s="74">
        <f>SUM(Month!E103:E105)</f>
        <v>19922.810000000001</v>
      </c>
      <c r="F39" s="35">
        <f>SUM(Month!F103:F105)</f>
        <v>567.19000000000005</v>
      </c>
      <c r="G39" s="35">
        <f>SUM(Month!G103:G105)</f>
        <v>153.24</v>
      </c>
      <c r="H39" s="35">
        <f>SUM(Month!H103:H105)</f>
        <v>1013.53</v>
      </c>
      <c r="I39" s="35">
        <f>SUM(Month!I103:I105)</f>
        <v>5817.25</v>
      </c>
      <c r="J39" s="73">
        <f>SUM(Month!J103:J105)</f>
        <v>1112.96</v>
      </c>
      <c r="K39" s="75">
        <f>SUM(Month!K103:K105)</f>
        <v>1225.73</v>
      </c>
      <c r="L39" s="35">
        <f>SUM(Month!L103:L105)</f>
        <v>2771.7000000000003</v>
      </c>
      <c r="M39" s="35">
        <f>SUM(Month!M103:M105)</f>
        <v>4017.3900000000003</v>
      </c>
      <c r="N39" s="35">
        <f>SUM(Month!N103:N105)</f>
        <v>2321.7200000000003</v>
      </c>
      <c r="O39" s="35">
        <f>SUM(Month!O103:O105)</f>
        <v>133.41</v>
      </c>
      <c r="P39" s="35">
        <f>SUM(Month!P103:P105)</f>
        <v>352.78999999999996</v>
      </c>
      <c r="R39" s="79"/>
    </row>
    <row r="40" spans="1:18" x14ac:dyDescent="0.35">
      <c r="A40" s="95" t="s">
        <v>177</v>
      </c>
      <c r="B40" s="35">
        <f>SUM(Month!B106:B108)</f>
        <v>21732.010000000002</v>
      </c>
      <c r="C40" s="35">
        <f>SUM(Month!C106:C108)</f>
        <v>1241.83</v>
      </c>
      <c r="D40" s="35">
        <f>SUM(Month!D106:D108)</f>
        <v>-1.5999999999999943</v>
      </c>
      <c r="E40" s="74">
        <f>SUM(Month!E106:E108)</f>
        <v>20491.77</v>
      </c>
      <c r="F40" s="35">
        <f>SUM(Month!F106:F108)</f>
        <v>676.38</v>
      </c>
      <c r="G40" s="35">
        <f>SUM(Month!G106:G108)</f>
        <v>198.64</v>
      </c>
      <c r="H40" s="35">
        <f>SUM(Month!H106:H108)</f>
        <v>885.8</v>
      </c>
      <c r="I40" s="35">
        <f>SUM(Month!I106:I108)</f>
        <v>5790.1900000000005</v>
      </c>
      <c r="J40" s="73">
        <f>SUM(Month!J106:J108)</f>
        <v>1533.16</v>
      </c>
      <c r="K40" s="75">
        <f>SUM(Month!K106:K108)</f>
        <v>637.36</v>
      </c>
      <c r="L40" s="35">
        <f>SUM(Month!L106:L108)</f>
        <v>2648.3199999999997</v>
      </c>
      <c r="M40" s="35">
        <f>SUM(Month!M106:M108)</f>
        <v>4526.84</v>
      </c>
      <c r="N40" s="35">
        <f>SUM(Month!N106:N108)</f>
        <v>2334.9899999999998</v>
      </c>
      <c r="O40" s="35">
        <f>SUM(Month!O106:O108)</f>
        <v>136.60999999999999</v>
      </c>
      <c r="P40" s="35">
        <f>SUM(Month!P106:P108)</f>
        <v>561.64</v>
      </c>
      <c r="R40" s="79"/>
    </row>
    <row r="41" spans="1:18" x14ac:dyDescent="0.35">
      <c r="A41" s="95" t="s">
        <v>178</v>
      </c>
      <c r="B41" s="35">
        <f>SUM(Month!B109:B111)</f>
        <v>20560.419999999998</v>
      </c>
      <c r="C41" s="35">
        <f>SUM(Month!C109:C111)</f>
        <v>1367.1799999999998</v>
      </c>
      <c r="D41" s="35">
        <f>SUM(Month!D109:D111)</f>
        <v>74.88000000000001</v>
      </c>
      <c r="E41" s="74">
        <f>SUM(Month!E109:E111)</f>
        <v>19118.36</v>
      </c>
      <c r="F41" s="35">
        <f>SUM(Month!F109:F111)</f>
        <v>563.58999999999992</v>
      </c>
      <c r="G41" s="35">
        <f>SUM(Month!G109:G111)</f>
        <v>153.57</v>
      </c>
      <c r="H41" s="35">
        <f>SUM(Month!H109:H111)</f>
        <v>786.11999999999989</v>
      </c>
      <c r="I41" s="35">
        <f>SUM(Month!I109:I111)</f>
        <v>5471.17</v>
      </c>
      <c r="J41" s="73">
        <f>SUM(Month!J109:J111)</f>
        <v>1468.98</v>
      </c>
      <c r="K41" s="75">
        <f>SUM(Month!K109:K111)</f>
        <v>656.86</v>
      </c>
      <c r="L41" s="35">
        <f>SUM(Month!L109:L111)</f>
        <v>2476.6799999999998</v>
      </c>
      <c r="M41" s="35">
        <f>SUM(Month!M109:M111)</f>
        <v>4170.9400000000005</v>
      </c>
      <c r="N41" s="35">
        <f>SUM(Month!N109:N111)</f>
        <v>2236.54</v>
      </c>
      <c r="O41" s="35">
        <f>SUM(Month!O109:O111)</f>
        <v>148.37</v>
      </c>
      <c r="P41" s="35">
        <f>SUM(Month!P109:P111)</f>
        <v>559.57000000000005</v>
      </c>
      <c r="R41" s="79"/>
    </row>
    <row r="42" spans="1:18" x14ac:dyDescent="0.35">
      <c r="A42" s="95" t="s">
        <v>179</v>
      </c>
      <c r="B42" s="35">
        <f>SUM(Month!B112:B114)</f>
        <v>20831.330000000002</v>
      </c>
      <c r="C42" s="35">
        <f>SUM(Month!C112:C114)</f>
        <v>1352.8899999999999</v>
      </c>
      <c r="D42" s="35">
        <f>SUM(Month!D112:D114)</f>
        <v>-61.84</v>
      </c>
      <c r="E42" s="74">
        <f>SUM(Month!E112:E114)</f>
        <v>19540.28</v>
      </c>
      <c r="F42" s="35">
        <f>SUM(Month!F112:F114)</f>
        <v>474.23</v>
      </c>
      <c r="G42" s="35">
        <f>SUM(Month!G112:G114)</f>
        <v>210.61</v>
      </c>
      <c r="H42" s="35">
        <f>SUM(Month!H112:H114)</f>
        <v>818.1099999999999</v>
      </c>
      <c r="I42" s="35">
        <f>SUM(Month!I112:I114)</f>
        <v>5548.67</v>
      </c>
      <c r="J42" s="73">
        <f>SUM(Month!J112:J114)</f>
        <v>1162.72</v>
      </c>
      <c r="K42" s="75">
        <f>SUM(Month!K112:K114)</f>
        <v>1002.05</v>
      </c>
      <c r="L42" s="35">
        <f>SUM(Month!L112:L114)</f>
        <v>2683.52</v>
      </c>
      <c r="M42" s="35">
        <f>SUM(Month!M112:M114)</f>
        <v>4084.55</v>
      </c>
      <c r="N42" s="35">
        <f>SUM(Month!N112:N114)</f>
        <v>2601.1499999999996</v>
      </c>
      <c r="O42" s="35">
        <f>SUM(Month!O112:O114)</f>
        <v>157.47999999999999</v>
      </c>
      <c r="P42" s="35">
        <f>SUM(Month!P112:P114)</f>
        <v>450.27</v>
      </c>
      <c r="R42" s="79"/>
    </row>
    <row r="43" spans="1:18" x14ac:dyDescent="0.35">
      <c r="A43" s="95" t="s">
        <v>180</v>
      </c>
      <c r="B43" s="35">
        <f>SUM(Month!B115:B117)</f>
        <v>21414.23</v>
      </c>
      <c r="C43" s="35">
        <f>SUM(Month!C115:C117)</f>
        <v>1252.8399999999999</v>
      </c>
      <c r="D43" s="35">
        <f>SUM(Month!D115:D117)</f>
        <v>72.789999999999992</v>
      </c>
      <c r="E43" s="74">
        <f>SUM(Month!E115:E117)</f>
        <v>20088.620000000003</v>
      </c>
      <c r="F43" s="35">
        <f>SUM(Month!F115:F117)</f>
        <v>421.15</v>
      </c>
      <c r="G43" s="35">
        <f>SUM(Month!G115:G117)</f>
        <v>125.47</v>
      </c>
      <c r="H43" s="35">
        <f>SUM(Month!H115:H117)</f>
        <v>754.71</v>
      </c>
      <c r="I43" s="35">
        <f>SUM(Month!I115:I117)</f>
        <v>5783.54</v>
      </c>
      <c r="J43" s="73">
        <f>SUM(Month!J115:J117)</f>
        <v>1143.75</v>
      </c>
      <c r="K43" s="75">
        <f>SUM(Month!K115:K117)</f>
        <v>1227.0899999999999</v>
      </c>
      <c r="L43" s="35">
        <f>SUM(Month!L115:L117)</f>
        <v>2827.94</v>
      </c>
      <c r="M43" s="35">
        <f>SUM(Month!M115:M117)</f>
        <v>4103.1400000000003</v>
      </c>
      <c r="N43" s="35">
        <f>SUM(Month!N115:N117)</f>
        <v>2784.74</v>
      </c>
      <c r="O43" s="35">
        <f>SUM(Month!O115:O117)</f>
        <v>257.17</v>
      </c>
      <c r="P43" s="35">
        <f>SUM(Month!P115:P117)</f>
        <v>400.89</v>
      </c>
      <c r="R43" s="79"/>
    </row>
    <row r="44" spans="1:18" x14ac:dyDescent="0.35">
      <c r="A44" s="95" t="s">
        <v>181</v>
      </c>
      <c r="B44" s="35">
        <f>SUM(Month!B118:B120)</f>
        <v>22216.579999999998</v>
      </c>
      <c r="C44" s="35">
        <f>SUM(Month!C118:C120)</f>
        <v>1413.16</v>
      </c>
      <c r="D44" s="35">
        <f>SUM(Month!D118:D120)</f>
        <v>-84.679999999999993</v>
      </c>
      <c r="E44" s="74">
        <f>SUM(Month!E118:E120)</f>
        <v>20888.09</v>
      </c>
      <c r="F44" s="35">
        <f>SUM(Month!F118:F120)</f>
        <v>671.08</v>
      </c>
      <c r="G44" s="35">
        <f>SUM(Month!G118:G120)</f>
        <v>130.82</v>
      </c>
      <c r="H44" s="35">
        <f>SUM(Month!H118:H120)</f>
        <v>705.4</v>
      </c>
      <c r="I44" s="35">
        <f>SUM(Month!I118:I120)</f>
        <v>6347.13</v>
      </c>
      <c r="J44" s="73">
        <f>SUM(Month!J118:J120)</f>
        <v>1633.06</v>
      </c>
      <c r="K44" s="75">
        <f>SUM(Month!K118:K120)</f>
        <v>798.7</v>
      </c>
      <c r="L44" s="35">
        <f>SUM(Month!L118:L120)</f>
        <v>2482.7199999999998</v>
      </c>
      <c r="M44" s="35">
        <f>SUM(Month!M118:M120)</f>
        <v>4236.24</v>
      </c>
      <c r="N44" s="35">
        <f>SUM(Month!N118:N120)</f>
        <v>2677.23</v>
      </c>
      <c r="O44" s="35">
        <f>SUM(Month!O118:O120)</f>
        <v>266.13</v>
      </c>
      <c r="P44" s="35">
        <f>SUM(Month!P118:P120)</f>
        <v>585.49</v>
      </c>
      <c r="R44" s="79"/>
    </row>
    <row r="45" spans="1:18" x14ac:dyDescent="0.35">
      <c r="A45" s="95" t="s">
        <v>182</v>
      </c>
      <c r="B45" s="35">
        <f>SUM(Month!B121:B123)</f>
        <v>23005.72</v>
      </c>
      <c r="C45" s="35">
        <f>SUM(Month!C121:C123)</f>
        <v>1315.38</v>
      </c>
      <c r="D45" s="35">
        <f>SUM(Month!D121:D123)</f>
        <v>-128.31</v>
      </c>
      <c r="E45" s="74">
        <f>SUM(Month!E121:E123)</f>
        <v>21818.639999999999</v>
      </c>
      <c r="F45" s="35">
        <f>SUM(Month!F121:F123)</f>
        <v>566.48</v>
      </c>
      <c r="G45" s="35">
        <f>SUM(Month!G121:G123)</f>
        <v>124.82000000000001</v>
      </c>
      <c r="H45" s="35">
        <f>SUM(Month!H121:H123)</f>
        <v>762.43000000000006</v>
      </c>
      <c r="I45" s="35">
        <f>SUM(Month!I121:I123)</f>
        <v>6146.0499999999993</v>
      </c>
      <c r="J45" s="73">
        <f>SUM(Month!J121:J123)</f>
        <v>1644.6999999999998</v>
      </c>
      <c r="K45" s="75">
        <f>SUM(Month!K121:K123)</f>
        <v>552.73</v>
      </c>
      <c r="L45" s="35">
        <f>SUM(Month!L121:L123)</f>
        <v>2752.3</v>
      </c>
      <c r="M45" s="35">
        <f>SUM(Month!M121:M123)</f>
        <v>4635.05</v>
      </c>
      <c r="N45" s="35">
        <f>SUM(Month!N121:N123)</f>
        <v>3235.3</v>
      </c>
      <c r="O45" s="35">
        <f>SUM(Month!O121:O123)</f>
        <v>314.01</v>
      </c>
      <c r="P45" s="35">
        <f>SUM(Month!P121:P123)</f>
        <v>702.58</v>
      </c>
      <c r="R45" s="79"/>
    </row>
    <row r="46" spans="1:18" x14ac:dyDescent="0.35">
      <c r="A46" s="95" t="s">
        <v>183</v>
      </c>
      <c r="B46" s="35">
        <f>SUM(Month!B124:B126)</f>
        <v>23184.06</v>
      </c>
      <c r="C46" s="35">
        <f>SUM(Month!C124:C126)</f>
        <v>1436.31</v>
      </c>
      <c r="D46" s="35">
        <f>SUM(Month!D124:D126)</f>
        <v>132.07999999999998</v>
      </c>
      <c r="E46" s="74">
        <f>SUM(Month!E124:E126)</f>
        <v>21615.68</v>
      </c>
      <c r="F46" s="35">
        <f>SUM(Month!F124:F126)</f>
        <v>491.55</v>
      </c>
      <c r="G46" s="35">
        <f>SUM(Month!G124:G126)</f>
        <v>138.69</v>
      </c>
      <c r="H46" s="35">
        <f>SUM(Month!H124:H126)</f>
        <v>945.78</v>
      </c>
      <c r="I46" s="35">
        <f>SUM(Month!I124:I126)</f>
        <v>6313.3</v>
      </c>
      <c r="J46" s="73">
        <f>SUM(Month!J124:J126)</f>
        <v>1193.02</v>
      </c>
      <c r="K46" s="75">
        <f>SUM(Month!K124:K126)</f>
        <v>1034.95</v>
      </c>
      <c r="L46" s="35">
        <f>SUM(Month!L124:L126)</f>
        <v>3016.56</v>
      </c>
      <c r="M46" s="35">
        <f>SUM(Month!M124:M126)</f>
        <v>4592.3499999999995</v>
      </c>
      <c r="N46" s="35">
        <f>SUM(Month!N124:N126)</f>
        <v>2611.3199999999997</v>
      </c>
      <c r="O46" s="35">
        <f>SUM(Month!O124:O126)</f>
        <v>299.5</v>
      </c>
      <c r="P46" s="35">
        <f>SUM(Month!P124:P126)</f>
        <v>507.91999999999996</v>
      </c>
      <c r="R46" s="79"/>
    </row>
    <row r="47" spans="1:18" x14ac:dyDescent="0.35">
      <c r="A47" s="95" t="s">
        <v>184</v>
      </c>
      <c r="B47" s="35">
        <f>SUM(Month!B127:B129)</f>
        <v>20978.29</v>
      </c>
      <c r="C47" s="35">
        <f>SUM(Month!C127:C129)</f>
        <v>1379.0700000000002</v>
      </c>
      <c r="D47" s="35">
        <f>SUM(Month!D127:D129)</f>
        <v>154.52000000000001</v>
      </c>
      <c r="E47" s="74">
        <f>SUM(Month!E127:E129)</f>
        <v>19444.68</v>
      </c>
      <c r="F47" s="35">
        <f>SUM(Month!F127:F129)</f>
        <v>425.77</v>
      </c>
      <c r="G47" s="35">
        <f>SUM(Month!G127:G129)</f>
        <v>105.75</v>
      </c>
      <c r="H47" s="35">
        <f>SUM(Month!H127:H129)</f>
        <v>857.09999999999991</v>
      </c>
      <c r="I47" s="35">
        <f>SUM(Month!I127:I129)</f>
        <v>5446.27</v>
      </c>
      <c r="J47" s="73">
        <f>SUM(Month!J127:J129)</f>
        <v>959.59</v>
      </c>
      <c r="K47" s="75">
        <f>SUM(Month!K127:K129)</f>
        <v>1041.27</v>
      </c>
      <c r="L47" s="35">
        <f>SUM(Month!L127:L129)</f>
        <v>2480.8999999999996</v>
      </c>
      <c r="M47" s="35">
        <f>SUM(Month!M127:M129)</f>
        <v>4533.54</v>
      </c>
      <c r="N47" s="35">
        <f>SUM(Month!N127:N129)</f>
        <v>2473.3199999999997</v>
      </c>
      <c r="O47" s="35">
        <f>SUM(Month!O127:O129)</f>
        <v>260.39000000000004</v>
      </c>
      <c r="P47" s="35">
        <f>SUM(Month!P127:P129)</f>
        <v>367.6</v>
      </c>
      <c r="R47" s="79"/>
    </row>
    <row r="48" spans="1:18" x14ac:dyDescent="0.35">
      <c r="A48" s="95" t="s">
        <v>185</v>
      </c>
      <c r="B48" s="35">
        <f>SUM(Month!B130:B132)</f>
        <v>20998.21</v>
      </c>
      <c r="C48" s="35">
        <f>SUM(Month!C130:C132)</f>
        <v>1413.63</v>
      </c>
      <c r="D48" s="35">
        <f>SUM(Month!D130:D132)</f>
        <v>128.27000000000001</v>
      </c>
      <c r="E48" s="74">
        <f>SUM(Month!E130:E132)</f>
        <v>19456.3</v>
      </c>
      <c r="F48" s="35">
        <f>SUM(Month!F130:F132)</f>
        <v>636.97</v>
      </c>
      <c r="G48" s="35">
        <f>SUM(Month!G130:G132)</f>
        <v>101.21999999999998</v>
      </c>
      <c r="H48" s="35">
        <f>SUM(Month!H130:H132)</f>
        <v>731.38</v>
      </c>
      <c r="I48" s="35">
        <f>SUM(Month!I130:I132)</f>
        <v>5334.08</v>
      </c>
      <c r="J48" s="73">
        <f>SUM(Month!J130:J132)</f>
        <v>1438.3999999999999</v>
      </c>
      <c r="K48" s="75">
        <f>SUM(Month!K130:K132)</f>
        <v>664.62</v>
      </c>
      <c r="L48" s="35">
        <f>SUM(Month!L130:L132)</f>
        <v>1976.94</v>
      </c>
      <c r="M48" s="35">
        <f>SUM(Month!M130:M132)</f>
        <v>4687.08</v>
      </c>
      <c r="N48" s="35">
        <f>SUM(Month!N130:N132)</f>
        <v>2596.66</v>
      </c>
      <c r="O48" s="35">
        <f>SUM(Month!O130:O132)</f>
        <v>280.85000000000002</v>
      </c>
      <c r="P48" s="35">
        <f>SUM(Month!P130:P132)</f>
        <v>526.54</v>
      </c>
      <c r="R48" s="79"/>
    </row>
    <row r="49" spans="1:18" x14ac:dyDescent="0.35">
      <c r="A49" s="95" t="s">
        <v>186</v>
      </c>
      <c r="B49" s="35">
        <f>SUM(Month!B133:B135)</f>
        <v>22610.920000000002</v>
      </c>
      <c r="C49" s="35">
        <f>SUM(Month!C133:C135)</f>
        <v>1412.17</v>
      </c>
      <c r="D49" s="35">
        <f>SUM(Month!D133:D135)</f>
        <v>3.8400000000000034</v>
      </c>
      <c r="E49" s="74">
        <f>SUM(Month!E133:E135)</f>
        <v>21194.91</v>
      </c>
      <c r="F49" s="35">
        <f>SUM(Month!F133:F135)</f>
        <v>640.16999999999996</v>
      </c>
      <c r="G49" s="35">
        <f>SUM(Month!G133:G135)</f>
        <v>113.43</v>
      </c>
      <c r="H49" s="35">
        <f>SUM(Month!H133:H135)</f>
        <v>732.63000000000011</v>
      </c>
      <c r="I49" s="35">
        <f>SUM(Month!I133:I135)</f>
        <v>5992.78</v>
      </c>
      <c r="J49" s="73">
        <f>SUM(Month!J133:J135)</f>
        <v>1590.78</v>
      </c>
      <c r="K49" s="75">
        <f>SUM(Month!K133:K135)</f>
        <v>597.35</v>
      </c>
      <c r="L49" s="35">
        <f>SUM(Month!L133:L135)</f>
        <v>2476.5500000000002</v>
      </c>
      <c r="M49" s="35">
        <f>SUM(Month!M133:M135)</f>
        <v>5099.16</v>
      </c>
      <c r="N49" s="35">
        <f>SUM(Month!N133:N135)</f>
        <v>2663.78</v>
      </c>
      <c r="O49" s="35">
        <f>SUM(Month!O133:O135)</f>
        <v>274.7</v>
      </c>
      <c r="P49" s="35">
        <f>SUM(Month!P133:P135)</f>
        <v>542.82999999999993</v>
      </c>
      <c r="R49" s="79"/>
    </row>
    <row r="50" spans="1:18" x14ac:dyDescent="0.35">
      <c r="A50" s="95" t="s">
        <v>187</v>
      </c>
      <c r="B50" s="35">
        <f>SUM(Month!B136:B138)</f>
        <v>21546.85</v>
      </c>
      <c r="C50" s="35">
        <f>SUM(Month!C136:C138)</f>
        <v>1396.43</v>
      </c>
      <c r="D50" s="35">
        <f>SUM(Month!D136:D138)</f>
        <v>100.85000000000001</v>
      </c>
      <c r="E50" s="74">
        <f>SUM(Month!E136:E138)</f>
        <v>20049.57</v>
      </c>
      <c r="F50" s="35">
        <f>SUM(Month!F136:F138)</f>
        <v>481.28</v>
      </c>
      <c r="G50" s="35">
        <f>SUM(Month!G136:G138)</f>
        <v>106.9</v>
      </c>
      <c r="H50" s="35">
        <f>SUM(Month!H136:H138)</f>
        <v>698.3</v>
      </c>
      <c r="I50" s="35">
        <f>SUM(Month!I136:I138)</f>
        <v>5830.6399999999994</v>
      </c>
      <c r="J50" s="73">
        <f>SUM(Month!J136:J138)</f>
        <v>1178.33</v>
      </c>
      <c r="K50" s="75">
        <f>SUM(Month!K136:K138)</f>
        <v>1021.64</v>
      </c>
      <c r="L50" s="35">
        <f>SUM(Month!L136:L138)</f>
        <v>2495.46</v>
      </c>
      <c r="M50" s="35">
        <f>SUM(Month!M136:M138)</f>
        <v>4736.1200000000008</v>
      </c>
      <c r="N50" s="35">
        <f>SUM(Month!N136:N138)</f>
        <v>2421.02</v>
      </c>
      <c r="O50" s="35">
        <f>SUM(Month!O136:O138)</f>
        <v>120.36</v>
      </c>
      <c r="P50" s="35">
        <f>SUM(Month!P136:P138)</f>
        <v>474.6</v>
      </c>
      <c r="R50" s="79"/>
    </row>
    <row r="51" spans="1:18" x14ac:dyDescent="0.35">
      <c r="A51" s="95" t="s">
        <v>188</v>
      </c>
      <c r="B51" s="35">
        <f>SUM(Month!B139:B141)</f>
        <v>20112.66</v>
      </c>
      <c r="C51" s="35">
        <f>SUM(Month!C139:C141)</f>
        <v>1113.02</v>
      </c>
      <c r="D51" s="35">
        <f>SUM(Month!D139:D141)</f>
        <v>146.89999999999998</v>
      </c>
      <c r="E51" s="74">
        <f>SUM(Month!E139:E141)</f>
        <v>18852.760000000002</v>
      </c>
      <c r="F51" s="35">
        <f>SUM(Month!F139:F141)</f>
        <v>626.69000000000005</v>
      </c>
      <c r="G51" s="35">
        <f>SUM(Month!G139:G141)</f>
        <v>145.54000000000002</v>
      </c>
      <c r="H51" s="35">
        <f>SUM(Month!H139:H141)</f>
        <v>878.05000000000007</v>
      </c>
      <c r="I51" s="35">
        <f>SUM(Month!I139:I141)</f>
        <v>5036.8999999999996</v>
      </c>
      <c r="J51" s="73">
        <f>SUM(Month!J139:J141)</f>
        <v>1274.1500000000001</v>
      </c>
      <c r="K51" s="75">
        <f>SUM(Month!K139:K141)</f>
        <v>1211.22</v>
      </c>
      <c r="L51" s="35">
        <f>SUM(Month!L139:L141)</f>
        <v>2388.08</v>
      </c>
      <c r="M51" s="35">
        <f>SUM(Month!M139:M141)</f>
        <v>3658.6400000000003</v>
      </c>
      <c r="N51" s="35">
        <f>SUM(Month!N139:N141)</f>
        <v>2755.87</v>
      </c>
      <c r="O51" s="35">
        <f>SUM(Month!O139:O141)</f>
        <v>159.01</v>
      </c>
      <c r="P51" s="35">
        <f>SUM(Month!P139:P141)</f>
        <v>344.7</v>
      </c>
      <c r="R51" s="79"/>
    </row>
    <row r="52" spans="1:18" x14ac:dyDescent="0.35">
      <c r="A52" s="95" t="s">
        <v>189</v>
      </c>
      <c r="B52" s="35">
        <f>SUM(Month!B142:B144)</f>
        <v>20982.26</v>
      </c>
      <c r="C52" s="35">
        <f>SUM(Month!C142:C144)</f>
        <v>1285.5899999999999</v>
      </c>
      <c r="D52" s="35">
        <f>SUM(Month!D142:D144)</f>
        <v>-125.89</v>
      </c>
      <c r="E52" s="74">
        <f>SUM(Month!E142:E144)</f>
        <v>19822.580000000002</v>
      </c>
      <c r="F52" s="35">
        <f>SUM(Month!F142:F144)</f>
        <v>781.53</v>
      </c>
      <c r="G52" s="35">
        <f>SUM(Month!G142:G144)</f>
        <v>152.41</v>
      </c>
      <c r="H52" s="35">
        <f>SUM(Month!H142:H144)</f>
        <v>514.82000000000005</v>
      </c>
      <c r="I52" s="35">
        <f>SUM(Month!I142:I144)</f>
        <v>5409.5</v>
      </c>
      <c r="J52" s="73">
        <f>SUM(Month!J142:J144)</f>
        <v>1753.1</v>
      </c>
      <c r="K52" s="75">
        <f>SUM(Month!K142:K144)</f>
        <v>812.40000000000009</v>
      </c>
      <c r="L52" s="35">
        <f>SUM(Month!L142:L144)</f>
        <v>2535.1800000000003</v>
      </c>
      <c r="M52" s="35">
        <f>SUM(Month!M142:M144)</f>
        <v>4122.8</v>
      </c>
      <c r="N52" s="35">
        <f>SUM(Month!N142:N144)</f>
        <v>2729.16</v>
      </c>
      <c r="O52" s="35">
        <f>SUM(Month!O142:O144)</f>
        <v>134.79</v>
      </c>
      <c r="P52" s="35">
        <f>SUM(Month!P142:P144)</f>
        <v>482.28999999999996</v>
      </c>
      <c r="R52" s="79"/>
    </row>
    <row r="53" spans="1:18" x14ac:dyDescent="0.35">
      <c r="A53" s="95" t="s">
        <v>190</v>
      </c>
      <c r="B53" s="35">
        <f>SUM(Month!B145:B147)</f>
        <v>21614.39</v>
      </c>
      <c r="C53" s="35">
        <f>SUM(Month!C145:C147)</f>
        <v>1278.1099999999999</v>
      </c>
      <c r="D53" s="35">
        <f>SUM(Month!D145:D147)</f>
        <v>215.70999999999998</v>
      </c>
      <c r="E53" s="74">
        <f>SUM(Month!E145:E147)</f>
        <v>20120.57</v>
      </c>
      <c r="F53" s="35">
        <f>SUM(Month!F145:F147)</f>
        <v>470.13</v>
      </c>
      <c r="G53" s="35">
        <f>SUM(Month!G145:G147)</f>
        <v>165.32</v>
      </c>
      <c r="H53" s="35">
        <f>SUM(Month!H145:H147)</f>
        <v>638.43000000000006</v>
      </c>
      <c r="I53" s="35">
        <f>SUM(Month!I145:I147)</f>
        <v>5512.7</v>
      </c>
      <c r="J53" s="73">
        <f>SUM(Month!J145:J147)</f>
        <v>1978.27</v>
      </c>
      <c r="K53" s="75">
        <f>SUM(Month!K145:K147)</f>
        <v>427.16999999999996</v>
      </c>
      <c r="L53" s="35">
        <f>SUM(Month!L145:L147)</f>
        <v>2631.14</v>
      </c>
      <c r="M53" s="35">
        <f>SUM(Month!M145:M147)</f>
        <v>4285.38</v>
      </c>
      <c r="N53" s="35">
        <f>SUM(Month!N145:N147)</f>
        <v>2854.71</v>
      </c>
      <c r="O53" s="35">
        <f>SUM(Month!O145:O147)</f>
        <v>171.52</v>
      </c>
      <c r="P53" s="35">
        <f>SUM(Month!P145:P147)</f>
        <v>532.32000000000005</v>
      </c>
      <c r="R53" s="79"/>
    </row>
    <row r="54" spans="1:18" x14ac:dyDescent="0.35">
      <c r="A54" s="95" t="s">
        <v>191</v>
      </c>
      <c r="B54" s="35">
        <f>SUM(Month!B$148:B$150)</f>
        <v>20503.79</v>
      </c>
      <c r="C54" s="35">
        <f>SUM(Month!C148:C150)</f>
        <v>1201.19</v>
      </c>
      <c r="D54" s="35">
        <f>SUM(Month!D$148:D$150)</f>
        <v>137.69</v>
      </c>
      <c r="E54" s="74">
        <f>SUM(Month!E$148:E$150)</f>
        <v>19164.91</v>
      </c>
      <c r="F54" s="35">
        <f>SUM(Month!F$148:F$150)</f>
        <v>225.95</v>
      </c>
      <c r="G54" s="35">
        <f>SUM(Month!G$148:G$150)</f>
        <v>197.49</v>
      </c>
      <c r="H54" s="35">
        <f>SUM(Month!H$148:H$150)</f>
        <v>702.59</v>
      </c>
      <c r="I54" s="35">
        <f>SUM(Month!I$148:I$150)</f>
        <v>5484.13</v>
      </c>
      <c r="J54" s="73">
        <f>SUM(Month!J$148:J$150)</f>
        <v>1255.42</v>
      </c>
      <c r="K54" s="75">
        <f>SUM(Month!K$148:K$150)</f>
        <v>922.79</v>
      </c>
      <c r="L54" s="35">
        <f>SUM(Month!L$148:L$150)</f>
        <v>2660.96</v>
      </c>
      <c r="M54" s="35">
        <f>SUM(Month!M148:M150)</f>
        <v>3754.3199999999997</v>
      </c>
      <c r="N54" s="35">
        <f>SUM(Month!N$148:N$150)</f>
        <v>2939.9399999999996</v>
      </c>
      <c r="O54" s="35">
        <f>SUM(Month!O$148:O$150)</f>
        <v>151.71</v>
      </c>
      <c r="P54" s="35">
        <f>SUM(Month!P$148:P$150)</f>
        <v>389.63</v>
      </c>
      <c r="R54" s="79"/>
    </row>
    <row r="55" spans="1:18" x14ac:dyDescent="0.35">
      <c r="A55" s="95" t="s">
        <v>192</v>
      </c>
      <c r="B55" s="35">
        <f>SUM(Month!B151:B153)</f>
        <v>19272.04</v>
      </c>
      <c r="C55" s="35">
        <f>SUM(Month!C151:C153)</f>
        <v>1077.8499999999999</v>
      </c>
      <c r="D55" s="35">
        <f>SUM(Month!D151:D153)</f>
        <v>125.44</v>
      </c>
      <c r="E55" s="74">
        <f>SUM(Month!E151:E153)</f>
        <v>18068.760000000002</v>
      </c>
      <c r="F55" s="35">
        <f>SUM(Month!F151:F153)</f>
        <v>508.66</v>
      </c>
      <c r="G55" s="35">
        <f>SUM(Month!G151:G153)</f>
        <v>160.24</v>
      </c>
      <c r="H55" s="35">
        <f>SUM(Month!H151:H153)</f>
        <v>766.14</v>
      </c>
      <c r="I55" s="35">
        <f>SUM(Month!I151:I153)</f>
        <v>4987.99</v>
      </c>
      <c r="J55" s="73">
        <f>SUM(Month!J151:J153)</f>
        <v>1170.69</v>
      </c>
      <c r="K55" s="75">
        <f>SUM(Month!K151:K153)</f>
        <v>1016.7199999999999</v>
      </c>
      <c r="L55" s="35">
        <f>SUM(Month!L151:L153)</f>
        <v>2667.79</v>
      </c>
      <c r="M55" s="35">
        <f>SUM(Month!M151:M153)</f>
        <v>3446.29</v>
      </c>
      <c r="N55" s="35">
        <f>SUM(Month!N151:N153)</f>
        <v>2436.46</v>
      </c>
      <c r="O55" s="35">
        <f>SUM(Month!O151:O153)</f>
        <v>133.38999999999999</v>
      </c>
      <c r="P55" s="35">
        <f>SUM(Month!P151:P153)</f>
        <v>330.37</v>
      </c>
      <c r="R55" s="79"/>
    </row>
    <row r="56" spans="1:18" x14ac:dyDescent="0.35">
      <c r="A56" s="95" t="s">
        <v>193</v>
      </c>
      <c r="B56" s="35">
        <f>SUM(Month!B154:B156)</f>
        <v>21106.33</v>
      </c>
      <c r="C56" s="35">
        <f>SUM(Month!C154:C156)</f>
        <v>1199.5999999999999</v>
      </c>
      <c r="D56" s="35">
        <f>SUM(Month!D154:D156)</f>
        <v>318.67</v>
      </c>
      <c r="E56" s="74">
        <f>SUM(Month!E154:E156)</f>
        <v>19588.07</v>
      </c>
      <c r="F56" s="35">
        <f>SUM(Month!F154:F156)</f>
        <v>699.18999999999994</v>
      </c>
      <c r="G56" s="35">
        <f>SUM(Month!G154:G156)</f>
        <v>139.65</v>
      </c>
      <c r="H56" s="35">
        <f>SUM(Month!H154:H156)</f>
        <v>534.22</v>
      </c>
      <c r="I56" s="35">
        <f>SUM(Month!I154:I156)</f>
        <v>5633.75</v>
      </c>
      <c r="J56" s="73">
        <f>SUM(Month!J154:J156)</f>
        <v>1708.02</v>
      </c>
      <c r="K56" s="75">
        <f>SUM(Month!K154:K156)</f>
        <v>579.36</v>
      </c>
      <c r="L56" s="35">
        <f>SUM(Month!L154:L156)</f>
        <v>2333.33</v>
      </c>
      <c r="M56" s="35">
        <f>SUM(Month!M154:M156)</f>
        <v>4416.5</v>
      </c>
      <c r="N56" s="35">
        <f>SUM(Month!N154:N156)</f>
        <v>2569.6</v>
      </c>
      <c r="O56" s="35">
        <f>SUM(Month!O154:O156)</f>
        <v>101.66</v>
      </c>
      <c r="P56" s="35">
        <f>SUM(Month!P154:P156)</f>
        <v>431.81</v>
      </c>
      <c r="R56" s="79"/>
    </row>
    <row r="57" spans="1:18" x14ac:dyDescent="0.35">
      <c r="A57" s="95" t="s">
        <v>194</v>
      </c>
      <c r="B57" s="35">
        <f>SUM(Month!B157:B159)</f>
        <v>21041.940000000002</v>
      </c>
      <c r="C57" s="35">
        <f>SUM(Month!C157:C159)</f>
        <v>1212.8</v>
      </c>
      <c r="D57" s="35">
        <f>SUM(Month!D157:D159)</f>
        <v>-130.22</v>
      </c>
      <c r="E57" s="74">
        <f>SUM(Month!E157:E159)</f>
        <v>19959.38</v>
      </c>
      <c r="F57" s="35">
        <f>SUM(Month!F157:F159)</f>
        <v>548.25</v>
      </c>
      <c r="G57" s="35">
        <f>SUM(Month!G157:G159)</f>
        <v>104.98</v>
      </c>
      <c r="H57" s="35">
        <f>SUM(Month!H157:H159)</f>
        <v>572.69999999999993</v>
      </c>
      <c r="I57" s="35">
        <f>SUM(Month!I157:I159)</f>
        <v>5654.4299999999994</v>
      </c>
      <c r="J57" s="73">
        <f>SUM(Month!J157:J159)</f>
        <v>1915.5900000000001</v>
      </c>
      <c r="K57" s="75">
        <f>SUM(Month!K157:K159)</f>
        <v>420</v>
      </c>
      <c r="L57" s="35">
        <f>SUM(Month!L157:L159)</f>
        <v>2521.2200000000003</v>
      </c>
      <c r="M57" s="35">
        <f>SUM(Month!M157:M159)</f>
        <v>4509.17</v>
      </c>
      <c r="N57" s="35">
        <f>SUM(Month!N157:N159)</f>
        <v>2542.7600000000002</v>
      </c>
      <c r="O57" s="35">
        <f>SUM(Month!O157:O159)</f>
        <v>205</v>
      </c>
      <c r="P57" s="35">
        <f>SUM(Month!P157:P159)</f>
        <v>486.31</v>
      </c>
      <c r="R57" s="79"/>
    </row>
    <row r="58" spans="1:18" x14ac:dyDescent="0.35">
      <c r="A58" s="95" t="s">
        <v>195</v>
      </c>
      <c r="B58" s="35">
        <f>SUM(Month!B160:B162)</f>
        <v>20056.900000000001</v>
      </c>
      <c r="C58" s="35">
        <f>SUM(Month!C160:C162)</f>
        <v>1185.3500000000001</v>
      </c>
      <c r="D58" s="35">
        <f>SUM(Month!D160:D162)</f>
        <v>-21.099999999999994</v>
      </c>
      <c r="E58" s="74">
        <f>SUM(Month!E160:E162)</f>
        <v>18892.650000000001</v>
      </c>
      <c r="F58" s="35">
        <f>SUM(Month!F160:F162)</f>
        <v>503.17999999999995</v>
      </c>
      <c r="G58" s="35">
        <f>SUM(Month!G160:G162)</f>
        <v>112.07999999999998</v>
      </c>
      <c r="H58" s="35">
        <f>SUM(Month!H160:H162)</f>
        <v>687.53</v>
      </c>
      <c r="I58" s="35">
        <f>SUM(Month!I160:I162)</f>
        <v>5037.17</v>
      </c>
      <c r="J58" s="73">
        <f>SUM(Month!J160:J162)</f>
        <v>1382.01</v>
      </c>
      <c r="K58" s="75">
        <f>SUM(Month!K160:K162)</f>
        <v>952.13000000000011</v>
      </c>
      <c r="L58" s="35">
        <f>SUM(Month!L160:L162)</f>
        <v>2642.44</v>
      </c>
      <c r="M58" s="35">
        <f>SUM(Month!M160:M162)</f>
        <v>3766.21</v>
      </c>
      <c r="N58" s="35">
        <f>SUM(Month!N160:N162)</f>
        <v>2884.16</v>
      </c>
      <c r="O58" s="35">
        <f>SUM(Month!O160:O162)</f>
        <v>107.35000000000001</v>
      </c>
      <c r="P58" s="35">
        <f>SUM(Month!P160:P162)</f>
        <v>379.28999999999996</v>
      </c>
      <c r="R58" s="79"/>
    </row>
    <row r="59" spans="1:18" x14ac:dyDescent="0.35">
      <c r="A59" s="95" t="s">
        <v>196</v>
      </c>
      <c r="B59" s="35">
        <f>SUM(Month!B163:B165)</f>
        <v>19511.47</v>
      </c>
      <c r="C59" s="35">
        <f>SUM(Month!C163:C165)</f>
        <v>1176.03</v>
      </c>
      <c r="D59" s="35">
        <f>SUM(Month!D163:D165)</f>
        <v>246.64</v>
      </c>
      <c r="E59" s="74">
        <f>SUM(Month!E163:E165)</f>
        <v>18088.800000000003</v>
      </c>
      <c r="F59" s="35">
        <f>SUM(Month!F163:F165)</f>
        <v>555.43000000000006</v>
      </c>
      <c r="G59" s="35">
        <f>SUM(Month!G163:G165)</f>
        <v>93.58</v>
      </c>
      <c r="H59" s="35">
        <f>SUM(Month!H163:H165)</f>
        <v>828.38</v>
      </c>
      <c r="I59" s="35">
        <f>SUM(Month!I163:I165)</f>
        <v>4587.1400000000003</v>
      </c>
      <c r="J59" s="73">
        <f>SUM(Month!J163:J165)</f>
        <v>1298.54</v>
      </c>
      <c r="K59" s="75">
        <f>SUM(Month!K163:K165)</f>
        <v>1040.6399999999999</v>
      </c>
      <c r="L59" s="35">
        <f>SUM(Month!L163:L165)</f>
        <v>2600.06</v>
      </c>
      <c r="M59" s="35">
        <f>SUM(Month!M163:M165)</f>
        <v>3368.1900000000005</v>
      </c>
      <c r="N59" s="35">
        <f>SUM(Month!N163:N165)</f>
        <v>2828.85</v>
      </c>
      <c r="O59" s="35">
        <f>SUM(Month!O163:O165)</f>
        <v>135.07</v>
      </c>
      <c r="P59" s="35">
        <f>SUM(Month!P163:P165)</f>
        <v>302.06</v>
      </c>
      <c r="R59" s="79"/>
    </row>
    <row r="60" spans="1:18" x14ac:dyDescent="0.35">
      <c r="A60" s="95" t="s">
        <v>197</v>
      </c>
      <c r="B60" s="35">
        <f>SUM(Month!B166:B168)</f>
        <v>20732.32</v>
      </c>
      <c r="C60" s="35">
        <f>SUM(Month!C166:C168)</f>
        <v>1187.6599999999999</v>
      </c>
      <c r="D60" s="35">
        <f>SUM(Month!D166:D168)</f>
        <v>138.15</v>
      </c>
      <c r="E60" s="74">
        <f>SUM(Month!E166:E168)</f>
        <v>19406.5</v>
      </c>
      <c r="F60" s="35">
        <f>SUM(Month!F166:F168)</f>
        <v>660.16</v>
      </c>
      <c r="G60" s="35">
        <f>SUM(Month!G166:G168)</f>
        <v>87.37</v>
      </c>
      <c r="H60" s="35">
        <f>SUM(Month!H166:H168)</f>
        <v>728.86</v>
      </c>
      <c r="I60" s="35">
        <f>SUM(Month!I166:I168)</f>
        <v>4986.8899999999994</v>
      </c>
      <c r="J60" s="73">
        <f>SUM(Month!J166:J168)</f>
        <v>1696.9100000000003</v>
      </c>
      <c r="K60" s="75">
        <f>SUM(Month!K166:K168)</f>
        <v>635.17999999999995</v>
      </c>
      <c r="L60" s="35">
        <f>SUM(Month!L166:L168)</f>
        <v>2554.8200000000002</v>
      </c>
      <c r="M60" s="35">
        <f>SUM(Month!M166:M168)</f>
        <v>4197.9400000000005</v>
      </c>
      <c r="N60" s="35">
        <f>SUM(Month!N166:N168)</f>
        <v>2930.88</v>
      </c>
      <c r="O60" s="35">
        <f>SUM(Month!O166:O168)</f>
        <v>135.91</v>
      </c>
      <c r="P60" s="35">
        <f>SUM(Month!P166:P168)</f>
        <v>423.97</v>
      </c>
      <c r="R60" s="79"/>
    </row>
    <row r="61" spans="1:18" x14ac:dyDescent="0.35">
      <c r="A61" s="95" t="s">
        <v>198</v>
      </c>
      <c r="B61" s="35">
        <f>SUM(Month!B169:B171)</f>
        <v>20899.38</v>
      </c>
      <c r="C61" s="35">
        <f>SUM(Month!C169:C171)</f>
        <v>1175.06</v>
      </c>
      <c r="D61" s="35">
        <f>SUM(Month!D169:D171)</f>
        <v>-18.810000000000002</v>
      </c>
      <c r="E61" s="74">
        <f>SUM(Month!E169:E171)</f>
        <v>19743.14</v>
      </c>
      <c r="F61" s="35">
        <f>SUM(Month!F169:F171)</f>
        <v>614.92000000000007</v>
      </c>
      <c r="G61" s="35">
        <f>SUM(Month!G169:G171)</f>
        <v>82.69</v>
      </c>
      <c r="H61" s="35">
        <f>SUM(Month!H169:H171)</f>
        <v>672.32999999999993</v>
      </c>
      <c r="I61" s="35">
        <f>SUM(Month!I169:I171)</f>
        <v>5016.9799999999996</v>
      </c>
      <c r="J61" s="73">
        <f>SUM(Month!J169:J171)</f>
        <v>2149.7799999999997</v>
      </c>
      <c r="K61" s="75">
        <f>SUM(Month!K169:K171)</f>
        <v>434.23</v>
      </c>
      <c r="L61" s="35">
        <f>SUM(Month!L169:L171)</f>
        <v>2755.3900000000003</v>
      </c>
      <c r="M61" s="35">
        <f>SUM(Month!M169:M171)</f>
        <v>4374.25</v>
      </c>
      <c r="N61" s="35">
        <f>SUM(Month!N169:N171)</f>
        <v>2445.2399999999998</v>
      </c>
      <c r="O61" s="35">
        <f>SUM(Month!O169:O171)</f>
        <v>148.25</v>
      </c>
      <c r="P61" s="35">
        <f>SUM(Month!P169:P171)</f>
        <v>422.12</v>
      </c>
      <c r="R61" s="79"/>
    </row>
    <row r="62" spans="1:18" x14ac:dyDescent="0.35">
      <c r="A62" s="95" t="s">
        <v>199</v>
      </c>
      <c r="B62" s="35">
        <f>SUM(Month!B172:B174)</f>
        <v>19890.43</v>
      </c>
      <c r="C62" s="35">
        <f>SUM(Month!C172:C174)</f>
        <v>1167.4299999999998</v>
      </c>
      <c r="D62" s="35">
        <f>SUM(Month!D172:D174)</f>
        <v>104.15</v>
      </c>
      <c r="E62" s="74">
        <f>SUM(Month!E172:E174)</f>
        <v>18618.849999999999</v>
      </c>
      <c r="F62" s="35">
        <f>SUM(Month!F172:F174)</f>
        <v>419.99</v>
      </c>
      <c r="G62" s="35">
        <f>SUM(Month!G172:G174)</f>
        <v>105.07</v>
      </c>
      <c r="H62" s="35">
        <f>SUM(Month!H172:H174)</f>
        <v>430.69</v>
      </c>
      <c r="I62" s="35">
        <f>SUM(Month!I172:I174)</f>
        <v>4930.0499999999993</v>
      </c>
      <c r="J62" s="73">
        <f>SUM(Month!J172:J174)</f>
        <v>1403.46</v>
      </c>
      <c r="K62" s="75">
        <f>SUM(Month!K172:K174)</f>
        <v>981.25</v>
      </c>
      <c r="L62" s="35">
        <f>SUM(Month!L172:L174)</f>
        <v>2655.94</v>
      </c>
      <c r="M62" s="35">
        <f>SUM(Month!M172:M174)</f>
        <v>4409.67</v>
      </c>
      <c r="N62" s="35">
        <f>SUM(Month!N172:N174)</f>
        <v>2278.44</v>
      </c>
      <c r="O62" s="35">
        <f>SUM(Month!O172:O174)</f>
        <v>94.86</v>
      </c>
      <c r="P62" s="35">
        <f>SUM(Month!P172:P174)</f>
        <v>336.89</v>
      </c>
      <c r="R62" s="79"/>
    </row>
    <row r="63" spans="1:18" x14ac:dyDescent="0.35">
      <c r="A63" s="95" t="s">
        <v>200</v>
      </c>
      <c r="B63" s="35">
        <f>SUM(Month!B175:B177)</f>
        <v>19721.440000000002</v>
      </c>
      <c r="C63" s="35">
        <f>SUM(Month!C175:C177)</f>
        <v>1150.0999999999999</v>
      </c>
      <c r="D63" s="35">
        <f>SUM(Month!D175:D177)</f>
        <v>254.99</v>
      </c>
      <c r="E63" s="74">
        <f>SUM(Month!E175:E177)</f>
        <v>18316.339999999997</v>
      </c>
      <c r="F63" s="35">
        <f>SUM(Month!F175:F177)</f>
        <v>516.90000000000009</v>
      </c>
      <c r="G63" s="35">
        <f>SUM(Month!G175:G177)</f>
        <v>110.56</v>
      </c>
      <c r="H63" s="35">
        <f>SUM(Month!H175:H177)</f>
        <v>853.98</v>
      </c>
      <c r="I63" s="35">
        <f>SUM(Month!I175:I177)</f>
        <v>4749.0600000000004</v>
      </c>
      <c r="J63" s="73">
        <f>SUM(Month!J175:J177)</f>
        <v>1316.55</v>
      </c>
      <c r="K63" s="75">
        <f>SUM(Month!K175:K177)</f>
        <v>1031.47</v>
      </c>
      <c r="L63" s="35">
        <f>SUM(Month!L175:L177)</f>
        <v>2621.69</v>
      </c>
      <c r="M63" s="35">
        <f>SUM(Month!M175:M177)</f>
        <v>3966.6100000000006</v>
      </c>
      <c r="N63" s="35">
        <f>SUM(Month!N175:N177)</f>
        <v>2326.9299999999998</v>
      </c>
      <c r="O63" s="35">
        <f>SUM(Month!O175:O177)</f>
        <v>81.11</v>
      </c>
      <c r="P63" s="35">
        <f>SUM(Month!P175:P177)</f>
        <v>219.49</v>
      </c>
      <c r="R63" s="79"/>
    </row>
    <row r="64" spans="1:18" x14ac:dyDescent="0.35">
      <c r="A64" s="95" t="s">
        <v>201</v>
      </c>
      <c r="B64" s="35">
        <f>SUM(Month!B178:B180)</f>
        <v>18326.09</v>
      </c>
      <c r="C64" s="35">
        <f>SUM(Month!C178:C180)</f>
        <v>1028.26</v>
      </c>
      <c r="D64" s="35">
        <f>SUM(Month!D178:D180)</f>
        <v>190.15</v>
      </c>
      <c r="E64" s="74">
        <f>SUM(Month!E178:E180)</f>
        <v>17107.7</v>
      </c>
      <c r="F64" s="35">
        <f>SUM(Month!F178:F180)</f>
        <v>609.76</v>
      </c>
      <c r="G64" s="35">
        <f>SUM(Month!G178:G180)</f>
        <v>100.46000000000001</v>
      </c>
      <c r="H64" s="35">
        <f>SUM(Month!H178:H180)</f>
        <v>560.94000000000005</v>
      </c>
      <c r="I64" s="35">
        <f>SUM(Month!I178:I180)</f>
        <v>4728.59</v>
      </c>
      <c r="J64" s="73">
        <f>SUM(Month!J178:J180)</f>
        <v>1577.21</v>
      </c>
      <c r="K64" s="75">
        <f>SUM(Month!K178:K180)</f>
        <v>492.44000000000005</v>
      </c>
      <c r="L64" s="35">
        <f>SUM(Month!L178:L180)</f>
        <v>2184.9800000000005</v>
      </c>
      <c r="M64" s="35">
        <f>SUM(Month!M178:M180)</f>
        <v>3998.9400000000005</v>
      </c>
      <c r="N64" s="35">
        <f>SUM(Month!N178:N180)</f>
        <v>1929.6</v>
      </c>
      <c r="O64" s="35">
        <f>SUM(Month!O178:O180)</f>
        <v>91.24</v>
      </c>
      <c r="P64" s="35">
        <f>SUM(Month!P178:P180)</f>
        <v>376.85</v>
      </c>
      <c r="R64" s="79"/>
    </row>
    <row r="65" spans="1:18" x14ac:dyDescent="0.35">
      <c r="A65" s="95" t="s">
        <v>202</v>
      </c>
      <c r="B65" s="35">
        <f>SUM(Month!B181:B183)</f>
        <v>19232.37</v>
      </c>
      <c r="C65" s="35">
        <f>SUM(Month!C181:C183)</f>
        <v>1042.76</v>
      </c>
      <c r="D65" s="35">
        <f>SUM(Month!D181:D183)</f>
        <v>54.88</v>
      </c>
      <c r="E65" s="74">
        <f>SUM(Month!E181:E183)</f>
        <v>18134.730000000003</v>
      </c>
      <c r="F65" s="35">
        <f>SUM(Month!F181:F183)</f>
        <v>506.11</v>
      </c>
      <c r="G65" s="35">
        <f>SUM(Month!G181:G183)</f>
        <v>119.28999999999999</v>
      </c>
      <c r="H65" s="35">
        <f>SUM(Month!H181:H183)</f>
        <v>516.4</v>
      </c>
      <c r="I65" s="35">
        <f>SUM(Month!I181:I183)</f>
        <v>4971.3099999999995</v>
      </c>
      <c r="J65" s="73">
        <f>SUM(Month!J181:J183)</f>
        <v>1813.9799999999998</v>
      </c>
      <c r="K65" s="75">
        <f>SUM(Month!K181:K183)</f>
        <v>456.78</v>
      </c>
      <c r="L65" s="35">
        <f>SUM(Month!L181:L183)</f>
        <v>2320.94</v>
      </c>
      <c r="M65" s="35">
        <f>SUM(Month!M181:M183)</f>
        <v>4212.72</v>
      </c>
      <c r="N65" s="35">
        <f>SUM(Month!N181:N183)</f>
        <v>2002.6999999999998</v>
      </c>
      <c r="O65" s="35">
        <f>SUM(Month!O181:O183)</f>
        <v>208.6</v>
      </c>
      <c r="P65" s="35">
        <f>SUM(Month!P181:P183)</f>
        <v>433.21</v>
      </c>
      <c r="R65" s="79"/>
    </row>
    <row r="66" spans="1:18" x14ac:dyDescent="0.35">
      <c r="A66" s="95" t="s">
        <v>203</v>
      </c>
      <c r="B66" s="35">
        <f>SUM(Month!B184:B186)</f>
        <v>18270.669999999998</v>
      </c>
      <c r="C66" s="35">
        <f>SUM(Month!C184:C186)</f>
        <v>1083.06</v>
      </c>
      <c r="D66" s="35">
        <f>SUM(Month!D184:D186)</f>
        <v>223.00000000000003</v>
      </c>
      <c r="E66" s="74">
        <f>SUM(Month!E184:E186)</f>
        <v>16964.599999999999</v>
      </c>
      <c r="F66" s="35">
        <f>SUM(Month!F184:F186)</f>
        <v>480.21</v>
      </c>
      <c r="G66" s="35">
        <f>SUM(Month!G184:G186)</f>
        <v>118.21000000000001</v>
      </c>
      <c r="H66" s="35">
        <f>SUM(Month!H184:H186)</f>
        <v>575.44000000000005</v>
      </c>
      <c r="I66" s="35">
        <f>SUM(Month!I184:I186)</f>
        <v>4735.45</v>
      </c>
      <c r="J66" s="73">
        <f>SUM(Month!J184:J186)</f>
        <v>1314</v>
      </c>
      <c r="K66" s="75">
        <f>SUM(Month!K184:K186)</f>
        <v>849.51</v>
      </c>
      <c r="L66" s="35">
        <f>SUM(Month!L184:L186)</f>
        <v>2359.48</v>
      </c>
      <c r="M66" s="35">
        <f>SUM(Month!M184:M186)</f>
        <v>3729.95</v>
      </c>
      <c r="N66" s="35">
        <f>SUM(Month!N184:N186)</f>
        <v>1783.94</v>
      </c>
      <c r="O66" s="35">
        <f>SUM(Month!O184:O186)</f>
        <v>148.82999999999998</v>
      </c>
      <c r="P66" s="35">
        <f>SUM(Month!P184:P186)</f>
        <v>308.28999999999996</v>
      </c>
      <c r="R66" s="79"/>
    </row>
    <row r="67" spans="1:18" x14ac:dyDescent="0.35">
      <c r="A67" s="95" t="s">
        <v>204</v>
      </c>
      <c r="B67" s="35">
        <f>SUM(Month!B187:B189)</f>
        <v>17570.580000000002</v>
      </c>
      <c r="C67" s="35">
        <f>SUM(Month!C187:C189)</f>
        <v>941.6</v>
      </c>
      <c r="D67" s="35">
        <f>SUM(Month!D187:D189)</f>
        <v>357.20000000000005</v>
      </c>
      <c r="E67" s="74">
        <f>SUM(Month!E187:E189)</f>
        <v>16271.779999999999</v>
      </c>
      <c r="F67" s="35">
        <f>SUM(Month!F187:F189)</f>
        <v>456.47</v>
      </c>
      <c r="G67" s="35">
        <f>SUM(Month!G187:G189)</f>
        <v>136.09</v>
      </c>
      <c r="H67" s="35">
        <f>SUM(Month!H187:H189)</f>
        <v>835.34</v>
      </c>
      <c r="I67" s="35">
        <f>SUM(Month!I187:I189)</f>
        <v>4553.33</v>
      </c>
      <c r="J67" s="73">
        <f>SUM(Month!J187:J189)</f>
        <v>1195.7</v>
      </c>
      <c r="K67" s="75">
        <f>SUM(Month!K187:K189)</f>
        <v>962.43000000000006</v>
      </c>
      <c r="L67" s="35">
        <f>SUM(Month!L187:L189)</f>
        <v>2054.83</v>
      </c>
      <c r="M67" s="35">
        <f>SUM(Month!M187:M189)</f>
        <v>3445.86</v>
      </c>
      <c r="N67" s="35">
        <f>SUM(Month!N187:N189)</f>
        <v>1708.6200000000001</v>
      </c>
      <c r="O67" s="35">
        <f>SUM(Month!O187:O189)</f>
        <v>133.08999999999997</v>
      </c>
      <c r="P67" s="35">
        <f>SUM(Month!P187:P189)</f>
        <v>182.32</v>
      </c>
      <c r="R67" s="79"/>
    </row>
    <row r="68" spans="1:18" x14ac:dyDescent="0.35">
      <c r="A68" s="95" t="s">
        <v>205</v>
      </c>
      <c r="B68" s="35">
        <f>SUM(Month!B190:B192)</f>
        <v>18356.95</v>
      </c>
      <c r="C68" s="35">
        <f>SUM(Month!C190:C192)</f>
        <v>1094.58</v>
      </c>
      <c r="D68" s="35">
        <f>SUM(Month!D190:D192)</f>
        <v>213.29000000000002</v>
      </c>
      <c r="E68" s="74">
        <f>SUM(Month!E190:E192)</f>
        <v>17049.07</v>
      </c>
      <c r="F68" s="35">
        <f>SUM(Month!F190:F192)</f>
        <v>640.25</v>
      </c>
      <c r="G68" s="35">
        <f>SUM(Month!G190:G192)</f>
        <v>140.57999999999998</v>
      </c>
      <c r="H68" s="35">
        <f>SUM(Month!H190:H192)</f>
        <v>498.82</v>
      </c>
      <c r="I68" s="35">
        <f>SUM(Month!I190:I192)</f>
        <v>4716.25</v>
      </c>
      <c r="J68" s="73">
        <f>SUM(Month!J190:J192)</f>
        <v>1541.5900000000001</v>
      </c>
      <c r="K68" s="75">
        <f>SUM(Month!K190:K192)</f>
        <v>454.29000000000008</v>
      </c>
      <c r="L68" s="35">
        <f>SUM(Month!L190:L192)</f>
        <v>2461.2399999999998</v>
      </c>
      <c r="M68" s="35">
        <f>SUM(Month!M190:M192)</f>
        <v>3852.6899999999996</v>
      </c>
      <c r="N68" s="35">
        <f>SUM(Month!N190:N192)</f>
        <v>1693.42</v>
      </c>
      <c r="O68" s="35">
        <f>SUM(Month!O190:O192)</f>
        <v>47.53</v>
      </c>
      <c r="P68" s="35">
        <f>SUM(Month!P190:P192)</f>
        <v>375.37</v>
      </c>
      <c r="R68" s="79"/>
    </row>
    <row r="69" spans="1:18" x14ac:dyDescent="0.35">
      <c r="A69" s="95" t="s">
        <v>206</v>
      </c>
      <c r="B69" s="35">
        <f>SUM(Month!B193:B195)</f>
        <v>18890.95</v>
      </c>
      <c r="C69" s="35">
        <f>SUM(Month!C193:C195)</f>
        <v>1173.46</v>
      </c>
      <c r="D69" s="35">
        <f>SUM(Month!D193:D195)</f>
        <v>-50.319999999999993</v>
      </c>
      <c r="E69" s="74">
        <f>SUM(Month!E193:E195)</f>
        <v>17767.809999999998</v>
      </c>
      <c r="F69" s="35">
        <f>SUM(Month!F193:F195)</f>
        <v>584.88</v>
      </c>
      <c r="G69" s="35">
        <f>SUM(Month!G193:G195)</f>
        <v>133.11000000000001</v>
      </c>
      <c r="H69" s="35">
        <f>SUM(Month!H193:H195)</f>
        <v>508.64</v>
      </c>
      <c r="I69" s="35">
        <f>SUM(Month!I193:I195)</f>
        <v>4868.6799999999994</v>
      </c>
      <c r="J69" s="73">
        <f>SUM(Month!J193:J195)</f>
        <v>1735.29</v>
      </c>
      <c r="K69" s="75">
        <f>SUM(Month!K193:K195)</f>
        <v>424.36</v>
      </c>
      <c r="L69" s="35">
        <f>SUM(Month!L193:L195)</f>
        <v>2505.7200000000003</v>
      </c>
      <c r="M69" s="35">
        <f>SUM(Month!M193:M195)</f>
        <v>4102.72</v>
      </c>
      <c r="N69" s="35">
        <f>SUM(Month!N193:N195)</f>
        <v>1809.1599999999999</v>
      </c>
      <c r="O69" s="35">
        <f>SUM(Month!O193:O195)</f>
        <v>103.10000000000001</v>
      </c>
      <c r="P69" s="35">
        <f>SUM(Month!P193:P195)</f>
        <v>405.93999999999994</v>
      </c>
      <c r="R69" s="79"/>
    </row>
    <row r="70" spans="1:18" x14ac:dyDescent="0.35">
      <c r="A70" s="95" t="s">
        <v>207</v>
      </c>
      <c r="B70" s="35">
        <f>SUM(Month!B196:B198)</f>
        <v>18724.36</v>
      </c>
      <c r="C70" s="35">
        <f>SUM(Month!C196:C198)</f>
        <v>1168.19</v>
      </c>
      <c r="D70" s="35">
        <f>SUM(Month!D196:D198)</f>
        <v>45.589999999999996</v>
      </c>
      <c r="E70" s="74">
        <f>SUM(Month!E196:E198)</f>
        <v>17510.579999999998</v>
      </c>
      <c r="F70" s="35">
        <f>SUM(Month!F196:F198)</f>
        <v>565.43000000000006</v>
      </c>
      <c r="G70" s="35">
        <f>SUM(Month!G196:G198)</f>
        <v>107.86000000000001</v>
      </c>
      <c r="H70" s="35">
        <f>SUM(Month!H196:H198)</f>
        <v>597.31999999999994</v>
      </c>
      <c r="I70" s="35">
        <f>SUM(Month!I196:I198)</f>
        <v>4935.83</v>
      </c>
      <c r="J70" s="73">
        <f>SUM(Month!J196:J198)</f>
        <v>1308.1400000000001</v>
      </c>
      <c r="K70" s="75">
        <f>SUM(Month!K196:K198)</f>
        <v>728.57</v>
      </c>
      <c r="L70" s="35">
        <f>SUM(Month!L196:L198)</f>
        <v>2482.96</v>
      </c>
      <c r="M70" s="35">
        <f>SUM(Month!M196:M198)</f>
        <v>3931.1</v>
      </c>
      <c r="N70" s="35">
        <f>SUM(Month!N196:N198)</f>
        <v>1792.93</v>
      </c>
      <c r="O70" s="35">
        <f>SUM(Month!O196:O198)</f>
        <v>128.74</v>
      </c>
      <c r="P70" s="35">
        <f>SUM(Month!P196:P198)</f>
        <v>312.77999999999997</v>
      </c>
      <c r="R70" s="79"/>
    </row>
    <row r="71" spans="1:18" x14ac:dyDescent="0.35">
      <c r="A71" s="95" t="s">
        <v>208</v>
      </c>
      <c r="B71" s="35">
        <f>SUM(Month!B199:B201)</f>
        <v>18206.03</v>
      </c>
      <c r="C71" s="35">
        <f>SUM(Month!C199:C201)</f>
        <v>1142.31</v>
      </c>
      <c r="D71" s="35">
        <f>SUM(Month!D199:D201)</f>
        <v>149.07000000000002</v>
      </c>
      <c r="E71" s="74">
        <f>SUM(Month!E199:E201)</f>
        <v>12265.720000000001</v>
      </c>
      <c r="F71" s="35">
        <f>SUM(Month!F199:F201)</f>
        <v>586.74</v>
      </c>
      <c r="G71" s="35">
        <f>SUM(Month!G199:G201)</f>
        <v>93.59</v>
      </c>
      <c r="H71" s="35">
        <f>SUM(Month!H199:H201)</f>
        <v>851.8599999999999</v>
      </c>
      <c r="I71" s="35">
        <f>SUM(Month!I199:I201)</f>
        <v>4304.7</v>
      </c>
      <c r="J71" s="73">
        <f>SUM(Month!J199:J201)</f>
        <v>1311.26</v>
      </c>
      <c r="K71" s="75">
        <f>SUM(Month!K199:K201)</f>
        <v>742.11999999999989</v>
      </c>
      <c r="L71" s="35">
        <f>SUM(Month!L199:L201)</f>
        <v>2128.8199999999997</v>
      </c>
      <c r="M71" s="35">
        <f>SUM(Month!M199:M201)</f>
        <v>3996.66</v>
      </c>
      <c r="N71" s="35">
        <f>SUM(Month!N199:N201)</f>
        <v>1988.0700000000002</v>
      </c>
      <c r="O71" s="35">
        <f>SUM(Month!O199:O201)</f>
        <v>97.43</v>
      </c>
      <c r="P71" s="35">
        <f>SUM(Month!P199:P201)</f>
        <v>303.88</v>
      </c>
      <c r="R71" s="79"/>
    </row>
    <row r="72" spans="1:18" x14ac:dyDescent="0.35">
      <c r="A72" s="95" t="s">
        <v>209</v>
      </c>
      <c r="B72" s="35">
        <f>SUM(Month!B202:B204)</f>
        <v>19301.580000000002</v>
      </c>
      <c r="C72" s="35">
        <f>SUM(Month!C202:C204)</f>
        <v>1196.9100000000001</v>
      </c>
      <c r="D72" s="35">
        <f>SUM(Month!D202:D204)</f>
        <v>103.97999999999999</v>
      </c>
      <c r="E72" s="74">
        <f>SUM(Month!E202:E204)</f>
        <v>13257.45</v>
      </c>
      <c r="F72" s="35">
        <f>SUM(Month!F202:F204)</f>
        <v>749.45</v>
      </c>
      <c r="G72" s="35">
        <f>SUM(Month!G202:G204)</f>
        <v>117.63</v>
      </c>
      <c r="H72" s="35">
        <f>SUM(Month!H202:H204)</f>
        <v>576.25</v>
      </c>
      <c r="I72" s="35">
        <f>SUM(Month!I202:I204)</f>
        <v>4767.59</v>
      </c>
      <c r="J72" s="73">
        <f>SUM(Month!J202:J204)</f>
        <v>1762.92</v>
      </c>
      <c r="K72" s="75">
        <f>SUM(Month!K202:K204)</f>
        <v>418.02000000000004</v>
      </c>
      <c r="L72" s="35">
        <f>SUM(Month!L202:L204)</f>
        <v>2152.8000000000002</v>
      </c>
      <c r="M72" s="35">
        <f>SUM(Month!M202:M204)</f>
        <v>4328.18</v>
      </c>
      <c r="N72" s="35">
        <f>SUM(Month!N202:N204)</f>
        <v>2070.0499999999997</v>
      </c>
      <c r="O72" s="35">
        <f>SUM(Month!O202:O204)</f>
        <v>116.15</v>
      </c>
      <c r="P72" s="35">
        <f>SUM(Month!P202:P204)</f>
        <v>395.04999999999995</v>
      </c>
      <c r="R72" s="79"/>
    </row>
    <row r="73" spans="1:18" x14ac:dyDescent="0.35">
      <c r="A73" s="95" t="s">
        <v>210</v>
      </c>
      <c r="B73" s="35">
        <f>SUM(Month!B205:B207)</f>
        <v>19396.919999999998</v>
      </c>
      <c r="C73" s="35">
        <f>SUM(Month!C205:C207)</f>
        <v>1175.3600000000001</v>
      </c>
      <c r="D73" s="35">
        <f>SUM(Month!D205:D207)</f>
        <v>85.17</v>
      </c>
      <c r="E73" s="74">
        <f>SUM(Month!E205:E207)</f>
        <v>14702.55</v>
      </c>
      <c r="F73" s="35">
        <f>SUM(Month!F205:F207)</f>
        <v>720.65</v>
      </c>
      <c r="G73" s="35">
        <f>SUM(Month!G205:G207)</f>
        <v>119.31</v>
      </c>
      <c r="H73" s="35">
        <f>SUM(Month!H205:H207)</f>
        <v>552.78</v>
      </c>
      <c r="I73" s="35">
        <f>SUM(Month!I205:I207)</f>
        <v>4836.41</v>
      </c>
      <c r="J73" s="73">
        <f>SUM(Month!J205:J207)</f>
        <v>1922.44</v>
      </c>
      <c r="K73" s="75">
        <f>SUM(Month!K205:K207)</f>
        <v>469.5</v>
      </c>
      <c r="L73" s="35">
        <f>SUM(Month!L205:L207)</f>
        <v>2381.64</v>
      </c>
      <c r="M73" s="35">
        <f>SUM(Month!M205:M207)</f>
        <v>4238.13</v>
      </c>
      <c r="N73" s="35">
        <f>SUM(Month!N205:N207)</f>
        <v>1806.98</v>
      </c>
      <c r="O73" s="35">
        <f>SUM(Month!O205:O207)</f>
        <v>109.46</v>
      </c>
      <c r="P73" s="35">
        <f>SUM(Month!P205:P207)</f>
        <v>421.6</v>
      </c>
      <c r="R73" s="79"/>
    </row>
    <row r="74" spans="1:18" x14ac:dyDescent="0.35">
      <c r="A74" s="95" t="s">
        <v>211</v>
      </c>
      <c r="B74" s="35">
        <f>SUM(Month!B208:B210)</f>
        <v>18175.739999999998</v>
      </c>
      <c r="C74" s="35">
        <f>SUM(Month!C208:C210)</f>
        <v>1071.19</v>
      </c>
      <c r="D74" s="35">
        <f>SUM(Month!D208:D210)</f>
        <v>154.38</v>
      </c>
      <c r="E74" s="74">
        <f>SUM(Month!E208:E210)</f>
        <v>14645.29</v>
      </c>
      <c r="F74" s="35">
        <f>SUM(Month!F208:F210)</f>
        <v>541.5</v>
      </c>
      <c r="G74" s="35">
        <f>SUM(Month!G208:G210)</f>
        <v>103.38000000000001</v>
      </c>
      <c r="H74" s="35">
        <f>SUM(Month!H208:H210)</f>
        <v>544.70000000000005</v>
      </c>
      <c r="I74" s="35">
        <f>SUM(Month!I208:I210)</f>
        <v>4914.0499999999993</v>
      </c>
      <c r="J74" s="73">
        <f>SUM(Month!J208:J210)</f>
        <v>1414.82</v>
      </c>
      <c r="K74" s="75">
        <f>SUM(Month!K208:K210)</f>
        <v>747.48</v>
      </c>
      <c r="L74" s="35">
        <f>SUM(Month!L208:L210)</f>
        <v>2020.21</v>
      </c>
      <c r="M74" s="35">
        <f>SUM(Month!M208:M210)</f>
        <v>4241.5199999999995</v>
      </c>
      <c r="N74" s="35">
        <f>SUM(Month!N208:N210)</f>
        <v>1566.41</v>
      </c>
      <c r="O74" s="35">
        <f>SUM(Month!O208:O210)</f>
        <v>107.25</v>
      </c>
      <c r="P74" s="35">
        <f>SUM(Month!P208:P210)</f>
        <v>355.33</v>
      </c>
      <c r="R74" s="79"/>
    </row>
    <row r="75" spans="1:18" x14ac:dyDescent="0.35">
      <c r="A75" s="95" t="s">
        <v>212</v>
      </c>
      <c r="B75" s="35">
        <f>SUM(Month!B211:B213)</f>
        <v>19452.3</v>
      </c>
      <c r="C75" s="35">
        <f>SUM(Month!C211:C213)</f>
        <v>1229.5500000000002</v>
      </c>
      <c r="D75" s="35">
        <f>SUM(Month!D211:D213)</f>
        <v>222.5</v>
      </c>
      <c r="E75" s="74">
        <f>SUM(Month!E211:E213)</f>
        <v>13678.92</v>
      </c>
      <c r="F75" s="35">
        <f>SUM(Month!F211:F213)</f>
        <v>645.02</v>
      </c>
      <c r="G75" s="35">
        <f>SUM(Month!G211:G213)</f>
        <v>66.069999999999993</v>
      </c>
      <c r="H75" s="35">
        <f>SUM(Month!H211:H213)</f>
        <v>661.5</v>
      </c>
      <c r="I75" s="35">
        <f>SUM(Month!I211:I213)</f>
        <v>5180.67</v>
      </c>
      <c r="J75" s="73">
        <f>SUM(Month!J211:J213)</f>
        <v>1493.08</v>
      </c>
      <c r="K75" s="75">
        <f>SUM(Month!K211:K213)</f>
        <v>670.01</v>
      </c>
      <c r="L75" s="35">
        <f>SUM(Month!L211:L213)</f>
        <v>2429</v>
      </c>
      <c r="M75" s="35">
        <f>SUM(Month!M211:M213)</f>
        <v>4239.24</v>
      </c>
      <c r="N75" s="35">
        <f>SUM(Month!N211:N213)</f>
        <v>1797.12</v>
      </c>
      <c r="O75" s="35">
        <f>SUM(Month!O211:O213)</f>
        <v>118.73000000000002</v>
      </c>
      <c r="P75" s="35">
        <f>SUM(Month!P211:P213)</f>
        <v>303.14</v>
      </c>
      <c r="R75" s="79"/>
    </row>
    <row r="76" spans="1:18" x14ac:dyDescent="0.35">
      <c r="A76" s="95" t="s">
        <v>213</v>
      </c>
      <c r="B76" s="35">
        <f>SUM(Month!B214:B216)</f>
        <v>19138.75</v>
      </c>
      <c r="C76" s="35">
        <f>SUM(Month!C214:C216)</f>
        <v>1170.3399999999999</v>
      </c>
      <c r="D76" s="35">
        <f>SUM(Month!D214:D216)</f>
        <v>45.86</v>
      </c>
      <c r="E76" s="74">
        <f>SUM(Month!E214:E216)</f>
        <v>12322.18</v>
      </c>
      <c r="F76" s="35">
        <f>SUM(Month!F214:F216)</f>
        <v>751.13</v>
      </c>
      <c r="G76" s="35">
        <f>SUM(Month!G214:G216)</f>
        <v>71.31</v>
      </c>
      <c r="H76" s="35">
        <f>SUM(Month!H214:H216)</f>
        <v>627.38</v>
      </c>
      <c r="I76" s="35">
        <f>SUM(Month!I214:I216)</f>
        <v>5017.25</v>
      </c>
      <c r="J76" s="73">
        <f>SUM(Month!J214:J216)</f>
        <v>1759.88</v>
      </c>
      <c r="K76" s="75">
        <f>SUM(Month!K214:K216)</f>
        <v>448.05</v>
      </c>
      <c r="L76" s="35">
        <f>SUM(Month!L214:L216)</f>
        <v>2402.67</v>
      </c>
      <c r="M76" s="35">
        <f>SUM(Month!M214:M216)</f>
        <v>3988.05</v>
      </c>
      <c r="N76" s="35">
        <f>SUM(Month!N214:N216)</f>
        <v>1972.5800000000002</v>
      </c>
      <c r="O76" s="35">
        <f>SUM(Month!O214:O216)</f>
        <v>91.050000000000011</v>
      </c>
      <c r="P76" s="35">
        <f>SUM(Month!P214:P216)</f>
        <v>299.74</v>
      </c>
      <c r="R76" s="79"/>
    </row>
    <row r="77" spans="1:18" x14ac:dyDescent="0.35">
      <c r="A77" s="95" t="s">
        <v>214</v>
      </c>
      <c r="B77" s="35">
        <f>SUM(Month!B217:B219)</f>
        <v>18193.47</v>
      </c>
      <c r="C77" s="35">
        <f>SUM(Month!C217:C219)</f>
        <v>1080.01</v>
      </c>
      <c r="D77" s="35">
        <f>SUM(Month!D217:D219)</f>
        <v>142.85</v>
      </c>
      <c r="E77" s="74">
        <f>SUM(Month!E217:E219)</f>
        <v>13464.4</v>
      </c>
      <c r="F77" s="35">
        <f>SUM(Month!F217:F219)</f>
        <v>693.5100000000001</v>
      </c>
      <c r="G77" s="35">
        <f>SUM(Month!G217:G219)</f>
        <v>86.7</v>
      </c>
      <c r="H77" s="35">
        <f>SUM(Month!H217:H219)</f>
        <v>554.25</v>
      </c>
      <c r="I77" s="35">
        <f>SUM(Month!I217:I219)</f>
        <v>4693.8500000000004</v>
      </c>
      <c r="J77" s="73">
        <f>SUM(Month!J217:J219)</f>
        <v>1532.52</v>
      </c>
      <c r="K77" s="75">
        <f>SUM(Month!K217:K219)</f>
        <v>454.88</v>
      </c>
      <c r="L77" s="35">
        <f>SUM(Month!L217:L219)</f>
        <v>2300.9499999999998</v>
      </c>
      <c r="M77" s="35">
        <f>SUM(Month!M217:M219)</f>
        <v>4068.1</v>
      </c>
      <c r="N77" s="35">
        <f>SUM(Month!N217:N219)</f>
        <v>1717.11</v>
      </c>
      <c r="O77" s="35">
        <f>SUM(Month!O217:O219)</f>
        <v>135.16</v>
      </c>
      <c r="P77" s="35">
        <f>SUM(Month!P217:P219)</f>
        <v>367.47</v>
      </c>
      <c r="R77" s="79"/>
    </row>
    <row r="78" spans="1:18" x14ac:dyDescent="0.35">
      <c r="A78" s="95" t="s">
        <v>215</v>
      </c>
      <c r="B78" s="35">
        <f>SUM(Month!B220:B222)</f>
        <v>15054.59</v>
      </c>
      <c r="C78" s="35">
        <f>SUM(Month!C220:C222)</f>
        <v>819.24</v>
      </c>
      <c r="D78" s="35">
        <f>SUM(Month!D220:D222)</f>
        <v>39.97</v>
      </c>
      <c r="E78" s="74">
        <f>SUM(Month!E220:E222)</f>
        <v>15037.32</v>
      </c>
      <c r="F78" s="35">
        <f>SUM(Month!F220:F222)</f>
        <v>422.41999999999996</v>
      </c>
      <c r="G78" s="35">
        <f>SUM(Month!G220:G222)</f>
        <v>60.69</v>
      </c>
      <c r="H78" s="35">
        <f>SUM(Month!H220:H222)</f>
        <v>485.06</v>
      </c>
      <c r="I78" s="35">
        <f>SUM(Month!I220:I222)</f>
        <v>3758.5</v>
      </c>
      <c r="J78" s="73">
        <f>SUM(Month!J220:J222)</f>
        <v>989.87000000000012</v>
      </c>
      <c r="K78" s="75">
        <f>SUM(Month!K220:K222)</f>
        <v>694.59</v>
      </c>
      <c r="L78" s="35">
        <f>SUM(Month!L220:L222)</f>
        <v>1807.9499999999998</v>
      </c>
      <c r="M78" s="35">
        <f>SUM(Month!M220:M222)</f>
        <v>3476.1000000000004</v>
      </c>
      <c r="N78" s="35">
        <f>SUM(Month!N220:N222)</f>
        <v>1671.13</v>
      </c>
      <c r="O78" s="35">
        <f>SUM(Month!O220:O222)</f>
        <v>112.38</v>
      </c>
      <c r="P78" s="35">
        <f>SUM(Month!P220:P222)</f>
        <v>251.48000000000002</v>
      </c>
      <c r="R78" s="79"/>
    </row>
    <row r="79" spans="1:18" x14ac:dyDescent="0.35">
      <c r="A79" s="95" t="s">
        <v>216</v>
      </c>
      <c r="B79" s="35">
        <f>SUM(Month!B223:B225)</f>
        <v>16671.010000000002</v>
      </c>
      <c r="C79" s="35">
        <f>SUM(Month!C223:C225)</f>
        <v>930.06</v>
      </c>
      <c r="D79" s="35">
        <f>SUM(Month!D223:D225)</f>
        <v>3.0999999999999943</v>
      </c>
      <c r="E79" s="74">
        <f>SUM(Month!E223:E225)</f>
        <v>15737.84</v>
      </c>
      <c r="F79" s="35">
        <f>SUM(Month!F223:F225)</f>
        <v>597.07999999999993</v>
      </c>
      <c r="G79" s="35">
        <f>SUM(Month!G223:G225)</f>
        <v>98.1</v>
      </c>
      <c r="H79" s="35">
        <f>SUM(Month!H223:H225)</f>
        <v>569.47</v>
      </c>
      <c r="I79" s="35">
        <f>SUM(Month!I223:I225)</f>
        <v>4435.4400000000005</v>
      </c>
      <c r="J79" s="73">
        <f>SUM(Month!J223:J225)</f>
        <v>1043.0700000000002</v>
      </c>
      <c r="K79" s="75">
        <f>SUM(Month!K223:K225)</f>
        <v>907.62</v>
      </c>
      <c r="L79" s="35">
        <f>SUM(Month!L223:L225)</f>
        <v>2151.77</v>
      </c>
      <c r="M79" s="35">
        <f>SUM(Month!M223:M225)</f>
        <v>3647.7699999999995</v>
      </c>
      <c r="N79" s="35">
        <f>SUM(Month!N223:N225)</f>
        <v>1572.3</v>
      </c>
      <c r="O79" s="35">
        <f>SUM(Month!O223:O225)</f>
        <v>85.65</v>
      </c>
      <c r="P79" s="35">
        <f>SUM(Month!P223:P225)</f>
        <v>158.69999999999999</v>
      </c>
      <c r="R79" s="79"/>
    </row>
    <row r="80" spans="1:18" x14ac:dyDescent="0.35">
      <c r="A80" s="95" t="s">
        <v>217</v>
      </c>
      <c r="B80" s="35">
        <f>SUM(Month!B226:B228)</f>
        <v>17391.900000000001</v>
      </c>
      <c r="C80" s="35">
        <f>SUM(Month!C226:C228)</f>
        <v>998.19</v>
      </c>
      <c r="D80" s="35">
        <f>SUM(Month!D226:D228)</f>
        <v>150.07999999999998</v>
      </c>
      <c r="E80" s="74">
        <f>SUM(Month!E226:E228)</f>
        <v>16243.630000000001</v>
      </c>
      <c r="F80" s="35">
        <f>SUM(Month!F226:F228)</f>
        <v>707.34</v>
      </c>
      <c r="G80" s="35">
        <f>SUM(Month!G226:G228)</f>
        <v>94.06</v>
      </c>
      <c r="H80" s="35">
        <f>SUM(Month!H226:H228)</f>
        <v>504.65000000000003</v>
      </c>
      <c r="I80" s="35">
        <f>SUM(Month!I226:I228)</f>
        <v>4566.3100000000004</v>
      </c>
      <c r="J80" s="73">
        <f>SUM(Month!J226:J228)</f>
        <v>1242.56</v>
      </c>
      <c r="K80" s="75">
        <f>SUM(Month!K226:K228)</f>
        <v>672.51</v>
      </c>
      <c r="L80" s="35">
        <f>SUM(Month!L226:L228)</f>
        <v>2072.63</v>
      </c>
      <c r="M80" s="35">
        <f>SUM(Month!M226:M228)</f>
        <v>4032.45</v>
      </c>
      <c r="N80" s="35">
        <f>SUM(Month!N226:N228)</f>
        <v>1646.7800000000002</v>
      </c>
      <c r="O80" s="35">
        <f>SUM(Month!O226:O228)</f>
        <v>99.88000000000001</v>
      </c>
      <c r="P80" s="35">
        <f>SUM(Month!P226:P228)</f>
        <v>194.5</v>
      </c>
      <c r="R80" s="79"/>
    </row>
    <row r="81" spans="1:18" x14ac:dyDescent="0.35">
      <c r="A81" s="95" t="s">
        <v>218</v>
      </c>
      <c r="B81" s="35">
        <f>SUM(Month!B229:B231)</f>
        <v>16969.48</v>
      </c>
      <c r="C81" s="35">
        <f>SUM(Month!C229:C231)</f>
        <v>998.5200000000001</v>
      </c>
      <c r="D81" s="35">
        <f>SUM(Month!D229:D231)</f>
        <v>-82.390000000000015</v>
      </c>
      <c r="E81" s="74">
        <f>SUM(Month!E229:E231)</f>
        <v>16053.349999999999</v>
      </c>
      <c r="F81" s="35">
        <f>SUM(Month!F229:F231)</f>
        <v>608.54999999999995</v>
      </c>
      <c r="G81" s="35">
        <f>SUM(Month!G229:G231)</f>
        <v>92.66</v>
      </c>
      <c r="H81" s="35">
        <f>SUM(Month!H229:H231)</f>
        <v>371.68999999999994</v>
      </c>
      <c r="I81" s="35">
        <f>SUM(Month!I229:I231)</f>
        <v>4645.67</v>
      </c>
      <c r="J81" s="73">
        <f>SUM(Month!J229:J231)</f>
        <v>1389.1699999999998</v>
      </c>
      <c r="K81" s="75">
        <f>SUM(Month!K229:K231)</f>
        <v>494.03999999999996</v>
      </c>
      <c r="L81" s="35">
        <f>SUM(Month!L229:L231)</f>
        <v>2319.83</v>
      </c>
      <c r="M81" s="35">
        <f>SUM(Month!M229:M231)</f>
        <v>3933.03</v>
      </c>
      <c r="N81" s="35">
        <f>SUM(Month!N229:N231)</f>
        <v>1449.81</v>
      </c>
      <c r="O81" s="35">
        <f>SUM(Month!O229:O231)</f>
        <v>83.58</v>
      </c>
      <c r="P81" s="35">
        <f>SUM(Month!P229:P231)</f>
        <v>259.08</v>
      </c>
      <c r="R81" s="79"/>
    </row>
    <row r="82" spans="1:18" x14ac:dyDescent="0.35">
      <c r="A82" s="95" t="s">
        <v>219</v>
      </c>
      <c r="B82" s="35">
        <f>SUM(Month!B232:B234)</f>
        <v>14939.5</v>
      </c>
      <c r="C82" s="35">
        <f>SUM(Month!C232:C234)</f>
        <v>832.11</v>
      </c>
      <c r="D82" s="35">
        <f>SUM(Month!D232:D234)</f>
        <v>82.29</v>
      </c>
      <c r="E82" s="74">
        <f>SUM(Month!E232:E234)</f>
        <v>14025.1</v>
      </c>
      <c r="F82" s="35">
        <f>SUM(Month!F232:F234)</f>
        <v>413.29999999999995</v>
      </c>
      <c r="G82" s="35">
        <f>SUM(Month!G232:G234)</f>
        <v>66.819999999999993</v>
      </c>
      <c r="H82" s="35">
        <f>SUM(Month!H232:H234)</f>
        <v>597.41999999999996</v>
      </c>
      <c r="I82" s="35">
        <f>SUM(Month!I232:I234)</f>
        <v>4013.83</v>
      </c>
      <c r="J82" s="73">
        <f>SUM(Month!J232:J234)</f>
        <v>852.26</v>
      </c>
      <c r="K82" s="75">
        <f>SUM(Month!K232:K234)</f>
        <v>631.18000000000006</v>
      </c>
      <c r="L82" s="35">
        <f>SUM(Month!L232:L234)</f>
        <v>1993.13</v>
      </c>
      <c r="M82" s="35">
        <f>SUM(Month!M232:M234)</f>
        <v>3269.21</v>
      </c>
      <c r="N82" s="35">
        <f>SUM(Month!N232:N234)</f>
        <v>1560.73</v>
      </c>
      <c r="O82" s="35">
        <f>SUM(Month!O232:O234)</f>
        <v>118.13</v>
      </c>
      <c r="P82" s="35">
        <f>SUM(Month!P232:P234)</f>
        <v>164.35</v>
      </c>
      <c r="R82" s="79"/>
    </row>
    <row r="83" spans="1:18" x14ac:dyDescent="0.35">
      <c r="A83" s="95" t="s">
        <v>220</v>
      </c>
      <c r="B83" s="35">
        <f>SUM(Month!B235:B237)</f>
        <v>15517.210000000001</v>
      </c>
      <c r="C83" s="35">
        <f>SUM(Month!C235:C237)</f>
        <v>843.76</v>
      </c>
      <c r="D83" s="35">
        <f>SUM(Month!D235:D237)</f>
        <v>106.5</v>
      </c>
      <c r="E83" s="74">
        <f>SUM(Month!E235:E237)</f>
        <v>14566.939999999999</v>
      </c>
      <c r="F83" s="35">
        <f>SUM(Month!F235:F237)</f>
        <v>526.91</v>
      </c>
      <c r="G83" s="35">
        <f>SUM(Month!G235:G237)</f>
        <v>86.850000000000009</v>
      </c>
      <c r="H83" s="35">
        <f>SUM(Month!H235:H237)</f>
        <v>633</v>
      </c>
      <c r="I83" s="35">
        <f>SUM(Month!I235:I237)</f>
        <v>4294.83</v>
      </c>
      <c r="J83" s="73">
        <f>SUM(Month!J235:J237)</f>
        <v>967.14</v>
      </c>
      <c r="K83" s="75">
        <f>SUM(Month!K235:K237)</f>
        <v>756.45</v>
      </c>
      <c r="L83" s="35">
        <f>SUM(Month!L235:L237)</f>
        <v>1929.9</v>
      </c>
      <c r="M83" s="35">
        <f>SUM(Month!M235:M237)</f>
        <v>3406.8100000000004</v>
      </c>
      <c r="N83" s="35">
        <f>SUM(Month!N235:N237)</f>
        <v>1281.31</v>
      </c>
      <c r="O83" s="35">
        <f>SUM(Month!O235:O237)</f>
        <v>104.44</v>
      </c>
      <c r="P83" s="35">
        <f>SUM(Month!P235:P237)</f>
        <v>198.76</v>
      </c>
      <c r="R83" s="79"/>
    </row>
    <row r="84" spans="1:18" x14ac:dyDescent="0.35">
      <c r="A84" s="95" t="s">
        <v>221</v>
      </c>
      <c r="B84" s="35">
        <f>SUM(Month!B238:B240)</f>
        <v>15134.49</v>
      </c>
      <c r="C84" s="35">
        <f>SUM(Month!C238:C240)</f>
        <v>791.36</v>
      </c>
      <c r="D84" s="35">
        <f>SUM(Month!D238:D240)</f>
        <v>147.87</v>
      </c>
      <c r="E84" s="74">
        <f>SUM(Month!E238:E240)</f>
        <v>14195.259999999998</v>
      </c>
      <c r="F84" s="35">
        <f>SUM(Month!F238:F240)</f>
        <v>594.71</v>
      </c>
      <c r="G84" s="35">
        <f>SUM(Month!G238:G240)</f>
        <v>97.449999999999989</v>
      </c>
      <c r="H84" s="35">
        <f>SUM(Month!H238:H240)</f>
        <v>470.54999999999995</v>
      </c>
      <c r="I84" s="35">
        <f>SUM(Month!I238:I240)</f>
        <v>4001.16</v>
      </c>
      <c r="J84" s="73">
        <f>SUM(Month!J238:J240)</f>
        <v>1147.8399999999999</v>
      </c>
      <c r="K84" s="75">
        <f>SUM(Month!K238:K240)</f>
        <v>414.65</v>
      </c>
      <c r="L84" s="35">
        <f>SUM(Month!L238:L240)</f>
        <v>2096.88</v>
      </c>
      <c r="M84" s="35">
        <f>SUM(Month!M238:M240)</f>
        <v>3299.0800000000004</v>
      </c>
      <c r="N84" s="35">
        <f>SUM(Month!N238:N240)</f>
        <v>1348.54</v>
      </c>
      <c r="O84" s="35">
        <f>SUM(Month!O238:O240)</f>
        <v>79</v>
      </c>
      <c r="P84" s="35">
        <f>SUM(Month!P238:P240)</f>
        <v>273.70999999999998</v>
      </c>
      <c r="R84" s="79"/>
    </row>
    <row r="85" spans="1:18" x14ac:dyDescent="0.35">
      <c r="A85" s="95" t="s">
        <v>222</v>
      </c>
      <c r="B85" s="35">
        <f>SUM(Month!B241:B243)</f>
        <v>15270.240000000002</v>
      </c>
      <c r="C85" s="35">
        <f>SUM(Month!C241:C243)</f>
        <v>790.78</v>
      </c>
      <c r="D85" s="35">
        <f>SUM(Month!D241:D243)</f>
        <v>124.97999999999999</v>
      </c>
      <c r="E85" s="74">
        <f>SUM(Month!E241:E243)</f>
        <v>14354.46</v>
      </c>
      <c r="F85" s="35">
        <f>SUM(Month!F241:F243)</f>
        <v>548.94999999999993</v>
      </c>
      <c r="G85" s="35">
        <f>SUM(Month!G241:G243)</f>
        <v>81.38</v>
      </c>
      <c r="H85" s="35">
        <f>SUM(Month!H241:H243)</f>
        <v>583.29999999999995</v>
      </c>
      <c r="I85" s="35">
        <f>SUM(Month!I241:I243)</f>
        <v>3725.48</v>
      </c>
      <c r="J85" s="73">
        <f>SUM(Month!J241:J243)</f>
        <v>1336.31</v>
      </c>
      <c r="K85" s="75">
        <f>SUM(Month!K241:K243)</f>
        <v>376.79</v>
      </c>
      <c r="L85" s="35">
        <f>SUM(Month!L241:L243)</f>
        <v>2159.04</v>
      </c>
      <c r="M85" s="35">
        <f>SUM(Month!M241:M243)</f>
        <v>3595.2000000000003</v>
      </c>
      <c r="N85" s="35">
        <f>SUM(Month!N241:N243)</f>
        <v>1152.83</v>
      </c>
      <c r="O85" s="35">
        <f>SUM(Month!O241:O243)</f>
        <v>119.84</v>
      </c>
      <c r="P85" s="35">
        <f>SUM(Month!P241:P243)</f>
        <v>282.19</v>
      </c>
      <c r="R85" s="79"/>
    </row>
    <row r="86" spans="1:18" x14ac:dyDescent="0.35">
      <c r="A86" s="95" t="s">
        <v>223</v>
      </c>
      <c r="B86" s="35">
        <f>SUM(Month!B244:B246)</f>
        <v>15140.61</v>
      </c>
      <c r="C86" s="35">
        <f>SUM(Month!C244:C246)</f>
        <v>772.37</v>
      </c>
      <c r="D86" s="35">
        <f>SUM(Month!D244:D246)</f>
        <v>103.23999999999998</v>
      </c>
      <c r="E86" s="74">
        <f>SUM(Month!E244:E246)</f>
        <v>14265</v>
      </c>
      <c r="F86" s="35">
        <f>SUM(Month!F244:F246)</f>
        <v>456.49</v>
      </c>
      <c r="G86" s="35">
        <f>SUM(Month!G244:G246)</f>
        <v>81.99</v>
      </c>
      <c r="H86" s="35">
        <f>SUM(Month!H244:H246)</f>
        <v>603.12</v>
      </c>
      <c r="I86" s="35">
        <f>SUM(Month!I244:I246)</f>
        <v>3687.96</v>
      </c>
      <c r="J86" s="73">
        <f>SUM(Month!J244:J246)</f>
        <v>1184.0899999999999</v>
      </c>
      <c r="K86" s="75">
        <f>SUM(Month!K244:K246)</f>
        <v>575.48</v>
      </c>
      <c r="L86" s="35">
        <f>SUM(Month!L244:L246)</f>
        <v>1929.1100000000001</v>
      </c>
      <c r="M86" s="35">
        <f>SUM(Month!M244:M246)</f>
        <v>3512.7000000000003</v>
      </c>
      <c r="N86" s="35">
        <f>SUM(Month!N244:N246)</f>
        <v>1486.5</v>
      </c>
      <c r="O86" s="35">
        <f>SUM(Month!O244:O246)</f>
        <v>69.42</v>
      </c>
      <c r="P86" s="35">
        <f>SUM(Month!P244:P246)</f>
        <v>251.73000000000002</v>
      </c>
      <c r="R86" s="79"/>
    </row>
    <row r="87" spans="1:18" x14ac:dyDescent="0.35">
      <c r="A87" s="95" t="s">
        <v>224</v>
      </c>
      <c r="B87" s="35">
        <f>SUM(Month!B247:B249)</f>
        <v>14633.039999999999</v>
      </c>
      <c r="C87" s="35">
        <f>SUM(Month!C247:C249)</f>
        <v>809.65</v>
      </c>
      <c r="D87" s="35">
        <f>SUM(Month!D247:D249)</f>
        <v>139.85000000000002</v>
      </c>
      <c r="E87" s="74">
        <f>SUM(Month!E247:E249)</f>
        <v>13683.529999999999</v>
      </c>
      <c r="F87" s="35">
        <f>SUM(Month!F247:F249)</f>
        <v>501.71999999999997</v>
      </c>
      <c r="G87" s="35">
        <f>SUM(Month!G247:G249)</f>
        <v>93.41</v>
      </c>
      <c r="H87" s="35">
        <f>SUM(Month!H247:H249)</f>
        <v>577.16</v>
      </c>
      <c r="I87" s="35">
        <f>SUM(Month!I247:I249)</f>
        <v>3969.45</v>
      </c>
      <c r="J87" s="73">
        <f>SUM(Month!J247:J249)</f>
        <v>1135.9299999999998</v>
      </c>
      <c r="K87" s="75">
        <f>SUM(Month!K247:K249)</f>
        <v>674.55</v>
      </c>
      <c r="L87" s="35">
        <f>SUM(Month!L247:L249)</f>
        <v>1779.35</v>
      </c>
      <c r="M87" s="35">
        <f>SUM(Month!M247:M249)</f>
        <v>3031.7999999999997</v>
      </c>
      <c r="N87" s="35">
        <f>SUM(Month!N247:N249)</f>
        <v>1226.3800000000001</v>
      </c>
      <c r="O87" s="35">
        <f>SUM(Month!O247:O249)</f>
        <v>68.400000000000006</v>
      </c>
      <c r="P87" s="35">
        <f>SUM(Month!P247:P249)</f>
        <v>190.82999999999998</v>
      </c>
      <c r="R87" s="79"/>
    </row>
    <row r="88" spans="1:18" x14ac:dyDescent="0.35">
      <c r="A88" s="95" t="s">
        <v>225</v>
      </c>
      <c r="B88" s="35">
        <f>SUM(Month!B250:B252)</f>
        <v>14102.55</v>
      </c>
      <c r="C88" s="35">
        <f>SUM(Month!C250:C252)</f>
        <v>751.56999999999994</v>
      </c>
      <c r="D88" s="35">
        <f>SUM(Month!D250:D252)</f>
        <v>199.80999999999997</v>
      </c>
      <c r="E88" s="74">
        <f>SUM(Month!E250:E252)</f>
        <v>13151.19</v>
      </c>
      <c r="F88" s="35">
        <f>SUM(Month!F250:F252)</f>
        <v>578.06999999999994</v>
      </c>
      <c r="G88" s="35">
        <f>SUM(Month!G250:G252)</f>
        <v>93.61</v>
      </c>
      <c r="H88" s="35">
        <f>SUM(Month!H250:H252)</f>
        <v>586.62</v>
      </c>
      <c r="I88" s="35">
        <f>SUM(Month!I250:I252)</f>
        <v>3782.36</v>
      </c>
      <c r="J88" s="73">
        <f>SUM(Month!J250:J252)</f>
        <v>1251.06</v>
      </c>
      <c r="K88" s="75">
        <f>SUM(Month!K250:K252)</f>
        <v>370.68</v>
      </c>
      <c r="L88" s="35">
        <f>SUM(Month!L250:L252)</f>
        <v>1795.87</v>
      </c>
      <c r="M88" s="35">
        <f>SUM(Month!M250:M252)</f>
        <v>2846.03</v>
      </c>
      <c r="N88" s="35">
        <f>SUM(Month!N250:N252)</f>
        <v>1093.7199999999998</v>
      </c>
      <c r="O88" s="35">
        <f>SUM(Month!O250:O252)</f>
        <v>93.14</v>
      </c>
      <c r="P88" s="35">
        <f>SUM(Month!P250:P252)</f>
        <v>274.24</v>
      </c>
      <c r="R88" s="79"/>
    </row>
    <row r="89" spans="1:18" x14ac:dyDescent="0.35">
      <c r="A89" s="95" t="s">
        <v>226</v>
      </c>
      <c r="B89" s="35">
        <f>SUM(Month!B253:B255)</f>
        <v>16347.25</v>
      </c>
      <c r="C89" s="35">
        <f>SUM(Month!C253:C255)</f>
        <v>916.53</v>
      </c>
      <c r="D89" s="35">
        <f>SUM(Month!D253:D255)</f>
        <v>85.56</v>
      </c>
      <c r="E89" s="74">
        <f>SUM(Month!E253:E255)</f>
        <v>15345.16</v>
      </c>
      <c r="F89" s="35">
        <f>SUM(Month!F253:F255)</f>
        <v>595.96</v>
      </c>
      <c r="G89" s="35">
        <f>SUM(Month!G253:G255)</f>
        <v>110.50999999999999</v>
      </c>
      <c r="H89" s="35">
        <f>SUM(Month!H253:H255)</f>
        <v>593.04</v>
      </c>
      <c r="I89" s="35">
        <f>SUM(Month!I253:I255)</f>
        <v>4527.1400000000003</v>
      </c>
      <c r="J89" s="73">
        <f>SUM(Month!J253:J255)</f>
        <v>1456.33</v>
      </c>
      <c r="K89" s="75">
        <f>SUM(Month!K253:K255)</f>
        <v>406.11</v>
      </c>
      <c r="L89" s="35">
        <f>SUM(Month!L253:L255)</f>
        <v>1924.78</v>
      </c>
      <c r="M89" s="35">
        <f>SUM(Month!M253:M255)</f>
        <v>3661.6899999999996</v>
      </c>
      <c r="N89" s="35">
        <f>SUM(Month!N253:N255)</f>
        <v>1172.72</v>
      </c>
      <c r="O89" s="35">
        <f>SUM(Month!O253:O255)</f>
        <v>82.77000000000001</v>
      </c>
      <c r="P89" s="35">
        <f>SUM(Month!P253:P255)</f>
        <v>289.28999999999996</v>
      </c>
      <c r="R89" s="79"/>
    </row>
    <row r="90" spans="1:18" x14ac:dyDescent="0.35">
      <c r="A90" s="95" t="s">
        <v>227</v>
      </c>
      <c r="B90" s="35">
        <f>SUM(Month!B256:B258)</f>
        <v>16307.970000000001</v>
      </c>
      <c r="C90" s="35">
        <f>SUM(Month!C256:C258)</f>
        <v>874.07</v>
      </c>
      <c r="D90" s="35">
        <f>SUM(Month!D256:D258)</f>
        <v>88.09</v>
      </c>
      <c r="E90" s="74">
        <f>SUM(Month!E256:E258)</f>
        <v>15345.82</v>
      </c>
      <c r="F90" s="35">
        <f>SUM(Month!F256:F258)</f>
        <v>531.94000000000005</v>
      </c>
      <c r="G90" s="35">
        <f>SUM(Month!G256:G258)</f>
        <v>98.85</v>
      </c>
      <c r="H90" s="35">
        <f>SUM(Month!H256:H258)</f>
        <v>610.90000000000009</v>
      </c>
      <c r="I90" s="35">
        <f>SUM(Month!I256:I258)</f>
        <v>4614.5499999999993</v>
      </c>
      <c r="J90" s="73">
        <f>SUM(Month!J256:J258)</f>
        <v>1129.6300000000001</v>
      </c>
      <c r="K90" s="75">
        <f>SUM(Month!K256:K258)</f>
        <v>579.84</v>
      </c>
      <c r="L90" s="35">
        <f>SUM(Month!L256:L258)</f>
        <v>1703.73</v>
      </c>
      <c r="M90" s="35">
        <f>SUM(Month!M256:M258)</f>
        <v>3984.8199999999997</v>
      </c>
      <c r="N90" s="35">
        <f>SUM(Month!N256:N258)</f>
        <v>1223.1799999999998</v>
      </c>
      <c r="O90" s="35">
        <f>SUM(Month!O256:O258)</f>
        <v>105.7</v>
      </c>
      <c r="P90" s="35">
        <f>SUM(Month!P256:P258)</f>
        <v>236.14000000000001</v>
      </c>
      <c r="R90" s="79"/>
    </row>
    <row r="91" spans="1:18" x14ac:dyDescent="0.35">
      <c r="A91" s="95" t="s">
        <v>228</v>
      </c>
      <c r="B91" s="35">
        <f>SUM(Month!B259:B261)</f>
        <v>14221.4</v>
      </c>
      <c r="C91" s="35">
        <f>SUM(Month!C259:C261)</f>
        <v>822.86</v>
      </c>
      <c r="D91" s="35">
        <f>SUM(Month!D259:D261)</f>
        <v>100.78</v>
      </c>
      <c r="E91" s="74">
        <f>SUM(Month!E259:E261)</f>
        <v>13297.75</v>
      </c>
      <c r="F91" s="35">
        <f>SUM(Month!F259:F261)</f>
        <v>503.46</v>
      </c>
      <c r="G91" s="35">
        <f>SUM(Month!G259:G261)</f>
        <v>125.07</v>
      </c>
      <c r="H91" s="35">
        <f>SUM(Month!H259:H261)</f>
        <v>612.38</v>
      </c>
      <c r="I91" s="35">
        <f>SUM(Month!I259:I261)</f>
        <v>4111.4400000000005</v>
      </c>
      <c r="J91" s="73">
        <f>SUM(Month!J259:J261)</f>
        <v>915.31</v>
      </c>
      <c r="K91" s="75">
        <f>SUM(Month!K259:K261)</f>
        <v>671.12</v>
      </c>
      <c r="L91" s="35">
        <f>SUM(Month!L259:L261)</f>
        <v>1719.5700000000002</v>
      </c>
      <c r="M91" s="35">
        <f>SUM(Month!M259:M261)</f>
        <v>2932.38</v>
      </c>
      <c r="N91" s="35">
        <f>SUM(Month!N259:N261)</f>
        <v>1050.26</v>
      </c>
      <c r="O91" s="35">
        <f>SUM(Month!O259:O261)</f>
        <v>42.72</v>
      </c>
      <c r="P91" s="35">
        <f>SUM(Month!P259:P261)</f>
        <v>176.07999999999998</v>
      </c>
      <c r="R91" s="79"/>
    </row>
    <row r="92" spans="1:18" x14ac:dyDescent="0.35">
      <c r="A92" s="95" t="s">
        <v>229</v>
      </c>
      <c r="B92" s="35">
        <f>SUM(Month!B262:B264)</f>
        <v>15240.189999999999</v>
      </c>
      <c r="C92" s="35">
        <f>SUM(Month!C262:C264)</f>
        <v>853.74</v>
      </c>
      <c r="D92" s="35">
        <f>SUM(Month!D262:D264)</f>
        <v>118.66999999999999</v>
      </c>
      <c r="E92" s="74">
        <f>SUM(Month!E262:E264)</f>
        <v>14267.779999999999</v>
      </c>
      <c r="F92" s="35">
        <f>SUM(Month!F262:F264)</f>
        <v>652.88</v>
      </c>
      <c r="G92" s="35">
        <f>SUM(Month!G262:G264)</f>
        <v>109.43</v>
      </c>
      <c r="H92" s="35">
        <f>SUM(Month!H262:H264)</f>
        <v>546.68999999999994</v>
      </c>
      <c r="I92" s="35">
        <f>SUM(Month!I262:I264)</f>
        <v>4358.8200000000006</v>
      </c>
      <c r="J92" s="73">
        <f>SUM(Month!J262:J264)</f>
        <v>1185.19</v>
      </c>
      <c r="K92" s="75">
        <f>SUM(Month!K262:K264)</f>
        <v>436.87</v>
      </c>
      <c r="L92" s="35">
        <f>SUM(Month!L262:L264)</f>
        <v>1781.57</v>
      </c>
      <c r="M92" s="35">
        <f>SUM(Month!M262:M264)</f>
        <v>3246.73</v>
      </c>
      <c r="N92" s="35">
        <f>SUM(Month!N262:N264)</f>
        <v>1084.4099999999999</v>
      </c>
      <c r="O92" s="35">
        <f>SUM(Month!O262:O264)</f>
        <v>116.27000000000001</v>
      </c>
      <c r="P92" s="35">
        <f>SUM(Month!P262:P264)</f>
        <v>269.32</v>
      </c>
      <c r="R92" s="79"/>
    </row>
    <row r="93" spans="1:18" x14ac:dyDescent="0.35">
      <c r="A93" s="95" t="s">
        <v>230</v>
      </c>
      <c r="B93" s="35">
        <f>SUM(Month!B265:B267)</f>
        <v>15371.72</v>
      </c>
      <c r="C93" s="35">
        <f>SUM(Month!C265:C267)</f>
        <v>876.48</v>
      </c>
      <c r="D93" s="35">
        <f>SUM(Month!D265:D267)</f>
        <v>74.680000000000007</v>
      </c>
      <c r="E93" s="74">
        <f>SUM(Month!E265:E267)</f>
        <v>14420.56</v>
      </c>
      <c r="F93" s="35">
        <f>SUM(Month!F265:F267)</f>
        <v>568.54</v>
      </c>
      <c r="G93" s="35">
        <f>SUM(Month!G265:G267)</f>
        <v>111.03</v>
      </c>
      <c r="H93" s="35">
        <f>SUM(Month!H265:H267)</f>
        <v>501.1</v>
      </c>
      <c r="I93" s="35">
        <f>SUM(Month!I265:I267)</f>
        <v>4343.6899999999996</v>
      </c>
      <c r="J93" s="73">
        <f>SUM(Month!J265:J267)</f>
        <v>1280</v>
      </c>
      <c r="K93" s="75">
        <f>SUM(Month!K265:K267)</f>
        <v>342.78999999999996</v>
      </c>
      <c r="L93" s="35">
        <f>SUM(Month!L265:L267)</f>
        <v>1804.8900000000003</v>
      </c>
      <c r="M93" s="35">
        <f>SUM(Month!M265:M267)</f>
        <v>3597.7</v>
      </c>
      <c r="N93" s="35">
        <f>SUM(Month!N265:N267)</f>
        <v>995.72</v>
      </c>
      <c r="O93" s="35">
        <f>SUM(Month!O265:O267)</f>
        <v>91.97999999999999</v>
      </c>
      <c r="P93" s="35">
        <f>SUM(Month!P265:P267)</f>
        <v>287.37</v>
      </c>
      <c r="R93" s="79"/>
    </row>
    <row r="94" spans="1:18" x14ac:dyDescent="0.35">
      <c r="A94" s="95" t="s">
        <v>231</v>
      </c>
      <c r="B94" s="35">
        <f>SUM(Month!B268:B270)</f>
        <v>15562.13</v>
      </c>
      <c r="C94" s="35">
        <f>SUM(Month!C268:C270)</f>
        <v>824.36000000000013</v>
      </c>
      <c r="D94" s="35">
        <f>SUM(Month!D268:D270)</f>
        <v>98.3</v>
      </c>
      <c r="E94" s="74">
        <f>SUM(Month!E268:E270)</f>
        <v>14639.460000000001</v>
      </c>
      <c r="F94" s="35">
        <f>SUM(Month!F268:F270)</f>
        <v>502.44000000000005</v>
      </c>
      <c r="G94" s="35">
        <f>SUM(Month!G268:G270)</f>
        <v>107.38999999999999</v>
      </c>
      <c r="H94" s="35">
        <f>SUM(Month!H268:H270)</f>
        <v>645.48</v>
      </c>
      <c r="I94" s="35">
        <f>SUM(Month!I268:I270)</f>
        <v>4529.28</v>
      </c>
      <c r="J94" s="73">
        <f>SUM(Month!J268:J270)</f>
        <v>1011.97</v>
      </c>
      <c r="K94" s="75">
        <f>SUM(Month!K268:K270)</f>
        <v>598.32000000000005</v>
      </c>
      <c r="L94" s="35">
        <f>SUM(Month!L268:L270)</f>
        <v>1675.4899999999998</v>
      </c>
      <c r="M94" s="35">
        <f>SUM(Month!M268:M270)</f>
        <v>3747.1000000000004</v>
      </c>
      <c r="N94" s="35">
        <f>SUM(Month!N268:N270)</f>
        <v>966.31999999999994</v>
      </c>
      <c r="O94" s="35">
        <f>SUM(Month!O268:O270)</f>
        <v>101.44</v>
      </c>
      <c r="P94" s="35">
        <f>SUM(Month!P268:P270)</f>
        <v>235.04999999999998</v>
      </c>
      <c r="R94" s="79"/>
    </row>
    <row r="95" spans="1:18" x14ac:dyDescent="0.35">
      <c r="A95" s="95" t="s">
        <v>232</v>
      </c>
      <c r="B95" s="35">
        <f>SUM(Month!B271:B273)</f>
        <v>14591.100000000002</v>
      </c>
      <c r="C95" s="35">
        <f>SUM(Month!C271:C273)</f>
        <v>822.74</v>
      </c>
      <c r="D95" s="35">
        <f>SUM(Month!D271:D273)</f>
        <v>131.26999999999998</v>
      </c>
      <c r="E95" s="74">
        <f>SUM(Month!E271:E273)</f>
        <v>13637.1</v>
      </c>
      <c r="F95" s="35">
        <f>SUM(Month!F271:F273)</f>
        <v>505.78</v>
      </c>
      <c r="G95" s="35">
        <f>SUM(Month!G271:G273)</f>
        <v>98.47</v>
      </c>
      <c r="H95" s="35">
        <f>SUM(Month!H271:H273)</f>
        <v>517.24</v>
      </c>
      <c r="I95" s="35">
        <f>SUM(Month!I271:I273)</f>
        <v>4377.5400000000009</v>
      </c>
      <c r="J95" s="73">
        <f>SUM(Month!J271:J273)</f>
        <v>1055.93</v>
      </c>
      <c r="K95" s="75">
        <f>SUM(Month!K271:K273)</f>
        <v>630.87</v>
      </c>
      <c r="L95" s="35">
        <f>SUM(Month!L271:L273)</f>
        <v>1668.4500000000003</v>
      </c>
      <c r="M95" s="35">
        <f>SUM(Month!M271:M273)</f>
        <v>3160.19</v>
      </c>
      <c r="N95" s="35">
        <f>SUM(Month!N271:N273)</f>
        <v>929.27</v>
      </c>
      <c r="O95" s="35">
        <f>SUM(Month!O271:O273)</f>
        <v>118.96</v>
      </c>
      <c r="P95" s="35">
        <f>SUM(Month!P271:P273)</f>
        <v>153.97000000000003</v>
      </c>
      <c r="R95" s="79"/>
    </row>
    <row r="96" spans="1:18" x14ac:dyDescent="0.35">
      <c r="A96" s="95" t="s">
        <v>233</v>
      </c>
      <c r="B96" s="35">
        <f>SUM(Month!B274:B276)</f>
        <v>15281.72</v>
      </c>
      <c r="C96" s="35">
        <f>SUM(Month!C274:C276)</f>
        <v>859.54</v>
      </c>
      <c r="D96" s="35">
        <f>SUM(Month!D274:D276)</f>
        <v>105.83</v>
      </c>
      <c r="E96" s="74">
        <f>SUM(Month!E274:E276)</f>
        <v>14316.369999999999</v>
      </c>
      <c r="F96" s="35">
        <f>SUM(Month!F274:F276)</f>
        <v>631.67999999999995</v>
      </c>
      <c r="G96" s="35">
        <f>SUM(Month!G274:G276)</f>
        <v>102.99</v>
      </c>
      <c r="H96" s="35">
        <f>SUM(Month!H274:H276)</f>
        <v>612.02</v>
      </c>
      <c r="I96" s="35">
        <f>SUM(Month!I274:I276)</f>
        <v>4312.54</v>
      </c>
      <c r="J96" s="73">
        <f>SUM(Month!J274:J276)</f>
        <v>1459.3600000000001</v>
      </c>
      <c r="K96" s="75">
        <f>SUM(Month!K274:K276)</f>
        <v>400.74999999999994</v>
      </c>
      <c r="L96" s="35">
        <f>SUM(Month!L274:L276)</f>
        <v>1733.1</v>
      </c>
      <c r="M96" s="35">
        <f>SUM(Month!M274:M276)</f>
        <v>3424.09</v>
      </c>
      <c r="N96" s="35">
        <f>SUM(Month!N274:N276)</f>
        <v>862.12999999999988</v>
      </c>
      <c r="O96" s="35">
        <f>SUM(Month!O274:O276)</f>
        <v>119.85</v>
      </c>
      <c r="P96" s="35">
        <f>SUM(Month!P274:P276)</f>
        <v>219.48000000000002</v>
      </c>
      <c r="R96" s="79"/>
    </row>
    <row r="97" spans="1:18" x14ac:dyDescent="0.35">
      <c r="A97" s="95" t="s">
        <v>234</v>
      </c>
      <c r="B97" s="35">
        <f>SUM(Month!B277:B279)</f>
        <v>15407.86</v>
      </c>
      <c r="C97" s="35">
        <f>SUM(Month!C277:C279)</f>
        <v>869.05</v>
      </c>
      <c r="D97" s="35">
        <f>SUM(Month!D277:D279)</f>
        <v>93.62</v>
      </c>
      <c r="E97" s="74">
        <f>SUM(Month!E277:E279)</f>
        <v>14445.18</v>
      </c>
      <c r="F97" s="35">
        <f>SUM(Month!F277:F279)</f>
        <v>566.16000000000008</v>
      </c>
      <c r="G97" s="35">
        <f>SUM(Month!G277:G279)</f>
        <v>111.75999999999999</v>
      </c>
      <c r="H97" s="35">
        <f>SUM(Month!H277:H279)</f>
        <v>524.93999999999994</v>
      </c>
      <c r="I97" s="35">
        <f>SUM(Month!I277:I279)</f>
        <v>4430.8700000000008</v>
      </c>
      <c r="J97" s="73">
        <f>SUM(Month!J277:J279)</f>
        <v>1482.02</v>
      </c>
      <c r="K97" s="75">
        <f>SUM(Month!K277:K279)</f>
        <v>357.65</v>
      </c>
      <c r="L97" s="35">
        <f>SUM(Month!L277:L279)</f>
        <v>1821.17</v>
      </c>
      <c r="M97" s="35">
        <f>SUM(Month!M277:M279)</f>
        <v>3440.69</v>
      </c>
      <c r="N97" s="35">
        <f>SUM(Month!N277:N279)</f>
        <v>917.69</v>
      </c>
      <c r="O97" s="35">
        <f>SUM(Month!O277:O279)</f>
        <v>87.38</v>
      </c>
      <c r="P97" s="35">
        <f>SUM(Month!P277:P279)</f>
        <v>254.08000000000004</v>
      </c>
      <c r="R97" s="79"/>
    </row>
    <row r="98" spans="1:18" x14ac:dyDescent="0.35">
      <c r="A98" s="95" t="s">
        <v>235</v>
      </c>
      <c r="B98" s="35">
        <f>SUM(Month!B280:B282)</f>
        <v>14975.91</v>
      </c>
      <c r="C98" s="35">
        <f>SUM(Month!C280:C282)</f>
        <v>838.15</v>
      </c>
      <c r="D98" s="35">
        <f>SUM(Month!D280:D282)</f>
        <v>129.77000000000001</v>
      </c>
      <c r="E98" s="74">
        <f>SUM(Month!E280:E282)</f>
        <v>14007.989999999998</v>
      </c>
      <c r="F98" s="35">
        <f>SUM(Month!F280:F282)</f>
        <v>474.55</v>
      </c>
      <c r="G98" s="35">
        <f>SUM(Month!G280:G282)</f>
        <v>110.42000000000002</v>
      </c>
      <c r="H98" s="35">
        <f>SUM(Month!H280:H282)</f>
        <v>625.7700000000001</v>
      </c>
      <c r="I98" s="35">
        <f>SUM(Month!I280:I282)</f>
        <v>4294.7800000000007</v>
      </c>
      <c r="J98" s="73">
        <f>SUM(Month!J280:J282)</f>
        <v>1033.79</v>
      </c>
      <c r="K98" s="75">
        <f>SUM(Month!K280:K282)</f>
        <v>657.49</v>
      </c>
      <c r="L98" s="35">
        <f>SUM(Month!L280:L282)</f>
        <v>1654.98</v>
      </c>
      <c r="M98" s="35">
        <f>SUM(Month!M280:M282)</f>
        <v>3399.6099999999997</v>
      </c>
      <c r="N98" s="73">
        <f>SUM(Month!N280:N282)</f>
        <v>975.7399999999999</v>
      </c>
      <c r="O98" s="35">
        <f>SUM(Month!O280:O282)</f>
        <v>116.87</v>
      </c>
      <c r="P98" s="35">
        <f>SUM(Month!P280:P282)</f>
        <v>189.1</v>
      </c>
      <c r="R98" s="79"/>
    </row>
    <row r="99" spans="1:18" x14ac:dyDescent="0.35">
      <c r="A99" s="95" t="s">
        <v>236</v>
      </c>
      <c r="B99" s="35">
        <f>SUM(Month!B283:B285)</f>
        <v>13178.43</v>
      </c>
      <c r="C99" s="35">
        <f>SUM(Month!C283:C285)</f>
        <v>763.66000000000008</v>
      </c>
      <c r="D99" s="35">
        <f>SUM(Month!D283:D285)</f>
        <v>149.07000000000002</v>
      </c>
      <c r="E99" s="74">
        <f>SUM(Month!E283:E285)</f>
        <v>12265.720000000001</v>
      </c>
      <c r="F99" s="35">
        <f>SUM(Month!F283:F285)</f>
        <v>515.41999999999996</v>
      </c>
      <c r="G99" s="35">
        <f>SUM(Month!G283:G285)</f>
        <v>83.21</v>
      </c>
      <c r="H99" s="35">
        <f>SUM(Month!H283:H285)</f>
        <v>451.14000000000004</v>
      </c>
      <c r="I99" s="35">
        <f>SUM(Month!I283:I285)</f>
        <v>3804.45</v>
      </c>
      <c r="J99" s="73">
        <f>SUM(Month!J283:J285)</f>
        <v>913.24</v>
      </c>
      <c r="K99" s="75">
        <f>SUM(Month!K283:K285)</f>
        <v>659.49</v>
      </c>
      <c r="L99" s="35">
        <f>SUM(Month!L283:L285)</f>
        <v>1834.63</v>
      </c>
      <c r="M99" s="35">
        <f>SUM(Month!M283:M285)</f>
        <v>2728.6</v>
      </c>
      <c r="N99" s="73">
        <f>SUM(Month!N283:N285)</f>
        <v>739.29</v>
      </c>
      <c r="O99" s="35">
        <f>SUM(Month!O283:O285)</f>
        <v>112.32</v>
      </c>
      <c r="P99" s="35">
        <f>SUM(Month!P283:P285)</f>
        <v>129.06</v>
      </c>
      <c r="R99" s="79"/>
    </row>
    <row r="100" spans="1:18" x14ac:dyDescent="0.35">
      <c r="A100" s="95" t="s">
        <v>237</v>
      </c>
      <c r="B100" s="35">
        <f>SUM(Month!B286:B288)</f>
        <v>14170.779999999999</v>
      </c>
      <c r="C100" s="35">
        <f>SUM(Month!C286:C288)</f>
        <v>809.33999999999992</v>
      </c>
      <c r="D100" s="35">
        <f>SUM(Month!D286:D288)</f>
        <v>103.97999999999999</v>
      </c>
      <c r="E100" s="74">
        <f>SUM(Month!E286:E288)</f>
        <v>13257.45</v>
      </c>
      <c r="F100" s="35">
        <f>SUM(Month!F286:F288)</f>
        <v>560.16999999999996</v>
      </c>
      <c r="G100" s="35">
        <f>SUM(Month!G286:G288)</f>
        <v>78.77</v>
      </c>
      <c r="H100" s="35">
        <f>SUM(Month!H286:H288)</f>
        <v>578.92000000000007</v>
      </c>
      <c r="I100" s="35">
        <f>SUM(Month!I286:I288)</f>
        <v>4017.7400000000002</v>
      </c>
      <c r="J100" s="73">
        <f>SUM(Month!J286:J288)</f>
        <v>1357.49</v>
      </c>
      <c r="K100" s="75">
        <f>SUM(Month!K286:K288)</f>
        <v>401.2</v>
      </c>
      <c r="L100" s="35">
        <f>SUM(Month!L286:L288)</f>
        <v>1961.9699999999998</v>
      </c>
      <c r="M100" s="35">
        <f>SUM(Month!M286:M288)</f>
        <v>2794.77</v>
      </c>
      <c r="N100" s="73">
        <f>SUM(Month!N286:N288)</f>
        <v>776.54</v>
      </c>
      <c r="O100" s="35">
        <f>SUM(Month!O286:O288)</f>
        <v>93.14</v>
      </c>
      <c r="P100" s="35">
        <f>SUM(Month!P286:P288)</f>
        <v>258.67</v>
      </c>
      <c r="R100" s="79"/>
    </row>
    <row r="101" spans="1:18" x14ac:dyDescent="0.35">
      <c r="A101" s="95" t="s">
        <v>238</v>
      </c>
      <c r="B101" s="35">
        <f>SUM(Month!B289:B291)</f>
        <v>15690.3</v>
      </c>
      <c r="C101" s="35">
        <f>SUM(Month!C289:C291)</f>
        <v>902.58999999999992</v>
      </c>
      <c r="D101" s="35">
        <f>SUM(Month!D289:D291)</f>
        <v>85.17</v>
      </c>
      <c r="E101" s="74">
        <f>SUM(Month!E289:E291)</f>
        <v>14702.55</v>
      </c>
      <c r="F101" s="35">
        <f>SUM(Month!F289:F291)</f>
        <v>603.1</v>
      </c>
      <c r="G101" s="35">
        <f>SUM(Month!G289:G291)</f>
        <v>80.289999999999992</v>
      </c>
      <c r="H101" s="35">
        <f>SUM(Month!H289:H291)</f>
        <v>606.86</v>
      </c>
      <c r="I101" s="35">
        <f>SUM(Month!I289:I291)</f>
        <v>4483.57</v>
      </c>
      <c r="J101" s="73">
        <f>SUM(Month!J289:J291)</f>
        <v>1590.2</v>
      </c>
      <c r="K101" s="75">
        <f>SUM(Month!K289:K291)</f>
        <v>360.78</v>
      </c>
      <c r="L101" s="35">
        <f>SUM(Month!L289:L291)</f>
        <v>2008.0700000000002</v>
      </c>
      <c r="M101" s="35">
        <f>SUM(Month!M289:M291)</f>
        <v>3334.4400000000005</v>
      </c>
      <c r="N101" s="73">
        <f>SUM(Month!N289:N291)</f>
        <v>782.64</v>
      </c>
      <c r="O101" s="35">
        <f>SUM(Month!O289:O291)</f>
        <v>98.25</v>
      </c>
      <c r="P101" s="35">
        <f>SUM(Month!P289:P291)</f>
        <v>266.24</v>
      </c>
      <c r="R101" s="79"/>
    </row>
    <row r="102" spans="1:18" x14ac:dyDescent="0.35">
      <c r="A102" s="95" t="s">
        <v>239</v>
      </c>
      <c r="B102" s="35">
        <f>SUM(Month!B292:B294)</f>
        <v>15657.73</v>
      </c>
      <c r="C102" s="35">
        <f>SUM(Month!C292:C294)</f>
        <v>858.05</v>
      </c>
      <c r="D102" s="35">
        <f>SUM(Month!D292:D294)</f>
        <v>154.38</v>
      </c>
      <c r="E102" s="74">
        <f>SUM(Month!E292:E294)</f>
        <v>14645.29</v>
      </c>
      <c r="F102" s="35">
        <f>SUM(Month!F292:F294)</f>
        <v>400.15</v>
      </c>
      <c r="G102" s="35">
        <f>SUM(Month!G292:G294)</f>
        <v>81.319999999999993</v>
      </c>
      <c r="H102" s="35">
        <f>SUM(Month!H292:H294)</f>
        <v>571.72</v>
      </c>
      <c r="I102" s="35">
        <f>SUM(Month!I292:I294)</f>
        <v>4269.62</v>
      </c>
      <c r="J102" s="73">
        <f>SUM(Month!J292:J294)</f>
        <v>1268.02</v>
      </c>
      <c r="K102" s="75">
        <f>SUM(Month!K292:K294)</f>
        <v>631.17000000000007</v>
      </c>
      <c r="L102" s="35">
        <f>SUM(Month!L292:L294)</f>
        <v>1638.95</v>
      </c>
      <c r="M102" s="35">
        <f>SUM(Month!M292:M294)</f>
        <v>3741.5199999999995</v>
      </c>
      <c r="N102" s="73">
        <f>SUM(Month!N292:N294)</f>
        <v>733.15</v>
      </c>
      <c r="O102" s="35">
        <f>SUM(Month!O292:O294)</f>
        <v>131.99</v>
      </c>
      <c r="P102" s="35">
        <f>SUM(Month!P292:P294)</f>
        <v>221.28000000000003</v>
      </c>
      <c r="R102" s="79"/>
    </row>
    <row r="103" spans="1:18" x14ac:dyDescent="0.35">
      <c r="A103" s="95" t="s">
        <v>240</v>
      </c>
      <c r="B103" s="35">
        <f>SUM(Month!B295:B297)</f>
        <v>14710.220000000001</v>
      </c>
      <c r="C103" s="35">
        <f>SUM(Month!C295:C297)</f>
        <v>830.7</v>
      </c>
      <c r="D103" s="35">
        <f>SUM(Month!D295:D297)</f>
        <v>113.05</v>
      </c>
      <c r="E103" s="74">
        <f>SUM(Month!E295:E297)</f>
        <v>13766.46</v>
      </c>
      <c r="F103" s="35">
        <f>SUM(Month!F295:F297)</f>
        <v>559.30999999999995</v>
      </c>
      <c r="G103" s="35">
        <f>SUM(Month!G295:G297)</f>
        <v>80.900000000000006</v>
      </c>
      <c r="H103" s="35">
        <f>SUM(Month!H295:H297)</f>
        <v>587.96</v>
      </c>
      <c r="I103" s="35">
        <f>SUM(Month!I295:I297)</f>
        <v>4224.7699999999995</v>
      </c>
      <c r="J103" s="73">
        <f>SUM(Month!J295:J297)</f>
        <v>1222.0500000000002</v>
      </c>
      <c r="K103" s="75">
        <f>SUM(Month!K295:K297)</f>
        <v>642.95000000000005</v>
      </c>
      <c r="L103" s="35">
        <f>SUM(Month!L295:L297)</f>
        <v>1820.13</v>
      </c>
      <c r="M103" s="35">
        <f>SUM(Month!M295:M297)</f>
        <v>3088.87</v>
      </c>
      <c r="N103" s="73">
        <f>SUM(Month!N295:N297)</f>
        <v>764.8</v>
      </c>
      <c r="O103" s="35">
        <f>SUM(Month!O295:O297)</f>
        <v>83.43</v>
      </c>
      <c r="P103" s="35">
        <f>SUM(Month!P295:P297)</f>
        <v>194.53</v>
      </c>
      <c r="R103" s="79"/>
    </row>
    <row r="104" spans="1:18" x14ac:dyDescent="0.35">
      <c r="A104" s="95" t="s">
        <v>241</v>
      </c>
      <c r="B104" s="35">
        <f>SUM(Month!B298:B300)</f>
        <v>13926.94</v>
      </c>
      <c r="C104" s="35">
        <f>SUM(Month!C298:C300)</f>
        <v>781.54000000000008</v>
      </c>
      <c r="D104" s="35">
        <f>SUM(Month!D298:D300)</f>
        <v>117.96</v>
      </c>
      <c r="E104" s="74">
        <f>SUM(Month!E298:E300)</f>
        <v>13027.42</v>
      </c>
      <c r="F104" s="35">
        <f>SUM(Month!F298:F300)</f>
        <v>606.42000000000007</v>
      </c>
      <c r="G104" s="35">
        <f>SUM(Month!G298:G300)</f>
        <v>57.989999999999995</v>
      </c>
      <c r="H104" s="35">
        <f>SUM(Month!H298:H300)</f>
        <v>466.76</v>
      </c>
      <c r="I104" s="35">
        <f>SUM(Month!I298:I300)</f>
        <v>3893.65</v>
      </c>
      <c r="J104" s="73">
        <f>SUM(Month!J298:J300)</f>
        <v>1131</v>
      </c>
      <c r="K104" s="75">
        <f>SUM(Month!K298:K300)</f>
        <v>400.44</v>
      </c>
      <c r="L104" s="35">
        <f>SUM(Month!L298:L300)</f>
        <v>1722.96</v>
      </c>
      <c r="M104" s="35">
        <f>SUM(Month!M298:M300)</f>
        <v>3232.68</v>
      </c>
      <c r="N104" s="73">
        <f>SUM(Month!N298:N300)</f>
        <v>526.86</v>
      </c>
      <c r="O104" s="35">
        <f>SUM(Month!O298:O300)</f>
        <v>100.53</v>
      </c>
      <c r="P104" s="35">
        <f>SUM(Month!P298:P300)</f>
        <v>225.18</v>
      </c>
      <c r="R104" s="79"/>
    </row>
    <row r="105" spans="1:18" x14ac:dyDescent="0.35">
      <c r="A105" s="95" t="s">
        <v>242</v>
      </c>
      <c r="B105" s="35">
        <f>SUM(Month!B301:B303)</f>
        <v>14896.3</v>
      </c>
      <c r="C105" s="35">
        <f>SUM(Month!C301:C303)</f>
        <v>798.56999999999994</v>
      </c>
      <c r="D105" s="35">
        <f>SUM(Month!D301:D303)</f>
        <v>153.51</v>
      </c>
      <c r="E105" s="74">
        <f>SUM(Month!E301:E303)</f>
        <v>13944.22</v>
      </c>
      <c r="F105" s="35">
        <f>SUM(Month!F301:F303)</f>
        <v>567.16</v>
      </c>
      <c r="G105" s="35">
        <f>SUM(Month!G301:G303)</f>
        <v>56.69</v>
      </c>
      <c r="H105" s="35">
        <f>SUM(Month!H301:H303)</f>
        <v>493.33000000000004</v>
      </c>
      <c r="I105" s="35">
        <f>SUM(Month!I301:I303)</f>
        <v>3812.09</v>
      </c>
      <c r="J105" s="73">
        <f>SUM(Month!J301:J303)</f>
        <v>1542.43</v>
      </c>
      <c r="K105" s="75">
        <f>SUM(Month!K301:K303)</f>
        <v>337.84000000000003</v>
      </c>
      <c r="L105" s="35">
        <f>SUM(Month!L301:L303)</f>
        <v>1904.68</v>
      </c>
      <c r="M105" s="35">
        <f>SUM(Month!M301:M303)</f>
        <v>3338.05</v>
      </c>
      <c r="N105" s="73">
        <f>SUM(Month!N301:N303)</f>
        <v>845.1</v>
      </c>
      <c r="O105" s="35">
        <f>SUM(Month!O301:O303)</f>
        <v>69.59</v>
      </c>
      <c r="P105" s="35">
        <f>SUM(Month!P301:P303)</f>
        <v>259.74</v>
      </c>
      <c r="R105" s="79"/>
    </row>
    <row r="106" spans="1:18" x14ac:dyDescent="0.35">
      <c r="A106" s="95" t="s">
        <v>243</v>
      </c>
      <c r="B106" s="35">
        <f>SUM(Month!B304:B306)</f>
        <v>15685.33</v>
      </c>
      <c r="C106" s="35">
        <f>SUM(Month!C304:C306)</f>
        <v>871.8</v>
      </c>
      <c r="D106" s="35">
        <f>SUM(Month!D304:D306)</f>
        <v>100.97</v>
      </c>
      <c r="E106" s="74">
        <f>SUM(Month!E304:E306)</f>
        <v>14712.57</v>
      </c>
      <c r="F106" s="35">
        <f>SUM(Month!F304:F306)</f>
        <v>480.78</v>
      </c>
      <c r="G106" s="35">
        <f>SUM(Month!G304:G306)</f>
        <v>59.650000000000006</v>
      </c>
      <c r="H106" s="35">
        <f>SUM(Month!H304:H306)</f>
        <v>523.82999999999993</v>
      </c>
      <c r="I106" s="35">
        <f>SUM(Month!I304:I306)</f>
        <v>4557.2199999999993</v>
      </c>
      <c r="J106" s="73">
        <f>SUM(Month!J304:J306)</f>
        <v>1289.8500000000001</v>
      </c>
      <c r="K106" s="75">
        <f>SUM(Month!K304:K306)</f>
        <v>676</v>
      </c>
      <c r="L106" s="35">
        <f>SUM(Month!L304:L306)</f>
        <v>1788.1100000000001</v>
      </c>
      <c r="M106" s="35">
        <f>SUM(Month!M304:M306)</f>
        <v>3632.5600000000004</v>
      </c>
      <c r="N106" s="73">
        <f>SUM(Month!N304:N306)</f>
        <v>756.03</v>
      </c>
      <c r="O106" s="35">
        <f>SUM(Month!O304:O306)</f>
        <v>39.869999999999997</v>
      </c>
      <c r="P106" s="35">
        <f>SUM(Month!P304:P306)</f>
        <v>212.86</v>
      </c>
      <c r="R106" s="79"/>
    </row>
    <row r="107" spans="1:18" x14ac:dyDescent="0.35">
      <c r="A107" s="95" t="s">
        <v>244</v>
      </c>
      <c r="B107" s="35">
        <f>SUM(Month!B307:B309)</f>
        <v>14068.829999999998</v>
      </c>
      <c r="C107" s="35">
        <f>SUM(Month!C307:C309)</f>
        <v>728.38</v>
      </c>
      <c r="D107" s="35">
        <f>SUM(Month!D307:D309)</f>
        <v>75.03</v>
      </c>
      <c r="E107" s="74">
        <f>SUM(Month!E307:E309)</f>
        <v>13265.41</v>
      </c>
      <c r="F107" s="35">
        <f>SUM(Month!F307:F309)</f>
        <v>441.75</v>
      </c>
      <c r="G107" s="35">
        <f>SUM(Month!G307:G309)</f>
        <v>95.16</v>
      </c>
      <c r="H107" s="35">
        <f>SUM(Month!H307:H309)</f>
        <v>604.53</v>
      </c>
      <c r="I107" s="35">
        <f>SUM(Month!I307:I309)</f>
        <v>3855.1500000000005</v>
      </c>
      <c r="J107" s="73">
        <f>SUM(Month!J307:J309)</f>
        <v>1047.52</v>
      </c>
      <c r="K107" s="75">
        <f>SUM(Month!K307:K309)</f>
        <v>770.09999999999991</v>
      </c>
      <c r="L107" s="35">
        <f>SUM(Month!L307:L309)</f>
        <v>1678.5900000000001</v>
      </c>
      <c r="M107" s="35">
        <f>SUM(Month!M307:M309)</f>
        <v>3076.78</v>
      </c>
      <c r="N107" s="73">
        <f>SUM(Month!N307:N309)</f>
        <v>938.62999999999988</v>
      </c>
      <c r="O107" s="35">
        <f>SUM(Month!O307:O309)</f>
        <v>60.3</v>
      </c>
      <c r="P107" s="35">
        <f>SUM(Month!P307:P309)</f>
        <v>119.95</v>
      </c>
      <c r="R107" s="79"/>
    </row>
    <row r="108" spans="1:18" x14ac:dyDescent="0.35">
      <c r="A108" s="95" t="s">
        <v>245</v>
      </c>
      <c r="B108" s="35">
        <f>SUM(Month!B310:B312)</f>
        <v>10215.209999999999</v>
      </c>
      <c r="C108" s="35">
        <f>SUM(Month!C310:C312)</f>
        <v>536.17999999999995</v>
      </c>
      <c r="D108" s="35">
        <f>SUM(Month!D310:D312)</f>
        <v>152.05000000000001</v>
      </c>
      <c r="E108" s="74">
        <f>SUM(Month!E310:E312)</f>
        <v>9527</v>
      </c>
      <c r="F108" s="35">
        <f>SUM(Month!F310:F312)</f>
        <v>449.77</v>
      </c>
      <c r="G108" s="35">
        <f>SUM(Month!G310:G312)</f>
        <v>78.800000000000011</v>
      </c>
      <c r="H108" s="35">
        <f>SUM(Month!H310:H312)</f>
        <v>440.5</v>
      </c>
      <c r="I108" s="35">
        <f>SUM(Month!I310:I312)</f>
        <v>2276.44</v>
      </c>
      <c r="J108" s="73">
        <f>SUM(Month!J310:J312)</f>
        <v>313.46000000000004</v>
      </c>
      <c r="K108" s="75">
        <f>SUM(Month!K310:K312)</f>
        <v>484.84</v>
      </c>
      <c r="L108" s="35">
        <f>SUM(Month!L310:L312)</f>
        <v>1336.12</v>
      </c>
      <c r="M108" s="35">
        <f>SUM(Month!M310:M312)</f>
        <v>2668.59</v>
      </c>
      <c r="N108" s="73">
        <f>SUM(Month!N310:N312)</f>
        <v>908.34</v>
      </c>
      <c r="O108" s="35">
        <f>SUM(Month!O310:O312)</f>
        <v>77.48</v>
      </c>
      <c r="P108" s="35">
        <f>SUM(Month!P310:P312)</f>
        <v>128.47</v>
      </c>
      <c r="R108" s="79"/>
    </row>
    <row r="109" spans="1:18" x14ac:dyDescent="0.35">
      <c r="A109" s="95" t="s">
        <v>246</v>
      </c>
      <c r="B109" s="35">
        <f>SUM(Month!B313:B315)</f>
        <v>11641.84</v>
      </c>
      <c r="C109" s="35">
        <f>SUM(Month!C313:C315)</f>
        <v>632.33000000000004</v>
      </c>
      <c r="D109" s="35">
        <f>SUM(Month!D313:D315)</f>
        <v>39.94</v>
      </c>
      <c r="E109" s="74">
        <f>SUM(Month!E313:E315)</f>
        <v>10969.56</v>
      </c>
      <c r="F109" s="35">
        <f>SUM(Month!F313:F315)</f>
        <v>424.27</v>
      </c>
      <c r="G109" s="35">
        <f>SUM(Month!G313:G315)</f>
        <v>68.040000000000006</v>
      </c>
      <c r="H109" s="35">
        <f>SUM(Month!H313:H315)</f>
        <v>400.41</v>
      </c>
      <c r="I109" s="35">
        <f>SUM(Month!I313:I315)</f>
        <v>3297.0800000000004</v>
      </c>
      <c r="J109" s="73">
        <f>SUM(Month!J313:J315)</f>
        <v>292.61</v>
      </c>
      <c r="K109" s="75">
        <f>SUM(Month!K313:K315)</f>
        <v>218.35999999999999</v>
      </c>
      <c r="L109" s="35">
        <f>SUM(Month!L313:L315)</f>
        <v>1317.72</v>
      </c>
      <c r="M109" s="35">
        <f>SUM(Month!M313:M315)</f>
        <v>3494.91</v>
      </c>
      <c r="N109" s="73">
        <f>SUM(Month!N313:N315)</f>
        <v>642.03</v>
      </c>
      <c r="O109" s="35">
        <f>SUM(Month!O313:O315)</f>
        <v>62.24</v>
      </c>
      <c r="P109" s="35">
        <f>SUM(Month!P313:P315)</f>
        <v>212.45000000000002</v>
      </c>
      <c r="R109" s="79"/>
    </row>
    <row r="110" spans="1:18" x14ac:dyDescent="0.35">
      <c r="A110" s="95" t="s">
        <v>247</v>
      </c>
      <c r="B110" s="35">
        <f>SUM(Month!B316:B318)</f>
        <v>12316.720000000001</v>
      </c>
      <c r="C110" s="35">
        <f>SUM(Month!C316:C318)</f>
        <v>700.56</v>
      </c>
      <c r="D110" s="35">
        <f>SUM(Month!D316:D318)</f>
        <v>116.13</v>
      </c>
      <c r="E110" s="74">
        <f>SUM(Month!E316:E318)</f>
        <v>11500.04</v>
      </c>
      <c r="F110" s="35">
        <f>SUM(Month!F316:F318)</f>
        <v>433.56999999999994</v>
      </c>
      <c r="G110" s="35">
        <f>SUM(Month!G316:G318)</f>
        <v>86.449999999999989</v>
      </c>
      <c r="H110" s="35">
        <f>SUM(Month!H316:H318)</f>
        <v>398.38</v>
      </c>
      <c r="I110" s="35">
        <f>SUM(Month!I316:I318)</f>
        <v>3725.9300000000003</v>
      </c>
      <c r="J110" s="73">
        <f>SUM(Month!J316:J318)</f>
        <v>289.19</v>
      </c>
      <c r="K110" s="75">
        <f>SUM(Month!K316:K318)</f>
        <v>429.32</v>
      </c>
      <c r="L110" s="35">
        <f>SUM(Month!L316:L318)</f>
        <v>1483.53</v>
      </c>
      <c r="M110" s="35">
        <f>SUM(Month!M316:M318)</f>
        <v>3250.1699999999996</v>
      </c>
      <c r="N110" s="73">
        <f>SUM(Month!N316:N318)</f>
        <v>590.42999999999995</v>
      </c>
      <c r="O110" s="35">
        <f>SUM(Month!O316:O318)</f>
        <v>86.14</v>
      </c>
      <c r="P110" s="35">
        <f>SUM(Month!P316:P318)</f>
        <v>176.71</v>
      </c>
      <c r="R110" s="79"/>
    </row>
    <row r="111" spans="1:18" x14ac:dyDescent="0.35">
      <c r="A111" s="95" t="s">
        <v>248</v>
      </c>
      <c r="B111" s="35">
        <f>SUM(Month!B319:B321)</f>
        <v>9808.9399999999987</v>
      </c>
      <c r="C111" s="35">
        <f>SUM(Month!C319:C321)</f>
        <v>569.97</v>
      </c>
      <c r="D111" s="35">
        <f>SUM(Month!D319:D321)</f>
        <v>101.56</v>
      </c>
      <c r="E111" s="74">
        <f>SUM(Month!E319:E321)</f>
        <v>9137.4</v>
      </c>
      <c r="F111" s="35">
        <f>SUM(Month!F319:F321)</f>
        <v>379.4</v>
      </c>
      <c r="G111" s="35">
        <f>SUM(Month!G319:G321)</f>
        <v>96.640000000000015</v>
      </c>
      <c r="H111" s="35">
        <f>SUM(Month!H319:H321)</f>
        <v>232.93</v>
      </c>
      <c r="I111" s="35">
        <f>SUM(Month!I319:I321)</f>
        <v>2894.6</v>
      </c>
      <c r="J111" s="73">
        <f>SUM(Month!J319:J321)</f>
        <v>247.43</v>
      </c>
      <c r="K111" s="75">
        <f>SUM(Month!K319:K321)</f>
        <v>450.9</v>
      </c>
      <c r="L111" s="35">
        <f>SUM(Month!L319:L321)</f>
        <v>1321.66</v>
      </c>
      <c r="M111" s="35">
        <f>SUM(Month!M319:M321)</f>
        <v>2338.75</v>
      </c>
      <c r="N111" s="73">
        <f>SUM(Month!N319:N321)</f>
        <v>475.59000000000003</v>
      </c>
      <c r="O111" s="35">
        <f>SUM(Month!O319:O321)</f>
        <v>89.86</v>
      </c>
      <c r="P111" s="35">
        <f>SUM(Month!P319:P321)</f>
        <v>131.15</v>
      </c>
      <c r="R111" s="79"/>
    </row>
    <row r="112" spans="1:18" x14ac:dyDescent="0.35">
      <c r="A112" s="95" t="s">
        <v>249</v>
      </c>
      <c r="B112" s="35">
        <f>SUM(Month!B322:B324)</f>
        <v>12303.269999999999</v>
      </c>
      <c r="C112" s="35">
        <f>SUM(Month!C322:C324)</f>
        <v>688.77</v>
      </c>
      <c r="D112" s="35">
        <f>SUM(Month!D322:D324)</f>
        <v>193.76999999999998</v>
      </c>
      <c r="E112" s="74">
        <f>SUM(Month!E322:E324)</f>
        <v>11420.720000000001</v>
      </c>
      <c r="F112" s="35">
        <f>SUM(Month!F322:F324)</f>
        <v>500.19000000000005</v>
      </c>
      <c r="G112" s="35">
        <f>SUM(Month!G322:G324)</f>
        <v>77.8</v>
      </c>
      <c r="H112" s="35">
        <f>SUM(Month!H322:H324)</f>
        <v>399.08</v>
      </c>
      <c r="I112" s="35">
        <f>SUM(Month!I322:I324)</f>
        <v>3254.2</v>
      </c>
      <c r="J112" s="73">
        <f>SUM(Month!J322:J324)</f>
        <v>302.74</v>
      </c>
      <c r="K112" s="75">
        <f>SUM(Month!K322:K324)</f>
        <v>412.07</v>
      </c>
      <c r="L112" s="35">
        <f>SUM(Month!L322:L324)</f>
        <v>1522.6</v>
      </c>
      <c r="M112" s="35">
        <f>SUM(Month!M322:M324)</f>
        <v>3317.36</v>
      </c>
      <c r="N112" s="73">
        <f>SUM(Month!N322:N324)</f>
        <v>909.47000000000014</v>
      </c>
      <c r="O112" s="35">
        <f>SUM(Month!O322:O324)</f>
        <v>78.53</v>
      </c>
      <c r="P112" s="35">
        <f>SUM(Month!P322:P324)</f>
        <v>236.99</v>
      </c>
      <c r="R112" s="79"/>
    </row>
    <row r="113" spans="1:18" x14ac:dyDescent="0.35">
      <c r="A113" s="95" t="s">
        <v>587</v>
      </c>
      <c r="B113" s="35">
        <f>SUM(Month!B325:B327)</f>
        <v>13275.23</v>
      </c>
      <c r="C113" s="35">
        <f>SUM(Month!C325:C327)</f>
        <v>694.65</v>
      </c>
      <c r="D113" s="35">
        <f>SUM(Month!D325:D327)</f>
        <v>142.13</v>
      </c>
      <c r="E113" s="74">
        <f>SUM(Month!E325:E327)</f>
        <v>12438.43</v>
      </c>
      <c r="F113" s="35">
        <f>SUM(Month!F325:F327)</f>
        <v>503.49</v>
      </c>
      <c r="G113" s="35">
        <f>SUM(Month!G325:G327)</f>
        <v>77.460000000000008</v>
      </c>
      <c r="H113" s="35">
        <f>SUM(Month!H325:H327)</f>
        <v>461.39</v>
      </c>
      <c r="I113" s="35">
        <f>SUM(Month!I325:I327)</f>
        <v>4118.09</v>
      </c>
      <c r="J113" s="73">
        <f>SUM(Month!J325:J327)</f>
        <v>569.54</v>
      </c>
      <c r="K113" s="75">
        <f>SUM(Month!K325:K327)</f>
        <v>346.11</v>
      </c>
      <c r="L113" s="35">
        <f>SUM(Month!L325:L327)</f>
        <v>1605.44</v>
      </c>
      <c r="M113" s="35">
        <f>SUM(Month!M325:M327)</f>
        <v>3232.2200000000003</v>
      </c>
      <c r="N113" s="73">
        <f>SUM(Month!N325:N327)</f>
        <v>736.7</v>
      </c>
      <c r="O113" s="35">
        <f>SUM(Month!O325:O327)</f>
        <v>83.69</v>
      </c>
      <c r="P113" s="35">
        <f>SUM(Month!P325:P327)</f>
        <v>193.78999999999996</v>
      </c>
      <c r="R113" s="79"/>
    </row>
    <row r="114" spans="1:18" x14ac:dyDescent="0.35">
      <c r="A114" s="95" t="s">
        <v>608</v>
      </c>
      <c r="B114" s="35">
        <f>SUM(Month!B328:B330)</f>
        <v>13409.169999999998</v>
      </c>
      <c r="C114" s="35">
        <f>SUM(Month!C328:C330)</f>
        <v>665.47</v>
      </c>
      <c r="D114" s="35">
        <f>SUM(Month!D328:D330)</f>
        <v>197.36</v>
      </c>
      <c r="E114" s="74">
        <f>SUM(Month!E328:E330)</f>
        <v>12546.329999999998</v>
      </c>
      <c r="F114" s="35">
        <f>SUM(Month!F328:F330)</f>
        <v>324.5</v>
      </c>
      <c r="G114" s="35">
        <f>SUM(Month!G328:G330)</f>
        <v>93.68</v>
      </c>
      <c r="H114" s="35">
        <f>SUM(Month!H328:H330)</f>
        <v>505.86</v>
      </c>
      <c r="I114" s="35">
        <f>SUM(Month!I328:I330)</f>
        <v>4086.58</v>
      </c>
      <c r="J114" s="73">
        <f>SUM(Month!J328:J330)</f>
        <v>714.04</v>
      </c>
      <c r="K114" s="75">
        <f>SUM(Month!K328:K330)</f>
        <v>525.32999999999993</v>
      </c>
      <c r="L114" s="35">
        <f>SUM(Month!L328:L330)</f>
        <v>1483.75</v>
      </c>
      <c r="M114" s="35">
        <f>SUM(Month!M328:M330)</f>
        <v>3046.56</v>
      </c>
      <c r="N114" s="73">
        <f>SUM(Month!N328:N330)</f>
        <v>834.84999999999991</v>
      </c>
      <c r="O114" s="35">
        <f>SUM(Month!O328:O330)</f>
        <v>89.960000000000008</v>
      </c>
      <c r="P114" s="35">
        <f>SUM(Month!P328:P330)</f>
        <v>164.6</v>
      </c>
      <c r="R114" s="79"/>
    </row>
    <row r="115" spans="1:18" x14ac:dyDescent="0.35">
      <c r="A115" s="95" t="s">
        <v>612</v>
      </c>
      <c r="B115" s="35">
        <f>SUM(Month!B331:B333)</f>
        <v>13824.26</v>
      </c>
      <c r="C115" s="35">
        <f>SUM(Month!C331:C333)</f>
        <v>796</v>
      </c>
      <c r="D115" s="35">
        <f>SUM(Month!D331:D333)</f>
        <v>242.44</v>
      </c>
      <c r="E115" s="74">
        <f>SUM(Month!E331:E333)</f>
        <v>12785.810000000001</v>
      </c>
      <c r="F115" s="35">
        <f>SUM(Month!F331:F333)</f>
        <v>442.3</v>
      </c>
      <c r="G115" s="35">
        <f>SUM(Month!G331:G333)</f>
        <v>80.69</v>
      </c>
      <c r="H115" s="35">
        <f>SUM(Month!H331:H333)</f>
        <v>401.39</v>
      </c>
      <c r="I115" s="35">
        <f>SUM(Month!I331:I333)</f>
        <v>4250.2400000000007</v>
      </c>
      <c r="J115" s="73">
        <f>SUM(Month!J331:J333)</f>
        <v>701.91000000000008</v>
      </c>
      <c r="K115" s="75">
        <f>SUM(Month!K331:K333)</f>
        <v>684.43000000000006</v>
      </c>
      <c r="L115" s="35">
        <f>SUM(Month!L331:L333)</f>
        <v>1555.4</v>
      </c>
      <c r="M115" s="35">
        <f>SUM(Month!M331:M333)</f>
        <v>3090.46</v>
      </c>
      <c r="N115" s="73">
        <f>SUM(Month!N331:N333)</f>
        <v>751.56</v>
      </c>
      <c r="O115" s="35">
        <f>SUM(Month!O331:O333)</f>
        <v>60.46</v>
      </c>
      <c r="P115" s="35">
        <f>SUM(Month!P331:P333)</f>
        <v>113.77</v>
      </c>
      <c r="R115" s="79"/>
    </row>
    <row r="116" spans="1:18" x14ac:dyDescent="0.35">
      <c r="A116" s="95" t="s">
        <v>622</v>
      </c>
      <c r="B116" s="35">
        <f>SUM(Month!B334:B336)</f>
        <v>13980.369999999999</v>
      </c>
      <c r="C116" s="35">
        <f>SUM(Month!C334:C336)</f>
        <v>735.3</v>
      </c>
      <c r="D116" s="35">
        <f>SUM(Month!D334:D336)</f>
        <v>267.24</v>
      </c>
      <c r="E116" s="74">
        <f>SUM(Month!E334:E336)</f>
        <v>12977.84</v>
      </c>
      <c r="F116" s="35">
        <f>SUM(Month!F334:F336)</f>
        <v>544.54</v>
      </c>
      <c r="G116" s="35">
        <f>SUM(Month!G334:G336)</f>
        <v>72.320000000000007</v>
      </c>
      <c r="H116" s="35">
        <f>SUM(Month!H334:H336)</f>
        <v>405.13</v>
      </c>
      <c r="I116" s="35">
        <f>SUM(Month!I334:I336)</f>
        <v>4017.78</v>
      </c>
      <c r="J116" s="73">
        <f>SUM(Month!J334:J336)</f>
        <v>1012.5899999999999</v>
      </c>
      <c r="K116" s="75">
        <f>SUM(Month!K334:K336)</f>
        <v>354.71999999999997</v>
      </c>
      <c r="L116" s="35">
        <f>SUM(Month!L334:L336)</f>
        <v>1441.9299999999998</v>
      </c>
      <c r="M116" s="35">
        <f>SUM(Month!M334:M336)</f>
        <v>3529.02</v>
      </c>
      <c r="N116" s="73">
        <f>SUM(Month!N334:N336)</f>
        <v>807.1</v>
      </c>
      <c r="O116" s="35">
        <f>SUM(Month!O334:O336)</f>
        <v>66.02</v>
      </c>
      <c r="P116" s="35">
        <f>SUM(Month!P334:P336)</f>
        <v>144.32</v>
      </c>
      <c r="R116" s="79"/>
    </row>
    <row r="117" spans="1:18" x14ac:dyDescent="0.35">
      <c r="A117" s="95" t="s">
        <v>630</v>
      </c>
      <c r="B117" s="35">
        <f>SUM(Month!B337:B339)</f>
        <v>13421.25</v>
      </c>
      <c r="C117" s="35">
        <f>SUM(Month!C337:C339)</f>
        <v>725.79</v>
      </c>
      <c r="D117" s="35">
        <f>SUM(Month!D337:D339)</f>
        <v>203.31</v>
      </c>
      <c r="E117" s="74">
        <f>SUM(Month!E337:E339)</f>
        <v>12492.150000000001</v>
      </c>
      <c r="F117" s="35">
        <f>SUM(Month!F337:F339)</f>
        <v>428.51</v>
      </c>
      <c r="G117" s="35">
        <f>SUM(Month!G337:G339)</f>
        <v>114.56</v>
      </c>
      <c r="H117" s="35">
        <f>SUM(Month!H337:H339)</f>
        <v>327.24</v>
      </c>
      <c r="I117" s="35">
        <f>SUM(Month!I337:I339)</f>
        <v>3766.01</v>
      </c>
      <c r="J117" s="73">
        <f>SUM(Month!J337:J339)</f>
        <v>1051.99</v>
      </c>
      <c r="K117" s="75">
        <f>SUM(Month!K337:K339)</f>
        <v>387.45000000000005</v>
      </c>
      <c r="L117" s="35">
        <f>SUM(Month!L337:L339)</f>
        <v>1464.4799999999998</v>
      </c>
      <c r="M117" s="35">
        <f>SUM(Month!M337:M339)</f>
        <v>3297.62</v>
      </c>
      <c r="N117" s="73">
        <f>SUM(Month!N337:N339)</f>
        <v>800.1</v>
      </c>
      <c r="O117" s="35">
        <f>SUM(Month!O337:O339)</f>
        <v>79.13</v>
      </c>
      <c r="P117" s="35">
        <f>SUM(Month!P337:P339)</f>
        <v>156.41999999999999</v>
      </c>
      <c r="R117" s="79"/>
    </row>
    <row r="118" spans="1:18" x14ac:dyDescent="0.35">
      <c r="A118" s="95" t="s">
        <v>645</v>
      </c>
      <c r="B118" s="35">
        <f>SUM(Month!B340:B342)</f>
        <v>13601</v>
      </c>
      <c r="C118" s="35">
        <f>SUM(Month!C340:C342)</f>
        <v>632.15</v>
      </c>
      <c r="D118" s="35">
        <f>SUM(Month!D340:D342)</f>
        <v>154.35</v>
      </c>
      <c r="E118" s="74">
        <f>SUM(Month!E340:E342)</f>
        <v>12814.5</v>
      </c>
      <c r="F118" s="35">
        <f>SUM(Month!F340:F342)</f>
        <v>266.82</v>
      </c>
      <c r="G118" s="35">
        <f>SUM(Month!G340:G342)</f>
        <v>127.02000000000001</v>
      </c>
      <c r="H118" s="35">
        <f>SUM(Month!H340:H342)</f>
        <v>377.25</v>
      </c>
      <c r="I118" s="35">
        <f>SUM(Month!I340:I342)</f>
        <v>3727.65</v>
      </c>
      <c r="J118" s="73">
        <f>SUM(Month!J340:J342)</f>
        <v>723.31999999999994</v>
      </c>
      <c r="K118" s="75">
        <f>SUM(Month!K340:K342)</f>
        <v>615.83000000000004</v>
      </c>
      <c r="L118" s="35">
        <f>SUM(Month!L340:L342)</f>
        <v>1580.7099999999998</v>
      </c>
      <c r="M118" s="35">
        <f>SUM(Month!M340:M342)</f>
        <v>3668.38</v>
      </c>
      <c r="N118" s="73">
        <f>SUM(Month!N340:N342)</f>
        <v>873.95999999999992</v>
      </c>
      <c r="O118" s="35">
        <f>SUM(Month!O340:O342)</f>
        <v>81.17</v>
      </c>
      <c r="P118" s="35">
        <f>SUM(Month!P340:P342)</f>
        <v>105.89</v>
      </c>
      <c r="R118" s="79"/>
    </row>
    <row r="119" spans="1:18" x14ac:dyDescent="0.35">
      <c r="A119" s="97" t="s">
        <v>652</v>
      </c>
      <c r="B119" s="35">
        <f>SUM(Month!B343:B345)</f>
        <v>13464.150000000001</v>
      </c>
      <c r="C119" s="35">
        <f>SUM(Month!C343:C345)</f>
        <v>869.62</v>
      </c>
      <c r="D119" s="35">
        <f>SUM(Month!D343:D345)</f>
        <v>166.06</v>
      </c>
      <c r="E119" s="74">
        <f>SUM(Month!E343:E345)</f>
        <v>12428.470000000001</v>
      </c>
      <c r="F119" s="35">
        <f>SUM(Month!F343:F345)</f>
        <v>328.82</v>
      </c>
      <c r="G119" s="35">
        <f>SUM(Month!G343:G345)</f>
        <v>91.5</v>
      </c>
      <c r="H119" s="35">
        <f>SUM(Month!H343:H345)</f>
        <v>519.56000000000006</v>
      </c>
      <c r="I119" s="35">
        <f>SUM(Month!I343:I345)</f>
        <v>3993.37</v>
      </c>
      <c r="J119" s="73">
        <f>SUM(Month!J343:J345)</f>
        <v>835.98</v>
      </c>
      <c r="K119" s="75">
        <f>SUM(Month!K343:K345)</f>
        <v>757.62</v>
      </c>
      <c r="L119" s="35">
        <f>SUM(Month!L343:L345)</f>
        <v>1197.21</v>
      </c>
      <c r="M119" s="35">
        <f>SUM(Month!M343:M345)</f>
        <v>3404.64</v>
      </c>
      <c r="N119" s="73">
        <f>SUM(Month!N343:N345)</f>
        <v>669.54</v>
      </c>
      <c r="O119" s="35">
        <f>SUM(Month!O343:O345)</f>
        <v>54.25</v>
      </c>
      <c r="P119" s="35">
        <f>SUM(Month!P343:P345)</f>
        <v>79.539999999999992</v>
      </c>
      <c r="R119" s="79"/>
    </row>
    <row r="120" spans="1:18" x14ac:dyDescent="0.35">
      <c r="A120" s="97" t="s">
        <v>657</v>
      </c>
      <c r="B120" s="35">
        <f>SUM(Month!B346:B348)</f>
        <v>12839.759999999998</v>
      </c>
      <c r="C120" s="35">
        <f>SUM(Month!C346:C348)</f>
        <v>763.43000000000006</v>
      </c>
      <c r="D120" s="35">
        <f>SUM(Month!D346:D348)</f>
        <v>300.71000000000004</v>
      </c>
      <c r="E120" s="74">
        <f>SUM(Month!E346:E348)</f>
        <v>11775.619999999999</v>
      </c>
      <c r="F120" s="35">
        <f>SUM(Month!F346:F348)</f>
        <v>446.71</v>
      </c>
      <c r="G120" s="35">
        <f>SUM(Month!G346:G348)</f>
        <v>86.25</v>
      </c>
      <c r="H120" s="35">
        <f>SUM(Month!H346:H348)</f>
        <v>412.99</v>
      </c>
      <c r="I120" s="35">
        <f>SUM(Month!I346:I348)</f>
        <v>3838.4399999999996</v>
      </c>
      <c r="J120" s="73">
        <f>SUM(Month!J346:J348)</f>
        <v>918.54</v>
      </c>
      <c r="K120" s="75">
        <f>SUM(Month!K346:K348)</f>
        <v>454.78</v>
      </c>
      <c r="L120" s="35">
        <f>SUM(Month!L346:L348)</f>
        <v>1111.06</v>
      </c>
      <c r="M120" s="35">
        <f>SUM(Month!M346:M348)</f>
        <v>3171.59</v>
      </c>
      <c r="N120" s="73">
        <f>SUM(Month!N346:N348)</f>
        <v>665.79</v>
      </c>
      <c r="O120" s="35">
        <f>SUM(Month!O346:O348)</f>
        <v>76.78</v>
      </c>
      <c r="P120" s="35">
        <f>SUM(Month!P346:P348)</f>
        <v>109.08</v>
      </c>
      <c r="R120" s="79"/>
    </row>
    <row r="121" spans="1:18" x14ac:dyDescent="0.35">
      <c r="A121" s="97" t="s">
        <v>664</v>
      </c>
      <c r="B121" s="35">
        <f>SUM(Month!B349:B351)</f>
        <v>12770.779999999999</v>
      </c>
      <c r="C121" s="35">
        <f>SUM(Month!C349:C351)</f>
        <v>714.08</v>
      </c>
      <c r="D121" s="35">
        <f>SUM(Month!D349:D351)</f>
        <v>89.36</v>
      </c>
      <c r="E121" s="74">
        <f>SUM(Month!E349:E351)</f>
        <v>11967.34</v>
      </c>
      <c r="F121" s="35">
        <f>SUM(Month!F349:F351)</f>
        <v>407.21</v>
      </c>
      <c r="G121" s="35">
        <f>SUM(Month!G349:G351)</f>
        <v>98.57</v>
      </c>
      <c r="H121" s="35">
        <f>SUM(Month!H349:H351)</f>
        <v>363.09000000000003</v>
      </c>
      <c r="I121" s="35">
        <f>SUM(Month!I349:I351)</f>
        <v>3899.18</v>
      </c>
      <c r="J121" s="73">
        <f>SUM(Month!J349:J351)</f>
        <v>1008.8</v>
      </c>
      <c r="K121" s="75">
        <f>SUM(Month!K349:K351)</f>
        <v>366.71000000000004</v>
      </c>
      <c r="L121" s="35">
        <f>SUM(Month!L349:L351)</f>
        <v>1321.25</v>
      </c>
      <c r="M121" s="35">
        <f>SUM(Month!M349:M351)</f>
        <v>2934.37</v>
      </c>
      <c r="N121" s="73">
        <f>SUM(Month!N349:N351)</f>
        <v>802.48</v>
      </c>
      <c r="O121" s="35">
        <f>SUM(Month!O349:O351)</f>
        <v>75.39</v>
      </c>
      <c r="P121" s="35">
        <f>SUM(Month!P349:P351)</f>
        <v>123.03</v>
      </c>
      <c r="R121" s="79"/>
    </row>
    <row r="122" spans="1:18" x14ac:dyDescent="0.35">
      <c r="A122" s="97" t="s">
        <v>681</v>
      </c>
      <c r="B122" s="35">
        <f>SUM(Month!B352:B354)</f>
        <v>11902.4</v>
      </c>
      <c r="C122" s="35">
        <f>SUM(Month!C352:C354)</f>
        <v>630.77</v>
      </c>
      <c r="D122" s="35">
        <f>SUM(Month!D352:D354)</f>
        <v>185.31000000000003</v>
      </c>
      <c r="E122" s="74">
        <f>SUM(Month!E352:E354)</f>
        <v>11086.32</v>
      </c>
      <c r="F122" s="35">
        <f>SUM(Month!F352:F354)</f>
        <v>348.65</v>
      </c>
      <c r="G122" s="35">
        <f>SUM(Month!G352:G354)</f>
        <v>110.03999999999999</v>
      </c>
      <c r="H122" s="35">
        <f>SUM(Month!H352:H354)</f>
        <v>343.7</v>
      </c>
      <c r="I122" s="35">
        <f>SUM(Month!I352:I354)</f>
        <v>3690.1100000000006</v>
      </c>
      <c r="J122" s="73">
        <f>SUM(Month!J352:J354)</f>
        <v>551.32000000000005</v>
      </c>
      <c r="K122" s="75">
        <f>SUM(Month!K352:K354)</f>
        <v>652.61</v>
      </c>
      <c r="L122" s="35">
        <f>SUM(Month!L352:L354)</f>
        <v>1184.8600000000001</v>
      </c>
      <c r="M122" s="35">
        <f>SUM(Month!M352:M354)</f>
        <v>2796.5</v>
      </c>
      <c r="N122" s="73">
        <f>SUM(Month!N352:N354)</f>
        <v>774.53</v>
      </c>
      <c r="O122" s="35">
        <f>SUM(Month!O352:O354)</f>
        <v>25.16</v>
      </c>
      <c r="P122" s="35">
        <f>SUM(Month!P352:P354)</f>
        <v>61.269999999999996</v>
      </c>
      <c r="R122" s="79"/>
    </row>
    <row r="123" spans="1:18" x14ac:dyDescent="0.35">
      <c r="A123" s="97" t="s">
        <v>686</v>
      </c>
      <c r="B123" s="35">
        <f>SUM(Month!B355:B357)</f>
        <v>12789.68</v>
      </c>
      <c r="C123" s="35">
        <f>SUM(Month!C355:C357)</f>
        <v>741.55</v>
      </c>
      <c r="D123" s="35">
        <f>SUM(Month!D355:D357)</f>
        <v>93.949999999999989</v>
      </c>
      <c r="E123" s="74">
        <f>SUM(Month!E355:E357)</f>
        <v>11954.18</v>
      </c>
      <c r="F123" s="35">
        <f>SUM(Month!F355:F357)</f>
        <v>409.87</v>
      </c>
      <c r="G123" s="35">
        <f>SUM(Month!G355:G357)</f>
        <v>64.45</v>
      </c>
      <c r="H123" s="35">
        <f>SUM(Month!H355:H357)</f>
        <v>367.36</v>
      </c>
      <c r="I123" s="35">
        <f>SUM(Month!I355:I357)</f>
        <v>4005.25</v>
      </c>
      <c r="J123" s="73">
        <f>SUM(Month!J355:J357)</f>
        <v>686.52</v>
      </c>
      <c r="K123" s="75">
        <f>SUM(Month!K355:K357)</f>
        <v>647.26</v>
      </c>
      <c r="L123" s="35">
        <f>SUM(Month!L355:L357)</f>
        <v>1365.97</v>
      </c>
      <c r="M123" s="35">
        <f>SUM(Month!M355:M357)</f>
        <v>2931.81</v>
      </c>
      <c r="N123" s="73">
        <f>SUM(Month!N355:N357)</f>
        <v>873.57999999999993</v>
      </c>
      <c r="O123" s="35">
        <f>SUM(Month!O355:O357)</f>
        <v>48.510000000000005</v>
      </c>
      <c r="P123" s="35">
        <f>SUM(Month!P355:P357)</f>
        <v>69.33</v>
      </c>
      <c r="R123" s="79"/>
    </row>
    <row r="124" spans="1:18" x14ac:dyDescent="0.35">
      <c r="A124" s="97" t="s">
        <v>690</v>
      </c>
      <c r="B124" s="35">
        <f>SUM(Month!B358:B360)</f>
        <v>12728.97</v>
      </c>
      <c r="C124" s="35">
        <f>SUM(Month!C358:C360)</f>
        <v>652.74</v>
      </c>
      <c r="D124" s="35">
        <f>SUM(Month!D358:D360)</f>
        <v>320.25</v>
      </c>
      <c r="E124" s="74">
        <f>SUM(Month!E358:E360)</f>
        <v>11755.98</v>
      </c>
      <c r="F124" s="35">
        <f>SUM(Month!F358:F360)</f>
        <v>437.63</v>
      </c>
      <c r="G124" s="35">
        <f>SUM(Month!G358:G360)</f>
        <v>76.3</v>
      </c>
      <c r="H124" s="35">
        <f>SUM(Month!H358:H360)</f>
        <v>447.29999999999995</v>
      </c>
      <c r="I124" s="35">
        <f>SUM(Month!I358:I360)</f>
        <v>3614.05</v>
      </c>
      <c r="J124" s="73">
        <f>SUM(Month!J358:J360)</f>
        <v>857.41</v>
      </c>
      <c r="K124" s="75">
        <f>SUM(Month!K358:K360)</f>
        <v>447.61</v>
      </c>
      <c r="L124" s="35">
        <f>SUM(Month!L358:L360)</f>
        <v>1240.0899999999999</v>
      </c>
      <c r="M124" s="35">
        <f>SUM(Month!M358:M360)</f>
        <v>3156.8599999999997</v>
      </c>
      <c r="N124" s="73">
        <f>SUM(Month!N358:N360)</f>
        <v>679.07999999999993</v>
      </c>
      <c r="O124" s="35">
        <f>SUM(Month!O358:O360)</f>
        <v>95.39</v>
      </c>
      <c r="P124" s="35">
        <f>SUM(Month!P358:P360)</f>
        <v>196.9</v>
      </c>
      <c r="R124" s="79"/>
    </row>
    <row r="125" spans="1:18" x14ac:dyDescent="0.35">
      <c r="A125" s="97" t="s">
        <v>695</v>
      </c>
      <c r="B125" s="35">
        <f>SUM(Month!B361:B363)</f>
        <v>12609.210000000001</v>
      </c>
      <c r="C125" s="35">
        <f>SUM(Month!C361:C363)</f>
        <v>666.97</v>
      </c>
      <c r="D125" s="35">
        <f>SUM(Month!D361:D363)</f>
        <v>156.63</v>
      </c>
      <c r="E125" s="74">
        <f>SUM(Month!E361:E363)</f>
        <v>11785.61</v>
      </c>
      <c r="F125" s="35">
        <f>SUM(Month!F361:F363)</f>
        <v>374.31</v>
      </c>
      <c r="G125" s="35">
        <f>SUM(Month!G361:G363)</f>
        <v>74.73</v>
      </c>
      <c r="H125" s="35">
        <f>SUM(Month!H361:H363)</f>
        <v>417.41</v>
      </c>
      <c r="I125" s="35">
        <f>SUM(Month!I361:I363)</f>
        <v>3606.4700000000003</v>
      </c>
      <c r="J125" s="73">
        <f>SUM(Month!J361:J363)</f>
        <v>988.1099999999999</v>
      </c>
      <c r="K125" s="75">
        <f>SUM(Month!K361:K363)</f>
        <v>463.08</v>
      </c>
      <c r="L125" s="35">
        <f>SUM(Month!L361:L363)</f>
        <v>1275.53</v>
      </c>
      <c r="M125" s="35">
        <f>SUM(Month!M361:M363)</f>
        <v>3008.72</v>
      </c>
      <c r="N125" s="73">
        <f>SUM(Month!N361:N363)</f>
        <v>768.26</v>
      </c>
      <c r="O125" s="35">
        <f>SUM(Month!O361:O363)</f>
        <v>89.47999999999999</v>
      </c>
      <c r="P125" s="35">
        <f>SUM(Month!P361:P363)</f>
        <v>131.23000000000002</v>
      </c>
      <c r="R125" s="79"/>
    </row>
    <row r="126" spans="1:18" x14ac:dyDescent="0.35">
      <c r="A126" s="97" t="s">
        <v>711</v>
      </c>
      <c r="B126" s="35">
        <f>SUM(Month!B364:B366)</f>
        <v>13482.73</v>
      </c>
      <c r="C126" s="35">
        <f>SUM(Month!C364:C366)</f>
        <v>667.91000000000008</v>
      </c>
      <c r="D126" s="35">
        <f>SUM(Month!D364:D366)</f>
        <v>265.69</v>
      </c>
      <c r="E126" s="74">
        <f>SUM(Month!E364:E366)</f>
        <v>12549.130000000001</v>
      </c>
      <c r="F126" s="35">
        <f>SUM(Month!F364:F366)</f>
        <v>265.19</v>
      </c>
      <c r="G126" s="35">
        <f>SUM(Month!G364:G366)</f>
        <v>82.17</v>
      </c>
      <c r="H126" s="35">
        <f>SUM(Month!H364:H366)</f>
        <v>323.54999999999995</v>
      </c>
      <c r="I126" s="35">
        <f>SUM(Month!I364:I366)</f>
        <v>3772.07</v>
      </c>
      <c r="J126" s="73">
        <f>SUM(Month!J364:J366)</f>
        <v>908.59999999999991</v>
      </c>
      <c r="K126" s="75">
        <f>SUM(Month!K364:K366)</f>
        <v>671.82</v>
      </c>
      <c r="L126" s="35">
        <f>SUM(Month!L364:L366)</f>
        <v>1119.54</v>
      </c>
      <c r="M126" s="35">
        <f>SUM(Month!M364:M366)</f>
        <v>3358.8999999999996</v>
      </c>
      <c r="N126" s="73">
        <f>SUM(Month!N364:N366)</f>
        <v>1016.5</v>
      </c>
      <c r="O126" s="35">
        <f>SUM(Month!O364:O366)</f>
        <v>85.389999999999986</v>
      </c>
      <c r="P126" s="35">
        <f>SUM(Month!P364:P366)</f>
        <v>51.269999999999996</v>
      </c>
    </row>
    <row r="127" spans="1:18" x14ac:dyDescent="0.35">
      <c r="A127" s="97" t="s">
        <v>715</v>
      </c>
      <c r="B127" s="35">
        <f>SUM(Month!B367:B369)</f>
        <v>11895.24</v>
      </c>
      <c r="C127" s="35">
        <f>SUM(Month!C367:C369)</f>
        <v>611.79999999999995</v>
      </c>
      <c r="D127" s="35">
        <f>SUM(Month!D367:D369)</f>
        <v>169.67000000000002</v>
      </c>
      <c r="E127" s="74">
        <f>SUM(Month!E367:E369)</f>
        <v>11113.76</v>
      </c>
      <c r="F127" s="35">
        <f>SUM(Month!F367:F369)</f>
        <v>330.45</v>
      </c>
      <c r="G127" s="35">
        <f>SUM(Month!G367:G369)</f>
        <v>62.67</v>
      </c>
      <c r="H127" s="35">
        <f>SUM(Month!H367:H369)</f>
        <v>418.86</v>
      </c>
      <c r="I127" s="35">
        <f>SUM(Month!I367:I369)</f>
        <v>3483.9400000000005</v>
      </c>
      <c r="J127" s="73">
        <f>SUM(Month!J367:J369)</f>
        <v>581.29</v>
      </c>
      <c r="K127" s="75">
        <f>SUM(Month!K367:K369)</f>
        <v>703.77</v>
      </c>
      <c r="L127" s="35">
        <f>SUM(Month!L367:L369)</f>
        <v>1131.04</v>
      </c>
      <c r="M127" s="35">
        <f>SUM(Month!M367:M369)</f>
        <v>2710.1600000000003</v>
      </c>
      <c r="N127" s="73">
        <f>SUM(Month!N367:N369)</f>
        <v>883.43</v>
      </c>
      <c r="O127" s="35">
        <f>SUM(Month!O367:O369)</f>
        <v>108.66</v>
      </c>
      <c r="P127" s="35">
        <f>SUM(Month!P367:P369)</f>
        <v>60.489999999999995</v>
      </c>
    </row>
    <row r="128" spans="1:18" x14ac:dyDescent="0.35">
      <c r="A128" s="97" t="s">
        <v>737</v>
      </c>
      <c r="B128" s="35">
        <f>SUM(Month!B370:B372)</f>
        <v>13014.369999999999</v>
      </c>
      <c r="C128" s="35">
        <f>SUM(Month!C370:C372)</f>
        <v>612.74</v>
      </c>
      <c r="D128" s="35">
        <f>SUM(Month!D370:D372)</f>
        <v>201.33</v>
      </c>
      <c r="E128" s="74">
        <f>SUM(Month!E370:E372)</f>
        <v>12200.29</v>
      </c>
      <c r="F128" s="35">
        <f>SUM(Month!F370:F372)</f>
        <v>329.53000000000003</v>
      </c>
      <c r="G128" s="35">
        <f>SUM(Month!G370:G372)</f>
        <v>55.730000000000004</v>
      </c>
      <c r="H128" s="35">
        <f>SUM(Month!H370:H372)</f>
        <v>392.43</v>
      </c>
      <c r="I128" s="35">
        <f>SUM(Month!I370:I372)</f>
        <v>3731.31</v>
      </c>
      <c r="J128" s="73">
        <f>SUM(Month!J370:J372)</f>
        <v>855.84</v>
      </c>
      <c r="K128" s="75">
        <f>SUM(Month!K370:K372)</f>
        <v>529.21</v>
      </c>
      <c r="L128" s="35">
        <f>SUM(Month!L370:L372)</f>
        <v>1174.07</v>
      </c>
      <c r="M128" s="35">
        <f>SUM(Month!M370:M372)</f>
        <v>3141.27</v>
      </c>
      <c r="N128" s="73">
        <f>SUM(Month!N370:N372)</f>
        <v>737.25</v>
      </c>
      <c r="O128" s="35">
        <f>SUM(Month!O370:O372)</f>
        <v>79.460000000000008</v>
      </c>
      <c r="P128" s="35">
        <f>SUM(Month!P370:P372)</f>
        <v>132.21</v>
      </c>
    </row>
    <row r="129" spans="1:16" x14ac:dyDescent="0.35">
      <c r="A129" s="97" t="s">
        <v>741</v>
      </c>
      <c r="B129" s="35">
        <f>SUM(Month!B373:B375)</f>
        <v>12059.76</v>
      </c>
      <c r="C129" s="35">
        <f>SUM(Month!C373:C375)</f>
        <v>597.58000000000004</v>
      </c>
      <c r="D129" s="75">
        <f>SUM(Month!D373:D375)</f>
        <v>200.47</v>
      </c>
      <c r="E129" s="74">
        <f>SUM(Month!E373:E375)</f>
        <v>11261.72</v>
      </c>
      <c r="F129" s="35">
        <f>SUM(Month!F373:F375)</f>
        <v>322.37</v>
      </c>
      <c r="G129" s="35">
        <f>SUM(Month!G373:G375)</f>
        <v>57.730000000000004</v>
      </c>
      <c r="H129" s="35">
        <f>SUM(Month!H373:H375)</f>
        <v>386.25</v>
      </c>
      <c r="I129" s="75">
        <f>SUM(Month!I373:I375)</f>
        <v>3434.09</v>
      </c>
      <c r="J129" s="73">
        <f>SUM(Month!J373:J375)</f>
        <v>873.73</v>
      </c>
      <c r="K129" s="75">
        <f>SUM(Month!K373:K375)</f>
        <v>364.8</v>
      </c>
      <c r="L129" s="35">
        <f>SUM(Month!L373:L375)</f>
        <v>1307.03</v>
      </c>
      <c r="M129" s="35">
        <f>SUM(Month!M373:M375)</f>
        <v>2927.29</v>
      </c>
      <c r="N129" s="35">
        <f>SUM(Month!N373:N375)</f>
        <v>631.12</v>
      </c>
      <c r="O129" s="35">
        <f>SUM(Month!O373:O375)</f>
        <v>82.7</v>
      </c>
      <c r="P129" s="35">
        <f>SUM(Month!P373:P375)</f>
        <v>100.25999999999999</v>
      </c>
    </row>
    <row r="130" spans="1:16" x14ac:dyDescent="0.35">
      <c r="A130" s="97" t="s">
        <v>757</v>
      </c>
      <c r="B130" s="35">
        <f>SUM(Month!B376:B378)</f>
        <v>12022.720000000001</v>
      </c>
      <c r="C130" s="35">
        <f>SUM(Month!C376:C378)</f>
        <v>648.91</v>
      </c>
      <c r="D130" s="75">
        <f>SUM(Month!D376:D378)</f>
        <v>105.72000000000001</v>
      </c>
      <c r="E130" s="74">
        <f>SUM(Month!E376:E378)</f>
        <v>11268.09</v>
      </c>
      <c r="F130" s="35">
        <f>SUM(Month!F376:F378)</f>
        <v>379.27</v>
      </c>
      <c r="G130" s="35">
        <f>SUM(Month!G376:G378)</f>
        <v>76.13</v>
      </c>
      <c r="H130" s="35">
        <f>SUM(Month!H376:H378)</f>
        <v>460.73</v>
      </c>
      <c r="I130" s="75">
        <f>SUM(Month!I376:I378)</f>
        <v>3471.4799999999996</v>
      </c>
      <c r="J130" s="73">
        <f>SUM(Month!J376:J378)</f>
        <v>771.6099999999999</v>
      </c>
      <c r="K130" s="75">
        <f>SUM(Month!K376:K378)</f>
        <v>650.68000000000006</v>
      </c>
      <c r="L130" s="35">
        <f>SUM(Month!L376:L378)</f>
        <v>1069.4099999999999</v>
      </c>
      <c r="M130" s="35">
        <f>SUM(Month!M376:M378)</f>
        <v>3169.12</v>
      </c>
      <c r="N130" s="35">
        <f>SUM(Month!N376:N378)</f>
        <v>522.97</v>
      </c>
      <c r="O130" s="35">
        <f>SUM(Month!O376:O378)</f>
        <v>100.91999999999999</v>
      </c>
      <c r="P130" s="35">
        <f>SUM(Month!P376:P378)</f>
        <v>28.45</v>
      </c>
    </row>
    <row r="131" spans="1:16" x14ac:dyDescent="0.35">
      <c r="A131" s="97" t="s">
        <v>765</v>
      </c>
      <c r="B131" s="35">
        <f>SUM(Month!B379:B381)</f>
        <v>11661.06</v>
      </c>
      <c r="C131" s="35">
        <f>SUM(Month!C379:C381)</f>
        <v>609.48</v>
      </c>
      <c r="D131" s="75">
        <f>SUM(Month!D379:D381)</f>
        <v>158.97999999999999</v>
      </c>
      <c r="E131" s="74">
        <f>SUM(Month!E379:E381)</f>
        <v>10892.61</v>
      </c>
      <c r="F131" s="35">
        <f>SUM(Month!F379:F381)</f>
        <v>403.71000000000004</v>
      </c>
      <c r="G131" s="35">
        <f>SUM(Month!G379:G381)</f>
        <v>68.16</v>
      </c>
      <c r="H131" s="35">
        <f>SUM(Month!H379:H381)</f>
        <v>315.14</v>
      </c>
      <c r="I131" s="75">
        <f>SUM(Month!I379:I381)</f>
        <v>3732.3100000000004</v>
      </c>
      <c r="J131" s="73">
        <f>SUM(Month!J379:J381)</f>
        <v>643.78</v>
      </c>
      <c r="K131" s="75">
        <f>SUM(Month!K379:K381)</f>
        <v>626.68000000000006</v>
      </c>
      <c r="L131" s="35">
        <f>SUM(Month!L379:L381)</f>
        <v>970.53</v>
      </c>
      <c r="M131" s="35">
        <f>SUM(Month!M379:M381)</f>
        <v>3093.3599999999997</v>
      </c>
      <c r="N131" s="35">
        <f>SUM(Month!N379:N381)</f>
        <v>525.09</v>
      </c>
      <c r="O131" s="35">
        <f>SUM(Month!O379:O381)</f>
        <v>48.040000000000006</v>
      </c>
      <c r="P131" s="35">
        <f>SUM(Month!P379:P381)</f>
        <v>67.260000000000005</v>
      </c>
    </row>
    <row r="135" spans="1:16" x14ac:dyDescent="0.35">
      <c r="B135" s="66"/>
      <c r="C135" s="66"/>
      <c r="E135" s="66"/>
    </row>
    <row r="136" spans="1:16" x14ac:dyDescent="0.35">
      <c r="B136" s="66"/>
      <c r="C136" s="66"/>
      <c r="E136" s="66"/>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B130:P130 B131:P131"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4"/>
  <sheetViews>
    <sheetView showGridLines="0" zoomScaleNormal="100" workbookViewId="0">
      <pane xSplit="1" ySplit="6" topLeftCell="B376" activePane="bottomRight" state="frozen"/>
      <selection pane="topRight" activeCell="B1" sqref="B1"/>
      <selection pane="bottomLeft" activeCell="A7" sqref="A7"/>
      <selection pane="bottomRight" activeCell="B376" sqref="B376"/>
    </sheetView>
  </sheetViews>
  <sheetFormatPr defaultColWidth="9.1796875" defaultRowHeight="15.5" x14ac:dyDescent="0.35"/>
  <cols>
    <col min="1" max="1" width="30.54296875" style="95" customWidth="1"/>
    <col min="2" max="6" width="13.54296875" style="1" customWidth="1"/>
    <col min="7" max="7" width="14.81640625" style="1" bestFit="1" customWidth="1"/>
    <col min="8" max="16" width="13.54296875" style="1" customWidth="1"/>
    <col min="17" max="16384" width="9.1796875" style="1"/>
  </cols>
  <sheetData>
    <row r="1" spans="1:18" ht="26" x14ac:dyDescent="0.35">
      <c r="A1" s="98" t="s">
        <v>570</v>
      </c>
    </row>
    <row r="2" spans="1:18" s="2" customFormat="1" ht="20.25" customHeight="1" x14ac:dyDescent="0.35">
      <c r="A2" s="93" t="s">
        <v>14</v>
      </c>
    </row>
    <row r="3" spans="1:18" s="2" customFormat="1" ht="20.25" customHeight="1" x14ac:dyDescent="0.35">
      <c r="A3" s="93" t="s">
        <v>131</v>
      </c>
    </row>
    <row r="4" spans="1:18" s="2" customFormat="1" ht="20.25" customHeight="1" x14ac:dyDescent="0.35">
      <c r="A4" s="93" t="s">
        <v>128</v>
      </c>
    </row>
    <row r="5" spans="1:18" x14ac:dyDescent="0.35">
      <c r="A5" s="94"/>
      <c r="B5" s="77" t="s">
        <v>23</v>
      </c>
      <c r="C5" s="37"/>
      <c r="D5" s="38"/>
      <c r="E5" s="53" t="s">
        <v>24</v>
      </c>
      <c r="F5" s="36" t="s">
        <v>624</v>
      </c>
      <c r="G5" s="37"/>
      <c r="H5" s="37"/>
      <c r="I5" s="38"/>
      <c r="J5" s="36" t="s">
        <v>26</v>
      </c>
      <c r="K5" s="38"/>
      <c r="L5" s="77" t="s">
        <v>625</v>
      </c>
      <c r="M5" s="38"/>
      <c r="N5" s="37"/>
      <c r="O5" s="37"/>
      <c r="P5" s="38"/>
    </row>
    <row r="6" spans="1:18" ht="60" customHeight="1" x14ac:dyDescent="0.35">
      <c r="A6" s="96" t="s">
        <v>684</v>
      </c>
      <c r="B6" s="88" t="s">
        <v>27</v>
      </c>
      <c r="C6" s="89" t="s">
        <v>28</v>
      </c>
      <c r="D6" s="91" t="s">
        <v>29</v>
      </c>
      <c r="E6" s="90" t="s">
        <v>142</v>
      </c>
      <c r="F6" s="88" t="s">
        <v>31</v>
      </c>
      <c r="G6" s="89" t="s">
        <v>623</v>
      </c>
      <c r="H6" s="89" t="s">
        <v>32</v>
      </c>
      <c r="I6" s="91" t="s">
        <v>588</v>
      </c>
      <c r="J6" s="88" t="s">
        <v>589</v>
      </c>
      <c r="K6" s="91" t="s">
        <v>33</v>
      </c>
      <c r="L6" s="88" t="s">
        <v>34</v>
      </c>
      <c r="M6" s="91" t="s">
        <v>655</v>
      </c>
      <c r="N6" s="89" t="s">
        <v>35</v>
      </c>
      <c r="O6" s="89" t="s">
        <v>36</v>
      </c>
      <c r="P6" s="91" t="s">
        <v>37</v>
      </c>
    </row>
    <row r="7" spans="1:18" x14ac:dyDescent="0.35">
      <c r="A7" s="95" t="s">
        <v>251</v>
      </c>
      <c r="B7" s="73">
        <v>7729</v>
      </c>
      <c r="C7" s="35">
        <v>572</v>
      </c>
      <c r="D7" s="35">
        <v>6</v>
      </c>
      <c r="E7" s="74">
        <v>7150</v>
      </c>
      <c r="F7" s="35">
        <v>157</v>
      </c>
      <c r="G7" s="35">
        <v>12</v>
      </c>
      <c r="H7" s="35">
        <v>277</v>
      </c>
      <c r="I7" s="35">
        <v>2202</v>
      </c>
      <c r="J7" s="73">
        <v>606</v>
      </c>
      <c r="K7" s="75">
        <v>347</v>
      </c>
      <c r="L7" s="73">
        <v>915.73</v>
      </c>
      <c r="M7" s="75">
        <v>1431.27</v>
      </c>
      <c r="N7" s="35">
        <v>854</v>
      </c>
      <c r="O7" s="35">
        <v>108</v>
      </c>
      <c r="P7" s="35">
        <v>119</v>
      </c>
    </row>
    <row r="8" spans="1:18" x14ac:dyDescent="0.35">
      <c r="A8" s="95" t="s">
        <v>252</v>
      </c>
      <c r="B8" s="73">
        <v>6591</v>
      </c>
      <c r="C8" s="35">
        <v>479</v>
      </c>
      <c r="D8" s="35">
        <v>0</v>
      </c>
      <c r="E8" s="74">
        <v>6112</v>
      </c>
      <c r="F8" s="35">
        <v>124</v>
      </c>
      <c r="G8" s="35">
        <v>12</v>
      </c>
      <c r="H8" s="35">
        <v>234</v>
      </c>
      <c r="I8" s="35">
        <v>1897</v>
      </c>
      <c r="J8" s="73">
        <v>486</v>
      </c>
      <c r="K8" s="75">
        <v>248</v>
      </c>
      <c r="L8" s="73">
        <v>834.12</v>
      </c>
      <c r="M8" s="75">
        <v>1171.8800000000001</v>
      </c>
      <c r="N8" s="35">
        <v>724</v>
      </c>
      <c r="O8" s="35">
        <v>104</v>
      </c>
      <c r="P8" s="35">
        <v>169</v>
      </c>
    </row>
    <row r="9" spans="1:18" x14ac:dyDescent="0.35">
      <c r="A9" s="95" t="s">
        <v>253</v>
      </c>
      <c r="B9" s="73">
        <v>7852</v>
      </c>
      <c r="C9" s="35">
        <v>551</v>
      </c>
      <c r="D9" s="35">
        <v>31</v>
      </c>
      <c r="E9" s="74">
        <v>7270</v>
      </c>
      <c r="F9" s="35">
        <v>155</v>
      </c>
      <c r="G9" s="35">
        <v>12</v>
      </c>
      <c r="H9" s="35">
        <v>238</v>
      </c>
      <c r="I9" s="35">
        <v>2274</v>
      </c>
      <c r="J9" s="73">
        <v>597</v>
      </c>
      <c r="K9" s="75">
        <v>338</v>
      </c>
      <c r="L9" s="73">
        <v>960.13</v>
      </c>
      <c r="M9" s="75">
        <v>1335.87</v>
      </c>
      <c r="N9" s="35">
        <v>867</v>
      </c>
      <c r="O9" s="35">
        <v>119</v>
      </c>
      <c r="P9" s="35">
        <v>240</v>
      </c>
    </row>
    <row r="10" spans="1:18" x14ac:dyDescent="0.35">
      <c r="A10" s="95" t="s">
        <v>254</v>
      </c>
      <c r="B10" s="73">
        <v>6842</v>
      </c>
      <c r="C10" s="35">
        <v>492</v>
      </c>
      <c r="D10" s="35">
        <v>-23</v>
      </c>
      <c r="E10" s="74">
        <v>6374</v>
      </c>
      <c r="F10" s="35">
        <v>158</v>
      </c>
      <c r="G10" s="35">
        <v>13</v>
      </c>
      <c r="H10" s="35">
        <v>228</v>
      </c>
      <c r="I10" s="35">
        <v>1984</v>
      </c>
      <c r="J10" s="73">
        <v>615</v>
      </c>
      <c r="K10" s="75">
        <v>214</v>
      </c>
      <c r="L10" s="73">
        <v>746.17</v>
      </c>
      <c r="M10" s="75">
        <v>1209.83</v>
      </c>
      <c r="N10" s="35">
        <v>753</v>
      </c>
      <c r="O10" s="35">
        <v>120</v>
      </c>
      <c r="P10" s="35">
        <v>201</v>
      </c>
    </row>
    <row r="11" spans="1:18" x14ac:dyDescent="0.35">
      <c r="A11" s="95" t="s">
        <v>255</v>
      </c>
      <c r="B11" s="73">
        <v>7343</v>
      </c>
      <c r="C11" s="35">
        <v>497</v>
      </c>
      <c r="D11" s="35">
        <v>-1</v>
      </c>
      <c r="E11" s="74">
        <v>6848</v>
      </c>
      <c r="F11" s="35">
        <v>167</v>
      </c>
      <c r="G11" s="35">
        <v>9</v>
      </c>
      <c r="H11" s="35">
        <v>210</v>
      </c>
      <c r="I11" s="35">
        <v>2113</v>
      </c>
      <c r="J11" s="73">
        <v>636</v>
      </c>
      <c r="K11" s="75">
        <v>188</v>
      </c>
      <c r="L11" s="73">
        <v>774.56</v>
      </c>
      <c r="M11" s="75">
        <v>1334.44</v>
      </c>
      <c r="N11" s="35">
        <v>970</v>
      </c>
      <c r="O11" s="35">
        <v>93</v>
      </c>
      <c r="P11" s="35">
        <v>219</v>
      </c>
    </row>
    <row r="12" spans="1:18" x14ac:dyDescent="0.35">
      <c r="A12" s="95" t="s">
        <v>256</v>
      </c>
      <c r="B12" s="73">
        <v>7499</v>
      </c>
      <c r="C12" s="35">
        <v>534</v>
      </c>
      <c r="D12" s="35">
        <v>18</v>
      </c>
      <c r="E12" s="74">
        <v>6947</v>
      </c>
      <c r="F12" s="35">
        <v>160</v>
      </c>
      <c r="G12" s="35">
        <v>11</v>
      </c>
      <c r="H12" s="35">
        <v>237</v>
      </c>
      <c r="I12" s="35">
        <v>2165</v>
      </c>
      <c r="J12" s="73">
        <v>679</v>
      </c>
      <c r="K12" s="75">
        <v>149</v>
      </c>
      <c r="L12" s="73">
        <v>798.59</v>
      </c>
      <c r="M12" s="75">
        <v>1428.41</v>
      </c>
      <c r="N12" s="35">
        <v>883</v>
      </c>
      <c r="O12" s="35">
        <v>69</v>
      </c>
      <c r="P12" s="35">
        <v>233</v>
      </c>
    </row>
    <row r="13" spans="1:18" x14ac:dyDescent="0.35">
      <c r="A13" s="95" t="s">
        <v>257</v>
      </c>
      <c r="B13" s="73">
        <v>7701</v>
      </c>
      <c r="C13" s="35">
        <v>546</v>
      </c>
      <c r="D13" s="35">
        <v>79</v>
      </c>
      <c r="E13" s="74">
        <v>7075</v>
      </c>
      <c r="F13" s="35">
        <v>171</v>
      </c>
      <c r="G13" s="35">
        <v>10</v>
      </c>
      <c r="H13" s="35">
        <v>127</v>
      </c>
      <c r="I13" s="35">
        <v>2358</v>
      </c>
      <c r="J13" s="73">
        <v>692</v>
      </c>
      <c r="K13" s="75">
        <v>179</v>
      </c>
      <c r="L13" s="73">
        <v>781.78</v>
      </c>
      <c r="M13" s="75">
        <v>1363.22</v>
      </c>
      <c r="N13" s="35">
        <v>905</v>
      </c>
      <c r="O13" s="35">
        <v>94</v>
      </c>
      <c r="P13" s="35">
        <v>252</v>
      </c>
    </row>
    <row r="14" spans="1:18" x14ac:dyDescent="0.35">
      <c r="A14" s="95" t="s">
        <v>258</v>
      </c>
      <c r="B14" s="73">
        <v>8097</v>
      </c>
      <c r="C14" s="35">
        <v>544</v>
      </c>
      <c r="D14" s="35">
        <v>31</v>
      </c>
      <c r="E14" s="74">
        <v>7522</v>
      </c>
      <c r="F14" s="35">
        <v>148</v>
      </c>
      <c r="G14" s="35">
        <v>10</v>
      </c>
      <c r="H14" s="35">
        <v>194</v>
      </c>
      <c r="I14" s="35">
        <v>2417</v>
      </c>
      <c r="J14" s="73">
        <v>780</v>
      </c>
      <c r="K14" s="75">
        <v>148</v>
      </c>
      <c r="L14" s="73">
        <v>888.38</v>
      </c>
      <c r="M14" s="75">
        <v>1472.62</v>
      </c>
      <c r="N14" s="35">
        <v>1007</v>
      </c>
      <c r="O14" s="35">
        <v>110</v>
      </c>
      <c r="P14" s="35">
        <v>219</v>
      </c>
    </row>
    <row r="15" spans="1:18" x14ac:dyDescent="0.35">
      <c r="A15" s="95" t="s">
        <v>259</v>
      </c>
      <c r="B15" s="73">
        <v>8111</v>
      </c>
      <c r="C15" s="35">
        <v>556</v>
      </c>
      <c r="D15" s="35">
        <v>-55</v>
      </c>
      <c r="E15" s="74">
        <v>7610</v>
      </c>
      <c r="F15" s="35">
        <v>142</v>
      </c>
      <c r="G15" s="35">
        <v>11</v>
      </c>
      <c r="H15" s="35">
        <v>235</v>
      </c>
      <c r="I15" s="35">
        <v>2444</v>
      </c>
      <c r="J15" s="73">
        <v>679</v>
      </c>
      <c r="K15" s="75">
        <v>233</v>
      </c>
      <c r="L15" s="73">
        <v>894.28</v>
      </c>
      <c r="M15" s="75">
        <v>1478.72</v>
      </c>
      <c r="N15" s="35">
        <v>1010</v>
      </c>
      <c r="O15" s="35">
        <v>119</v>
      </c>
      <c r="P15" s="35">
        <v>220</v>
      </c>
    </row>
    <row r="16" spans="1:18" x14ac:dyDescent="0.35">
      <c r="A16" s="95" t="s">
        <v>260</v>
      </c>
      <c r="B16" s="73">
        <v>8380.11</v>
      </c>
      <c r="C16" s="35">
        <v>562.16999999999996</v>
      </c>
      <c r="D16" s="35">
        <v>37.42</v>
      </c>
      <c r="E16" s="74">
        <v>7780.53</v>
      </c>
      <c r="F16" s="35">
        <v>146.63</v>
      </c>
      <c r="G16" s="35">
        <v>10.88</v>
      </c>
      <c r="H16" s="35">
        <v>245.37</v>
      </c>
      <c r="I16" s="35">
        <v>2508.6999999999998</v>
      </c>
      <c r="J16" s="73">
        <v>697.03</v>
      </c>
      <c r="K16" s="75">
        <v>280.02</v>
      </c>
      <c r="L16" s="73">
        <v>960</v>
      </c>
      <c r="M16" s="75">
        <v>1514.55</v>
      </c>
      <c r="N16" s="35">
        <v>989.46</v>
      </c>
      <c r="O16" s="35">
        <v>103.76</v>
      </c>
      <c r="P16" s="35">
        <v>198.2</v>
      </c>
      <c r="R16" s="35"/>
    </row>
    <row r="17" spans="1:18" x14ac:dyDescent="0.35">
      <c r="A17" s="95" t="s">
        <v>261</v>
      </c>
      <c r="B17" s="73">
        <v>8286.81</v>
      </c>
      <c r="C17" s="35">
        <v>555.87</v>
      </c>
      <c r="D17" s="35">
        <v>-4.2699999999999996</v>
      </c>
      <c r="E17" s="74">
        <v>7735.21</v>
      </c>
      <c r="F17" s="35">
        <v>132.22</v>
      </c>
      <c r="G17" s="35">
        <v>11.23</v>
      </c>
      <c r="H17" s="35">
        <v>231.82</v>
      </c>
      <c r="I17" s="35">
        <v>2518.6799999999998</v>
      </c>
      <c r="J17" s="73">
        <v>681.36</v>
      </c>
      <c r="K17" s="75">
        <v>268.95</v>
      </c>
      <c r="L17" s="73">
        <v>996.65</v>
      </c>
      <c r="M17" s="75">
        <v>1469.15</v>
      </c>
      <c r="N17" s="35">
        <v>980.98</v>
      </c>
      <c r="O17" s="35">
        <v>98.11</v>
      </c>
      <c r="P17" s="35">
        <v>200.83</v>
      </c>
      <c r="R17" s="35"/>
    </row>
    <row r="18" spans="1:18" x14ac:dyDescent="0.35">
      <c r="A18" s="95" t="s">
        <v>262</v>
      </c>
      <c r="B18" s="73">
        <v>8311.01</v>
      </c>
      <c r="C18" s="35">
        <v>591.16999999999996</v>
      </c>
      <c r="D18" s="35">
        <v>12.15</v>
      </c>
      <c r="E18" s="74">
        <v>7707.69</v>
      </c>
      <c r="F18" s="35">
        <v>155.56</v>
      </c>
      <c r="G18" s="35">
        <v>11.04</v>
      </c>
      <c r="H18" s="35">
        <v>253.34</v>
      </c>
      <c r="I18" s="35">
        <v>2373.41</v>
      </c>
      <c r="J18" s="73">
        <v>687.37</v>
      </c>
      <c r="K18" s="75">
        <v>330.08</v>
      </c>
      <c r="L18" s="73">
        <v>957.28</v>
      </c>
      <c r="M18" s="75">
        <v>1452.26</v>
      </c>
      <c r="N18" s="35">
        <v>1024.8800000000001</v>
      </c>
      <c r="O18" s="35">
        <v>122.1</v>
      </c>
      <c r="P18" s="35">
        <v>187.39</v>
      </c>
      <c r="R18" s="35"/>
    </row>
    <row r="19" spans="1:18" x14ac:dyDescent="0.35">
      <c r="A19" s="95" t="s">
        <v>263</v>
      </c>
      <c r="B19" s="73">
        <v>7783</v>
      </c>
      <c r="C19" s="35">
        <v>573</v>
      </c>
      <c r="D19" s="35">
        <v>16</v>
      </c>
      <c r="E19" s="74">
        <v>7194</v>
      </c>
      <c r="F19" s="35">
        <v>145</v>
      </c>
      <c r="G19" s="35">
        <v>11</v>
      </c>
      <c r="H19" s="35">
        <v>234</v>
      </c>
      <c r="I19" s="35">
        <v>2336</v>
      </c>
      <c r="J19" s="73">
        <v>639</v>
      </c>
      <c r="K19" s="75">
        <v>356</v>
      </c>
      <c r="L19" s="73">
        <v>873.59</v>
      </c>
      <c r="M19" s="75">
        <v>1365.41</v>
      </c>
      <c r="N19" s="35">
        <v>897</v>
      </c>
      <c r="O19" s="35">
        <v>102</v>
      </c>
      <c r="P19" s="35">
        <v>94</v>
      </c>
      <c r="R19" s="35"/>
    </row>
    <row r="20" spans="1:18" x14ac:dyDescent="0.35">
      <c r="A20" s="95" t="s">
        <v>264</v>
      </c>
      <c r="B20" s="73">
        <v>7073</v>
      </c>
      <c r="C20" s="35">
        <v>510</v>
      </c>
      <c r="D20" s="35">
        <v>85</v>
      </c>
      <c r="E20" s="74">
        <v>6478</v>
      </c>
      <c r="F20" s="35">
        <v>115</v>
      </c>
      <c r="G20" s="35">
        <v>9</v>
      </c>
      <c r="H20" s="35">
        <v>246</v>
      </c>
      <c r="I20" s="35">
        <v>1852</v>
      </c>
      <c r="J20" s="73">
        <v>529</v>
      </c>
      <c r="K20" s="75">
        <v>369</v>
      </c>
      <c r="L20" s="73">
        <v>896.49</v>
      </c>
      <c r="M20" s="75">
        <v>1259.51</v>
      </c>
      <c r="N20" s="35">
        <v>846</v>
      </c>
      <c r="O20" s="35">
        <v>83</v>
      </c>
      <c r="P20" s="35">
        <v>138</v>
      </c>
      <c r="R20" s="35"/>
    </row>
    <row r="21" spans="1:18" x14ac:dyDescent="0.35">
      <c r="A21" s="95" t="s">
        <v>265</v>
      </c>
      <c r="B21" s="73">
        <v>7932</v>
      </c>
      <c r="C21" s="35">
        <v>552</v>
      </c>
      <c r="D21" s="35">
        <v>-26</v>
      </c>
      <c r="E21" s="74">
        <v>7406</v>
      </c>
      <c r="F21" s="35">
        <v>146</v>
      </c>
      <c r="G21" s="35">
        <v>12</v>
      </c>
      <c r="H21" s="35">
        <v>211</v>
      </c>
      <c r="I21" s="35">
        <v>2289</v>
      </c>
      <c r="J21" s="73">
        <v>656</v>
      </c>
      <c r="K21" s="75">
        <v>362</v>
      </c>
      <c r="L21" s="73">
        <v>952.6</v>
      </c>
      <c r="M21" s="75">
        <v>1325.4</v>
      </c>
      <c r="N21" s="35">
        <v>981</v>
      </c>
      <c r="O21" s="35">
        <v>110</v>
      </c>
      <c r="P21" s="35">
        <v>223</v>
      </c>
      <c r="R21" s="35"/>
    </row>
    <row r="22" spans="1:18" x14ac:dyDescent="0.35">
      <c r="A22" s="95" t="s">
        <v>266</v>
      </c>
      <c r="B22" s="73">
        <v>7874</v>
      </c>
      <c r="C22" s="35">
        <v>536</v>
      </c>
      <c r="D22" s="35">
        <v>26</v>
      </c>
      <c r="E22" s="74">
        <v>7312</v>
      </c>
      <c r="F22" s="35">
        <v>168</v>
      </c>
      <c r="G22" s="35">
        <v>12</v>
      </c>
      <c r="H22" s="35">
        <v>249</v>
      </c>
      <c r="I22" s="35">
        <v>2136</v>
      </c>
      <c r="J22" s="73">
        <v>671</v>
      </c>
      <c r="K22" s="75">
        <v>310</v>
      </c>
      <c r="L22" s="73">
        <v>894.18</v>
      </c>
      <c r="M22" s="75">
        <v>1449.82</v>
      </c>
      <c r="N22" s="35">
        <v>1030</v>
      </c>
      <c r="O22" s="35">
        <v>107</v>
      </c>
      <c r="P22" s="35">
        <v>158</v>
      </c>
      <c r="R22" s="35"/>
    </row>
    <row r="23" spans="1:18" x14ac:dyDescent="0.35">
      <c r="A23" s="95" t="s">
        <v>267</v>
      </c>
      <c r="B23" s="73">
        <v>8200</v>
      </c>
      <c r="C23" s="35">
        <v>545</v>
      </c>
      <c r="D23" s="35">
        <v>29</v>
      </c>
      <c r="E23" s="74">
        <v>7626</v>
      </c>
      <c r="F23" s="35">
        <v>170</v>
      </c>
      <c r="G23" s="35">
        <v>10</v>
      </c>
      <c r="H23" s="35">
        <v>241</v>
      </c>
      <c r="I23" s="35">
        <v>2360</v>
      </c>
      <c r="J23" s="73">
        <v>789</v>
      </c>
      <c r="K23" s="75">
        <v>257</v>
      </c>
      <c r="L23" s="73">
        <v>888.41</v>
      </c>
      <c r="M23" s="75">
        <v>1530.59</v>
      </c>
      <c r="N23" s="35">
        <v>961</v>
      </c>
      <c r="O23" s="35">
        <v>96</v>
      </c>
      <c r="P23" s="35">
        <v>202</v>
      </c>
      <c r="R23" s="35"/>
    </row>
    <row r="24" spans="1:18" x14ac:dyDescent="0.35">
      <c r="A24" s="95" t="s">
        <v>268</v>
      </c>
      <c r="B24" s="73">
        <v>8104</v>
      </c>
      <c r="C24" s="35">
        <v>539</v>
      </c>
      <c r="D24" s="35">
        <v>-3</v>
      </c>
      <c r="E24" s="74">
        <v>7568</v>
      </c>
      <c r="F24" s="35">
        <v>175</v>
      </c>
      <c r="G24" s="35">
        <v>11</v>
      </c>
      <c r="H24" s="35">
        <v>236</v>
      </c>
      <c r="I24" s="35">
        <v>2388</v>
      </c>
      <c r="J24" s="73">
        <v>734</v>
      </c>
      <c r="K24" s="75">
        <v>232</v>
      </c>
      <c r="L24" s="73">
        <v>845.93</v>
      </c>
      <c r="M24" s="75">
        <v>1513.07</v>
      </c>
      <c r="N24" s="35">
        <v>1032</v>
      </c>
      <c r="O24" s="35">
        <v>81</v>
      </c>
      <c r="P24" s="35">
        <v>200</v>
      </c>
      <c r="R24" s="35"/>
    </row>
    <row r="25" spans="1:18" x14ac:dyDescent="0.35">
      <c r="A25" s="95" t="s">
        <v>269</v>
      </c>
      <c r="B25" s="73">
        <v>8525</v>
      </c>
      <c r="C25" s="35">
        <v>556</v>
      </c>
      <c r="D25" s="35">
        <v>33</v>
      </c>
      <c r="E25" s="74">
        <v>7936</v>
      </c>
      <c r="F25" s="35">
        <v>176</v>
      </c>
      <c r="G25" s="35">
        <v>14</v>
      </c>
      <c r="H25" s="35">
        <v>238</v>
      </c>
      <c r="I25" s="35">
        <v>2561</v>
      </c>
      <c r="J25" s="73">
        <v>830</v>
      </c>
      <c r="K25" s="75">
        <v>192</v>
      </c>
      <c r="L25" s="73">
        <v>895.85</v>
      </c>
      <c r="M25" s="75">
        <v>1562.15</v>
      </c>
      <c r="N25" s="35">
        <v>1043</v>
      </c>
      <c r="O25" s="35">
        <v>60</v>
      </c>
      <c r="P25" s="35">
        <v>234</v>
      </c>
      <c r="R25" s="35"/>
    </row>
    <row r="26" spans="1:18" x14ac:dyDescent="0.35">
      <c r="A26" s="95" t="s">
        <v>270</v>
      </c>
      <c r="B26" s="73">
        <v>8220</v>
      </c>
      <c r="C26" s="35">
        <v>553</v>
      </c>
      <c r="D26" s="35">
        <v>21</v>
      </c>
      <c r="E26" s="74">
        <v>7646</v>
      </c>
      <c r="F26" s="35">
        <v>161</v>
      </c>
      <c r="G26" s="35">
        <v>13</v>
      </c>
      <c r="H26" s="35">
        <v>221</v>
      </c>
      <c r="I26" s="35">
        <v>2406</v>
      </c>
      <c r="J26" s="73">
        <v>785</v>
      </c>
      <c r="K26" s="75">
        <v>225</v>
      </c>
      <c r="L26" s="73">
        <v>915.1</v>
      </c>
      <c r="M26" s="75">
        <v>1516.9</v>
      </c>
      <c r="N26" s="35">
        <v>974</v>
      </c>
      <c r="O26" s="35">
        <v>103</v>
      </c>
      <c r="P26" s="35">
        <v>199</v>
      </c>
      <c r="R26" s="35"/>
    </row>
    <row r="27" spans="1:18" x14ac:dyDescent="0.35">
      <c r="A27" s="95" t="s">
        <v>271</v>
      </c>
      <c r="B27" s="73">
        <v>8027</v>
      </c>
      <c r="C27" s="35">
        <v>536</v>
      </c>
      <c r="D27" s="35">
        <v>8</v>
      </c>
      <c r="E27" s="74">
        <v>7483</v>
      </c>
      <c r="F27" s="35">
        <v>136</v>
      </c>
      <c r="G27" s="35">
        <v>13</v>
      </c>
      <c r="H27" s="35">
        <v>216</v>
      </c>
      <c r="I27" s="35">
        <v>2386</v>
      </c>
      <c r="J27" s="73">
        <v>708</v>
      </c>
      <c r="K27" s="75">
        <v>240</v>
      </c>
      <c r="L27" s="73">
        <v>937.62</v>
      </c>
      <c r="M27" s="75">
        <v>1550.38</v>
      </c>
      <c r="N27" s="35">
        <v>886</v>
      </c>
      <c r="O27" s="35">
        <v>79</v>
      </c>
      <c r="P27" s="35">
        <v>200</v>
      </c>
      <c r="R27" s="35"/>
    </row>
    <row r="28" spans="1:18" x14ac:dyDescent="0.35">
      <c r="A28" s="95" t="s">
        <v>272</v>
      </c>
      <c r="B28" s="73">
        <v>8365</v>
      </c>
      <c r="C28" s="35">
        <v>557</v>
      </c>
      <c r="D28" s="35">
        <v>-17</v>
      </c>
      <c r="E28" s="74">
        <v>7824</v>
      </c>
      <c r="F28" s="35">
        <v>125</v>
      </c>
      <c r="G28" s="35">
        <v>14</v>
      </c>
      <c r="H28" s="35">
        <v>239</v>
      </c>
      <c r="I28" s="35">
        <v>2527</v>
      </c>
      <c r="J28" s="73">
        <v>673</v>
      </c>
      <c r="K28" s="75">
        <v>292</v>
      </c>
      <c r="L28" s="73">
        <v>1031.56</v>
      </c>
      <c r="M28" s="75">
        <v>1627.44</v>
      </c>
      <c r="N28" s="35">
        <v>862</v>
      </c>
      <c r="O28" s="35">
        <v>93</v>
      </c>
      <c r="P28" s="35">
        <v>208</v>
      </c>
      <c r="R28" s="35"/>
    </row>
    <row r="29" spans="1:18" x14ac:dyDescent="0.35">
      <c r="A29" s="95" t="s">
        <v>273</v>
      </c>
      <c r="B29" s="73">
        <v>8194</v>
      </c>
      <c r="C29" s="35">
        <v>571</v>
      </c>
      <c r="D29" s="35">
        <v>-3</v>
      </c>
      <c r="E29" s="74">
        <v>7626</v>
      </c>
      <c r="F29" s="35">
        <v>142</v>
      </c>
      <c r="G29" s="35">
        <v>12</v>
      </c>
      <c r="H29" s="35">
        <v>240</v>
      </c>
      <c r="I29" s="35">
        <v>2493</v>
      </c>
      <c r="J29" s="73">
        <v>648</v>
      </c>
      <c r="K29" s="75">
        <v>288</v>
      </c>
      <c r="L29" s="73">
        <v>1011.68</v>
      </c>
      <c r="M29" s="75">
        <v>1491.32</v>
      </c>
      <c r="N29" s="35">
        <v>892</v>
      </c>
      <c r="O29" s="35">
        <v>98</v>
      </c>
      <c r="P29" s="35">
        <v>198</v>
      </c>
      <c r="R29" s="35"/>
    </row>
    <row r="30" spans="1:18" x14ac:dyDescent="0.35">
      <c r="A30" s="95" t="s">
        <v>274</v>
      </c>
      <c r="B30" s="73">
        <v>8364</v>
      </c>
      <c r="C30" s="35">
        <v>595</v>
      </c>
      <c r="D30" s="35">
        <v>-17</v>
      </c>
      <c r="E30" s="74">
        <v>7786</v>
      </c>
      <c r="F30" s="35">
        <v>169</v>
      </c>
      <c r="G30" s="35">
        <v>13</v>
      </c>
      <c r="H30" s="35">
        <v>254</v>
      </c>
      <c r="I30" s="35">
        <v>2314</v>
      </c>
      <c r="J30" s="73">
        <v>643</v>
      </c>
      <c r="K30" s="75">
        <v>387</v>
      </c>
      <c r="L30" s="73">
        <v>1019.44</v>
      </c>
      <c r="M30" s="75">
        <v>1546.56</v>
      </c>
      <c r="N30" s="35">
        <v>1074</v>
      </c>
      <c r="O30" s="35">
        <v>99</v>
      </c>
      <c r="P30" s="35">
        <v>134</v>
      </c>
      <c r="R30" s="35"/>
    </row>
    <row r="31" spans="1:18" x14ac:dyDescent="0.35">
      <c r="A31" s="95" t="s">
        <v>275</v>
      </c>
      <c r="B31" s="73">
        <v>7972.81</v>
      </c>
      <c r="C31" s="35">
        <v>565.64</v>
      </c>
      <c r="D31" s="35">
        <v>9.0500000000000007</v>
      </c>
      <c r="E31" s="74">
        <v>7398.15</v>
      </c>
      <c r="F31" s="35">
        <v>173.26</v>
      </c>
      <c r="G31" s="35">
        <v>13.53</v>
      </c>
      <c r="H31" s="35">
        <v>251.28</v>
      </c>
      <c r="I31" s="35">
        <v>2323.14</v>
      </c>
      <c r="J31" s="73">
        <v>650.48</v>
      </c>
      <c r="K31" s="75">
        <v>399.44</v>
      </c>
      <c r="L31" s="73">
        <v>914.66</v>
      </c>
      <c r="M31" s="75">
        <v>1429.6</v>
      </c>
      <c r="N31" s="35">
        <v>940.68</v>
      </c>
      <c r="O31" s="35">
        <v>78.06</v>
      </c>
      <c r="P31" s="35">
        <v>86.43</v>
      </c>
      <c r="R31" s="35"/>
    </row>
    <row r="32" spans="1:18" x14ac:dyDescent="0.35">
      <c r="A32" s="95" t="s">
        <v>276</v>
      </c>
      <c r="B32" s="73">
        <v>7369.91</v>
      </c>
      <c r="C32" s="35">
        <v>521.61</v>
      </c>
      <c r="D32" s="35">
        <v>-21.08</v>
      </c>
      <c r="E32" s="74">
        <v>6869.41</v>
      </c>
      <c r="F32" s="35">
        <v>154.6</v>
      </c>
      <c r="G32" s="35">
        <v>10.81</v>
      </c>
      <c r="H32" s="35">
        <v>223.75</v>
      </c>
      <c r="I32" s="35">
        <v>2125.79</v>
      </c>
      <c r="J32" s="73">
        <v>662.13</v>
      </c>
      <c r="K32" s="75">
        <v>302.19</v>
      </c>
      <c r="L32" s="73">
        <v>901.57</v>
      </c>
      <c r="M32" s="75">
        <v>1266.6500000000001</v>
      </c>
      <c r="N32" s="35">
        <v>842.64</v>
      </c>
      <c r="O32" s="35">
        <v>99.33</v>
      </c>
      <c r="P32" s="35">
        <v>165.62</v>
      </c>
      <c r="R32" s="35"/>
    </row>
    <row r="33" spans="1:18" ht="15" customHeight="1" x14ac:dyDescent="0.35">
      <c r="A33" s="95" t="s">
        <v>277</v>
      </c>
      <c r="B33" s="73">
        <v>8009.29</v>
      </c>
      <c r="C33" s="35">
        <v>563.27</v>
      </c>
      <c r="D33" s="35">
        <v>-22.29</v>
      </c>
      <c r="E33" s="74">
        <v>7468.34</v>
      </c>
      <c r="F33" s="35">
        <v>156.36000000000001</v>
      </c>
      <c r="G33" s="35">
        <v>9.83</v>
      </c>
      <c r="H33" s="35">
        <v>257.83999999999997</v>
      </c>
      <c r="I33" s="35">
        <v>2305.46</v>
      </c>
      <c r="J33" s="73">
        <v>726.25</v>
      </c>
      <c r="K33" s="75">
        <v>284.85000000000002</v>
      </c>
      <c r="L33" s="73">
        <v>990.13</v>
      </c>
      <c r="M33" s="75">
        <v>1377.62</v>
      </c>
      <c r="N33" s="35">
        <v>929.5</v>
      </c>
      <c r="O33" s="35">
        <v>96.82</v>
      </c>
      <c r="P33" s="35">
        <v>194.47</v>
      </c>
      <c r="R33" s="35"/>
    </row>
    <row r="34" spans="1:18" x14ac:dyDescent="0.35">
      <c r="A34" s="95" t="s">
        <v>278</v>
      </c>
      <c r="B34" s="73">
        <v>8045.26</v>
      </c>
      <c r="C34" s="35">
        <v>518.41</v>
      </c>
      <c r="D34" s="35">
        <v>23.19</v>
      </c>
      <c r="E34" s="74">
        <v>7503.47</v>
      </c>
      <c r="F34" s="35">
        <v>152.57</v>
      </c>
      <c r="G34" s="35">
        <v>9.19</v>
      </c>
      <c r="H34" s="35">
        <v>249.92</v>
      </c>
      <c r="I34" s="35">
        <v>2317.9699999999998</v>
      </c>
      <c r="J34" s="73">
        <v>664.32</v>
      </c>
      <c r="K34" s="75">
        <v>235.59</v>
      </c>
      <c r="L34" s="73">
        <v>953.53</v>
      </c>
      <c r="M34" s="75">
        <v>1546.03</v>
      </c>
      <c r="N34" s="35">
        <v>953.12</v>
      </c>
      <c r="O34" s="35">
        <v>109.5</v>
      </c>
      <c r="P34" s="35">
        <v>199.95</v>
      </c>
      <c r="R34" s="35"/>
    </row>
    <row r="35" spans="1:18" x14ac:dyDescent="0.35">
      <c r="A35" s="95" t="s">
        <v>279</v>
      </c>
      <c r="B35" s="73">
        <v>7890.76</v>
      </c>
      <c r="C35" s="35">
        <v>511.76</v>
      </c>
      <c r="D35" s="35">
        <v>14.61</v>
      </c>
      <c r="E35" s="74">
        <v>7364.2</v>
      </c>
      <c r="F35" s="35">
        <v>164.56</v>
      </c>
      <c r="G35" s="35">
        <v>7.54</v>
      </c>
      <c r="H35" s="35">
        <v>279.42</v>
      </c>
      <c r="I35" s="35">
        <v>2242.8200000000002</v>
      </c>
      <c r="J35" s="73">
        <v>677.93</v>
      </c>
      <c r="K35" s="75">
        <v>251.88</v>
      </c>
      <c r="L35" s="73">
        <v>846.17</v>
      </c>
      <c r="M35" s="75">
        <v>1457.81</v>
      </c>
      <c r="N35" s="35">
        <v>1032.9100000000001</v>
      </c>
      <c r="O35" s="35">
        <v>111.42</v>
      </c>
      <c r="P35" s="35">
        <v>204.09</v>
      </c>
      <c r="R35" s="35"/>
    </row>
    <row r="36" spans="1:18" x14ac:dyDescent="0.35">
      <c r="A36" s="95" t="s">
        <v>280</v>
      </c>
      <c r="B36" s="73">
        <v>7730.98</v>
      </c>
      <c r="C36" s="35">
        <v>515.04999999999995</v>
      </c>
      <c r="D36" s="35">
        <v>45.15</v>
      </c>
      <c r="E36" s="74">
        <v>7170.59</v>
      </c>
      <c r="F36" s="35">
        <v>166.43</v>
      </c>
      <c r="G36" s="35">
        <v>9.66</v>
      </c>
      <c r="H36" s="35">
        <v>222.77</v>
      </c>
      <c r="I36" s="35">
        <v>2240.84</v>
      </c>
      <c r="J36" s="73">
        <v>739.63</v>
      </c>
      <c r="K36" s="75">
        <v>185.41</v>
      </c>
      <c r="L36" s="73">
        <v>815.86</v>
      </c>
      <c r="M36" s="75">
        <v>1459.29</v>
      </c>
      <c r="N36" s="35">
        <v>926.25</v>
      </c>
      <c r="O36" s="35">
        <v>91.52</v>
      </c>
      <c r="P36" s="35">
        <v>231.74</v>
      </c>
      <c r="R36" s="35"/>
    </row>
    <row r="37" spans="1:18" x14ac:dyDescent="0.35">
      <c r="A37" s="95" t="s">
        <v>281</v>
      </c>
      <c r="B37" s="73">
        <v>8664.07</v>
      </c>
      <c r="C37" s="35">
        <v>561.45000000000005</v>
      </c>
      <c r="D37" s="35">
        <v>-10.85</v>
      </c>
      <c r="E37" s="74">
        <v>8113.58</v>
      </c>
      <c r="F37" s="35">
        <v>190.72</v>
      </c>
      <c r="G37" s="35">
        <v>9.85</v>
      </c>
      <c r="H37" s="35">
        <v>245.73</v>
      </c>
      <c r="I37" s="35">
        <v>2359.3200000000002</v>
      </c>
      <c r="J37" s="73">
        <v>781.66</v>
      </c>
      <c r="K37" s="75">
        <v>243.39</v>
      </c>
      <c r="L37" s="73">
        <v>977.2</v>
      </c>
      <c r="M37" s="75">
        <v>1703.99</v>
      </c>
      <c r="N37" s="35">
        <v>1128.75</v>
      </c>
      <c r="O37" s="35">
        <v>109.8</v>
      </c>
      <c r="P37" s="35">
        <v>229.2</v>
      </c>
      <c r="R37" s="35"/>
    </row>
    <row r="38" spans="1:18" x14ac:dyDescent="0.35">
      <c r="A38" s="95" t="s">
        <v>282</v>
      </c>
      <c r="B38" s="73">
        <v>8429.86</v>
      </c>
      <c r="C38" s="35">
        <v>550.47</v>
      </c>
      <c r="D38" s="35">
        <v>1.85</v>
      </c>
      <c r="E38" s="74">
        <v>7877.65</v>
      </c>
      <c r="F38" s="35">
        <v>178.09</v>
      </c>
      <c r="G38" s="35">
        <v>10.3</v>
      </c>
      <c r="H38" s="35">
        <v>225.73</v>
      </c>
      <c r="I38" s="35">
        <v>2428.4699999999998</v>
      </c>
      <c r="J38" s="73">
        <v>792.65</v>
      </c>
      <c r="K38" s="75">
        <v>217.15</v>
      </c>
      <c r="L38" s="73">
        <v>962.58</v>
      </c>
      <c r="M38" s="75">
        <v>1595.61</v>
      </c>
      <c r="N38" s="35">
        <v>1018.96</v>
      </c>
      <c r="O38" s="35">
        <v>94.59</v>
      </c>
      <c r="P38" s="35">
        <v>217.69</v>
      </c>
      <c r="R38" s="35"/>
    </row>
    <row r="39" spans="1:18" x14ac:dyDescent="0.35">
      <c r="A39" s="95" t="s">
        <v>283</v>
      </c>
      <c r="B39" s="73">
        <v>8313.07</v>
      </c>
      <c r="C39" s="35">
        <v>549.84</v>
      </c>
      <c r="D39" s="35">
        <v>25.05</v>
      </c>
      <c r="E39" s="74">
        <v>7738.28</v>
      </c>
      <c r="F39" s="35">
        <v>133.66999999999999</v>
      </c>
      <c r="G39" s="35">
        <v>11.32</v>
      </c>
      <c r="H39" s="35">
        <v>225.51</v>
      </c>
      <c r="I39" s="35">
        <v>2460.13</v>
      </c>
      <c r="J39" s="73">
        <v>693.02</v>
      </c>
      <c r="K39" s="75">
        <v>274.93</v>
      </c>
      <c r="L39" s="73">
        <v>908.18</v>
      </c>
      <c r="M39" s="75">
        <v>1501.69</v>
      </c>
      <c r="N39" s="35">
        <v>1064.6600000000001</v>
      </c>
      <c r="O39" s="35">
        <v>133.31</v>
      </c>
      <c r="P39" s="35">
        <v>206.08</v>
      </c>
      <c r="R39" s="35"/>
    </row>
    <row r="40" spans="1:18" x14ac:dyDescent="0.35">
      <c r="A40" s="95" t="s">
        <v>284</v>
      </c>
      <c r="B40" s="73">
        <v>8108.21</v>
      </c>
      <c r="C40" s="35">
        <v>565.94000000000005</v>
      </c>
      <c r="D40" s="35">
        <v>17.48</v>
      </c>
      <c r="E40" s="74">
        <v>7524.74</v>
      </c>
      <c r="F40" s="35">
        <v>146.21</v>
      </c>
      <c r="G40" s="35">
        <v>12.9</v>
      </c>
      <c r="H40" s="35">
        <v>180.51</v>
      </c>
      <c r="I40" s="35">
        <v>2511.2800000000002</v>
      </c>
      <c r="J40" s="73">
        <v>689.31</v>
      </c>
      <c r="K40" s="75">
        <v>242.85</v>
      </c>
      <c r="L40" s="73">
        <v>909.69</v>
      </c>
      <c r="M40" s="75">
        <v>1435.16</v>
      </c>
      <c r="N40" s="35">
        <v>988.86</v>
      </c>
      <c r="O40" s="35">
        <v>80.41</v>
      </c>
      <c r="P40" s="35">
        <v>186.06</v>
      </c>
      <c r="R40" s="35"/>
    </row>
    <row r="41" spans="1:18" x14ac:dyDescent="0.35">
      <c r="A41" s="95" t="s">
        <v>285</v>
      </c>
      <c r="B41" s="73">
        <v>8257.25</v>
      </c>
      <c r="C41" s="35">
        <v>571.13</v>
      </c>
      <c r="D41" s="35">
        <v>-28.37</v>
      </c>
      <c r="E41" s="74">
        <v>7714.44</v>
      </c>
      <c r="F41" s="35">
        <v>164.51</v>
      </c>
      <c r="G41" s="35">
        <v>14.08</v>
      </c>
      <c r="H41" s="35">
        <v>242.24</v>
      </c>
      <c r="I41" s="35">
        <v>2465.61</v>
      </c>
      <c r="J41" s="73">
        <v>665.34</v>
      </c>
      <c r="K41" s="75">
        <v>349.17</v>
      </c>
      <c r="L41" s="73">
        <v>944.98</v>
      </c>
      <c r="M41" s="75">
        <v>1392.99</v>
      </c>
      <c r="N41" s="35">
        <v>1028.8</v>
      </c>
      <c r="O41" s="35">
        <v>121.67</v>
      </c>
      <c r="P41" s="35">
        <v>195.12</v>
      </c>
      <c r="R41" s="35"/>
    </row>
    <row r="42" spans="1:18" x14ac:dyDescent="0.35">
      <c r="A42" s="95" t="s">
        <v>286</v>
      </c>
      <c r="B42" s="73">
        <v>8232.5400000000009</v>
      </c>
      <c r="C42" s="35">
        <v>576.95000000000005</v>
      </c>
      <c r="D42" s="35">
        <v>32.72</v>
      </c>
      <c r="E42" s="74">
        <v>7622.82</v>
      </c>
      <c r="F42" s="35">
        <v>169.11</v>
      </c>
      <c r="G42" s="35">
        <v>19.510000000000002</v>
      </c>
      <c r="H42" s="35">
        <v>249.07</v>
      </c>
      <c r="I42" s="35">
        <v>2479.41</v>
      </c>
      <c r="J42" s="73">
        <v>599.61</v>
      </c>
      <c r="K42" s="75">
        <v>349.08</v>
      </c>
      <c r="L42" s="73">
        <v>987.9</v>
      </c>
      <c r="M42" s="75">
        <v>1498.72</v>
      </c>
      <c r="N42" s="35">
        <v>891.86</v>
      </c>
      <c r="O42" s="35">
        <v>105.03</v>
      </c>
      <c r="P42" s="35">
        <v>142</v>
      </c>
      <c r="R42" s="35"/>
    </row>
    <row r="43" spans="1:18" x14ac:dyDescent="0.35">
      <c r="A43" s="95" t="s">
        <v>287</v>
      </c>
      <c r="B43" s="73">
        <v>7611.84</v>
      </c>
      <c r="C43" s="35">
        <v>544.63</v>
      </c>
      <c r="D43" s="35">
        <v>52.72</v>
      </c>
      <c r="E43" s="74">
        <v>7014.48</v>
      </c>
      <c r="F43" s="35">
        <v>160.59</v>
      </c>
      <c r="G43" s="35">
        <v>25.81</v>
      </c>
      <c r="H43" s="35">
        <v>187.45</v>
      </c>
      <c r="I43" s="35">
        <v>2368.6999999999998</v>
      </c>
      <c r="J43" s="73">
        <v>574.69000000000005</v>
      </c>
      <c r="K43" s="75">
        <v>339.03</v>
      </c>
      <c r="L43" s="73">
        <v>861.57</v>
      </c>
      <c r="M43" s="75">
        <v>1346.63</v>
      </c>
      <c r="N43" s="35">
        <v>824.2</v>
      </c>
      <c r="O43" s="35">
        <v>79.040000000000006</v>
      </c>
      <c r="P43" s="35">
        <v>106.8</v>
      </c>
      <c r="R43" s="35"/>
    </row>
    <row r="44" spans="1:18" x14ac:dyDescent="0.35">
      <c r="A44" s="95" t="s">
        <v>288</v>
      </c>
      <c r="B44" s="73">
        <v>6799.02</v>
      </c>
      <c r="C44" s="35">
        <v>438.56</v>
      </c>
      <c r="D44" s="35">
        <v>149.80000000000001</v>
      </c>
      <c r="E44" s="74">
        <v>6210.66</v>
      </c>
      <c r="F44" s="35">
        <v>123.02</v>
      </c>
      <c r="G44" s="35">
        <v>7.88</v>
      </c>
      <c r="H44" s="35">
        <v>186.12</v>
      </c>
      <c r="I44" s="35">
        <v>1944.83</v>
      </c>
      <c r="J44" s="73">
        <v>466.67</v>
      </c>
      <c r="K44" s="75">
        <v>301.11</v>
      </c>
      <c r="L44" s="73">
        <v>811.67</v>
      </c>
      <c r="M44" s="75">
        <v>1140.3499999999999</v>
      </c>
      <c r="N44" s="35">
        <v>870.78</v>
      </c>
      <c r="O44" s="35">
        <v>98.31</v>
      </c>
      <c r="P44" s="35">
        <v>128.22</v>
      </c>
      <c r="R44" s="35"/>
    </row>
    <row r="45" spans="1:18" x14ac:dyDescent="0.35">
      <c r="A45" s="95" t="s">
        <v>289</v>
      </c>
      <c r="B45" s="73">
        <v>8148.28</v>
      </c>
      <c r="C45" s="35">
        <v>516.73</v>
      </c>
      <c r="D45" s="35">
        <v>53.86</v>
      </c>
      <c r="E45" s="74">
        <v>7577.69</v>
      </c>
      <c r="F45" s="35">
        <v>161.82</v>
      </c>
      <c r="G45" s="35">
        <v>27.98</v>
      </c>
      <c r="H45" s="35">
        <v>215.55</v>
      </c>
      <c r="I45" s="35">
        <v>2351.0300000000002</v>
      </c>
      <c r="J45" s="73">
        <v>651.92999999999995</v>
      </c>
      <c r="K45" s="75">
        <v>322.36</v>
      </c>
      <c r="L45" s="73">
        <v>1035.94</v>
      </c>
      <c r="M45" s="75">
        <v>1441.35</v>
      </c>
      <c r="N45" s="35">
        <v>949.52</v>
      </c>
      <c r="O45" s="35">
        <v>106.52</v>
      </c>
      <c r="P45" s="35">
        <v>190.9</v>
      </c>
      <c r="R45" s="35"/>
    </row>
    <row r="46" spans="1:18" x14ac:dyDescent="0.35">
      <c r="A46" s="95" t="s">
        <v>290</v>
      </c>
      <c r="B46" s="73">
        <v>8196.58</v>
      </c>
      <c r="C46" s="35">
        <v>527.6</v>
      </c>
      <c r="D46" s="35">
        <v>71.91</v>
      </c>
      <c r="E46" s="74">
        <v>7597.07</v>
      </c>
      <c r="F46" s="35">
        <v>167.93</v>
      </c>
      <c r="G46" s="35">
        <v>34.49</v>
      </c>
      <c r="H46" s="35">
        <v>238.26</v>
      </c>
      <c r="I46" s="35">
        <v>2284.39</v>
      </c>
      <c r="J46" s="73">
        <v>693.43</v>
      </c>
      <c r="K46" s="75">
        <v>355.38</v>
      </c>
      <c r="L46" s="73">
        <v>911.38</v>
      </c>
      <c r="M46" s="75">
        <v>1477.71</v>
      </c>
      <c r="N46" s="35">
        <v>1018.36</v>
      </c>
      <c r="O46" s="35">
        <v>104.12</v>
      </c>
      <c r="P46" s="35">
        <v>189.49</v>
      </c>
      <c r="R46" s="35"/>
    </row>
    <row r="47" spans="1:18" x14ac:dyDescent="0.35">
      <c r="A47" s="95" t="s">
        <v>291</v>
      </c>
      <c r="B47" s="73">
        <v>8249.59</v>
      </c>
      <c r="C47" s="35">
        <v>534.66999999999996</v>
      </c>
      <c r="D47" s="35">
        <v>51.11</v>
      </c>
      <c r="E47" s="74">
        <v>7663.8</v>
      </c>
      <c r="F47" s="35">
        <v>181.9</v>
      </c>
      <c r="G47" s="35">
        <v>39.86</v>
      </c>
      <c r="H47" s="35">
        <v>210.06</v>
      </c>
      <c r="I47" s="35">
        <v>2382.59</v>
      </c>
      <c r="J47" s="73">
        <v>766.66</v>
      </c>
      <c r="K47" s="75">
        <v>228.61</v>
      </c>
      <c r="L47" s="73">
        <v>908.6</v>
      </c>
      <c r="M47" s="75">
        <v>1565.37</v>
      </c>
      <c r="N47" s="35">
        <v>937.53</v>
      </c>
      <c r="O47" s="35">
        <v>97.79</v>
      </c>
      <c r="P47" s="35">
        <v>225.44</v>
      </c>
      <c r="R47" s="35"/>
    </row>
    <row r="48" spans="1:18" x14ac:dyDescent="0.35">
      <c r="A48" s="95" t="s">
        <v>292</v>
      </c>
      <c r="B48" s="73">
        <v>8188.39</v>
      </c>
      <c r="C48" s="35">
        <v>529.98</v>
      </c>
      <c r="D48" s="35">
        <v>93</v>
      </c>
      <c r="E48" s="74">
        <v>7565.41</v>
      </c>
      <c r="F48" s="35">
        <v>176.74</v>
      </c>
      <c r="G48" s="35">
        <v>18.399999999999999</v>
      </c>
      <c r="H48" s="35">
        <v>214.21</v>
      </c>
      <c r="I48" s="35">
        <v>2327.0300000000002</v>
      </c>
      <c r="J48" s="73">
        <v>750.09</v>
      </c>
      <c r="K48" s="75">
        <v>215.95</v>
      </c>
      <c r="L48" s="73">
        <v>884.75</v>
      </c>
      <c r="M48" s="75">
        <v>1582.52</v>
      </c>
      <c r="N48" s="35">
        <v>950.94</v>
      </c>
      <c r="O48" s="35">
        <v>93.23</v>
      </c>
      <c r="P48" s="35">
        <v>213.21</v>
      </c>
      <c r="R48" s="35"/>
    </row>
    <row r="49" spans="1:18" x14ac:dyDescent="0.35">
      <c r="A49" s="95" t="s">
        <v>293</v>
      </c>
      <c r="B49" s="73">
        <v>8165.8</v>
      </c>
      <c r="C49" s="35">
        <v>532.70000000000005</v>
      </c>
      <c r="D49" s="35">
        <v>20.13</v>
      </c>
      <c r="E49" s="74">
        <v>7612.97</v>
      </c>
      <c r="F49" s="35">
        <v>186.16</v>
      </c>
      <c r="G49" s="35">
        <v>62.27</v>
      </c>
      <c r="H49" s="35">
        <v>169.18</v>
      </c>
      <c r="I49" s="35">
        <v>2327.65</v>
      </c>
      <c r="J49" s="73">
        <v>819.51</v>
      </c>
      <c r="K49" s="75">
        <v>166.06</v>
      </c>
      <c r="L49" s="73">
        <v>892.83</v>
      </c>
      <c r="M49" s="75">
        <v>1556.86</v>
      </c>
      <c r="N49" s="35">
        <v>964.27</v>
      </c>
      <c r="O49" s="35">
        <v>112.9</v>
      </c>
      <c r="P49" s="35">
        <v>232.38</v>
      </c>
      <c r="R49" s="35"/>
    </row>
    <row r="50" spans="1:18" x14ac:dyDescent="0.35">
      <c r="A50" s="95" t="s">
        <v>294</v>
      </c>
      <c r="B50" s="73">
        <v>7445.65</v>
      </c>
      <c r="C50" s="35">
        <v>526.49</v>
      </c>
      <c r="D50" s="35">
        <v>106.23</v>
      </c>
      <c r="E50" s="74">
        <v>6812.93</v>
      </c>
      <c r="F50" s="35">
        <v>175.52</v>
      </c>
      <c r="G50" s="35">
        <v>34.479999999999997</v>
      </c>
      <c r="H50" s="35">
        <v>91.89</v>
      </c>
      <c r="I50" s="35">
        <v>2225.89</v>
      </c>
      <c r="J50" s="73">
        <v>730.01</v>
      </c>
      <c r="K50" s="75">
        <v>190.99</v>
      </c>
      <c r="L50" s="73">
        <v>794.6</v>
      </c>
      <c r="M50" s="75">
        <v>1317.16</v>
      </c>
      <c r="N50" s="35">
        <v>847.54</v>
      </c>
      <c r="O50" s="35">
        <v>68.900000000000006</v>
      </c>
      <c r="P50" s="35">
        <v>210.27</v>
      </c>
      <c r="R50" s="35"/>
    </row>
    <row r="51" spans="1:18" x14ac:dyDescent="0.35">
      <c r="A51" s="95" t="s">
        <v>295</v>
      </c>
      <c r="B51" s="73">
        <v>7157.58</v>
      </c>
      <c r="C51" s="35">
        <v>482.62</v>
      </c>
      <c r="D51" s="35">
        <v>68.52</v>
      </c>
      <c r="E51" s="74">
        <v>6606.44</v>
      </c>
      <c r="F51" s="35">
        <v>125.55</v>
      </c>
      <c r="G51" s="35">
        <v>31.82</v>
      </c>
      <c r="H51" s="35">
        <v>185.54</v>
      </c>
      <c r="I51" s="35">
        <v>2118.4699999999998</v>
      </c>
      <c r="J51" s="73">
        <v>572.19000000000005</v>
      </c>
      <c r="K51" s="75">
        <v>237.21</v>
      </c>
      <c r="L51" s="73">
        <v>778.16</v>
      </c>
      <c r="M51" s="75">
        <v>1286.7</v>
      </c>
      <c r="N51" s="35">
        <v>862.83</v>
      </c>
      <c r="O51" s="35">
        <v>101.29</v>
      </c>
      <c r="P51" s="35">
        <v>198.49</v>
      </c>
      <c r="R51" s="35"/>
    </row>
    <row r="52" spans="1:18" x14ac:dyDescent="0.35">
      <c r="A52" s="95" t="s">
        <v>296</v>
      </c>
      <c r="B52" s="73">
        <v>8092.46</v>
      </c>
      <c r="C52" s="35">
        <v>541.76</v>
      </c>
      <c r="D52" s="35">
        <v>106.71</v>
      </c>
      <c r="E52" s="74">
        <v>7444</v>
      </c>
      <c r="F52" s="35">
        <v>155.86000000000001</v>
      </c>
      <c r="G52" s="35">
        <v>30.88</v>
      </c>
      <c r="H52" s="35">
        <v>205.45</v>
      </c>
      <c r="I52" s="35">
        <v>2381.96</v>
      </c>
      <c r="J52" s="73">
        <v>684.98</v>
      </c>
      <c r="K52" s="75">
        <v>323.14</v>
      </c>
      <c r="L52" s="73">
        <v>900.04</v>
      </c>
      <c r="M52" s="75">
        <v>1419.95</v>
      </c>
      <c r="N52" s="35">
        <v>945.55</v>
      </c>
      <c r="O52" s="35">
        <v>86.79</v>
      </c>
      <c r="P52" s="35">
        <v>186.49</v>
      </c>
      <c r="R52" s="35"/>
    </row>
    <row r="53" spans="1:18" x14ac:dyDescent="0.35">
      <c r="A53" s="95" t="s">
        <v>297</v>
      </c>
      <c r="B53" s="73">
        <v>7688.2</v>
      </c>
      <c r="C53" s="35">
        <v>476.61</v>
      </c>
      <c r="D53" s="35">
        <v>61.86</v>
      </c>
      <c r="E53" s="74">
        <v>7149.74</v>
      </c>
      <c r="F53" s="35">
        <v>163.38999999999999</v>
      </c>
      <c r="G53" s="35">
        <v>48.6</v>
      </c>
      <c r="H53" s="35">
        <v>206.62</v>
      </c>
      <c r="I53" s="35">
        <v>2174.65</v>
      </c>
      <c r="J53" s="73">
        <v>638.29999999999995</v>
      </c>
      <c r="K53" s="75">
        <v>317.26</v>
      </c>
      <c r="L53" s="73">
        <v>905.19</v>
      </c>
      <c r="M53" s="75">
        <v>1334.33</v>
      </c>
      <c r="N53" s="35">
        <v>980.61</v>
      </c>
      <c r="O53" s="35">
        <v>92.35</v>
      </c>
      <c r="P53" s="35">
        <v>173.7</v>
      </c>
      <c r="R53" s="35"/>
    </row>
    <row r="54" spans="1:18" x14ac:dyDescent="0.35">
      <c r="A54" s="95" t="s">
        <v>298</v>
      </c>
      <c r="B54" s="73">
        <v>8053.63</v>
      </c>
      <c r="C54" s="35">
        <v>524.64</v>
      </c>
      <c r="D54" s="35">
        <v>169.17</v>
      </c>
      <c r="E54" s="74">
        <v>7359.82</v>
      </c>
      <c r="F54" s="35">
        <v>183.52</v>
      </c>
      <c r="G54" s="35">
        <v>31.53</v>
      </c>
      <c r="H54" s="35">
        <v>205.68</v>
      </c>
      <c r="I54" s="35">
        <v>2278.8000000000002</v>
      </c>
      <c r="J54" s="73">
        <v>527.53</v>
      </c>
      <c r="K54" s="75">
        <v>444.91</v>
      </c>
      <c r="L54" s="73">
        <v>944.89</v>
      </c>
      <c r="M54" s="75">
        <v>1433.46</v>
      </c>
      <c r="N54" s="35">
        <v>972.85</v>
      </c>
      <c r="O54" s="35">
        <v>83.75</v>
      </c>
      <c r="P54" s="35">
        <v>116.6</v>
      </c>
      <c r="R54" s="35"/>
    </row>
    <row r="55" spans="1:18" x14ac:dyDescent="0.35">
      <c r="A55" s="95" t="s">
        <v>299</v>
      </c>
      <c r="B55" s="73">
        <v>7888.44</v>
      </c>
      <c r="C55" s="35">
        <v>501.24</v>
      </c>
      <c r="D55" s="35">
        <v>115.9</v>
      </c>
      <c r="E55" s="74">
        <v>7271.29</v>
      </c>
      <c r="F55" s="35">
        <v>188.88</v>
      </c>
      <c r="G55" s="35">
        <v>35.44</v>
      </c>
      <c r="H55" s="35">
        <v>205.47</v>
      </c>
      <c r="I55" s="35">
        <v>2274.6</v>
      </c>
      <c r="J55" s="73">
        <v>559.88</v>
      </c>
      <c r="K55" s="75">
        <v>434.34</v>
      </c>
      <c r="L55" s="73">
        <v>905.86</v>
      </c>
      <c r="M55" s="75">
        <v>1415.85</v>
      </c>
      <c r="N55" s="35">
        <v>942.95</v>
      </c>
      <c r="O55" s="35">
        <v>77.3</v>
      </c>
      <c r="P55" s="35">
        <v>96.14</v>
      </c>
      <c r="R55" s="35"/>
    </row>
    <row r="56" spans="1:18" x14ac:dyDescent="0.35">
      <c r="A56" s="95" t="s">
        <v>300</v>
      </c>
      <c r="B56" s="73">
        <v>6917.56</v>
      </c>
      <c r="C56" s="35">
        <v>449.67</v>
      </c>
      <c r="D56" s="35">
        <v>76.489999999999995</v>
      </c>
      <c r="E56" s="74">
        <v>6391.4</v>
      </c>
      <c r="F56" s="35">
        <v>139.97</v>
      </c>
      <c r="G56" s="35">
        <v>30.33</v>
      </c>
      <c r="H56" s="35">
        <v>160.15</v>
      </c>
      <c r="I56" s="35">
        <v>1902.26</v>
      </c>
      <c r="J56" s="73">
        <v>502.25</v>
      </c>
      <c r="K56" s="75">
        <v>389.89</v>
      </c>
      <c r="L56" s="73">
        <v>921.96</v>
      </c>
      <c r="M56" s="75">
        <v>1295.29</v>
      </c>
      <c r="N56" s="35">
        <v>727.95</v>
      </c>
      <c r="O56" s="35">
        <v>76.38</v>
      </c>
      <c r="P56" s="35">
        <v>143.09</v>
      </c>
      <c r="R56" s="35"/>
    </row>
    <row r="57" spans="1:18" x14ac:dyDescent="0.35">
      <c r="A57" s="95" t="s">
        <v>301</v>
      </c>
      <c r="B57" s="73">
        <v>7860.66</v>
      </c>
      <c r="C57" s="35">
        <v>473.95</v>
      </c>
      <c r="D57" s="35">
        <v>148.66</v>
      </c>
      <c r="E57" s="74">
        <v>7238.05</v>
      </c>
      <c r="F57" s="35">
        <v>168.06</v>
      </c>
      <c r="G57" s="35">
        <v>32.28</v>
      </c>
      <c r="H57" s="35">
        <v>217.9</v>
      </c>
      <c r="I57" s="35">
        <v>2287.94</v>
      </c>
      <c r="J57" s="73">
        <v>563.04999999999995</v>
      </c>
      <c r="K57" s="75">
        <v>394.06</v>
      </c>
      <c r="L57" s="73">
        <v>950.46</v>
      </c>
      <c r="M57" s="75">
        <v>1322.42</v>
      </c>
      <c r="N57" s="35">
        <v>876.23</v>
      </c>
      <c r="O57" s="35">
        <v>118.58</v>
      </c>
      <c r="P57" s="35">
        <v>179.56</v>
      </c>
      <c r="R57" s="35"/>
    </row>
    <row r="58" spans="1:18" x14ac:dyDescent="0.35">
      <c r="A58" s="95" t="s">
        <v>302</v>
      </c>
      <c r="B58" s="73">
        <v>7302.23</v>
      </c>
      <c r="C58" s="35">
        <v>475.65</v>
      </c>
      <c r="D58" s="35">
        <v>120.63</v>
      </c>
      <c r="E58" s="74">
        <v>6705.95</v>
      </c>
      <c r="F58" s="35">
        <v>161.36000000000001</v>
      </c>
      <c r="G58" s="35">
        <v>25.4</v>
      </c>
      <c r="H58" s="35">
        <v>293.61</v>
      </c>
      <c r="I58" s="35">
        <v>2201.25</v>
      </c>
      <c r="J58" s="73">
        <v>562.09</v>
      </c>
      <c r="K58" s="75">
        <v>327.98</v>
      </c>
      <c r="L58" s="73">
        <v>769.9</v>
      </c>
      <c r="M58" s="75">
        <v>1248.3</v>
      </c>
      <c r="N58" s="35">
        <v>830.33</v>
      </c>
      <c r="O58" s="35">
        <v>43.77</v>
      </c>
      <c r="P58" s="35">
        <v>102.35</v>
      </c>
      <c r="R58" s="35"/>
    </row>
    <row r="59" spans="1:18" x14ac:dyDescent="0.35">
      <c r="A59" s="95" t="s">
        <v>303</v>
      </c>
      <c r="B59" s="73">
        <v>7457.65</v>
      </c>
      <c r="C59" s="35">
        <v>478.18</v>
      </c>
      <c r="D59" s="35">
        <v>138.44</v>
      </c>
      <c r="E59" s="74">
        <v>6841.03</v>
      </c>
      <c r="F59" s="35">
        <v>168.07</v>
      </c>
      <c r="G59" s="35">
        <v>26.95</v>
      </c>
      <c r="H59" s="35">
        <v>198.64</v>
      </c>
      <c r="I59" s="35">
        <v>2230.4299999999998</v>
      </c>
      <c r="J59" s="73">
        <v>625.59</v>
      </c>
      <c r="K59" s="75">
        <v>246.75</v>
      </c>
      <c r="L59" s="73">
        <v>751.3</v>
      </c>
      <c r="M59" s="75">
        <v>1294.3699999999999</v>
      </c>
      <c r="N59" s="35">
        <v>909.71</v>
      </c>
      <c r="O59" s="35">
        <v>72.069999999999993</v>
      </c>
      <c r="P59" s="35">
        <v>151.69999999999999</v>
      </c>
      <c r="R59" s="35"/>
    </row>
    <row r="60" spans="1:18" x14ac:dyDescent="0.35">
      <c r="A60" s="95" t="s">
        <v>304</v>
      </c>
      <c r="B60" s="73">
        <v>7260.4</v>
      </c>
      <c r="C60" s="35">
        <v>450.56</v>
      </c>
      <c r="D60" s="35">
        <v>118.17</v>
      </c>
      <c r="E60" s="74">
        <v>6691.68</v>
      </c>
      <c r="F60" s="35">
        <v>161.47</v>
      </c>
      <c r="G60" s="35">
        <v>26.54</v>
      </c>
      <c r="H60" s="35">
        <v>189.59</v>
      </c>
      <c r="I60" s="35">
        <v>1984.34</v>
      </c>
      <c r="J60" s="73">
        <v>720.48</v>
      </c>
      <c r="K60" s="75">
        <v>185.67</v>
      </c>
      <c r="L60" s="73">
        <v>754.18</v>
      </c>
      <c r="M60" s="75">
        <v>1348.97</v>
      </c>
      <c r="N60" s="35">
        <v>917.93</v>
      </c>
      <c r="O60" s="35">
        <v>91.13</v>
      </c>
      <c r="P60" s="35">
        <v>160.33000000000001</v>
      </c>
      <c r="R60" s="35"/>
    </row>
    <row r="61" spans="1:18" x14ac:dyDescent="0.35">
      <c r="A61" s="95" t="s">
        <v>305</v>
      </c>
      <c r="B61" s="73">
        <v>7391.99</v>
      </c>
      <c r="C61" s="35">
        <v>453.37</v>
      </c>
      <c r="D61" s="35">
        <v>149.12</v>
      </c>
      <c r="E61" s="74">
        <v>6789.5</v>
      </c>
      <c r="F61" s="35">
        <v>182.44</v>
      </c>
      <c r="G61" s="35">
        <v>35.159999999999997</v>
      </c>
      <c r="H61" s="35">
        <v>214.68</v>
      </c>
      <c r="I61" s="35">
        <v>2149.87</v>
      </c>
      <c r="J61" s="73">
        <v>689.62</v>
      </c>
      <c r="K61" s="75">
        <v>158.66</v>
      </c>
      <c r="L61" s="73">
        <v>787.27</v>
      </c>
      <c r="M61" s="75">
        <v>1372.81</v>
      </c>
      <c r="N61" s="35">
        <v>789.01</v>
      </c>
      <c r="O61" s="35">
        <v>88.22</v>
      </c>
      <c r="P61" s="35">
        <v>182.54</v>
      </c>
      <c r="R61" s="35"/>
    </row>
    <row r="62" spans="1:18" x14ac:dyDescent="0.35">
      <c r="A62" s="95" t="s">
        <v>306</v>
      </c>
      <c r="B62" s="73">
        <v>7310.59</v>
      </c>
      <c r="C62" s="35">
        <v>481</v>
      </c>
      <c r="D62" s="35">
        <v>111.2</v>
      </c>
      <c r="E62" s="74">
        <v>6718.4</v>
      </c>
      <c r="F62" s="35">
        <v>182.57</v>
      </c>
      <c r="G62" s="35">
        <v>31.51</v>
      </c>
      <c r="H62" s="35">
        <v>163.09</v>
      </c>
      <c r="I62" s="35">
        <v>2181.56</v>
      </c>
      <c r="J62" s="73">
        <v>671.94</v>
      </c>
      <c r="K62" s="75">
        <v>206.87</v>
      </c>
      <c r="L62" s="73">
        <v>796.37</v>
      </c>
      <c r="M62" s="75">
        <v>1320.1</v>
      </c>
      <c r="N62" s="35">
        <v>785.05</v>
      </c>
      <c r="O62" s="35">
        <v>76.37</v>
      </c>
      <c r="P62" s="35">
        <v>147.28</v>
      </c>
      <c r="R62" s="35"/>
    </row>
    <row r="63" spans="1:18" x14ac:dyDescent="0.35">
      <c r="A63" s="95" t="s">
        <v>307</v>
      </c>
      <c r="B63" s="73">
        <v>6772.04</v>
      </c>
      <c r="C63" s="35">
        <v>423.01</v>
      </c>
      <c r="D63" s="35">
        <v>98.08</v>
      </c>
      <c r="E63" s="74">
        <v>6250.94</v>
      </c>
      <c r="F63" s="35">
        <v>118.32</v>
      </c>
      <c r="G63" s="35">
        <v>32.549999999999997</v>
      </c>
      <c r="H63" s="35">
        <v>205.82</v>
      </c>
      <c r="I63" s="35">
        <v>1791.88</v>
      </c>
      <c r="J63" s="73">
        <v>583.85</v>
      </c>
      <c r="K63" s="75">
        <v>252.91</v>
      </c>
      <c r="L63" s="73">
        <v>726.28</v>
      </c>
      <c r="M63" s="75">
        <v>1200.93</v>
      </c>
      <c r="N63" s="35">
        <v>919.87</v>
      </c>
      <c r="O63" s="35">
        <v>106.58</v>
      </c>
      <c r="P63" s="35">
        <v>141.41</v>
      </c>
      <c r="R63" s="35"/>
    </row>
    <row r="64" spans="1:18" x14ac:dyDescent="0.35">
      <c r="A64" s="95" t="s">
        <v>308</v>
      </c>
      <c r="B64" s="73">
        <v>7082.23</v>
      </c>
      <c r="C64" s="35">
        <v>447.95</v>
      </c>
      <c r="D64" s="35">
        <v>155.19</v>
      </c>
      <c r="E64" s="74">
        <v>6479.09</v>
      </c>
      <c r="F64" s="35">
        <v>121.3</v>
      </c>
      <c r="G64" s="35">
        <v>28.04</v>
      </c>
      <c r="H64" s="35">
        <v>223.09</v>
      </c>
      <c r="I64" s="35">
        <v>1907.82</v>
      </c>
      <c r="J64" s="73">
        <v>668.59</v>
      </c>
      <c r="K64" s="75">
        <v>240.98</v>
      </c>
      <c r="L64" s="73">
        <v>847.25</v>
      </c>
      <c r="M64" s="75">
        <v>1336.65</v>
      </c>
      <c r="N64" s="35">
        <v>813.19</v>
      </c>
      <c r="O64" s="35">
        <v>61.66</v>
      </c>
      <c r="P64" s="35">
        <v>112.43</v>
      </c>
      <c r="R64" s="35"/>
    </row>
    <row r="65" spans="1:18" x14ac:dyDescent="0.35">
      <c r="A65" s="95" t="s">
        <v>309</v>
      </c>
      <c r="B65" s="73">
        <v>7663.55</v>
      </c>
      <c r="C65" s="35">
        <v>465.91</v>
      </c>
      <c r="D65" s="35">
        <v>113.5</v>
      </c>
      <c r="E65" s="74">
        <v>7084.14</v>
      </c>
      <c r="F65" s="35">
        <v>240.27</v>
      </c>
      <c r="G65" s="35">
        <v>30.53</v>
      </c>
      <c r="H65" s="35">
        <v>121.85</v>
      </c>
      <c r="I65" s="35">
        <v>2308.0300000000002</v>
      </c>
      <c r="J65" s="73">
        <v>596.04</v>
      </c>
      <c r="K65" s="75">
        <v>361.36</v>
      </c>
      <c r="L65" s="73">
        <v>866.69</v>
      </c>
      <c r="M65" s="75">
        <v>1277.58</v>
      </c>
      <c r="N65" s="35">
        <v>997.83</v>
      </c>
      <c r="O65" s="35">
        <v>60.55</v>
      </c>
      <c r="P65" s="35">
        <v>130.09</v>
      </c>
      <c r="R65" s="35"/>
    </row>
    <row r="66" spans="1:18" x14ac:dyDescent="0.35">
      <c r="A66" s="95" t="s">
        <v>310</v>
      </c>
      <c r="B66" s="73">
        <v>7378.65</v>
      </c>
      <c r="C66" s="35">
        <v>437.51</v>
      </c>
      <c r="D66" s="35">
        <v>207.62</v>
      </c>
      <c r="E66" s="74">
        <v>6733.53</v>
      </c>
      <c r="F66" s="35">
        <v>143.28</v>
      </c>
      <c r="G66" s="35">
        <v>26.29</v>
      </c>
      <c r="H66" s="35">
        <v>236.1</v>
      </c>
      <c r="I66" s="35">
        <v>2010.02</v>
      </c>
      <c r="J66" s="73">
        <v>505.64</v>
      </c>
      <c r="K66" s="75">
        <v>353.53</v>
      </c>
      <c r="L66" s="73">
        <v>889.61</v>
      </c>
      <c r="M66" s="75">
        <v>1349.59</v>
      </c>
      <c r="N66" s="35">
        <v>935.96</v>
      </c>
      <c r="O66" s="35">
        <v>34.39</v>
      </c>
      <c r="P66" s="35">
        <v>97.07</v>
      </c>
      <c r="R66" s="35"/>
    </row>
    <row r="67" spans="1:18" x14ac:dyDescent="0.35">
      <c r="A67" s="95" t="s">
        <v>311</v>
      </c>
      <c r="B67" s="73">
        <v>7408.39</v>
      </c>
      <c r="C67" s="35">
        <v>423.64</v>
      </c>
      <c r="D67" s="35">
        <v>278.31</v>
      </c>
      <c r="E67" s="74">
        <v>6706.44</v>
      </c>
      <c r="F67" s="35">
        <v>151.16999999999999</v>
      </c>
      <c r="G67" s="35">
        <v>25.56</v>
      </c>
      <c r="H67" s="35">
        <v>258.56</v>
      </c>
      <c r="I67" s="35">
        <v>1970.38</v>
      </c>
      <c r="J67" s="73">
        <v>480</v>
      </c>
      <c r="K67" s="75">
        <v>270.61</v>
      </c>
      <c r="L67" s="73">
        <v>944.77</v>
      </c>
      <c r="M67" s="75">
        <v>1476.67</v>
      </c>
      <c r="N67" s="35">
        <v>946.23</v>
      </c>
      <c r="O67" s="35">
        <v>17.09</v>
      </c>
      <c r="P67" s="35">
        <v>57.83</v>
      </c>
      <c r="R67" s="35"/>
    </row>
    <row r="68" spans="1:18" x14ac:dyDescent="0.35">
      <c r="A68" s="95" t="s">
        <v>312</v>
      </c>
      <c r="B68" s="73">
        <v>7408.39</v>
      </c>
      <c r="C68" s="35">
        <v>419.96</v>
      </c>
      <c r="D68" s="35">
        <v>361.9</v>
      </c>
      <c r="E68" s="74">
        <v>6626.53</v>
      </c>
      <c r="F68" s="35">
        <v>149.62</v>
      </c>
      <c r="G68" s="35">
        <v>23.86</v>
      </c>
      <c r="H68" s="35">
        <v>281.93</v>
      </c>
      <c r="I68" s="35">
        <v>1979.09</v>
      </c>
      <c r="J68" s="73">
        <v>497</v>
      </c>
      <c r="K68" s="75">
        <v>360.92</v>
      </c>
      <c r="L68" s="73">
        <v>933.98</v>
      </c>
      <c r="M68" s="75">
        <v>1312.18</v>
      </c>
      <c r="N68" s="35">
        <v>811.31</v>
      </c>
      <c r="O68" s="35">
        <v>63.05</v>
      </c>
      <c r="P68" s="35">
        <v>125.48</v>
      </c>
      <c r="R68" s="35"/>
    </row>
    <row r="69" spans="1:18" x14ac:dyDescent="0.35">
      <c r="A69" s="95" t="s">
        <v>313</v>
      </c>
      <c r="B69" s="73">
        <v>7408.39</v>
      </c>
      <c r="C69" s="35">
        <v>429.54</v>
      </c>
      <c r="D69" s="35">
        <v>9.2899999999999991</v>
      </c>
      <c r="E69" s="74">
        <v>6969.56</v>
      </c>
      <c r="F69" s="35">
        <v>159.54</v>
      </c>
      <c r="G69" s="35">
        <v>25.56</v>
      </c>
      <c r="H69" s="35">
        <v>266.36</v>
      </c>
      <c r="I69" s="35">
        <v>2125.7800000000002</v>
      </c>
      <c r="J69" s="73">
        <v>515</v>
      </c>
      <c r="K69" s="75">
        <v>312.75</v>
      </c>
      <c r="L69" s="73">
        <v>991.94</v>
      </c>
      <c r="M69" s="75">
        <v>1380.13</v>
      </c>
      <c r="N69" s="35">
        <v>837.23</v>
      </c>
      <c r="O69" s="35">
        <v>34.119999999999997</v>
      </c>
      <c r="P69" s="35">
        <v>138.19</v>
      </c>
      <c r="R69" s="35"/>
    </row>
    <row r="70" spans="1:18" x14ac:dyDescent="0.35">
      <c r="A70" s="95" t="s">
        <v>314</v>
      </c>
      <c r="B70" s="73">
        <v>7174.28</v>
      </c>
      <c r="C70" s="35">
        <v>430.44</v>
      </c>
      <c r="D70" s="35">
        <v>-114.02</v>
      </c>
      <c r="E70" s="74">
        <v>6857.87</v>
      </c>
      <c r="F70" s="35">
        <v>191.06</v>
      </c>
      <c r="G70" s="35">
        <v>27.27</v>
      </c>
      <c r="H70" s="35">
        <v>279.82</v>
      </c>
      <c r="I70" s="35">
        <v>2051.89</v>
      </c>
      <c r="J70" s="73">
        <v>561</v>
      </c>
      <c r="K70" s="75">
        <v>309.79000000000002</v>
      </c>
      <c r="L70" s="73">
        <v>853.57</v>
      </c>
      <c r="M70" s="75">
        <v>1383.97</v>
      </c>
      <c r="N70" s="35">
        <v>917.64</v>
      </c>
      <c r="O70" s="35">
        <v>49.37</v>
      </c>
      <c r="P70" s="35">
        <v>96.37</v>
      </c>
      <c r="R70" s="35"/>
    </row>
    <row r="71" spans="1:18" x14ac:dyDescent="0.35">
      <c r="A71" s="95" t="s">
        <v>315</v>
      </c>
      <c r="B71" s="73">
        <v>7174.28</v>
      </c>
      <c r="C71" s="35">
        <v>437.25</v>
      </c>
      <c r="D71" s="35">
        <v>-68.150000000000006</v>
      </c>
      <c r="E71" s="74">
        <v>6805.18</v>
      </c>
      <c r="F71" s="35">
        <v>173</v>
      </c>
      <c r="G71" s="35">
        <v>22.15</v>
      </c>
      <c r="H71" s="35">
        <v>304.5</v>
      </c>
      <c r="I71" s="35">
        <v>1976.84</v>
      </c>
      <c r="J71" s="73">
        <v>596</v>
      </c>
      <c r="K71" s="75">
        <v>175.73</v>
      </c>
      <c r="L71" s="73">
        <v>853.34</v>
      </c>
      <c r="M71" s="75">
        <v>1470.16</v>
      </c>
      <c r="N71" s="35">
        <v>857.78</v>
      </c>
      <c r="O71" s="35">
        <v>68</v>
      </c>
      <c r="P71" s="35">
        <v>135.80000000000001</v>
      </c>
      <c r="R71" s="35"/>
    </row>
    <row r="72" spans="1:18" x14ac:dyDescent="0.35">
      <c r="A72" s="95" t="s">
        <v>316</v>
      </c>
      <c r="B72" s="73">
        <v>7174.28</v>
      </c>
      <c r="C72" s="35">
        <v>426.74</v>
      </c>
      <c r="D72" s="35">
        <v>604.83000000000004</v>
      </c>
      <c r="E72" s="74">
        <v>6142.72</v>
      </c>
      <c r="F72" s="35">
        <v>166.29</v>
      </c>
      <c r="G72" s="35">
        <v>23.86</v>
      </c>
      <c r="H72" s="35">
        <v>212.65</v>
      </c>
      <c r="I72" s="35">
        <v>1889.71</v>
      </c>
      <c r="J72" s="73">
        <v>519</v>
      </c>
      <c r="K72" s="75">
        <v>123.7</v>
      </c>
      <c r="L72" s="73">
        <v>779.59</v>
      </c>
      <c r="M72" s="75">
        <v>1394.41</v>
      </c>
      <c r="N72" s="35">
        <v>738.05</v>
      </c>
      <c r="O72" s="35">
        <v>66</v>
      </c>
      <c r="P72" s="35">
        <v>131.66999999999999</v>
      </c>
      <c r="R72" s="35"/>
    </row>
    <row r="73" spans="1:18" x14ac:dyDescent="0.35">
      <c r="A73" s="95" t="s">
        <v>317</v>
      </c>
      <c r="B73" s="73">
        <v>7281.74</v>
      </c>
      <c r="C73" s="35">
        <v>440.81</v>
      </c>
      <c r="D73" s="35">
        <v>381.01</v>
      </c>
      <c r="E73" s="74">
        <v>6459.91</v>
      </c>
      <c r="F73" s="35">
        <v>168.2</v>
      </c>
      <c r="G73" s="35">
        <v>22.96</v>
      </c>
      <c r="H73" s="35">
        <v>198.05</v>
      </c>
      <c r="I73" s="35">
        <v>1849.71</v>
      </c>
      <c r="J73" s="73">
        <v>589</v>
      </c>
      <c r="K73" s="75">
        <v>184.79</v>
      </c>
      <c r="L73" s="73">
        <v>850.14</v>
      </c>
      <c r="M73" s="75">
        <v>1482.43</v>
      </c>
      <c r="N73" s="35">
        <v>805.95</v>
      </c>
      <c r="O73" s="35">
        <v>58.33</v>
      </c>
      <c r="P73" s="35">
        <v>157.75</v>
      </c>
      <c r="R73" s="35"/>
    </row>
    <row r="74" spans="1:18" x14ac:dyDescent="0.35">
      <c r="A74" s="95" t="s">
        <v>318</v>
      </c>
      <c r="B74" s="73">
        <v>7281.74</v>
      </c>
      <c r="C74" s="35">
        <v>451.38</v>
      </c>
      <c r="D74" s="35">
        <v>-234.63</v>
      </c>
      <c r="E74" s="74">
        <v>7064.99</v>
      </c>
      <c r="F74" s="35">
        <v>185.16</v>
      </c>
      <c r="G74" s="35">
        <v>17.04</v>
      </c>
      <c r="H74" s="35">
        <v>265.63</v>
      </c>
      <c r="I74" s="35">
        <v>2007.18</v>
      </c>
      <c r="J74" s="73">
        <v>651</v>
      </c>
      <c r="K74" s="75">
        <v>184.16</v>
      </c>
      <c r="L74" s="73">
        <v>922.89</v>
      </c>
      <c r="M74" s="75">
        <v>1529.83</v>
      </c>
      <c r="N74" s="35">
        <v>912.28</v>
      </c>
      <c r="O74" s="35">
        <v>76.17</v>
      </c>
      <c r="P74" s="35">
        <v>139.88</v>
      </c>
      <c r="R74" s="35"/>
    </row>
    <row r="75" spans="1:18" x14ac:dyDescent="0.35">
      <c r="A75" s="95" t="s">
        <v>319</v>
      </c>
      <c r="B75" s="73">
        <v>7281.74</v>
      </c>
      <c r="C75" s="35">
        <v>417.82</v>
      </c>
      <c r="D75" s="35">
        <v>202.72</v>
      </c>
      <c r="E75" s="74">
        <v>6661.2</v>
      </c>
      <c r="F75" s="35">
        <v>135.19999999999999</v>
      </c>
      <c r="G75" s="35">
        <v>18.75</v>
      </c>
      <c r="H75" s="35">
        <v>214.21</v>
      </c>
      <c r="I75" s="35">
        <v>1899.81</v>
      </c>
      <c r="J75" s="73">
        <v>558</v>
      </c>
      <c r="K75" s="75">
        <v>238.44</v>
      </c>
      <c r="L75" s="73">
        <v>913.24</v>
      </c>
      <c r="M75" s="75">
        <v>1510.06</v>
      </c>
      <c r="N75" s="35">
        <v>795.23</v>
      </c>
      <c r="O75" s="35">
        <v>74.319999999999993</v>
      </c>
      <c r="P75" s="35">
        <v>122.67</v>
      </c>
      <c r="R75" s="35"/>
    </row>
    <row r="76" spans="1:18" x14ac:dyDescent="0.35">
      <c r="A76" s="95" t="s">
        <v>320</v>
      </c>
      <c r="B76" s="73">
        <v>7473.34</v>
      </c>
      <c r="C76" s="35">
        <v>443.88</v>
      </c>
      <c r="D76" s="35">
        <v>97.91</v>
      </c>
      <c r="E76" s="74">
        <v>6931.55</v>
      </c>
      <c r="F76" s="35">
        <v>131.47</v>
      </c>
      <c r="G76" s="35">
        <v>25.56</v>
      </c>
      <c r="H76" s="35">
        <v>248.33</v>
      </c>
      <c r="I76" s="35">
        <v>1981.65</v>
      </c>
      <c r="J76" s="73">
        <v>513</v>
      </c>
      <c r="K76" s="75">
        <v>308</v>
      </c>
      <c r="L76" s="73">
        <v>930.55</v>
      </c>
      <c r="M76" s="75">
        <v>1468.08</v>
      </c>
      <c r="N76" s="35">
        <v>779.15</v>
      </c>
      <c r="O76" s="35">
        <v>50.49</v>
      </c>
      <c r="P76" s="35">
        <v>136.46</v>
      </c>
      <c r="R76" s="35"/>
    </row>
    <row r="77" spans="1:18" x14ac:dyDescent="0.35">
      <c r="A77" s="95" t="s">
        <v>321</v>
      </c>
      <c r="B77" s="73">
        <v>7473.34</v>
      </c>
      <c r="C77" s="35">
        <v>479.3</v>
      </c>
      <c r="D77" s="35">
        <v>158.9</v>
      </c>
      <c r="E77" s="74">
        <v>6835.14</v>
      </c>
      <c r="F77" s="35">
        <v>139.81</v>
      </c>
      <c r="G77" s="35">
        <v>27.27</v>
      </c>
      <c r="H77" s="35">
        <v>255</v>
      </c>
      <c r="I77" s="35">
        <v>1850.82</v>
      </c>
      <c r="J77" s="73">
        <v>489</v>
      </c>
      <c r="K77" s="75">
        <v>326</v>
      </c>
      <c r="L77" s="73">
        <v>1003.25</v>
      </c>
      <c r="M77" s="75">
        <v>1478.89</v>
      </c>
      <c r="N77" s="35">
        <v>918.54</v>
      </c>
      <c r="O77" s="35">
        <v>74.84</v>
      </c>
      <c r="P77" s="35">
        <v>110.57</v>
      </c>
      <c r="R77" s="35"/>
    </row>
    <row r="78" spans="1:18" x14ac:dyDescent="0.35">
      <c r="A78" s="95" t="s">
        <v>322</v>
      </c>
      <c r="B78" s="73">
        <v>7473.34</v>
      </c>
      <c r="C78" s="35">
        <v>451.62</v>
      </c>
      <c r="D78" s="35">
        <v>-46.28</v>
      </c>
      <c r="E78" s="74">
        <v>7068</v>
      </c>
      <c r="F78" s="35">
        <v>168.22</v>
      </c>
      <c r="G78" s="35">
        <v>28.17</v>
      </c>
      <c r="H78" s="35">
        <v>296.32</v>
      </c>
      <c r="I78" s="35">
        <v>1862.14</v>
      </c>
      <c r="J78" s="73">
        <v>516</v>
      </c>
      <c r="K78" s="75">
        <v>283</v>
      </c>
      <c r="L78" s="73">
        <v>937.15</v>
      </c>
      <c r="M78" s="75">
        <v>1421.72</v>
      </c>
      <c r="N78" s="35">
        <v>976.61</v>
      </c>
      <c r="O78" s="35">
        <v>70.28</v>
      </c>
      <c r="P78" s="35">
        <v>85.34</v>
      </c>
      <c r="R78" s="35"/>
    </row>
    <row r="79" spans="1:18" x14ac:dyDescent="0.35">
      <c r="A79" s="95" t="s">
        <v>323</v>
      </c>
      <c r="B79" s="73">
        <v>7726.05</v>
      </c>
      <c r="C79" s="35">
        <v>458.97</v>
      </c>
      <c r="D79" s="35">
        <v>133.72</v>
      </c>
      <c r="E79" s="74">
        <v>7133.36</v>
      </c>
      <c r="F79" s="35">
        <v>161.09</v>
      </c>
      <c r="G79" s="35">
        <v>50.23</v>
      </c>
      <c r="H79" s="35">
        <v>250.8</v>
      </c>
      <c r="I79" s="35">
        <v>1820.47</v>
      </c>
      <c r="J79" s="73">
        <v>472.04</v>
      </c>
      <c r="K79" s="75">
        <v>430.32</v>
      </c>
      <c r="L79" s="73">
        <v>969.5</v>
      </c>
      <c r="M79" s="75">
        <v>1515.33</v>
      </c>
      <c r="N79" s="35">
        <v>1066.55</v>
      </c>
      <c r="O79" s="35">
        <v>72.930000000000007</v>
      </c>
      <c r="P79" s="35">
        <v>49.17</v>
      </c>
      <c r="R79" s="35"/>
    </row>
    <row r="80" spans="1:18" x14ac:dyDescent="0.35">
      <c r="A80" s="95" t="s">
        <v>324</v>
      </c>
      <c r="B80" s="73">
        <v>6168.46</v>
      </c>
      <c r="C80" s="35">
        <v>346.72</v>
      </c>
      <c r="D80" s="35">
        <v>292.60000000000002</v>
      </c>
      <c r="E80" s="74">
        <v>5529.15</v>
      </c>
      <c r="F80" s="35">
        <v>126.88</v>
      </c>
      <c r="G80" s="35">
        <v>46.98</v>
      </c>
      <c r="H80" s="35">
        <v>318.7</v>
      </c>
      <c r="I80" s="35">
        <v>1289.6199999999999</v>
      </c>
      <c r="J80" s="73">
        <v>307.41000000000003</v>
      </c>
      <c r="K80" s="75">
        <v>409.07</v>
      </c>
      <c r="L80" s="73">
        <v>821.74</v>
      </c>
      <c r="M80" s="75">
        <v>1154.49</v>
      </c>
      <c r="N80" s="35">
        <v>742.21</v>
      </c>
      <c r="O80" s="35">
        <v>69.23</v>
      </c>
      <c r="P80" s="35">
        <v>120.85</v>
      </c>
      <c r="R80" s="35"/>
    </row>
    <row r="81" spans="1:18" x14ac:dyDescent="0.35">
      <c r="A81" s="95" t="s">
        <v>325</v>
      </c>
      <c r="B81" s="73">
        <v>6782.4</v>
      </c>
      <c r="C81" s="35">
        <v>409.53</v>
      </c>
      <c r="D81" s="35">
        <v>211.17</v>
      </c>
      <c r="E81" s="74">
        <v>6161.71</v>
      </c>
      <c r="F81" s="35">
        <v>143.15</v>
      </c>
      <c r="G81" s="35">
        <v>47.29</v>
      </c>
      <c r="H81" s="35">
        <v>272.92</v>
      </c>
      <c r="I81" s="35">
        <v>1610.48</v>
      </c>
      <c r="J81" s="73">
        <v>433.31</v>
      </c>
      <c r="K81" s="75">
        <v>326.25</v>
      </c>
      <c r="L81" s="73">
        <v>895.6</v>
      </c>
      <c r="M81" s="75">
        <v>1246.0999999999999</v>
      </c>
      <c r="N81" s="35">
        <v>903.52</v>
      </c>
      <c r="O81" s="35">
        <v>48.84</v>
      </c>
      <c r="P81" s="35">
        <v>130.63</v>
      </c>
      <c r="R81" s="35"/>
    </row>
    <row r="82" spans="1:18" x14ac:dyDescent="0.35">
      <c r="A82" s="95" t="s">
        <v>326</v>
      </c>
      <c r="B82" s="73">
        <v>6008.16</v>
      </c>
      <c r="C82" s="35">
        <v>391.3</v>
      </c>
      <c r="D82" s="35">
        <v>-117.92</v>
      </c>
      <c r="E82" s="74">
        <v>5734.78</v>
      </c>
      <c r="F82" s="35">
        <v>169.64</v>
      </c>
      <c r="G82" s="35">
        <v>35.44</v>
      </c>
      <c r="H82" s="35">
        <v>270.24</v>
      </c>
      <c r="I82" s="35">
        <v>1566.45</v>
      </c>
      <c r="J82" s="73">
        <v>460.6</v>
      </c>
      <c r="K82" s="75">
        <v>218.35</v>
      </c>
      <c r="L82" s="73">
        <v>751.6</v>
      </c>
      <c r="M82" s="75">
        <v>1218.6400000000001</v>
      </c>
      <c r="N82" s="35">
        <v>799.7</v>
      </c>
      <c r="O82" s="35">
        <v>67.08</v>
      </c>
      <c r="P82" s="35">
        <v>107.6</v>
      </c>
      <c r="R82" s="35"/>
    </row>
    <row r="83" spans="1:18" x14ac:dyDescent="0.35">
      <c r="A83" s="95" t="s">
        <v>327</v>
      </c>
      <c r="B83" s="73">
        <v>6334.71</v>
      </c>
      <c r="C83" s="35">
        <v>380.86</v>
      </c>
      <c r="D83" s="35">
        <v>10.46</v>
      </c>
      <c r="E83" s="74">
        <v>5943.39</v>
      </c>
      <c r="F83" s="35">
        <v>165.62</v>
      </c>
      <c r="G83" s="35">
        <v>17.72</v>
      </c>
      <c r="H83" s="35">
        <v>234.79</v>
      </c>
      <c r="I83" s="35">
        <v>1600.5</v>
      </c>
      <c r="J83" s="73">
        <v>493.4</v>
      </c>
      <c r="K83" s="75">
        <v>190.02</v>
      </c>
      <c r="L83" s="73">
        <v>687.18</v>
      </c>
      <c r="M83" s="75">
        <v>1183.9000000000001</v>
      </c>
      <c r="N83" s="35">
        <v>986.75</v>
      </c>
      <c r="O83" s="35">
        <v>54.15</v>
      </c>
      <c r="P83" s="35">
        <v>124.08</v>
      </c>
      <c r="R83" s="35"/>
    </row>
    <row r="84" spans="1:18" x14ac:dyDescent="0.35">
      <c r="A84" s="95" t="s">
        <v>328</v>
      </c>
      <c r="B84" s="73">
        <v>5719.36</v>
      </c>
      <c r="C84" s="35">
        <v>360.1</v>
      </c>
      <c r="D84" s="35">
        <v>112.7</v>
      </c>
      <c r="E84" s="74">
        <v>5246.55</v>
      </c>
      <c r="F84" s="35">
        <v>134.27000000000001</v>
      </c>
      <c r="G84" s="35">
        <v>26.63</v>
      </c>
      <c r="H84" s="35">
        <v>277.17</v>
      </c>
      <c r="I84" s="35">
        <v>1394.31</v>
      </c>
      <c r="J84" s="73">
        <v>467.19</v>
      </c>
      <c r="K84" s="75">
        <v>133.02000000000001</v>
      </c>
      <c r="L84" s="73">
        <v>643.16</v>
      </c>
      <c r="M84" s="75">
        <v>1150.3900000000001</v>
      </c>
      <c r="N84" s="35">
        <v>737.06</v>
      </c>
      <c r="O84" s="35">
        <v>52.6</v>
      </c>
      <c r="P84" s="35">
        <v>166.93</v>
      </c>
      <c r="R84" s="35"/>
    </row>
    <row r="85" spans="1:18" x14ac:dyDescent="0.35">
      <c r="A85" s="95" t="s">
        <v>329</v>
      </c>
      <c r="B85" s="73">
        <v>7198.76</v>
      </c>
      <c r="C85" s="35">
        <v>424.49</v>
      </c>
      <c r="D85" s="35">
        <v>189.29</v>
      </c>
      <c r="E85" s="74">
        <v>6584.98</v>
      </c>
      <c r="F85" s="35">
        <v>174.65</v>
      </c>
      <c r="G85" s="35">
        <v>33.03</v>
      </c>
      <c r="H85" s="35">
        <v>362.98</v>
      </c>
      <c r="I85" s="35">
        <v>1796.2</v>
      </c>
      <c r="J85" s="73">
        <v>642.74</v>
      </c>
      <c r="K85" s="75">
        <v>146.6</v>
      </c>
      <c r="L85" s="73">
        <v>807.56</v>
      </c>
      <c r="M85" s="75">
        <v>1408.19</v>
      </c>
      <c r="N85" s="35">
        <v>819.43</v>
      </c>
      <c r="O85" s="35">
        <v>43.49</v>
      </c>
      <c r="P85" s="35">
        <v>178.76</v>
      </c>
      <c r="R85" s="35"/>
    </row>
    <row r="86" spans="1:18" x14ac:dyDescent="0.35">
      <c r="A86" s="95" t="s">
        <v>330</v>
      </c>
      <c r="B86" s="73">
        <v>7437.52</v>
      </c>
      <c r="C86" s="35">
        <v>484.66</v>
      </c>
      <c r="D86" s="35">
        <v>39.270000000000003</v>
      </c>
      <c r="E86" s="74">
        <v>6913.59</v>
      </c>
      <c r="F86" s="35">
        <v>199.74</v>
      </c>
      <c r="G86" s="35">
        <v>5.87</v>
      </c>
      <c r="H86" s="35">
        <v>312.47000000000003</v>
      </c>
      <c r="I86" s="35">
        <v>2014.18</v>
      </c>
      <c r="J86" s="73">
        <v>620.47</v>
      </c>
      <c r="K86" s="75">
        <v>199.29</v>
      </c>
      <c r="L86" s="73">
        <v>911.15</v>
      </c>
      <c r="M86" s="75">
        <v>1510.36</v>
      </c>
      <c r="N86" s="35">
        <v>805.71</v>
      </c>
      <c r="O86" s="35">
        <v>34.950000000000003</v>
      </c>
      <c r="P86" s="35">
        <v>163.51</v>
      </c>
      <c r="R86" s="35"/>
    </row>
    <row r="87" spans="1:18" x14ac:dyDescent="0.35">
      <c r="A87" s="95" t="s">
        <v>331</v>
      </c>
      <c r="B87" s="73">
        <v>7437.33</v>
      </c>
      <c r="C87" s="35">
        <v>455.89</v>
      </c>
      <c r="D87" s="35">
        <v>-42.78</v>
      </c>
      <c r="E87" s="74">
        <v>7024.22</v>
      </c>
      <c r="F87" s="35">
        <v>139.44999999999999</v>
      </c>
      <c r="G87" s="35">
        <v>0.05</v>
      </c>
      <c r="H87" s="35">
        <v>275.41000000000003</v>
      </c>
      <c r="I87" s="35">
        <v>2139.02</v>
      </c>
      <c r="J87" s="73">
        <v>586.37</v>
      </c>
      <c r="K87" s="75">
        <v>238.11</v>
      </c>
      <c r="L87" s="73">
        <v>910.61</v>
      </c>
      <c r="M87" s="75">
        <v>1505.71</v>
      </c>
      <c r="N87" s="35">
        <v>822.87</v>
      </c>
      <c r="O87" s="35">
        <v>51.64</v>
      </c>
      <c r="P87" s="35">
        <v>170.94</v>
      </c>
      <c r="R87" s="35"/>
    </row>
    <row r="88" spans="1:18" x14ac:dyDescent="0.35">
      <c r="A88" s="95" t="s">
        <v>332</v>
      </c>
      <c r="B88" s="73">
        <v>7532.54</v>
      </c>
      <c r="C88" s="35">
        <v>446.01</v>
      </c>
      <c r="D88" s="35">
        <v>102.17</v>
      </c>
      <c r="E88" s="74">
        <v>6984.36</v>
      </c>
      <c r="F88" s="35">
        <v>100.6</v>
      </c>
      <c r="G88" s="35">
        <v>2.94</v>
      </c>
      <c r="H88" s="35">
        <v>317.05</v>
      </c>
      <c r="I88" s="35">
        <v>2039.65</v>
      </c>
      <c r="J88" s="73">
        <v>490.87</v>
      </c>
      <c r="K88" s="75">
        <v>231.34</v>
      </c>
      <c r="L88" s="73">
        <v>987.39</v>
      </c>
      <c r="M88" s="75">
        <v>1557.76</v>
      </c>
      <c r="N88" s="35">
        <v>862.34</v>
      </c>
      <c r="O88" s="35">
        <v>49.29</v>
      </c>
      <c r="P88" s="35">
        <v>168.67</v>
      </c>
      <c r="R88" s="35"/>
    </row>
    <row r="89" spans="1:18" x14ac:dyDescent="0.35">
      <c r="A89" s="95" t="s">
        <v>333</v>
      </c>
      <c r="B89" s="73">
        <v>7505.2</v>
      </c>
      <c r="C89" s="35">
        <v>443.25</v>
      </c>
      <c r="D89" s="35">
        <v>217.36</v>
      </c>
      <c r="E89" s="74">
        <v>6844.58</v>
      </c>
      <c r="F89" s="35">
        <v>122.54</v>
      </c>
      <c r="G89" s="35">
        <v>5.87</v>
      </c>
      <c r="H89" s="35">
        <v>248.91</v>
      </c>
      <c r="I89" s="35">
        <v>2113.6799999999998</v>
      </c>
      <c r="J89" s="73">
        <v>484.16</v>
      </c>
      <c r="K89" s="75">
        <v>243.04</v>
      </c>
      <c r="L89" s="73">
        <v>963.71</v>
      </c>
      <c r="M89" s="75">
        <v>1420.59</v>
      </c>
      <c r="N89" s="35">
        <v>833.16</v>
      </c>
      <c r="O89" s="35">
        <v>55.63</v>
      </c>
      <c r="P89" s="35">
        <v>174.33</v>
      </c>
      <c r="R89" s="35"/>
    </row>
    <row r="90" spans="1:18" x14ac:dyDescent="0.35">
      <c r="A90" s="95" t="s">
        <v>334</v>
      </c>
      <c r="B90" s="73">
        <v>7492.33</v>
      </c>
      <c r="C90" s="35">
        <v>457.53</v>
      </c>
      <c r="D90" s="35">
        <v>85.35</v>
      </c>
      <c r="E90" s="74">
        <v>6949.46</v>
      </c>
      <c r="F90" s="35">
        <v>125.82</v>
      </c>
      <c r="G90" s="35">
        <v>0</v>
      </c>
      <c r="H90" s="35">
        <v>286.08</v>
      </c>
      <c r="I90" s="35">
        <v>2070.87</v>
      </c>
      <c r="J90" s="73">
        <v>451.32</v>
      </c>
      <c r="K90" s="75">
        <v>322.27999999999997</v>
      </c>
      <c r="L90" s="73">
        <v>1004.13</v>
      </c>
      <c r="M90" s="75">
        <v>1523.33</v>
      </c>
      <c r="N90" s="35">
        <v>799.7</v>
      </c>
      <c r="O90" s="35">
        <v>56.49</v>
      </c>
      <c r="P90" s="35">
        <v>151.08000000000001</v>
      </c>
      <c r="R90" s="35"/>
    </row>
    <row r="91" spans="1:18" x14ac:dyDescent="0.35">
      <c r="A91" s="95" t="s">
        <v>335</v>
      </c>
      <c r="B91" s="73">
        <v>7263.16</v>
      </c>
      <c r="C91" s="35">
        <v>481.04</v>
      </c>
      <c r="D91" s="35">
        <v>72.25</v>
      </c>
      <c r="E91" s="74">
        <v>6709.86</v>
      </c>
      <c r="F91" s="35">
        <v>168.85</v>
      </c>
      <c r="G91" s="35">
        <v>49.68</v>
      </c>
      <c r="H91" s="35">
        <v>259.99</v>
      </c>
      <c r="I91" s="35">
        <v>1982.64</v>
      </c>
      <c r="J91" s="73">
        <v>363.15</v>
      </c>
      <c r="K91" s="75">
        <v>420.8</v>
      </c>
      <c r="L91" s="73">
        <v>942.92</v>
      </c>
      <c r="M91" s="75">
        <v>1473.77</v>
      </c>
      <c r="N91" s="35">
        <v>793.28</v>
      </c>
      <c r="O91" s="35">
        <v>40.659999999999997</v>
      </c>
      <c r="P91" s="35">
        <v>46.86</v>
      </c>
      <c r="R91" s="35"/>
    </row>
    <row r="92" spans="1:18" x14ac:dyDescent="0.35">
      <c r="A92" s="95" t="s">
        <v>336</v>
      </c>
      <c r="B92" s="73">
        <v>6657.03</v>
      </c>
      <c r="C92" s="35">
        <v>458.85</v>
      </c>
      <c r="D92" s="35">
        <v>102.86</v>
      </c>
      <c r="E92" s="74">
        <v>6095.31</v>
      </c>
      <c r="F92" s="35">
        <v>145.25</v>
      </c>
      <c r="G92" s="35">
        <v>26.92</v>
      </c>
      <c r="H92" s="35">
        <v>263.19</v>
      </c>
      <c r="I92" s="35">
        <v>1778.82</v>
      </c>
      <c r="J92" s="73">
        <v>383.64</v>
      </c>
      <c r="K92" s="75">
        <v>357.18</v>
      </c>
      <c r="L92" s="73">
        <v>894.01</v>
      </c>
      <c r="M92" s="75">
        <v>1256.03</v>
      </c>
      <c r="N92" s="35">
        <v>700.57</v>
      </c>
      <c r="O92" s="35">
        <v>35.35</v>
      </c>
      <c r="P92" s="35">
        <v>172.62</v>
      </c>
      <c r="R92" s="35"/>
    </row>
    <row r="93" spans="1:18" x14ac:dyDescent="0.35">
      <c r="A93" s="95" t="s">
        <v>337</v>
      </c>
      <c r="B93" s="73">
        <v>7215.42</v>
      </c>
      <c r="C93" s="35">
        <v>517.49</v>
      </c>
      <c r="D93" s="35">
        <v>-23.36</v>
      </c>
      <c r="E93" s="74">
        <v>6721.29</v>
      </c>
      <c r="F93" s="35">
        <v>177.97</v>
      </c>
      <c r="G93" s="35">
        <v>45.71</v>
      </c>
      <c r="H93" s="35">
        <v>240.95</v>
      </c>
      <c r="I93" s="35">
        <v>2015.17</v>
      </c>
      <c r="J93" s="73">
        <v>411.83</v>
      </c>
      <c r="K93" s="75">
        <v>407.47</v>
      </c>
      <c r="L93" s="73">
        <v>1001.73</v>
      </c>
      <c r="M93" s="75">
        <v>1393.75</v>
      </c>
      <c r="N93" s="35">
        <v>710.24</v>
      </c>
      <c r="O93" s="35">
        <v>52.83</v>
      </c>
      <c r="P93" s="35">
        <v>157.44999999999999</v>
      </c>
      <c r="R93" s="35"/>
    </row>
    <row r="94" spans="1:18" x14ac:dyDescent="0.35">
      <c r="A94" s="95" t="s">
        <v>338</v>
      </c>
      <c r="B94" s="73">
        <v>7149.49</v>
      </c>
      <c r="C94" s="35">
        <v>441.46</v>
      </c>
      <c r="D94" s="35">
        <v>192.09</v>
      </c>
      <c r="E94" s="74">
        <v>6515.95</v>
      </c>
      <c r="F94" s="35">
        <v>186.57</v>
      </c>
      <c r="G94" s="35">
        <v>32.880000000000003</v>
      </c>
      <c r="H94" s="35">
        <v>242.59</v>
      </c>
      <c r="I94" s="35">
        <v>1899.39</v>
      </c>
      <c r="J94" s="73">
        <v>390.41</v>
      </c>
      <c r="K94" s="75">
        <v>256.85000000000002</v>
      </c>
      <c r="L94" s="73">
        <v>924.85</v>
      </c>
      <c r="M94" s="75">
        <v>1499.54</v>
      </c>
      <c r="N94" s="35">
        <v>674.77</v>
      </c>
      <c r="O94" s="35">
        <v>45.35</v>
      </c>
      <c r="P94" s="35">
        <v>169.49</v>
      </c>
      <c r="R94" s="35"/>
    </row>
    <row r="95" spans="1:18" x14ac:dyDescent="0.35">
      <c r="A95" s="95" t="s">
        <v>339</v>
      </c>
      <c r="B95" s="73">
        <v>7027.41</v>
      </c>
      <c r="C95" s="35">
        <v>481.41</v>
      </c>
      <c r="D95" s="35">
        <v>-28.18</v>
      </c>
      <c r="E95" s="74">
        <v>6574.18</v>
      </c>
      <c r="F95" s="35">
        <v>198.24</v>
      </c>
      <c r="G95" s="35">
        <v>55.64</v>
      </c>
      <c r="H95" s="35">
        <v>226.19</v>
      </c>
      <c r="I95" s="35">
        <v>1971.92</v>
      </c>
      <c r="J95" s="73">
        <v>476.81</v>
      </c>
      <c r="K95" s="75">
        <v>240.51</v>
      </c>
      <c r="L95" s="73">
        <v>860.1</v>
      </c>
      <c r="M95" s="75">
        <v>1481.82</v>
      </c>
      <c r="N95" s="35">
        <v>790.06</v>
      </c>
      <c r="O95" s="35">
        <v>33.82</v>
      </c>
      <c r="P95" s="35">
        <v>157.19</v>
      </c>
      <c r="R95" s="35"/>
    </row>
    <row r="96" spans="1:18" x14ac:dyDescent="0.35">
      <c r="A96" s="95" t="s">
        <v>340</v>
      </c>
      <c r="B96" s="73">
        <v>6732.97</v>
      </c>
      <c r="C96" s="35">
        <v>437.91</v>
      </c>
      <c r="D96" s="35">
        <v>84.31</v>
      </c>
      <c r="E96" s="74">
        <v>6210.74</v>
      </c>
      <c r="F96" s="35">
        <v>195.35</v>
      </c>
      <c r="G96" s="35">
        <v>54.74</v>
      </c>
      <c r="H96" s="35">
        <v>204.72</v>
      </c>
      <c r="I96" s="35">
        <v>1852.7</v>
      </c>
      <c r="J96" s="73">
        <v>538.52</v>
      </c>
      <c r="K96" s="75">
        <v>200.2</v>
      </c>
      <c r="L96" s="73">
        <v>826.94</v>
      </c>
      <c r="M96" s="75">
        <v>1479.11</v>
      </c>
      <c r="N96" s="35">
        <v>536.91999999999996</v>
      </c>
      <c r="O96" s="35">
        <v>56.75</v>
      </c>
      <c r="P96" s="35">
        <v>172.02</v>
      </c>
      <c r="R96" s="35"/>
    </row>
    <row r="97" spans="1:18" x14ac:dyDescent="0.35">
      <c r="A97" s="95" t="s">
        <v>341</v>
      </c>
      <c r="B97" s="73">
        <v>7403.21</v>
      </c>
      <c r="C97" s="35">
        <v>411.45</v>
      </c>
      <c r="D97" s="35">
        <v>-5.38</v>
      </c>
      <c r="E97" s="74">
        <v>6997.14</v>
      </c>
      <c r="F97" s="35">
        <v>211.96</v>
      </c>
      <c r="G97" s="35">
        <v>56.73</v>
      </c>
      <c r="H97" s="35">
        <v>259.86</v>
      </c>
      <c r="I97" s="35">
        <v>1976.25</v>
      </c>
      <c r="J97" s="73">
        <v>555.01</v>
      </c>
      <c r="K97" s="75">
        <v>162.93</v>
      </c>
      <c r="L97" s="73">
        <v>933.94</v>
      </c>
      <c r="M97" s="75">
        <v>1628.56</v>
      </c>
      <c r="N97" s="35">
        <v>740.07</v>
      </c>
      <c r="O97" s="35">
        <v>49.83</v>
      </c>
      <c r="P97" s="35">
        <v>204.54</v>
      </c>
      <c r="R97" s="35"/>
    </row>
    <row r="98" spans="1:18" x14ac:dyDescent="0.35">
      <c r="A98" s="95" t="s">
        <v>342</v>
      </c>
      <c r="B98" s="73">
        <v>7222.04</v>
      </c>
      <c r="C98" s="35">
        <v>516.95000000000005</v>
      </c>
      <c r="D98" s="35">
        <v>128.54</v>
      </c>
      <c r="E98" s="74">
        <v>6576.54</v>
      </c>
      <c r="F98" s="35">
        <v>199.7</v>
      </c>
      <c r="G98" s="35">
        <v>43.72</v>
      </c>
      <c r="H98" s="35">
        <v>310.33999999999997</v>
      </c>
      <c r="I98" s="35">
        <v>1940.69</v>
      </c>
      <c r="J98" s="73">
        <v>459.34</v>
      </c>
      <c r="K98" s="75">
        <v>204.39</v>
      </c>
      <c r="L98" s="73">
        <v>910.15</v>
      </c>
      <c r="M98" s="75">
        <v>1508.7</v>
      </c>
      <c r="N98" s="35">
        <v>652.20000000000005</v>
      </c>
      <c r="O98" s="35">
        <v>64.09</v>
      </c>
      <c r="P98" s="35">
        <v>194.58</v>
      </c>
      <c r="R98" s="35"/>
    </row>
    <row r="99" spans="1:18" x14ac:dyDescent="0.35">
      <c r="A99" s="95" t="s">
        <v>343</v>
      </c>
      <c r="B99" s="73">
        <v>7186.96</v>
      </c>
      <c r="C99" s="35">
        <v>520.85</v>
      </c>
      <c r="D99" s="35">
        <v>107.44</v>
      </c>
      <c r="E99" s="74">
        <v>6558.66</v>
      </c>
      <c r="F99" s="35">
        <v>152.43</v>
      </c>
      <c r="G99" s="35">
        <v>43.72</v>
      </c>
      <c r="H99" s="35">
        <v>236.26</v>
      </c>
      <c r="I99" s="35">
        <v>2011.25</v>
      </c>
      <c r="J99" s="73">
        <v>432.53</v>
      </c>
      <c r="K99" s="75">
        <v>325.18</v>
      </c>
      <c r="L99" s="73">
        <v>904.41</v>
      </c>
      <c r="M99" s="75">
        <v>1495.46</v>
      </c>
      <c r="N99" s="35">
        <v>687.67</v>
      </c>
      <c r="O99" s="35">
        <v>17.170000000000002</v>
      </c>
      <c r="P99" s="35">
        <v>177.85</v>
      </c>
      <c r="R99" s="35"/>
    </row>
    <row r="100" spans="1:18" x14ac:dyDescent="0.35">
      <c r="A100" s="95" t="s">
        <v>344</v>
      </c>
      <c r="B100" s="73">
        <v>6464.86</v>
      </c>
      <c r="C100" s="35">
        <v>507.03</v>
      </c>
      <c r="D100" s="35">
        <v>1.1599999999999999</v>
      </c>
      <c r="E100" s="74">
        <v>5956.67</v>
      </c>
      <c r="F100" s="35">
        <v>138.76</v>
      </c>
      <c r="G100" s="35">
        <v>35.770000000000003</v>
      </c>
      <c r="H100" s="35">
        <v>289.02</v>
      </c>
      <c r="I100" s="35">
        <v>1815.97</v>
      </c>
      <c r="J100" s="73">
        <v>500.02</v>
      </c>
      <c r="K100" s="75">
        <v>247.04</v>
      </c>
      <c r="L100" s="73">
        <v>805.84</v>
      </c>
      <c r="M100" s="75">
        <v>1271.33</v>
      </c>
      <c r="N100" s="35">
        <v>641.72</v>
      </c>
      <c r="O100" s="35">
        <v>18.53</v>
      </c>
      <c r="P100" s="35">
        <v>191.18</v>
      </c>
      <c r="R100" s="35"/>
    </row>
    <row r="101" spans="1:18" x14ac:dyDescent="0.35">
      <c r="A101" s="95" t="s">
        <v>345</v>
      </c>
      <c r="B101" s="73">
        <v>6954.14</v>
      </c>
      <c r="C101" s="35">
        <v>421.51</v>
      </c>
      <c r="D101" s="35">
        <v>90.88</v>
      </c>
      <c r="E101" s="74">
        <v>6441.76</v>
      </c>
      <c r="F101" s="35">
        <v>156.41999999999999</v>
      </c>
      <c r="G101" s="35">
        <v>47.69</v>
      </c>
      <c r="H101" s="35">
        <v>292.64</v>
      </c>
      <c r="I101" s="35">
        <v>1727.98</v>
      </c>
      <c r="J101" s="73">
        <v>438.65</v>
      </c>
      <c r="K101" s="75">
        <v>298.08999999999997</v>
      </c>
      <c r="L101" s="73">
        <v>923.71</v>
      </c>
      <c r="M101" s="75">
        <v>1361.63</v>
      </c>
      <c r="N101" s="35">
        <v>829.56</v>
      </c>
      <c r="O101" s="35">
        <v>43.39</v>
      </c>
      <c r="P101" s="35">
        <v>152.11000000000001</v>
      </c>
      <c r="R101" s="35"/>
    </row>
    <row r="102" spans="1:18" x14ac:dyDescent="0.35">
      <c r="A102" s="95" t="s">
        <v>346</v>
      </c>
      <c r="B102" s="73">
        <v>7507.24</v>
      </c>
      <c r="C102" s="35">
        <v>481.05</v>
      </c>
      <c r="D102" s="35">
        <v>65.650000000000006</v>
      </c>
      <c r="E102" s="74">
        <v>6960.53</v>
      </c>
      <c r="F102" s="35">
        <v>207.05</v>
      </c>
      <c r="G102" s="35">
        <v>44.8</v>
      </c>
      <c r="H102" s="35">
        <v>327.93</v>
      </c>
      <c r="I102" s="35">
        <v>1971.26</v>
      </c>
      <c r="J102" s="73">
        <v>414.68</v>
      </c>
      <c r="K102" s="75">
        <v>385.26</v>
      </c>
      <c r="L102" s="73">
        <v>1019.19</v>
      </c>
      <c r="M102" s="75">
        <v>1546.17</v>
      </c>
      <c r="N102" s="35">
        <v>748.94</v>
      </c>
      <c r="O102" s="35">
        <v>51.27</v>
      </c>
      <c r="P102" s="35">
        <v>122.14</v>
      </c>
      <c r="R102" s="35"/>
    </row>
    <row r="103" spans="1:18" x14ac:dyDescent="0.35">
      <c r="A103" s="95" t="s">
        <v>347</v>
      </c>
      <c r="B103" s="73">
        <v>7160.97</v>
      </c>
      <c r="C103" s="35">
        <v>522.09</v>
      </c>
      <c r="D103" s="35">
        <v>-26.94</v>
      </c>
      <c r="E103" s="74">
        <v>6665.82</v>
      </c>
      <c r="F103" s="35">
        <v>206.47</v>
      </c>
      <c r="G103" s="35">
        <v>52.15</v>
      </c>
      <c r="H103" s="35">
        <v>338.62</v>
      </c>
      <c r="I103" s="35">
        <v>2005.83</v>
      </c>
      <c r="J103" s="73">
        <v>328</v>
      </c>
      <c r="K103" s="75">
        <v>469.67</v>
      </c>
      <c r="L103" s="73">
        <v>868.57</v>
      </c>
      <c r="M103" s="75">
        <v>1357.56</v>
      </c>
      <c r="N103" s="35">
        <v>764.5</v>
      </c>
      <c r="O103" s="35">
        <v>45.15</v>
      </c>
      <c r="P103" s="35">
        <v>51</v>
      </c>
      <c r="R103" s="35"/>
    </row>
    <row r="104" spans="1:18" x14ac:dyDescent="0.35">
      <c r="A104" s="95" t="s">
        <v>348</v>
      </c>
      <c r="B104" s="73">
        <v>6898.37</v>
      </c>
      <c r="C104" s="35">
        <v>491.38</v>
      </c>
      <c r="D104" s="35">
        <v>117.19</v>
      </c>
      <c r="E104" s="74">
        <v>6289.79</v>
      </c>
      <c r="F104" s="35">
        <v>167.23</v>
      </c>
      <c r="G104" s="35">
        <v>48.94</v>
      </c>
      <c r="H104" s="35">
        <v>284.07</v>
      </c>
      <c r="I104" s="35">
        <v>1848.16</v>
      </c>
      <c r="J104" s="73">
        <v>331.27</v>
      </c>
      <c r="K104" s="75">
        <v>406.02</v>
      </c>
      <c r="L104" s="73">
        <v>876.5</v>
      </c>
      <c r="M104" s="75">
        <v>1231.42</v>
      </c>
      <c r="N104" s="35">
        <v>783.42</v>
      </c>
      <c r="O104" s="35">
        <v>58.56</v>
      </c>
      <c r="P104" s="35">
        <v>144.35</v>
      </c>
      <c r="R104" s="35"/>
    </row>
    <row r="105" spans="1:18" x14ac:dyDescent="0.35">
      <c r="A105" s="95" t="s">
        <v>349</v>
      </c>
      <c r="B105" s="73">
        <v>7401.92</v>
      </c>
      <c r="C105" s="35">
        <v>480.22</v>
      </c>
      <c r="D105" s="35">
        <v>-45.51</v>
      </c>
      <c r="E105" s="74">
        <v>6967.2</v>
      </c>
      <c r="F105" s="35">
        <v>193.49</v>
      </c>
      <c r="G105" s="35">
        <v>52.15</v>
      </c>
      <c r="H105" s="35">
        <v>390.84</v>
      </c>
      <c r="I105" s="35">
        <v>1963.26</v>
      </c>
      <c r="J105" s="73">
        <v>453.69</v>
      </c>
      <c r="K105" s="75">
        <v>350.04</v>
      </c>
      <c r="L105" s="73">
        <v>1026.6300000000001</v>
      </c>
      <c r="M105" s="75">
        <v>1428.41</v>
      </c>
      <c r="N105" s="35">
        <v>773.8</v>
      </c>
      <c r="O105" s="35">
        <v>29.7</v>
      </c>
      <c r="P105" s="35">
        <v>157.44</v>
      </c>
      <c r="R105" s="35"/>
    </row>
    <row r="106" spans="1:18" x14ac:dyDescent="0.35">
      <c r="A106" s="95" t="s">
        <v>350</v>
      </c>
      <c r="B106" s="73">
        <v>7043.95</v>
      </c>
      <c r="C106" s="35">
        <v>409.35</v>
      </c>
      <c r="D106" s="35">
        <v>-48.05</v>
      </c>
      <c r="E106" s="74">
        <v>6682.65</v>
      </c>
      <c r="F106" s="35">
        <v>204.47</v>
      </c>
      <c r="G106" s="35">
        <v>100.41</v>
      </c>
      <c r="H106" s="35">
        <v>347.78</v>
      </c>
      <c r="I106" s="35">
        <v>1896.68</v>
      </c>
      <c r="J106" s="73">
        <v>519.04999999999995</v>
      </c>
      <c r="K106" s="75">
        <v>234.6</v>
      </c>
      <c r="L106" s="73">
        <v>897.05</v>
      </c>
      <c r="M106" s="75">
        <v>1454.46</v>
      </c>
      <c r="N106" s="35">
        <v>754.08</v>
      </c>
      <c r="O106" s="35">
        <v>45.37</v>
      </c>
      <c r="P106" s="35">
        <v>87.83</v>
      </c>
      <c r="R106" s="35"/>
    </row>
    <row r="107" spans="1:18" x14ac:dyDescent="0.35">
      <c r="A107" s="95" t="s">
        <v>351</v>
      </c>
      <c r="B107" s="73">
        <v>7607.07</v>
      </c>
      <c r="C107" s="35">
        <v>429.34</v>
      </c>
      <c r="D107" s="35">
        <v>-96.4</v>
      </c>
      <c r="E107" s="74">
        <v>7274.12</v>
      </c>
      <c r="F107" s="35">
        <v>239.04</v>
      </c>
      <c r="G107" s="35">
        <v>50.09</v>
      </c>
      <c r="H107" s="35">
        <v>280.5</v>
      </c>
      <c r="I107" s="35">
        <v>2007.11</v>
      </c>
      <c r="J107" s="73">
        <v>548.67999999999995</v>
      </c>
      <c r="K107" s="75">
        <v>229.36</v>
      </c>
      <c r="L107" s="73">
        <v>912</v>
      </c>
      <c r="M107" s="75">
        <v>1571.23</v>
      </c>
      <c r="N107" s="35">
        <v>786.36</v>
      </c>
      <c r="O107" s="35">
        <v>48.83</v>
      </c>
      <c r="P107" s="35">
        <v>340.31</v>
      </c>
      <c r="R107" s="35"/>
    </row>
    <row r="108" spans="1:18" x14ac:dyDescent="0.35">
      <c r="A108" s="95" t="s">
        <v>352</v>
      </c>
      <c r="B108" s="73">
        <v>7080.99</v>
      </c>
      <c r="C108" s="35">
        <v>403.14</v>
      </c>
      <c r="D108" s="35">
        <v>142.85</v>
      </c>
      <c r="E108" s="74">
        <v>6535</v>
      </c>
      <c r="F108" s="35">
        <v>232.87</v>
      </c>
      <c r="G108" s="35">
        <v>48.14</v>
      </c>
      <c r="H108" s="35">
        <v>257.52</v>
      </c>
      <c r="I108" s="35">
        <v>1886.4</v>
      </c>
      <c r="J108" s="73">
        <v>465.43</v>
      </c>
      <c r="K108" s="75">
        <v>173.4</v>
      </c>
      <c r="L108" s="73">
        <v>839.27</v>
      </c>
      <c r="M108" s="75">
        <v>1501.15</v>
      </c>
      <c r="N108" s="35">
        <v>794.55</v>
      </c>
      <c r="O108" s="35">
        <v>42.41</v>
      </c>
      <c r="P108" s="35">
        <v>133.5</v>
      </c>
      <c r="R108" s="35"/>
    </row>
    <row r="109" spans="1:18" x14ac:dyDescent="0.35">
      <c r="A109" s="95" t="s">
        <v>353</v>
      </c>
      <c r="B109" s="73">
        <v>6581.61</v>
      </c>
      <c r="C109" s="35">
        <v>476.09</v>
      </c>
      <c r="D109" s="35">
        <v>-57.76</v>
      </c>
      <c r="E109" s="74">
        <v>6163.28</v>
      </c>
      <c r="F109" s="35">
        <v>225.07</v>
      </c>
      <c r="G109" s="35">
        <v>43.22</v>
      </c>
      <c r="H109" s="35">
        <v>311.88</v>
      </c>
      <c r="I109" s="35">
        <v>1766.72</v>
      </c>
      <c r="J109" s="73">
        <v>476.48</v>
      </c>
      <c r="K109" s="75">
        <v>177.47</v>
      </c>
      <c r="L109" s="73">
        <v>796.5</v>
      </c>
      <c r="M109" s="75">
        <v>1388.89</v>
      </c>
      <c r="N109" s="35">
        <v>665.2</v>
      </c>
      <c r="O109" s="35">
        <v>53.02</v>
      </c>
      <c r="P109" s="35">
        <v>169.51</v>
      </c>
      <c r="R109" s="35"/>
    </row>
    <row r="110" spans="1:18" x14ac:dyDescent="0.35">
      <c r="A110" s="95" t="s">
        <v>354</v>
      </c>
      <c r="B110" s="73">
        <v>7490.24</v>
      </c>
      <c r="C110" s="35">
        <v>474.82</v>
      </c>
      <c r="D110" s="35">
        <v>101.73</v>
      </c>
      <c r="E110" s="74">
        <v>6913.69</v>
      </c>
      <c r="F110" s="35">
        <v>191.21</v>
      </c>
      <c r="G110" s="35">
        <v>60.45</v>
      </c>
      <c r="H110" s="35">
        <v>211.79</v>
      </c>
      <c r="I110" s="35">
        <v>2005.59</v>
      </c>
      <c r="J110" s="73">
        <v>549.4</v>
      </c>
      <c r="K110" s="75">
        <v>201.77</v>
      </c>
      <c r="L110" s="73">
        <v>929.1</v>
      </c>
      <c r="M110" s="75">
        <v>1540.12</v>
      </c>
      <c r="N110" s="35">
        <v>817.12</v>
      </c>
      <c r="O110" s="35">
        <v>48.09</v>
      </c>
      <c r="P110" s="35">
        <v>165.6</v>
      </c>
      <c r="R110" s="35"/>
    </row>
    <row r="111" spans="1:18" x14ac:dyDescent="0.35">
      <c r="A111" s="95" t="s">
        <v>355</v>
      </c>
      <c r="B111" s="73">
        <v>6488.57</v>
      </c>
      <c r="C111" s="35">
        <v>416.27</v>
      </c>
      <c r="D111" s="35">
        <v>30.91</v>
      </c>
      <c r="E111" s="74">
        <v>6041.39</v>
      </c>
      <c r="F111" s="35">
        <v>147.31</v>
      </c>
      <c r="G111" s="35">
        <v>49.9</v>
      </c>
      <c r="H111" s="35">
        <v>262.45</v>
      </c>
      <c r="I111" s="35">
        <v>1698.86</v>
      </c>
      <c r="J111" s="73">
        <v>443.1</v>
      </c>
      <c r="K111" s="75">
        <v>277.62</v>
      </c>
      <c r="L111" s="73">
        <v>751.08</v>
      </c>
      <c r="M111" s="75">
        <v>1241.93</v>
      </c>
      <c r="N111" s="35">
        <v>754.22</v>
      </c>
      <c r="O111" s="35">
        <v>47.26</v>
      </c>
      <c r="P111" s="35">
        <v>224.46</v>
      </c>
      <c r="R111" s="35"/>
    </row>
    <row r="112" spans="1:18" x14ac:dyDescent="0.35">
      <c r="A112" s="95" t="s">
        <v>356</v>
      </c>
      <c r="B112" s="73">
        <v>6550.72</v>
      </c>
      <c r="C112" s="35">
        <v>429.46</v>
      </c>
      <c r="D112" s="35">
        <v>-120.23</v>
      </c>
      <c r="E112" s="74">
        <v>6241.49</v>
      </c>
      <c r="F112" s="35">
        <v>168.56</v>
      </c>
      <c r="G112" s="35">
        <v>74.010000000000005</v>
      </c>
      <c r="H112" s="35">
        <v>294.33999999999997</v>
      </c>
      <c r="I112" s="35">
        <v>1808.85</v>
      </c>
      <c r="J112" s="73">
        <v>409.32</v>
      </c>
      <c r="K112" s="75">
        <v>267.45999999999998</v>
      </c>
      <c r="L112" s="73">
        <v>847.52</v>
      </c>
      <c r="M112" s="75">
        <v>1337.08</v>
      </c>
      <c r="N112" s="35">
        <v>727.71</v>
      </c>
      <c r="O112" s="35">
        <v>51.26</v>
      </c>
      <c r="P112" s="35">
        <v>139.5</v>
      </c>
      <c r="R112" s="35"/>
    </row>
    <row r="113" spans="1:18" x14ac:dyDescent="0.35">
      <c r="A113" s="95" t="s">
        <v>357</v>
      </c>
      <c r="B113" s="73">
        <v>6873.8</v>
      </c>
      <c r="C113" s="35">
        <v>450.14</v>
      </c>
      <c r="D113" s="35">
        <v>-6.27</v>
      </c>
      <c r="E113" s="74">
        <v>6429.92</v>
      </c>
      <c r="F113" s="35">
        <v>156.11000000000001</v>
      </c>
      <c r="G113" s="35">
        <v>63.57</v>
      </c>
      <c r="H113" s="35">
        <v>254.1</v>
      </c>
      <c r="I113" s="35">
        <v>1810.38</v>
      </c>
      <c r="J113" s="73">
        <v>362.6</v>
      </c>
      <c r="K113" s="75">
        <v>317.17</v>
      </c>
      <c r="L113" s="73">
        <v>881.26</v>
      </c>
      <c r="M113" s="75">
        <v>1299.06</v>
      </c>
      <c r="N113" s="35">
        <v>968.93</v>
      </c>
      <c r="O113" s="35">
        <v>60.44</v>
      </c>
      <c r="P113" s="35">
        <v>147.4</v>
      </c>
      <c r="R113" s="35"/>
    </row>
    <row r="114" spans="1:18" x14ac:dyDescent="0.35">
      <c r="A114" s="95" t="s">
        <v>358</v>
      </c>
      <c r="B114" s="73">
        <v>7406.81</v>
      </c>
      <c r="C114" s="35">
        <v>473.29</v>
      </c>
      <c r="D114" s="35">
        <v>64.66</v>
      </c>
      <c r="E114" s="74">
        <v>6868.87</v>
      </c>
      <c r="F114" s="35">
        <v>149.56</v>
      </c>
      <c r="G114" s="35">
        <v>73.03</v>
      </c>
      <c r="H114" s="35">
        <v>269.67</v>
      </c>
      <c r="I114" s="35">
        <v>1929.44</v>
      </c>
      <c r="J114" s="73">
        <v>390.8</v>
      </c>
      <c r="K114" s="75">
        <v>417.42</v>
      </c>
      <c r="L114" s="73">
        <v>954.74</v>
      </c>
      <c r="M114" s="75">
        <v>1448.41</v>
      </c>
      <c r="N114" s="35">
        <v>904.51</v>
      </c>
      <c r="O114" s="35">
        <v>45.78</v>
      </c>
      <c r="P114" s="35">
        <v>163.37</v>
      </c>
      <c r="R114" s="35"/>
    </row>
    <row r="115" spans="1:18" x14ac:dyDescent="0.35">
      <c r="A115" s="95" t="s">
        <v>359</v>
      </c>
      <c r="B115" s="73">
        <v>7216.96</v>
      </c>
      <c r="C115" s="35">
        <v>441.9</v>
      </c>
      <c r="D115" s="35">
        <v>32.79</v>
      </c>
      <c r="E115" s="74">
        <v>6742.27</v>
      </c>
      <c r="F115" s="35">
        <v>153.25</v>
      </c>
      <c r="G115" s="35">
        <v>52.73</v>
      </c>
      <c r="H115" s="35">
        <v>302.23</v>
      </c>
      <c r="I115" s="35">
        <v>1964.18</v>
      </c>
      <c r="J115" s="73">
        <v>373.88</v>
      </c>
      <c r="K115" s="75">
        <v>447.04</v>
      </c>
      <c r="L115" s="73">
        <v>910.78</v>
      </c>
      <c r="M115" s="75">
        <v>1423.54</v>
      </c>
      <c r="N115" s="35">
        <v>893.3</v>
      </c>
      <c r="O115" s="35">
        <v>99.37</v>
      </c>
      <c r="P115" s="35">
        <v>70.040000000000006</v>
      </c>
      <c r="R115" s="35"/>
    </row>
    <row r="116" spans="1:18" x14ac:dyDescent="0.35">
      <c r="A116" s="95" t="s">
        <v>360</v>
      </c>
      <c r="B116" s="73">
        <v>6740.99</v>
      </c>
      <c r="C116" s="35">
        <v>370.39</v>
      </c>
      <c r="D116" s="35">
        <v>-8.49</v>
      </c>
      <c r="E116" s="74">
        <v>6379.1</v>
      </c>
      <c r="F116" s="35">
        <v>118.36</v>
      </c>
      <c r="G116" s="35">
        <v>23.92</v>
      </c>
      <c r="H116" s="35">
        <v>183.14</v>
      </c>
      <c r="I116" s="35">
        <v>1769.57</v>
      </c>
      <c r="J116" s="73">
        <v>342.97</v>
      </c>
      <c r="K116" s="75">
        <v>392.48</v>
      </c>
      <c r="L116" s="73">
        <v>895</v>
      </c>
      <c r="M116" s="75">
        <v>1257.42</v>
      </c>
      <c r="N116" s="35">
        <v>1018.43</v>
      </c>
      <c r="O116" s="35">
        <v>70.349999999999994</v>
      </c>
      <c r="P116" s="35">
        <v>192.7</v>
      </c>
      <c r="R116" s="35"/>
    </row>
    <row r="117" spans="1:18" x14ac:dyDescent="0.35">
      <c r="A117" s="95" t="s">
        <v>361</v>
      </c>
      <c r="B117" s="73">
        <v>7456.28</v>
      </c>
      <c r="C117" s="35">
        <v>440.55</v>
      </c>
      <c r="D117" s="35">
        <v>48.49</v>
      </c>
      <c r="E117" s="74">
        <v>6967.25</v>
      </c>
      <c r="F117" s="35">
        <v>149.54</v>
      </c>
      <c r="G117" s="35">
        <v>48.82</v>
      </c>
      <c r="H117" s="35">
        <v>269.33999999999997</v>
      </c>
      <c r="I117" s="35">
        <v>2049.79</v>
      </c>
      <c r="J117" s="73">
        <v>426.9</v>
      </c>
      <c r="K117" s="75">
        <v>387.57</v>
      </c>
      <c r="L117" s="73">
        <v>1022.16</v>
      </c>
      <c r="M117" s="75">
        <v>1422.18</v>
      </c>
      <c r="N117" s="35">
        <v>873.01</v>
      </c>
      <c r="O117" s="35">
        <v>87.45</v>
      </c>
      <c r="P117" s="35">
        <v>138.15</v>
      </c>
      <c r="R117" s="35"/>
    </row>
    <row r="118" spans="1:18" x14ac:dyDescent="0.35">
      <c r="A118" s="95" t="s">
        <v>362</v>
      </c>
      <c r="B118" s="73">
        <v>7519.02</v>
      </c>
      <c r="C118" s="35">
        <v>471.58</v>
      </c>
      <c r="D118" s="35">
        <v>-1.46</v>
      </c>
      <c r="E118" s="74">
        <v>7048.89</v>
      </c>
      <c r="F118" s="35">
        <v>227.15</v>
      </c>
      <c r="G118" s="35">
        <v>58.62</v>
      </c>
      <c r="H118" s="35">
        <v>282.81</v>
      </c>
      <c r="I118" s="35">
        <v>2031.36</v>
      </c>
      <c r="J118" s="73">
        <v>494.18</v>
      </c>
      <c r="K118" s="75">
        <v>338.42</v>
      </c>
      <c r="L118" s="73">
        <v>890.18</v>
      </c>
      <c r="M118" s="75">
        <v>1443.32</v>
      </c>
      <c r="N118" s="35">
        <v>891.71</v>
      </c>
      <c r="O118" s="35">
        <v>91.95</v>
      </c>
      <c r="P118" s="35">
        <v>182.23</v>
      </c>
      <c r="R118" s="35"/>
    </row>
    <row r="119" spans="1:18" x14ac:dyDescent="0.35">
      <c r="A119" s="95" t="s">
        <v>363</v>
      </c>
      <c r="B119" s="73">
        <v>7611.28</v>
      </c>
      <c r="C119" s="35">
        <v>476.66</v>
      </c>
      <c r="D119" s="35">
        <v>-95.82</v>
      </c>
      <c r="E119" s="74">
        <v>7230.45</v>
      </c>
      <c r="F119" s="35">
        <v>236.82</v>
      </c>
      <c r="G119" s="35">
        <v>37.630000000000003</v>
      </c>
      <c r="H119" s="35">
        <v>266.20999999999998</v>
      </c>
      <c r="I119" s="35">
        <v>2186.2600000000002</v>
      </c>
      <c r="J119" s="73">
        <v>556.96</v>
      </c>
      <c r="K119" s="75">
        <v>273.41000000000003</v>
      </c>
      <c r="L119" s="73">
        <v>844.36</v>
      </c>
      <c r="M119" s="75">
        <v>1454.69</v>
      </c>
      <c r="N119" s="35">
        <v>939.05</v>
      </c>
      <c r="O119" s="35">
        <v>92.91</v>
      </c>
      <c r="P119" s="35">
        <v>196.57</v>
      </c>
      <c r="R119" s="35"/>
    </row>
    <row r="120" spans="1:18" x14ac:dyDescent="0.35">
      <c r="A120" s="95" t="s">
        <v>364</v>
      </c>
      <c r="B120" s="73">
        <v>7086.28</v>
      </c>
      <c r="C120" s="35">
        <v>464.92</v>
      </c>
      <c r="D120" s="35">
        <v>12.6</v>
      </c>
      <c r="E120" s="74">
        <v>6608.75</v>
      </c>
      <c r="F120" s="35">
        <v>207.11</v>
      </c>
      <c r="G120" s="35">
        <v>34.57</v>
      </c>
      <c r="H120" s="35">
        <v>156.38</v>
      </c>
      <c r="I120" s="35">
        <v>2129.5100000000002</v>
      </c>
      <c r="J120" s="73">
        <v>581.91999999999996</v>
      </c>
      <c r="K120" s="75">
        <v>186.87</v>
      </c>
      <c r="L120" s="73">
        <v>748.18</v>
      </c>
      <c r="M120" s="75">
        <v>1338.23</v>
      </c>
      <c r="N120" s="35">
        <v>846.47</v>
      </c>
      <c r="O120" s="35">
        <v>81.27</v>
      </c>
      <c r="P120" s="35">
        <v>206.69</v>
      </c>
      <c r="R120" s="35"/>
    </row>
    <row r="121" spans="1:18" x14ac:dyDescent="0.35">
      <c r="A121" s="95" t="s">
        <v>365</v>
      </c>
      <c r="B121" s="73">
        <v>7932.83</v>
      </c>
      <c r="C121" s="35">
        <v>457.66</v>
      </c>
      <c r="D121" s="35">
        <v>17.05</v>
      </c>
      <c r="E121" s="74">
        <v>7458.12</v>
      </c>
      <c r="F121" s="35">
        <v>231.46</v>
      </c>
      <c r="G121" s="35">
        <v>40.83</v>
      </c>
      <c r="H121" s="35">
        <v>262.94</v>
      </c>
      <c r="I121" s="35">
        <v>2116.4299999999998</v>
      </c>
      <c r="J121" s="73">
        <v>639.89</v>
      </c>
      <c r="K121" s="75">
        <v>141.66</v>
      </c>
      <c r="L121" s="73">
        <v>887.41</v>
      </c>
      <c r="M121" s="75">
        <v>1547.42</v>
      </c>
      <c r="N121" s="35">
        <v>1092.8499999999999</v>
      </c>
      <c r="O121" s="35">
        <v>102.47</v>
      </c>
      <c r="P121" s="35">
        <v>271.58</v>
      </c>
      <c r="R121" s="35"/>
    </row>
    <row r="122" spans="1:18" x14ac:dyDescent="0.35">
      <c r="A122" s="95" t="s">
        <v>366</v>
      </c>
      <c r="B122" s="73">
        <v>7777.87</v>
      </c>
      <c r="C122" s="35">
        <v>452.05</v>
      </c>
      <c r="D122" s="35">
        <v>-66.81</v>
      </c>
      <c r="E122" s="74">
        <v>7392.63</v>
      </c>
      <c r="F122" s="35">
        <v>188.96</v>
      </c>
      <c r="G122" s="35">
        <v>40.1</v>
      </c>
      <c r="H122" s="35">
        <v>256.77</v>
      </c>
      <c r="I122" s="35">
        <v>2102.3000000000002</v>
      </c>
      <c r="J122" s="73">
        <v>559.25</v>
      </c>
      <c r="K122" s="75">
        <v>176.04</v>
      </c>
      <c r="L122" s="73">
        <v>969.13</v>
      </c>
      <c r="M122" s="75">
        <v>1606.47</v>
      </c>
      <c r="N122" s="35">
        <v>1029.69</v>
      </c>
      <c r="O122" s="35">
        <v>117.09</v>
      </c>
      <c r="P122" s="35">
        <v>232.28</v>
      </c>
      <c r="R122" s="35"/>
    </row>
    <row r="123" spans="1:18" x14ac:dyDescent="0.35">
      <c r="A123" s="95" t="s">
        <v>367</v>
      </c>
      <c r="B123" s="73">
        <v>7295.02</v>
      </c>
      <c r="C123" s="35">
        <v>405.67</v>
      </c>
      <c r="D123" s="35">
        <v>-78.55</v>
      </c>
      <c r="E123" s="74">
        <v>6967.89</v>
      </c>
      <c r="F123" s="35">
        <v>146.06</v>
      </c>
      <c r="G123" s="35">
        <v>43.89</v>
      </c>
      <c r="H123" s="35">
        <v>242.72</v>
      </c>
      <c r="I123" s="35">
        <v>1927.32</v>
      </c>
      <c r="J123" s="73">
        <v>445.56</v>
      </c>
      <c r="K123" s="75">
        <v>235.03</v>
      </c>
      <c r="L123" s="73">
        <v>895.76</v>
      </c>
      <c r="M123" s="75">
        <v>1481.16</v>
      </c>
      <c r="N123" s="35">
        <v>1112.76</v>
      </c>
      <c r="O123" s="35">
        <v>94.45</v>
      </c>
      <c r="P123" s="35">
        <v>198.72</v>
      </c>
      <c r="R123" s="35"/>
    </row>
    <row r="124" spans="1:18" x14ac:dyDescent="0.35">
      <c r="A124" s="95" t="s">
        <v>368</v>
      </c>
      <c r="B124" s="73">
        <v>7760.44</v>
      </c>
      <c r="C124" s="35">
        <v>453.63</v>
      </c>
      <c r="D124" s="35">
        <v>-39.81</v>
      </c>
      <c r="E124" s="74">
        <v>7346.63</v>
      </c>
      <c r="F124" s="35">
        <v>166.81</v>
      </c>
      <c r="G124" s="35">
        <v>37.94</v>
      </c>
      <c r="H124" s="35">
        <v>280.72000000000003</v>
      </c>
      <c r="I124" s="35">
        <v>2089.16</v>
      </c>
      <c r="J124" s="73">
        <v>452</v>
      </c>
      <c r="K124" s="75">
        <v>299.39</v>
      </c>
      <c r="L124" s="73">
        <v>988.85</v>
      </c>
      <c r="M124" s="75">
        <v>1560.06</v>
      </c>
      <c r="N124" s="35">
        <v>1002.18</v>
      </c>
      <c r="O124" s="35">
        <v>116.28</v>
      </c>
      <c r="P124" s="35">
        <v>173.54</v>
      </c>
      <c r="R124" s="35"/>
    </row>
    <row r="125" spans="1:18" x14ac:dyDescent="0.35">
      <c r="A125" s="95" t="s">
        <v>369</v>
      </c>
      <c r="B125" s="73">
        <v>7619.1</v>
      </c>
      <c r="C125" s="35">
        <v>494.79</v>
      </c>
      <c r="D125" s="35">
        <v>184.67</v>
      </c>
      <c r="E125" s="74">
        <v>6939.64</v>
      </c>
      <c r="F125" s="35">
        <v>153.99</v>
      </c>
      <c r="G125" s="35">
        <v>40.83</v>
      </c>
      <c r="H125" s="35">
        <v>303.33</v>
      </c>
      <c r="I125" s="35">
        <v>2056.27</v>
      </c>
      <c r="J125" s="73">
        <v>396.8</v>
      </c>
      <c r="K125" s="75">
        <v>337.87</v>
      </c>
      <c r="L125" s="73">
        <v>1021.17</v>
      </c>
      <c r="M125" s="75">
        <v>1505.3</v>
      </c>
      <c r="N125" s="35">
        <v>702.48</v>
      </c>
      <c r="O125" s="35">
        <v>92.98</v>
      </c>
      <c r="P125" s="35">
        <v>200.22</v>
      </c>
      <c r="R125" s="35"/>
    </row>
    <row r="126" spans="1:18" x14ac:dyDescent="0.35">
      <c r="A126" s="95" t="s">
        <v>370</v>
      </c>
      <c r="B126" s="73">
        <v>7804.52</v>
      </c>
      <c r="C126" s="35">
        <v>487.89</v>
      </c>
      <c r="D126" s="35">
        <v>-12.78</v>
      </c>
      <c r="E126" s="74">
        <v>7329.41</v>
      </c>
      <c r="F126" s="35">
        <v>170.75</v>
      </c>
      <c r="G126" s="35">
        <v>59.92</v>
      </c>
      <c r="H126" s="35">
        <v>361.73</v>
      </c>
      <c r="I126" s="35">
        <v>2167.87</v>
      </c>
      <c r="J126" s="73">
        <v>344.22</v>
      </c>
      <c r="K126" s="75">
        <v>397.69</v>
      </c>
      <c r="L126" s="73">
        <v>1006.54</v>
      </c>
      <c r="M126" s="75">
        <v>1526.99</v>
      </c>
      <c r="N126" s="35">
        <v>906.66</v>
      </c>
      <c r="O126" s="35">
        <v>90.24</v>
      </c>
      <c r="P126" s="35">
        <v>134.16</v>
      </c>
      <c r="R126" s="35"/>
    </row>
    <row r="127" spans="1:18" x14ac:dyDescent="0.35">
      <c r="A127" s="95" t="s">
        <v>371</v>
      </c>
      <c r="B127" s="73">
        <v>7437.54</v>
      </c>
      <c r="C127" s="35">
        <v>494.54</v>
      </c>
      <c r="D127" s="35">
        <v>109.34</v>
      </c>
      <c r="E127" s="74">
        <v>6833.65</v>
      </c>
      <c r="F127" s="35">
        <v>88.69</v>
      </c>
      <c r="G127" s="35">
        <v>43.34</v>
      </c>
      <c r="H127" s="35">
        <v>281.08999999999997</v>
      </c>
      <c r="I127" s="35">
        <v>1982.18</v>
      </c>
      <c r="J127" s="73">
        <v>362.74</v>
      </c>
      <c r="K127" s="75">
        <v>314.56</v>
      </c>
      <c r="L127" s="73">
        <v>849.92</v>
      </c>
      <c r="M127" s="75">
        <v>1592.36</v>
      </c>
      <c r="N127" s="35">
        <v>990.37</v>
      </c>
      <c r="O127" s="35">
        <v>85.15</v>
      </c>
      <c r="P127" s="35">
        <v>69.86</v>
      </c>
      <c r="R127" s="35"/>
    </row>
    <row r="128" spans="1:18" x14ac:dyDescent="0.35">
      <c r="A128" s="95" t="s">
        <v>372</v>
      </c>
      <c r="B128" s="73">
        <v>6238.76</v>
      </c>
      <c r="C128" s="35">
        <v>424.29</v>
      </c>
      <c r="D128" s="35">
        <v>-54.01</v>
      </c>
      <c r="E128" s="74">
        <v>5868.48</v>
      </c>
      <c r="F128" s="35">
        <v>142.88999999999999</v>
      </c>
      <c r="G128" s="35">
        <v>23.55</v>
      </c>
      <c r="H128" s="35">
        <v>222.32</v>
      </c>
      <c r="I128" s="35">
        <v>1693.29</v>
      </c>
      <c r="J128" s="73">
        <v>249.08</v>
      </c>
      <c r="K128" s="75">
        <v>343.84</v>
      </c>
      <c r="L128" s="73">
        <v>751.74</v>
      </c>
      <c r="M128" s="75">
        <v>1344.6</v>
      </c>
      <c r="N128" s="35">
        <v>736.75</v>
      </c>
      <c r="O128" s="35">
        <v>81.7</v>
      </c>
      <c r="P128" s="35">
        <v>130.78</v>
      </c>
      <c r="R128" s="35"/>
    </row>
    <row r="129" spans="1:18" x14ac:dyDescent="0.35">
      <c r="A129" s="95" t="s">
        <v>373</v>
      </c>
      <c r="B129" s="73">
        <v>7301.99</v>
      </c>
      <c r="C129" s="35">
        <v>460.24</v>
      </c>
      <c r="D129" s="35">
        <v>99.19</v>
      </c>
      <c r="E129" s="74">
        <v>6742.55</v>
      </c>
      <c r="F129" s="35">
        <v>194.19</v>
      </c>
      <c r="G129" s="35">
        <v>38.86</v>
      </c>
      <c r="H129" s="35">
        <v>353.69</v>
      </c>
      <c r="I129" s="35">
        <v>1770.8</v>
      </c>
      <c r="J129" s="73">
        <v>347.77</v>
      </c>
      <c r="K129" s="75">
        <v>382.87</v>
      </c>
      <c r="L129" s="73">
        <v>879.24</v>
      </c>
      <c r="M129" s="75">
        <v>1596.58</v>
      </c>
      <c r="N129" s="35">
        <v>746.2</v>
      </c>
      <c r="O129" s="35">
        <v>93.54</v>
      </c>
      <c r="P129" s="35">
        <v>166.96</v>
      </c>
      <c r="R129" s="35"/>
    </row>
    <row r="130" spans="1:18" x14ac:dyDescent="0.35">
      <c r="A130" s="95" t="s">
        <v>374</v>
      </c>
      <c r="B130" s="73">
        <v>6829.42</v>
      </c>
      <c r="C130" s="35">
        <v>444.52</v>
      </c>
      <c r="D130" s="35">
        <v>53.32</v>
      </c>
      <c r="E130" s="74">
        <v>6331.58</v>
      </c>
      <c r="F130" s="35">
        <v>215.84</v>
      </c>
      <c r="G130" s="35">
        <v>33.409999999999997</v>
      </c>
      <c r="H130" s="35">
        <v>213.24</v>
      </c>
      <c r="I130" s="35">
        <v>1759.59</v>
      </c>
      <c r="J130" s="73">
        <v>423.89</v>
      </c>
      <c r="K130" s="75">
        <v>255.4</v>
      </c>
      <c r="L130" s="73">
        <v>709.76</v>
      </c>
      <c r="M130" s="75">
        <v>1553.71</v>
      </c>
      <c r="N130" s="35">
        <v>793.91</v>
      </c>
      <c r="O130" s="35">
        <v>98.69</v>
      </c>
      <c r="P130" s="35">
        <v>119.07</v>
      </c>
      <c r="R130" s="35"/>
    </row>
    <row r="131" spans="1:18" x14ac:dyDescent="0.35">
      <c r="A131" s="95" t="s">
        <v>375</v>
      </c>
      <c r="B131" s="73">
        <v>7195.67</v>
      </c>
      <c r="C131" s="35">
        <v>463.92</v>
      </c>
      <c r="D131" s="35">
        <v>68.459999999999994</v>
      </c>
      <c r="E131" s="74">
        <v>6663.28</v>
      </c>
      <c r="F131" s="35">
        <v>213.58</v>
      </c>
      <c r="G131" s="35">
        <v>33.76</v>
      </c>
      <c r="H131" s="35">
        <v>288.44</v>
      </c>
      <c r="I131" s="35">
        <v>1806.8</v>
      </c>
      <c r="J131" s="73">
        <v>508.45</v>
      </c>
      <c r="K131" s="75">
        <v>210.12</v>
      </c>
      <c r="L131" s="73">
        <v>679.84</v>
      </c>
      <c r="M131" s="75">
        <v>1534.87</v>
      </c>
      <c r="N131" s="35">
        <v>892.11</v>
      </c>
      <c r="O131" s="35">
        <v>96.29</v>
      </c>
      <c r="P131" s="35">
        <v>223.11</v>
      </c>
      <c r="R131" s="35"/>
    </row>
    <row r="132" spans="1:18" x14ac:dyDescent="0.35">
      <c r="A132" s="95" t="s">
        <v>376</v>
      </c>
      <c r="B132" s="73">
        <v>6973.12</v>
      </c>
      <c r="C132" s="35">
        <v>505.19</v>
      </c>
      <c r="D132" s="35">
        <v>6.49</v>
      </c>
      <c r="E132" s="74">
        <v>6461.44</v>
      </c>
      <c r="F132" s="35">
        <v>207.55</v>
      </c>
      <c r="G132" s="35">
        <v>34.049999999999997</v>
      </c>
      <c r="H132" s="35">
        <v>229.7</v>
      </c>
      <c r="I132" s="35">
        <v>1767.69</v>
      </c>
      <c r="J132" s="73">
        <v>506.06</v>
      </c>
      <c r="K132" s="75">
        <v>199.1</v>
      </c>
      <c r="L132" s="73">
        <v>587.34</v>
      </c>
      <c r="M132" s="75">
        <v>1598.5</v>
      </c>
      <c r="N132" s="35">
        <v>910.64</v>
      </c>
      <c r="O132" s="35">
        <v>85.87</v>
      </c>
      <c r="P132" s="35">
        <v>184.36</v>
      </c>
      <c r="R132" s="35"/>
    </row>
    <row r="133" spans="1:18" x14ac:dyDescent="0.35">
      <c r="A133" s="95" t="s">
        <v>377</v>
      </c>
      <c r="B133" s="73">
        <v>7751.32</v>
      </c>
      <c r="C133" s="35">
        <v>475.68</v>
      </c>
      <c r="D133" s="35">
        <v>19.45</v>
      </c>
      <c r="E133" s="74">
        <v>7256.2</v>
      </c>
      <c r="F133" s="35">
        <v>219.05</v>
      </c>
      <c r="G133" s="35">
        <v>39.21</v>
      </c>
      <c r="H133" s="35">
        <v>257.92</v>
      </c>
      <c r="I133" s="35">
        <v>1941.9</v>
      </c>
      <c r="J133" s="73">
        <v>568.33000000000004</v>
      </c>
      <c r="K133" s="75">
        <v>148.08000000000001</v>
      </c>
      <c r="L133" s="73">
        <v>867.33</v>
      </c>
      <c r="M133" s="75">
        <v>1805.55</v>
      </c>
      <c r="N133" s="35">
        <v>964.79</v>
      </c>
      <c r="O133" s="35">
        <v>103.25</v>
      </c>
      <c r="P133" s="35">
        <v>180.13</v>
      </c>
      <c r="R133" s="35"/>
    </row>
    <row r="134" spans="1:18" x14ac:dyDescent="0.35">
      <c r="A134" s="95" t="s">
        <v>378</v>
      </c>
      <c r="B134" s="73">
        <v>7550.22</v>
      </c>
      <c r="C134" s="35">
        <v>487.29</v>
      </c>
      <c r="D134" s="35">
        <v>-112.87</v>
      </c>
      <c r="E134" s="74">
        <v>7175.8</v>
      </c>
      <c r="F134" s="35">
        <v>288.27999999999997</v>
      </c>
      <c r="G134" s="35">
        <v>37.75</v>
      </c>
      <c r="H134" s="35">
        <v>266.27999999999997</v>
      </c>
      <c r="I134" s="35">
        <v>1965.89</v>
      </c>
      <c r="J134" s="73">
        <v>565.02</v>
      </c>
      <c r="K134" s="75">
        <v>191.23</v>
      </c>
      <c r="L134" s="73">
        <v>784.83</v>
      </c>
      <c r="M134" s="75">
        <v>1699.91</v>
      </c>
      <c r="N134" s="35">
        <v>939.07</v>
      </c>
      <c r="O134" s="35">
        <v>84.97</v>
      </c>
      <c r="P134" s="35">
        <v>185.54</v>
      </c>
      <c r="R134" s="35"/>
    </row>
    <row r="135" spans="1:18" x14ac:dyDescent="0.35">
      <c r="A135" s="95" t="s">
        <v>379</v>
      </c>
      <c r="B135" s="73">
        <v>7309.38</v>
      </c>
      <c r="C135" s="35">
        <v>449.2</v>
      </c>
      <c r="D135" s="35">
        <v>97.26</v>
      </c>
      <c r="E135" s="74">
        <v>6762.91</v>
      </c>
      <c r="F135" s="35">
        <v>132.84</v>
      </c>
      <c r="G135" s="35">
        <v>36.47</v>
      </c>
      <c r="H135" s="35">
        <v>208.43</v>
      </c>
      <c r="I135" s="35">
        <v>2084.9899999999998</v>
      </c>
      <c r="J135" s="73">
        <v>457.43</v>
      </c>
      <c r="K135" s="75">
        <v>258.04000000000002</v>
      </c>
      <c r="L135" s="73">
        <v>824.39</v>
      </c>
      <c r="M135" s="75">
        <v>1593.7</v>
      </c>
      <c r="N135" s="35">
        <v>759.92</v>
      </c>
      <c r="O135" s="35">
        <v>86.48</v>
      </c>
      <c r="P135" s="35">
        <v>177.16</v>
      </c>
      <c r="R135" s="35"/>
    </row>
    <row r="136" spans="1:18" x14ac:dyDescent="0.35">
      <c r="A136" s="95" t="s">
        <v>380</v>
      </c>
      <c r="B136" s="73">
        <v>7309.42</v>
      </c>
      <c r="C136" s="35">
        <v>462.11</v>
      </c>
      <c r="D136" s="35">
        <v>35.21</v>
      </c>
      <c r="E136" s="74">
        <v>6812.1</v>
      </c>
      <c r="F136" s="35">
        <v>143.02000000000001</v>
      </c>
      <c r="G136" s="35">
        <v>36.869999999999997</v>
      </c>
      <c r="H136" s="35">
        <v>204.77</v>
      </c>
      <c r="I136" s="35">
        <v>2044.99</v>
      </c>
      <c r="J136" s="73">
        <v>499.22</v>
      </c>
      <c r="K136" s="75">
        <v>225.47</v>
      </c>
      <c r="L136" s="73">
        <v>752.05</v>
      </c>
      <c r="M136" s="75">
        <v>1651.64</v>
      </c>
      <c r="N136" s="35">
        <v>853.25</v>
      </c>
      <c r="O136" s="35">
        <v>48.27</v>
      </c>
      <c r="P136" s="35">
        <v>181.64</v>
      </c>
      <c r="R136" s="35"/>
    </row>
    <row r="137" spans="1:18" x14ac:dyDescent="0.35">
      <c r="A137" s="95" t="s">
        <v>381</v>
      </c>
      <c r="B137" s="73">
        <v>6892.49</v>
      </c>
      <c r="C137" s="35">
        <v>445.85</v>
      </c>
      <c r="D137" s="35">
        <v>58.72</v>
      </c>
      <c r="E137" s="74">
        <v>6387.92</v>
      </c>
      <c r="F137" s="35">
        <v>173.5</v>
      </c>
      <c r="G137" s="35">
        <v>34.840000000000003</v>
      </c>
      <c r="H137" s="35">
        <v>226.22</v>
      </c>
      <c r="I137" s="35">
        <v>1807.09</v>
      </c>
      <c r="J137" s="73">
        <v>399.83</v>
      </c>
      <c r="K137" s="75">
        <v>321.05</v>
      </c>
      <c r="L137" s="73">
        <v>816.28</v>
      </c>
      <c r="M137" s="75">
        <v>1519</v>
      </c>
      <c r="N137" s="35">
        <v>746.67</v>
      </c>
      <c r="O137" s="35">
        <v>36.17</v>
      </c>
      <c r="P137" s="35">
        <v>152.12</v>
      </c>
      <c r="R137" s="35"/>
    </row>
    <row r="138" spans="1:18" x14ac:dyDescent="0.35">
      <c r="A138" s="95" t="s">
        <v>382</v>
      </c>
      <c r="B138" s="73">
        <v>7344.94</v>
      </c>
      <c r="C138" s="35">
        <v>488.47</v>
      </c>
      <c r="D138" s="35">
        <v>6.92</v>
      </c>
      <c r="E138" s="74">
        <v>6849.55</v>
      </c>
      <c r="F138" s="35">
        <v>164.76</v>
      </c>
      <c r="G138" s="35">
        <v>35.19</v>
      </c>
      <c r="H138" s="35">
        <v>267.31</v>
      </c>
      <c r="I138" s="35">
        <v>1978.56</v>
      </c>
      <c r="J138" s="73">
        <v>279.27999999999997</v>
      </c>
      <c r="K138" s="75">
        <v>475.12</v>
      </c>
      <c r="L138" s="73">
        <v>927.13</v>
      </c>
      <c r="M138" s="75">
        <v>1565.48</v>
      </c>
      <c r="N138" s="35">
        <v>821.1</v>
      </c>
      <c r="O138" s="35">
        <v>35.92</v>
      </c>
      <c r="P138" s="35">
        <v>140.84</v>
      </c>
      <c r="R138" s="35"/>
    </row>
    <row r="139" spans="1:18" x14ac:dyDescent="0.35">
      <c r="A139" s="95" t="s">
        <v>383</v>
      </c>
      <c r="B139" s="73">
        <v>7347.73</v>
      </c>
      <c r="C139" s="35">
        <v>400.2</v>
      </c>
      <c r="D139" s="35">
        <v>162.18</v>
      </c>
      <c r="E139" s="74">
        <v>6785.35</v>
      </c>
      <c r="F139" s="35">
        <v>231.02</v>
      </c>
      <c r="G139" s="35">
        <v>52.03</v>
      </c>
      <c r="H139" s="35">
        <v>303.16000000000003</v>
      </c>
      <c r="I139" s="35">
        <v>1838.7</v>
      </c>
      <c r="J139" s="73">
        <v>397.75</v>
      </c>
      <c r="K139" s="75">
        <v>401.93</v>
      </c>
      <c r="L139" s="73">
        <v>880.81</v>
      </c>
      <c r="M139" s="75">
        <v>1396.65</v>
      </c>
      <c r="N139" s="35">
        <v>1041.74</v>
      </c>
      <c r="O139" s="35">
        <v>62.4</v>
      </c>
      <c r="P139" s="35">
        <v>62.08</v>
      </c>
      <c r="R139" s="35"/>
    </row>
    <row r="140" spans="1:18" x14ac:dyDescent="0.35">
      <c r="A140" s="95" t="s">
        <v>384</v>
      </c>
      <c r="B140" s="73">
        <v>6460.67</v>
      </c>
      <c r="C140" s="35">
        <v>331.53</v>
      </c>
      <c r="D140" s="35">
        <v>138.47</v>
      </c>
      <c r="E140" s="74">
        <v>5990.68</v>
      </c>
      <c r="F140" s="35">
        <v>200.96</v>
      </c>
      <c r="G140" s="35">
        <v>48.18</v>
      </c>
      <c r="H140" s="35">
        <v>299.41000000000003</v>
      </c>
      <c r="I140" s="35">
        <v>1665.49</v>
      </c>
      <c r="J140" s="73">
        <v>355.39</v>
      </c>
      <c r="K140" s="75">
        <v>364.75</v>
      </c>
      <c r="L140" s="73">
        <v>672.37</v>
      </c>
      <c r="M140" s="75">
        <v>1215.33</v>
      </c>
      <c r="N140" s="35">
        <v>891.86</v>
      </c>
      <c r="O140" s="35">
        <v>48.47</v>
      </c>
      <c r="P140" s="35">
        <v>128.49</v>
      </c>
      <c r="R140" s="35"/>
    </row>
    <row r="141" spans="1:18" x14ac:dyDescent="0.35">
      <c r="A141" s="95" t="s">
        <v>385</v>
      </c>
      <c r="B141" s="73">
        <v>6304.26</v>
      </c>
      <c r="C141" s="35">
        <v>381.29</v>
      </c>
      <c r="D141" s="35">
        <v>-153.75</v>
      </c>
      <c r="E141" s="74">
        <v>6076.73</v>
      </c>
      <c r="F141" s="35">
        <v>194.71</v>
      </c>
      <c r="G141" s="35">
        <v>45.33</v>
      </c>
      <c r="H141" s="35">
        <v>275.48</v>
      </c>
      <c r="I141" s="35">
        <v>1532.71</v>
      </c>
      <c r="J141" s="73">
        <v>521.01</v>
      </c>
      <c r="K141" s="75">
        <v>444.54</v>
      </c>
      <c r="L141" s="73">
        <v>834.9</v>
      </c>
      <c r="M141" s="75">
        <v>1046.6600000000001</v>
      </c>
      <c r="N141" s="35">
        <v>822.27</v>
      </c>
      <c r="O141" s="35">
        <v>48.14</v>
      </c>
      <c r="P141" s="35">
        <v>154.13</v>
      </c>
      <c r="R141" s="35"/>
    </row>
    <row r="142" spans="1:18" x14ac:dyDescent="0.35">
      <c r="A142" s="95" t="s">
        <v>386</v>
      </c>
      <c r="B142" s="73">
        <v>6530.1</v>
      </c>
      <c r="C142" s="35">
        <v>425.26</v>
      </c>
      <c r="D142" s="35">
        <v>3.5</v>
      </c>
      <c r="E142" s="74">
        <v>6101.35</v>
      </c>
      <c r="F142" s="35">
        <v>232.06</v>
      </c>
      <c r="G142" s="35">
        <v>52.41</v>
      </c>
      <c r="H142" s="35">
        <v>206.43</v>
      </c>
      <c r="I142" s="35">
        <v>1624.22</v>
      </c>
      <c r="J142" s="73">
        <v>483.26</v>
      </c>
      <c r="K142" s="75">
        <v>277.17</v>
      </c>
      <c r="L142" s="73">
        <v>849.49</v>
      </c>
      <c r="M142" s="75">
        <v>1265.47</v>
      </c>
      <c r="N142" s="35">
        <v>777.32</v>
      </c>
      <c r="O142" s="35">
        <v>51.76</v>
      </c>
      <c r="P142" s="35">
        <v>139.94999999999999</v>
      </c>
      <c r="R142" s="35"/>
    </row>
    <row r="143" spans="1:18" x14ac:dyDescent="0.35">
      <c r="A143" s="95" t="s">
        <v>387</v>
      </c>
      <c r="B143" s="73">
        <v>7371.63</v>
      </c>
      <c r="C143" s="35">
        <v>423.99</v>
      </c>
      <c r="D143" s="35">
        <v>-160.59</v>
      </c>
      <c r="E143" s="74">
        <v>7108.24</v>
      </c>
      <c r="F143" s="35">
        <v>274.27999999999997</v>
      </c>
      <c r="G143" s="35">
        <v>57.87</v>
      </c>
      <c r="H143" s="35">
        <v>144.66999999999999</v>
      </c>
      <c r="I143" s="35">
        <v>1981.07</v>
      </c>
      <c r="J143" s="73">
        <v>570.25</v>
      </c>
      <c r="K143" s="75">
        <v>399.92</v>
      </c>
      <c r="L143" s="73">
        <v>824.2</v>
      </c>
      <c r="M143" s="75">
        <v>1463.82</v>
      </c>
      <c r="N143" s="35">
        <v>1056.6400000000001</v>
      </c>
      <c r="O143" s="35">
        <v>26.12</v>
      </c>
      <c r="P143" s="35">
        <v>165.26</v>
      </c>
      <c r="R143" s="35"/>
    </row>
    <row r="144" spans="1:18" x14ac:dyDescent="0.35">
      <c r="A144" s="95" t="s">
        <v>388</v>
      </c>
      <c r="B144" s="73">
        <v>7080.53</v>
      </c>
      <c r="C144" s="35">
        <v>436.34</v>
      </c>
      <c r="D144" s="35">
        <v>31.2</v>
      </c>
      <c r="E144" s="74">
        <v>6612.99</v>
      </c>
      <c r="F144" s="35">
        <v>275.19</v>
      </c>
      <c r="G144" s="35">
        <v>42.13</v>
      </c>
      <c r="H144" s="35">
        <v>163.72</v>
      </c>
      <c r="I144" s="35">
        <v>1804.21</v>
      </c>
      <c r="J144" s="73">
        <v>699.59</v>
      </c>
      <c r="K144" s="75">
        <v>135.31</v>
      </c>
      <c r="L144" s="73">
        <v>861.49</v>
      </c>
      <c r="M144" s="75">
        <v>1393.51</v>
      </c>
      <c r="N144" s="35">
        <v>895.2</v>
      </c>
      <c r="O144" s="35">
        <v>56.91</v>
      </c>
      <c r="P144" s="35">
        <v>177.08</v>
      </c>
      <c r="R144" s="35"/>
    </row>
    <row r="145" spans="1:18" x14ac:dyDescent="0.35">
      <c r="A145" s="95" t="s">
        <v>389</v>
      </c>
      <c r="B145" s="73">
        <v>7194.55</v>
      </c>
      <c r="C145" s="35">
        <v>436.2</v>
      </c>
      <c r="D145" s="35">
        <v>56.83</v>
      </c>
      <c r="E145" s="74">
        <v>6701.53</v>
      </c>
      <c r="F145" s="35">
        <v>250.36</v>
      </c>
      <c r="G145" s="35">
        <v>46.09</v>
      </c>
      <c r="H145" s="35">
        <v>174.87</v>
      </c>
      <c r="I145" s="35">
        <v>1804.65</v>
      </c>
      <c r="J145" s="73">
        <v>667.02</v>
      </c>
      <c r="K145" s="75">
        <v>113.4</v>
      </c>
      <c r="L145" s="73">
        <v>865.47</v>
      </c>
      <c r="M145" s="75">
        <v>1476.57</v>
      </c>
      <c r="N145" s="35">
        <v>906.62</v>
      </c>
      <c r="O145" s="35">
        <v>72.19</v>
      </c>
      <c r="P145" s="35">
        <v>176.25</v>
      </c>
      <c r="R145" s="35"/>
    </row>
    <row r="146" spans="1:18" x14ac:dyDescent="0.35">
      <c r="A146" s="95" t="s">
        <v>390</v>
      </c>
      <c r="B146" s="73">
        <v>7439.16</v>
      </c>
      <c r="C146" s="35">
        <v>437.08</v>
      </c>
      <c r="D146" s="35">
        <v>40.159999999999997</v>
      </c>
      <c r="E146" s="74">
        <v>6961.91</v>
      </c>
      <c r="F146" s="35">
        <v>166.69</v>
      </c>
      <c r="G146" s="35">
        <v>55.82</v>
      </c>
      <c r="H146" s="35">
        <v>257.23</v>
      </c>
      <c r="I146" s="35">
        <v>1861.06</v>
      </c>
      <c r="J146" s="73">
        <v>727.01</v>
      </c>
      <c r="K146" s="75">
        <v>154.16999999999999</v>
      </c>
      <c r="L146" s="73">
        <v>913.03</v>
      </c>
      <c r="M146" s="75">
        <v>1518.9</v>
      </c>
      <c r="N146" s="35">
        <v>943.85</v>
      </c>
      <c r="O146" s="35">
        <v>48.52</v>
      </c>
      <c r="P146" s="35">
        <v>187.71</v>
      </c>
      <c r="R146" s="35"/>
    </row>
    <row r="147" spans="1:18" x14ac:dyDescent="0.35">
      <c r="A147" s="95" t="s">
        <v>391</v>
      </c>
      <c r="B147" s="73">
        <v>6980.68</v>
      </c>
      <c r="C147" s="35">
        <v>404.83</v>
      </c>
      <c r="D147" s="35">
        <v>118.72</v>
      </c>
      <c r="E147" s="74">
        <v>6457.13</v>
      </c>
      <c r="F147" s="35">
        <v>53.08</v>
      </c>
      <c r="G147" s="35">
        <v>63.41</v>
      </c>
      <c r="H147" s="35">
        <v>206.33</v>
      </c>
      <c r="I147" s="35">
        <v>1846.99</v>
      </c>
      <c r="J147" s="73">
        <v>584.24</v>
      </c>
      <c r="K147" s="75">
        <v>159.6</v>
      </c>
      <c r="L147" s="73">
        <v>852.64</v>
      </c>
      <c r="M147" s="75">
        <v>1289.9100000000001</v>
      </c>
      <c r="N147" s="35">
        <v>1004.24</v>
      </c>
      <c r="O147" s="35">
        <v>50.81</v>
      </c>
      <c r="P147" s="35">
        <v>168.36</v>
      </c>
      <c r="R147" s="35"/>
    </row>
    <row r="148" spans="1:18" x14ac:dyDescent="0.35">
      <c r="A148" s="95" t="s">
        <v>392</v>
      </c>
      <c r="B148" s="73">
        <v>6351.89</v>
      </c>
      <c r="C148" s="35">
        <v>348.67</v>
      </c>
      <c r="D148" s="35">
        <v>-19.13</v>
      </c>
      <c r="E148" s="74">
        <v>6022.35</v>
      </c>
      <c r="F148" s="35">
        <v>9.26</v>
      </c>
      <c r="G148" s="35">
        <v>71.180000000000007</v>
      </c>
      <c r="H148" s="35">
        <v>149.05000000000001</v>
      </c>
      <c r="I148" s="35">
        <v>1852.41</v>
      </c>
      <c r="J148" s="73">
        <v>402.85</v>
      </c>
      <c r="K148" s="75">
        <v>258.52</v>
      </c>
      <c r="L148" s="73">
        <v>673.57</v>
      </c>
      <c r="M148" s="75">
        <v>1183.42</v>
      </c>
      <c r="N148" s="35">
        <v>1081</v>
      </c>
      <c r="O148" s="35">
        <v>57.08</v>
      </c>
      <c r="P148" s="35">
        <v>120.08</v>
      </c>
      <c r="R148" s="35"/>
    </row>
    <row r="149" spans="1:18" x14ac:dyDescent="0.35">
      <c r="A149" s="95" t="s">
        <v>393</v>
      </c>
      <c r="B149" s="73">
        <v>6712.3</v>
      </c>
      <c r="C149" s="35">
        <v>400.85</v>
      </c>
      <c r="D149" s="35">
        <v>69.84</v>
      </c>
      <c r="E149" s="74">
        <v>6241.61</v>
      </c>
      <c r="F149" s="35">
        <v>92.88</v>
      </c>
      <c r="G149" s="35">
        <v>65.19</v>
      </c>
      <c r="H149" s="35">
        <v>281.3</v>
      </c>
      <c r="I149" s="35">
        <v>1771.53</v>
      </c>
      <c r="J149" s="73">
        <v>372.67</v>
      </c>
      <c r="K149" s="75">
        <v>349.85</v>
      </c>
      <c r="L149" s="73">
        <v>866.93</v>
      </c>
      <c r="M149" s="75">
        <v>1204.57</v>
      </c>
      <c r="N149" s="35">
        <v>900.41</v>
      </c>
      <c r="O149" s="35">
        <v>36.56</v>
      </c>
      <c r="P149" s="35">
        <v>132.75</v>
      </c>
      <c r="R149" s="35"/>
    </row>
    <row r="150" spans="1:18" x14ac:dyDescent="0.35">
      <c r="A150" s="95" t="s">
        <v>394</v>
      </c>
      <c r="B150" s="73">
        <v>7439.6</v>
      </c>
      <c r="C150" s="35">
        <v>451.67</v>
      </c>
      <c r="D150" s="35">
        <v>86.98</v>
      </c>
      <c r="E150" s="74">
        <v>6900.95</v>
      </c>
      <c r="F150" s="35">
        <v>123.81</v>
      </c>
      <c r="G150" s="35">
        <v>61.12</v>
      </c>
      <c r="H150" s="35">
        <v>272.24</v>
      </c>
      <c r="I150" s="35">
        <v>1860.19</v>
      </c>
      <c r="J150" s="73">
        <v>479.9</v>
      </c>
      <c r="K150" s="75">
        <v>314.42</v>
      </c>
      <c r="L150" s="73">
        <v>1120.46</v>
      </c>
      <c r="M150" s="75">
        <v>1366.33</v>
      </c>
      <c r="N150" s="35">
        <v>958.53</v>
      </c>
      <c r="O150" s="35">
        <v>58.07</v>
      </c>
      <c r="P150" s="35">
        <v>136.80000000000001</v>
      </c>
      <c r="R150" s="35"/>
    </row>
    <row r="151" spans="1:18" x14ac:dyDescent="0.35">
      <c r="A151" s="95" t="s">
        <v>395</v>
      </c>
      <c r="B151" s="73">
        <v>7059.46</v>
      </c>
      <c r="C151" s="35">
        <v>414.35</v>
      </c>
      <c r="D151" s="35">
        <v>41.16</v>
      </c>
      <c r="E151" s="74">
        <v>6603.96</v>
      </c>
      <c r="F151" s="35">
        <v>177.24</v>
      </c>
      <c r="G151" s="35">
        <v>70.61</v>
      </c>
      <c r="H151" s="35">
        <v>273.45</v>
      </c>
      <c r="I151" s="35">
        <v>1863.1</v>
      </c>
      <c r="J151" s="73">
        <v>434.57</v>
      </c>
      <c r="K151" s="75">
        <v>356.76</v>
      </c>
      <c r="L151" s="73">
        <v>1017.58</v>
      </c>
      <c r="M151" s="75">
        <v>1251.75</v>
      </c>
      <c r="N151" s="35">
        <v>867.04</v>
      </c>
      <c r="O151" s="35">
        <v>51.12</v>
      </c>
      <c r="P151" s="35">
        <v>64.98</v>
      </c>
      <c r="R151" s="35"/>
    </row>
    <row r="152" spans="1:18" x14ac:dyDescent="0.35">
      <c r="A152" s="95" t="s">
        <v>396</v>
      </c>
      <c r="B152" s="73">
        <v>5765.62</v>
      </c>
      <c r="C152" s="35">
        <v>299.74</v>
      </c>
      <c r="D152" s="35">
        <v>18.82</v>
      </c>
      <c r="E152" s="74">
        <v>5447.06</v>
      </c>
      <c r="F152" s="35">
        <v>132.72</v>
      </c>
      <c r="G152" s="35">
        <v>40.53</v>
      </c>
      <c r="H152" s="35">
        <v>317.08</v>
      </c>
      <c r="I152" s="35">
        <v>1442.6</v>
      </c>
      <c r="J152" s="73">
        <v>333.84</v>
      </c>
      <c r="K152" s="75">
        <v>334.58</v>
      </c>
      <c r="L152" s="73">
        <v>819.46</v>
      </c>
      <c r="M152" s="75">
        <v>896.54</v>
      </c>
      <c r="N152" s="35">
        <v>844.9</v>
      </c>
      <c r="O152" s="35">
        <v>49.73</v>
      </c>
      <c r="P152" s="35">
        <v>118.54</v>
      </c>
      <c r="R152" s="35"/>
    </row>
    <row r="153" spans="1:18" x14ac:dyDescent="0.35">
      <c r="A153" s="95" t="s">
        <v>397</v>
      </c>
      <c r="B153" s="73">
        <v>6446.96</v>
      </c>
      <c r="C153" s="35">
        <v>363.76</v>
      </c>
      <c r="D153" s="35">
        <v>65.459999999999994</v>
      </c>
      <c r="E153" s="74">
        <v>6017.74</v>
      </c>
      <c r="F153" s="35">
        <v>198.7</v>
      </c>
      <c r="G153" s="35">
        <v>49.1</v>
      </c>
      <c r="H153" s="35">
        <v>175.61</v>
      </c>
      <c r="I153" s="35">
        <v>1682.29</v>
      </c>
      <c r="J153" s="73">
        <v>402.28</v>
      </c>
      <c r="K153" s="75">
        <v>325.38</v>
      </c>
      <c r="L153" s="73">
        <v>830.75</v>
      </c>
      <c r="M153" s="75">
        <v>1298</v>
      </c>
      <c r="N153" s="35">
        <v>724.52</v>
      </c>
      <c r="O153" s="35">
        <v>32.54</v>
      </c>
      <c r="P153" s="35">
        <v>146.85</v>
      </c>
      <c r="R153" s="35"/>
    </row>
    <row r="154" spans="1:18" x14ac:dyDescent="0.35">
      <c r="A154" s="95" t="s">
        <v>398</v>
      </c>
      <c r="B154" s="73">
        <v>6889.63</v>
      </c>
      <c r="C154" s="35">
        <v>388.36</v>
      </c>
      <c r="D154" s="35">
        <v>18.86</v>
      </c>
      <c r="E154" s="74">
        <v>6482.41</v>
      </c>
      <c r="F154" s="35">
        <v>226.58</v>
      </c>
      <c r="G154" s="35">
        <v>48.42</v>
      </c>
      <c r="H154" s="35">
        <v>195.3</v>
      </c>
      <c r="I154" s="35">
        <v>1807.5</v>
      </c>
      <c r="J154" s="73">
        <v>533.74</v>
      </c>
      <c r="K154" s="75">
        <v>223</v>
      </c>
      <c r="L154" s="73">
        <v>793.99</v>
      </c>
      <c r="M154" s="75">
        <v>1450.76</v>
      </c>
      <c r="N154" s="35">
        <v>899.42</v>
      </c>
      <c r="O154" s="35">
        <v>16.16</v>
      </c>
      <c r="P154" s="35">
        <v>132.4</v>
      </c>
      <c r="R154" s="35"/>
    </row>
    <row r="155" spans="1:18" x14ac:dyDescent="0.35">
      <c r="A155" s="95" t="s">
        <v>399</v>
      </c>
      <c r="B155" s="73">
        <v>7290.25</v>
      </c>
      <c r="C155" s="35">
        <v>411.41</v>
      </c>
      <c r="D155" s="35">
        <v>407.67</v>
      </c>
      <c r="E155" s="74">
        <v>6471.18</v>
      </c>
      <c r="F155" s="35">
        <v>232.57</v>
      </c>
      <c r="G155" s="35">
        <v>55.02</v>
      </c>
      <c r="H155" s="35">
        <v>178.46</v>
      </c>
      <c r="I155" s="35">
        <v>1833.5</v>
      </c>
      <c r="J155" s="73">
        <v>553.52</v>
      </c>
      <c r="K155" s="75">
        <v>233.16</v>
      </c>
      <c r="L155" s="73">
        <v>755.68</v>
      </c>
      <c r="M155" s="75">
        <v>1422.27</v>
      </c>
      <c r="N155" s="35">
        <v>943.45</v>
      </c>
      <c r="O155" s="35">
        <v>23.93</v>
      </c>
      <c r="P155" s="35">
        <v>87.48</v>
      </c>
      <c r="R155" s="35"/>
    </row>
    <row r="156" spans="1:18" x14ac:dyDescent="0.35">
      <c r="A156" s="95" t="s">
        <v>400</v>
      </c>
      <c r="B156" s="73">
        <v>6926.45</v>
      </c>
      <c r="C156" s="35">
        <v>399.83</v>
      </c>
      <c r="D156" s="35">
        <v>-107.86</v>
      </c>
      <c r="E156" s="74">
        <v>6634.48</v>
      </c>
      <c r="F156" s="35">
        <v>240.04</v>
      </c>
      <c r="G156" s="35">
        <v>36.21</v>
      </c>
      <c r="H156" s="35">
        <v>160.46</v>
      </c>
      <c r="I156" s="35">
        <v>1992.75</v>
      </c>
      <c r="J156" s="73">
        <v>620.76</v>
      </c>
      <c r="K156" s="75">
        <v>123.2</v>
      </c>
      <c r="L156" s="73">
        <v>783.66</v>
      </c>
      <c r="M156" s="75">
        <v>1543.47</v>
      </c>
      <c r="N156" s="35">
        <v>726.73</v>
      </c>
      <c r="O156" s="35">
        <v>61.57</v>
      </c>
      <c r="P156" s="35">
        <v>211.93</v>
      </c>
      <c r="R156" s="35"/>
    </row>
    <row r="157" spans="1:18" x14ac:dyDescent="0.35">
      <c r="A157" s="95" t="s">
        <v>401</v>
      </c>
      <c r="B157" s="73">
        <v>6819.94</v>
      </c>
      <c r="C157" s="35">
        <v>411.02</v>
      </c>
      <c r="D157" s="35">
        <v>-161.15</v>
      </c>
      <c r="E157" s="74">
        <v>6570.08</v>
      </c>
      <c r="F157" s="35">
        <v>212.79</v>
      </c>
      <c r="G157" s="35">
        <v>37.659999999999997</v>
      </c>
      <c r="H157" s="35">
        <v>133.80000000000001</v>
      </c>
      <c r="I157" s="35">
        <v>1878.07</v>
      </c>
      <c r="J157" s="73">
        <v>668.66</v>
      </c>
      <c r="K157" s="75">
        <v>107.87</v>
      </c>
      <c r="L157" s="73">
        <v>793.71</v>
      </c>
      <c r="M157" s="75">
        <v>1565.15</v>
      </c>
      <c r="N157" s="35">
        <v>760.07</v>
      </c>
      <c r="O157" s="35">
        <v>102.26</v>
      </c>
      <c r="P157" s="35">
        <v>164.57</v>
      </c>
      <c r="R157" s="35"/>
    </row>
    <row r="158" spans="1:18" x14ac:dyDescent="0.35">
      <c r="A158" s="95" t="s">
        <v>402</v>
      </c>
      <c r="B158" s="73">
        <v>7306.92</v>
      </c>
      <c r="C158" s="35">
        <v>417.23</v>
      </c>
      <c r="D158" s="35">
        <v>26.66</v>
      </c>
      <c r="E158" s="74">
        <v>6863.03</v>
      </c>
      <c r="F158" s="35">
        <v>226.89</v>
      </c>
      <c r="G158" s="35">
        <v>41.12</v>
      </c>
      <c r="H158" s="35">
        <v>229.48</v>
      </c>
      <c r="I158" s="35">
        <v>1890.5</v>
      </c>
      <c r="J158" s="73">
        <v>679.51</v>
      </c>
      <c r="K158" s="75">
        <v>171.06</v>
      </c>
      <c r="L158" s="73">
        <v>901.71</v>
      </c>
      <c r="M158" s="75">
        <v>1478.33</v>
      </c>
      <c r="N158" s="35">
        <v>837.34</v>
      </c>
      <c r="O158" s="35">
        <v>67.41</v>
      </c>
      <c r="P158" s="35">
        <v>158.49</v>
      </c>
      <c r="R158" s="35"/>
    </row>
    <row r="159" spans="1:18" x14ac:dyDescent="0.35">
      <c r="A159" s="95" t="s">
        <v>403</v>
      </c>
      <c r="B159" s="73">
        <v>6915.08</v>
      </c>
      <c r="C159" s="35">
        <v>384.55</v>
      </c>
      <c r="D159" s="35">
        <v>4.2699999999999996</v>
      </c>
      <c r="E159" s="74">
        <v>6526.27</v>
      </c>
      <c r="F159" s="35">
        <v>108.57</v>
      </c>
      <c r="G159" s="35">
        <v>26.2</v>
      </c>
      <c r="H159" s="35">
        <v>209.42</v>
      </c>
      <c r="I159" s="35">
        <v>1885.86</v>
      </c>
      <c r="J159" s="73">
        <v>567.41999999999996</v>
      </c>
      <c r="K159" s="75">
        <v>141.07</v>
      </c>
      <c r="L159" s="73">
        <v>825.8</v>
      </c>
      <c r="M159" s="75">
        <v>1465.69</v>
      </c>
      <c r="N159" s="35">
        <v>945.35</v>
      </c>
      <c r="O159" s="35">
        <v>35.33</v>
      </c>
      <c r="P159" s="35">
        <v>163.25</v>
      </c>
      <c r="R159" s="35"/>
    </row>
    <row r="160" spans="1:18" x14ac:dyDescent="0.35">
      <c r="A160" s="95" t="s">
        <v>404</v>
      </c>
      <c r="B160" s="73">
        <v>6965.25</v>
      </c>
      <c r="C160" s="35">
        <v>401.16</v>
      </c>
      <c r="D160" s="35">
        <v>72.77</v>
      </c>
      <c r="E160" s="74">
        <v>6491.32</v>
      </c>
      <c r="F160" s="35">
        <v>129.02000000000001</v>
      </c>
      <c r="G160" s="35">
        <v>38.64</v>
      </c>
      <c r="H160" s="35">
        <v>195.57</v>
      </c>
      <c r="I160" s="35">
        <v>1818.27</v>
      </c>
      <c r="J160" s="73">
        <v>566.26</v>
      </c>
      <c r="K160" s="75">
        <v>281.17</v>
      </c>
      <c r="L160" s="73">
        <v>849.94</v>
      </c>
      <c r="M160" s="75">
        <v>1242.19</v>
      </c>
      <c r="N160" s="35">
        <v>1080.27</v>
      </c>
      <c r="O160" s="35">
        <v>17.190000000000001</v>
      </c>
      <c r="P160" s="35">
        <v>140.77000000000001</v>
      </c>
      <c r="R160" s="35"/>
    </row>
    <row r="161" spans="1:18" x14ac:dyDescent="0.35">
      <c r="A161" s="95" t="s">
        <v>405</v>
      </c>
      <c r="B161" s="73">
        <v>6435.47</v>
      </c>
      <c r="C161" s="35">
        <v>394.25</v>
      </c>
      <c r="D161" s="35">
        <v>-19.13</v>
      </c>
      <c r="E161" s="74">
        <v>6060.35</v>
      </c>
      <c r="F161" s="35">
        <v>178.75</v>
      </c>
      <c r="G161" s="35">
        <v>39.4</v>
      </c>
      <c r="H161" s="35">
        <v>214.2</v>
      </c>
      <c r="I161" s="35">
        <v>1651.91</v>
      </c>
      <c r="J161" s="73">
        <v>363.62</v>
      </c>
      <c r="K161" s="75">
        <v>337.41</v>
      </c>
      <c r="L161" s="73">
        <v>950.05</v>
      </c>
      <c r="M161" s="75">
        <v>1232.54</v>
      </c>
      <c r="N161" s="35">
        <v>804.49</v>
      </c>
      <c r="O161" s="35">
        <v>19.510000000000002</v>
      </c>
      <c r="P161" s="35">
        <v>128.63999999999999</v>
      </c>
      <c r="R161" s="35"/>
    </row>
    <row r="162" spans="1:18" x14ac:dyDescent="0.35">
      <c r="A162" s="95" t="s">
        <v>406</v>
      </c>
      <c r="B162" s="73">
        <v>6656.18</v>
      </c>
      <c r="C162" s="35">
        <v>389.94</v>
      </c>
      <c r="D162" s="35">
        <v>-74.739999999999995</v>
      </c>
      <c r="E162" s="74">
        <v>6340.98</v>
      </c>
      <c r="F162" s="35">
        <v>195.41</v>
      </c>
      <c r="G162" s="35">
        <v>34.04</v>
      </c>
      <c r="H162" s="35">
        <v>277.76</v>
      </c>
      <c r="I162" s="35">
        <v>1566.99</v>
      </c>
      <c r="J162" s="73">
        <v>452.13</v>
      </c>
      <c r="K162" s="75">
        <v>333.55</v>
      </c>
      <c r="L162" s="73">
        <v>842.45</v>
      </c>
      <c r="M162" s="75">
        <v>1291.48</v>
      </c>
      <c r="N162" s="35">
        <v>999.4</v>
      </c>
      <c r="O162" s="35">
        <v>70.650000000000006</v>
      </c>
      <c r="P162" s="35">
        <v>109.88</v>
      </c>
      <c r="R162" s="35"/>
    </row>
    <row r="163" spans="1:18" x14ac:dyDescent="0.35">
      <c r="A163" s="95" t="s">
        <v>407</v>
      </c>
      <c r="B163" s="73">
        <v>6686.27</v>
      </c>
      <c r="C163" s="35">
        <v>390.9</v>
      </c>
      <c r="D163" s="35">
        <v>66.150000000000006</v>
      </c>
      <c r="E163" s="74">
        <v>6229.22</v>
      </c>
      <c r="F163" s="35">
        <v>190.36</v>
      </c>
      <c r="G163" s="35">
        <v>39.24</v>
      </c>
      <c r="H163" s="35">
        <v>417.02</v>
      </c>
      <c r="I163" s="35">
        <v>1425.43</v>
      </c>
      <c r="J163" s="73">
        <v>433.81</v>
      </c>
      <c r="K163" s="75">
        <v>356.43</v>
      </c>
      <c r="L163" s="73">
        <v>772.16</v>
      </c>
      <c r="M163" s="75">
        <v>1265.24</v>
      </c>
      <c r="N163" s="35">
        <v>1036.52</v>
      </c>
      <c r="O163" s="35">
        <v>67.92</v>
      </c>
      <c r="P163" s="35">
        <v>57.11</v>
      </c>
      <c r="R163" s="35"/>
    </row>
    <row r="164" spans="1:18" x14ac:dyDescent="0.35">
      <c r="A164" s="95" t="s">
        <v>408</v>
      </c>
      <c r="B164" s="73">
        <v>5951.85</v>
      </c>
      <c r="C164" s="35">
        <v>373.72</v>
      </c>
      <c r="D164" s="35">
        <v>60.86</v>
      </c>
      <c r="E164" s="74">
        <v>5517.27</v>
      </c>
      <c r="F164" s="35">
        <v>174.02</v>
      </c>
      <c r="G164" s="35">
        <v>26.61</v>
      </c>
      <c r="H164" s="35">
        <v>162.6</v>
      </c>
      <c r="I164" s="35">
        <v>1489.12</v>
      </c>
      <c r="J164" s="73">
        <v>381.46</v>
      </c>
      <c r="K164" s="75">
        <v>337.6</v>
      </c>
      <c r="L164" s="73">
        <v>823.72</v>
      </c>
      <c r="M164" s="75">
        <v>998.19</v>
      </c>
      <c r="N164" s="35">
        <v>855.4</v>
      </c>
      <c r="O164" s="35">
        <v>23.42</v>
      </c>
      <c r="P164" s="35">
        <v>110.76</v>
      </c>
      <c r="R164" s="35"/>
    </row>
    <row r="165" spans="1:18" x14ac:dyDescent="0.35">
      <c r="A165" s="95" t="s">
        <v>409</v>
      </c>
      <c r="B165" s="73">
        <v>6873.35</v>
      </c>
      <c r="C165" s="35">
        <v>411.41</v>
      </c>
      <c r="D165" s="35">
        <v>119.63</v>
      </c>
      <c r="E165" s="74">
        <v>6342.31</v>
      </c>
      <c r="F165" s="35">
        <v>191.05</v>
      </c>
      <c r="G165" s="35">
        <v>27.73</v>
      </c>
      <c r="H165" s="35">
        <v>248.76</v>
      </c>
      <c r="I165" s="35">
        <v>1672.59</v>
      </c>
      <c r="J165" s="73">
        <v>483.27</v>
      </c>
      <c r="K165" s="75">
        <v>346.61</v>
      </c>
      <c r="L165" s="73">
        <v>1004.18</v>
      </c>
      <c r="M165" s="75">
        <v>1104.76</v>
      </c>
      <c r="N165" s="35">
        <v>936.93</v>
      </c>
      <c r="O165" s="35">
        <v>43.73</v>
      </c>
      <c r="P165" s="35">
        <v>134.19</v>
      </c>
      <c r="R165" s="35"/>
    </row>
    <row r="166" spans="1:18" x14ac:dyDescent="0.35">
      <c r="A166" s="95" t="s">
        <v>410</v>
      </c>
      <c r="B166" s="73">
        <v>6761.69</v>
      </c>
      <c r="C166" s="35">
        <v>398.75</v>
      </c>
      <c r="D166" s="35">
        <v>28.78</v>
      </c>
      <c r="E166" s="74">
        <v>6334.15</v>
      </c>
      <c r="F166" s="35">
        <v>227</v>
      </c>
      <c r="G166" s="35">
        <v>31.13</v>
      </c>
      <c r="H166" s="35">
        <v>265.58999999999997</v>
      </c>
      <c r="I166" s="35">
        <v>1660.59</v>
      </c>
      <c r="J166" s="73">
        <v>494.61</v>
      </c>
      <c r="K166" s="75">
        <v>303.04000000000002</v>
      </c>
      <c r="L166" s="73">
        <v>800.22</v>
      </c>
      <c r="M166" s="75">
        <v>1330.88</v>
      </c>
      <c r="N166" s="35">
        <v>944.08</v>
      </c>
      <c r="O166" s="35">
        <v>63.21</v>
      </c>
      <c r="P166" s="35">
        <v>115.62</v>
      </c>
      <c r="R166" s="35"/>
    </row>
    <row r="167" spans="1:18" x14ac:dyDescent="0.35">
      <c r="A167" s="95" t="s">
        <v>411</v>
      </c>
      <c r="B167" s="73">
        <v>6645.26</v>
      </c>
      <c r="C167" s="35">
        <v>384.82</v>
      </c>
      <c r="D167" s="35">
        <v>7.33</v>
      </c>
      <c r="E167" s="74">
        <v>6253.11</v>
      </c>
      <c r="F167" s="35">
        <v>210.99</v>
      </c>
      <c r="G167" s="35">
        <v>24.8</v>
      </c>
      <c r="H167" s="35">
        <v>222.81</v>
      </c>
      <c r="I167" s="35">
        <v>1593.84</v>
      </c>
      <c r="J167" s="73">
        <v>531.96</v>
      </c>
      <c r="K167" s="75">
        <v>207.22</v>
      </c>
      <c r="L167" s="73">
        <v>838.75</v>
      </c>
      <c r="M167" s="75">
        <v>1340.9</v>
      </c>
      <c r="N167" s="35">
        <v>967.28</v>
      </c>
      <c r="O167" s="35">
        <v>44.39</v>
      </c>
      <c r="P167" s="35">
        <v>162.68</v>
      </c>
      <c r="R167" s="35"/>
    </row>
    <row r="168" spans="1:18" x14ac:dyDescent="0.35">
      <c r="A168" s="95" t="s">
        <v>412</v>
      </c>
      <c r="B168" s="73">
        <v>7325.37</v>
      </c>
      <c r="C168" s="35">
        <v>404.09</v>
      </c>
      <c r="D168" s="35">
        <v>102.04</v>
      </c>
      <c r="E168" s="74">
        <v>6819.24</v>
      </c>
      <c r="F168" s="35">
        <v>222.17</v>
      </c>
      <c r="G168" s="35">
        <v>31.44</v>
      </c>
      <c r="H168" s="35">
        <v>240.46</v>
      </c>
      <c r="I168" s="35">
        <v>1732.46</v>
      </c>
      <c r="J168" s="73">
        <v>670.34</v>
      </c>
      <c r="K168" s="75">
        <v>124.92</v>
      </c>
      <c r="L168" s="73">
        <v>915.85</v>
      </c>
      <c r="M168" s="75">
        <v>1526.16</v>
      </c>
      <c r="N168" s="35">
        <v>1019.52</v>
      </c>
      <c r="O168" s="35">
        <v>28.31</v>
      </c>
      <c r="P168" s="35">
        <v>145.66999999999999</v>
      </c>
      <c r="R168" s="35"/>
    </row>
    <row r="169" spans="1:18" x14ac:dyDescent="0.35">
      <c r="A169" s="95" t="s">
        <v>413</v>
      </c>
      <c r="B169" s="73">
        <v>6855.72</v>
      </c>
      <c r="C169" s="35">
        <v>408.79</v>
      </c>
      <c r="D169" s="35">
        <v>-45.68</v>
      </c>
      <c r="E169" s="74">
        <v>6492.62</v>
      </c>
      <c r="F169" s="35">
        <v>233.82</v>
      </c>
      <c r="G169" s="35">
        <v>29.84</v>
      </c>
      <c r="H169" s="35">
        <v>157.63999999999999</v>
      </c>
      <c r="I169" s="35">
        <v>1706.3</v>
      </c>
      <c r="J169" s="73">
        <v>736.12</v>
      </c>
      <c r="K169" s="75">
        <v>118.91</v>
      </c>
      <c r="L169" s="73">
        <v>901.85</v>
      </c>
      <c r="M169" s="75">
        <v>1475.46</v>
      </c>
      <c r="N169" s="35">
        <v>732.41</v>
      </c>
      <c r="O169" s="35">
        <v>48.52</v>
      </c>
      <c r="P169" s="35">
        <v>133.85</v>
      </c>
      <c r="R169" s="35"/>
    </row>
    <row r="170" spans="1:18" x14ac:dyDescent="0.35">
      <c r="A170" s="95" t="s">
        <v>414</v>
      </c>
      <c r="B170" s="73">
        <v>7137.14</v>
      </c>
      <c r="C170" s="35">
        <v>395.88</v>
      </c>
      <c r="D170" s="35">
        <v>36.47</v>
      </c>
      <c r="E170" s="74">
        <v>6704.79</v>
      </c>
      <c r="F170" s="35">
        <v>228.54</v>
      </c>
      <c r="G170" s="35">
        <v>24</v>
      </c>
      <c r="H170" s="35">
        <v>258.29000000000002</v>
      </c>
      <c r="I170" s="35">
        <v>1726.85</v>
      </c>
      <c r="J170" s="73">
        <v>771.38</v>
      </c>
      <c r="K170" s="75">
        <v>125.5</v>
      </c>
      <c r="L170" s="73">
        <v>869.3</v>
      </c>
      <c r="M170" s="75">
        <v>1461.33</v>
      </c>
      <c r="N170" s="35">
        <v>852.3</v>
      </c>
      <c r="O170" s="35">
        <v>36.83</v>
      </c>
      <c r="P170" s="35">
        <v>155.78</v>
      </c>
      <c r="R170" s="35"/>
    </row>
    <row r="171" spans="1:18" x14ac:dyDescent="0.35">
      <c r="A171" s="95" t="s">
        <v>415</v>
      </c>
      <c r="B171" s="73">
        <v>6906.52</v>
      </c>
      <c r="C171" s="35">
        <v>370.39</v>
      </c>
      <c r="D171" s="35">
        <v>-9.6</v>
      </c>
      <c r="E171" s="74">
        <v>6545.73</v>
      </c>
      <c r="F171" s="35">
        <v>152.56</v>
      </c>
      <c r="G171" s="35">
        <v>28.85</v>
      </c>
      <c r="H171" s="35">
        <v>256.39999999999998</v>
      </c>
      <c r="I171" s="35">
        <v>1583.83</v>
      </c>
      <c r="J171" s="73">
        <v>642.28</v>
      </c>
      <c r="K171" s="75">
        <v>189.82</v>
      </c>
      <c r="L171" s="73">
        <v>984.24</v>
      </c>
      <c r="M171" s="75">
        <v>1437.46</v>
      </c>
      <c r="N171" s="35">
        <v>860.53</v>
      </c>
      <c r="O171" s="35">
        <v>62.9</v>
      </c>
      <c r="P171" s="35">
        <v>132.49</v>
      </c>
      <c r="R171" s="35"/>
    </row>
    <row r="172" spans="1:18" x14ac:dyDescent="0.35">
      <c r="A172" s="95" t="s">
        <v>416</v>
      </c>
      <c r="B172" s="73">
        <v>6651.19</v>
      </c>
      <c r="C172" s="35">
        <v>364.06</v>
      </c>
      <c r="D172" s="35">
        <v>3.77</v>
      </c>
      <c r="E172" s="74">
        <v>6283.36</v>
      </c>
      <c r="F172" s="35">
        <v>135.15</v>
      </c>
      <c r="G172" s="35">
        <v>28.96</v>
      </c>
      <c r="H172" s="35">
        <v>136.07</v>
      </c>
      <c r="I172" s="35">
        <v>1624.94</v>
      </c>
      <c r="J172" s="73">
        <v>538.35</v>
      </c>
      <c r="K172" s="75">
        <v>287.20999999999998</v>
      </c>
      <c r="L172" s="73">
        <v>925.39</v>
      </c>
      <c r="M172" s="75">
        <v>1438.77</v>
      </c>
      <c r="N172" s="35">
        <v>775.49</v>
      </c>
      <c r="O172" s="35">
        <v>35.22</v>
      </c>
      <c r="P172" s="35">
        <v>132.88</v>
      </c>
      <c r="R172" s="35"/>
    </row>
    <row r="173" spans="1:18" x14ac:dyDescent="0.35">
      <c r="A173" s="95" t="s">
        <v>417</v>
      </c>
      <c r="B173" s="73">
        <v>6143.16</v>
      </c>
      <c r="C173" s="35">
        <v>378.26</v>
      </c>
      <c r="D173" s="35">
        <v>23.98</v>
      </c>
      <c r="E173" s="74">
        <v>5740.92</v>
      </c>
      <c r="F173" s="35">
        <v>133.13</v>
      </c>
      <c r="G173" s="35">
        <v>31.39</v>
      </c>
      <c r="H173" s="35">
        <v>94.84</v>
      </c>
      <c r="I173" s="35">
        <v>1536.59</v>
      </c>
      <c r="J173" s="73">
        <v>394.51</v>
      </c>
      <c r="K173" s="75">
        <v>319.81</v>
      </c>
      <c r="L173" s="73">
        <v>779.99</v>
      </c>
      <c r="M173" s="75">
        <v>1436.73</v>
      </c>
      <c r="N173" s="35">
        <v>702.29</v>
      </c>
      <c r="O173" s="35">
        <v>22.55</v>
      </c>
      <c r="P173" s="35">
        <v>100.59</v>
      </c>
      <c r="R173" s="35"/>
    </row>
    <row r="174" spans="1:18" x14ac:dyDescent="0.35">
      <c r="A174" s="95" t="s">
        <v>418</v>
      </c>
      <c r="B174" s="73">
        <v>7096.08</v>
      </c>
      <c r="C174" s="35">
        <v>425.11</v>
      </c>
      <c r="D174" s="35">
        <v>76.400000000000006</v>
      </c>
      <c r="E174" s="74">
        <v>6594.57</v>
      </c>
      <c r="F174" s="35">
        <v>151.71</v>
      </c>
      <c r="G174" s="35">
        <v>44.72</v>
      </c>
      <c r="H174" s="35">
        <v>199.78</v>
      </c>
      <c r="I174" s="35">
        <v>1768.52</v>
      </c>
      <c r="J174" s="73">
        <v>470.6</v>
      </c>
      <c r="K174" s="75">
        <v>374.23</v>
      </c>
      <c r="L174" s="73">
        <v>950.56</v>
      </c>
      <c r="M174" s="75">
        <v>1534.17</v>
      </c>
      <c r="N174" s="35">
        <v>800.66</v>
      </c>
      <c r="O174" s="35">
        <v>37.090000000000003</v>
      </c>
      <c r="P174" s="35">
        <v>103.42</v>
      </c>
      <c r="R174" s="35"/>
    </row>
    <row r="175" spans="1:18" x14ac:dyDescent="0.35">
      <c r="A175" s="99" t="s">
        <v>419</v>
      </c>
      <c r="B175" s="80">
        <v>6885.83</v>
      </c>
      <c r="C175" s="81">
        <v>433.5</v>
      </c>
      <c r="D175" s="81">
        <v>141.30000000000001</v>
      </c>
      <c r="E175" s="82">
        <v>6311.03</v>
      </c>
      <c r="F175" s="81">
        <v>170.11</v>
      </c>
      <c r="G175" s="81">
        <v>34.31</v>
      </c>
      <c r="H175" s="81">
        <v>228.64</v>
      </c>
      <c r="I175" s="81">
        <v>1717.66</v>
      </c>
      <c r="J175" s="80">
        <v>487.6</v>
      </c>
      <c r="K175" s="83">
        <v>354.26</v>
      </c>
      <c r="L175" s="80">
        <v>910.29</v>
      </c>
      <c r="M175" s="83">
        <v>1399.24</v>
      </c>
      <c r="N175" s="81">
        <v>802.59</v>
      </c>
      <c r="O175" s="81">
        <v>17.309999999999999</v>
      </c>
      <c r="P175" s="81">
        <v>29.23</v>
      </c>
      <c r="R175" s="35"/>
    </row>
    <row r="176" spans="1:18" x14ac:dyDescent="0.35">
      <c r="A176" s="99" t="s">
        <v>420</v>
      </c>
      <c r="B176" s="80">
        <v>6280.62</v>
      </c>
      <c r="C176" s="81">
        <v>372.83</v>
      </c>
      <c r="D176" s="81">
        <v>62.72</v>
      </c>
      <c r="E176" s="82">
        <v>5845.07</v>
      </c>
      <c r="F176" s="81">
        <v>169.3</v>
      </c>
      <c r="G176" s="81">
        <v>30.15</v>
      </c>
      <c r="H176" s="81">
        <v>338.81</v>
      </c>
      <c r="I176" s="81">
        <v>1455.26</v>
      </c>
      <c r="J176" s="80">
        <v>373.42</v>
      </c>
      <c r="K176" s="83">
        <v>384.98</v>
      </c>
      <c r="L176" s="80">
        <v>840.07</v>
      </c>
      <c r="M176" s="83">
        <v>1171.9000000000001</v>
      </c>
      <c r="N176" s="81">
        <v>812.7</v>
      </c>
      <c r="O176" s="81">
        <v>20.059999999999999</v>
      </c>
      <c r="P176" s="81">
        <v>80.959999999999994</v>
      </c>
      <c r="R176" s="35"/>
    </row>
    <row r="177" spans="1:18" x14ac:dyDescent="0.35">
      <c r="A177" s="99" t="s">
        <v>421</v>
      </c>
      <c r="B177" s="80">
        <v>6554.99</v>
      </c>
      <c r="C177" s="81">
        <v>343.77</v>
      </c>
      <c r="D177" s="81">
        <v>50.97</v>
      </c>
      <c r="E177" s="82">
        <v>6160.24</v>
      </c>
      <c r="F177" s="81">
        <v>177.49</v>
      </c>
      <c r="G177" s="81">
        <v>46.1</v>
      </c>
      <c r="H177" s="81">
        <v>286.52999999999997</v>
      </c>
      <c r="I177" s="81">
        <v>1576.14</v>
      </c>
      <c r="J177" s="80">
        <v>455.53</v>
      </c>
      <c r="K177" s="83">
        <v>292.23</v>
      </c>
      <c r="L177" s="80">
        <v>871.33</v>
      </c>
      <c r="M177" s="83">
        <v>1395.47</v>
      </c>
      <c r="N177" s="81">
        <v>711.64</v>
      </c>
      <c r="O177" s="81">
        <v>43.74</v>
      </c>
      <c r="P177" s="81">
        <v>109.3</v>
      </c>
      <c r="R177" s="35"/>
    </row>
    <row r="178" spans="1:18" x14ac:dyDescent="0.35">
      <c r="A178" s="99" t="s">
        <v>422</v>
      </c>
      <c r="B178" s="80">
        <v>5956.91</v>
      </c>
      <c r="C178" s="81">
        <v>352.99</v>
      </c>
      <c r="D178" s="81">
        <v>175.74</v>
      </c>
      <c r="E178" s="82">
        <v>5428.19</v>
      </c>
      <c r="F178" s="81">
        <v>191.92</v>
      </c>
      <c r="G178" s="81">
        <v>32.99</v>
      </c>
      <c r="H178" s="81">
        <v>177.05</v>
      </c>
      <c r="I178" s="81">
        <v>1545.58</v>
      </c>
      <c r="J178" s="80">
        <v>454.43</v>
      </c>
      <c r="K178" s="83">
        <v>224.34</v>
      </c>
      <c r="L178" s="80">
        <v>701.46</v>
      </c>
      <c r="M178" s="83">
        <v>1278.1400000000001</v>
      </c>
      <c r="N178" s="81">
        <v>547.66</v>
      </c>
      <c r="O178" s="81">
        <v>23.38</v>
      </c>
      <c r="P178" s="81">
        <v>106.04</v>
      </c>
      <c r="R178" s="35"/>
    </row>
    <row r="179" spans="1:18" x14ac:dyDescent="0.35">
      <c r="A179" s="99" t="s">
        <v>423</v>
      </c>
      <c r="B179" s="80">
        <v>6138.3</v>
      </c>
      <c r="C179" s="81">
        <v>323.43</v>
      </c>
      <c r="D179" s="81">
        <v>-14.75</v>
      </c>
      <c r="E179" s="82">
        <v>5829.62</v>
      </c>
      <c r="F179" s="81">
        <v>204.38</v>
      </c>
      <c r="G179" s="81">
        <v>30.9</v>
      </c>
      <c r="H179" s="81">
        <v>174.99</v>
      </c>
      <c r="I179" s="81">
        <v>1633.88</v>
      </c>
      <c r="J179" s="80">
        <v>545.34</v>
      </c>
      <c r="K179" s="83">
        <v>148.12</v>
      </c>
      <c r="L179" s="80">
        <v>747.57</v>
      </c>
      <c r="M179" s="83">
        <v>1357.66</v>
      </c>
      <c r="N179" s="81">
        <v>662.6</v>
      </c>
      <c r="O179" s="81">
        <v>38.840000000000003</v>
      </c>
      <c r="P179" s="81">
        <v>139.65</v>
      </c>
      <c r="R179" s="35"/>
    </row>
    <row r="180" spans="1:18" x14ac:dyDescent="0.35">
      <c r="A180" s="99" t="s">
        <v>424</v>
      </c>
      <c r="B180" s="80">
        <v>6230.88</v>
      </c>
      <c r="C180" s="81">
        <v>351.84</v>
      </c>
      <c r="D180" s="81">
        <v>29.16</v>
      </c>
      <c r="E180" s="82">
        <v>5849.89</v>
      </c>
      <c r="F180" s="81">
        <v>213.46</v>
      </c>
      <c r="G180" s="81">
        <v>36.57</v>
      </c>
      <c r="H180" s="81">
        <v>208.9</v>
      </c>
      <c r="I180" s="81">
        <v>1549.13</v>
      </c>
      <c r="J180" s="80">
        <v>577.44000000000005</v>
      </c>
      <c r="K180" s="83">
        <v>119.98</v>
      </c>
      <c r="L180" s="80">
        <v>735.95</v>
      </c>
      <c r="M180" s="83">
        <v>1363.14</v>
      </c>
      <c r="N180" s="81">
        <v>719.34</v>
      </c>
      <c r="O180" s="81">
        <v>29.02</v>
      </c>
      <c r="P180" s="81">
        <v>131.16</v>
      </c>
      <c r="R180" s="35"/>
    </row>
    <row r="181" spans="1:18" x14ac:dyDescent="0.35">
      <c r="A181" s="99" t="s">
        <v>425</v>
      </c>
      <c r="B181" s="80">
        <v>6643.23</v>
      </c>
      <c r="C181" s="81">
        <v>357.42</v>
      </c>
      <c r="D181" s="81">
        <v>20.46</v>
      </c>
      <c r="E181" s="82">
        <v>6265.35</v>
      </c>
      <c r="F181" s="81">
        <v>208.59</v>
      </c>
      <c r="G181" s="81">
        <v>39.619999999999997</v>
      </c>
      <c r="H181" s="81">
        <v>189.18</v>
      </c>
      <c r="I181" s="81">
        <v>1654.08</v>
      </c>
      <c r="J181" s="80">
        <v>672.67</v>
      </c>
      <c r="K181" s="83">
        <v>107.08</v>
      </c>
      <c r="L181" s="80">
        <v>777.62</v>
      </c>
      <c r="M181" s="83">
        <v>1456.58</v>
      </c>
      <c r="N181" s="81">
        <v>772.07</v>
      </c>
      <c r="O181" s="81">
        <v>48.52</v>
      </c>
      <c r="P181" s="81">
        <v>147.15</v>
      </c>
      <c r="R181" s="35"/>
    </row>
    <row r="182" spans="1:18" x14ac:dyDescent="0.35">
      <c r="A182" s="99" t="s">
        <v>426</v>
      </c>
      <c r="B182" s="80">
        <v>6483.75</v>
      </c>
      <c r="C182" s="81">
        <v>360.84</v>
      </c>
      <c r="D182" s="81">
        <v>25.27</v>
      </c>
      <c r="E182" s="82">
        <v>6097.64</v>
      </c>
      <c r="F182" s="81">
        <v>199.13</v>
      </c>
      <c r="G182" s="81">
        <v>42.16</v>
      </c>
      <c r="H182" s="81">
        <v>177.22</v>
      </c>
      <c r="I182" s="81">
        <v>1691.06</v>
      </c>
      <c r="J182" s="80">
        <v>625.76</v>
      </c>
      <c r="K182" s="83">
        <v>122.6</v>
      </c>
      <c r="L182" s="80">
        <v>832.32</v>
      </c>
      <c r="M182" s="83">
        <v>1389.51</v>
      </c>
      <c r="N182" s="81">
        <v>611.97</v>
      </c>
      <c r="O182" s="81">
        <v>62.05</v>
      </c>
      <c r="P182" s="81">
        <v>130.49</v>
      </c>
      <c r="R182" s="35"/>
    </row>
    <row r="183" spans="1:18" x14ac:dyDescent="0.35">
      <c r="A183" s="99" t="s">
        <v>427</v>
      </c>
      <c r="B183" s="80">
        <v>6105.39</v>
      </c>
      <c r="C183" s="81">
        <v>324.5</v>
      </c>
      <c r="D183" s="81">
        <v>9.15</v>
      </c>
      <c r="E183" s="82">
        <v>5771.74</v>
      </c>
      <c r="F183" s="81">
        <v>98.39</v>
      </c>
      <c r="G183" s="81">
        <v>37.51</v>
      </c>
      <c r="H183" s="81">
        <v>150</v>
      </c>
      <c r="I183" s="81">
        <v>1626.17</v>
      </c>
      <c r="J183" s="80">
        <v>515.54999999999995</v>
      </c>
      <c r="K183" s="83">
        <v>227.1</v>
      </c>
      <c r="L183" s="80">
        <v>711</v>
      </c>
      <c r="M183" s="83">
        <v>1366.63</v>
      </c>
      <c r="N183" s="81">
        <v>618.66</v>
      </c>
      <c r="O183" s="81">
        <v>98.03</v>
      </c>
      <c r="P183" s="81">
        <v>155.57</v>
      </c>
      <c r="R183" s="35"/>
    </row>
    <row r="184" spans="1:18" x14ac:dyDescent="0.35">
      <c r="A184" s="99" t="s">
        <v>428</v>
      </c>
      <c r="B184" s="80">
        <v>5836.5</v>
      </c>
      <c r="C184" s="81">
        <v>326.49</v>
      </c>
      <c r="D184" s="81">
        <v>99.53</v>
      </c>
      <c r="E184" s="82">
        <v>5410.48</v>
      </c>
      <c r="F184" s="81">
        <v>169.66</v>
      </c>
      <c r="G184" s="81">
        <v>38.270000000000003</v>
      </c>
      <c r="H184" s="81">
        <v>206.85</v>
      </c>
      <c r="I184" s="81">
        <v>1479.61</v>
      </c>
      <c r="J184" s="80">
        <v>411.98</v>
      </c>
      <c r="K184" s="83">
        <v>254.01</v>
      </c>
      <c r="L184" s="80">
        <v>776.6</v>
      </c>
      <c r="M184" s="83">
        <v>1189.75</v>
      </c>
      <c r="N184" s="81">
        <v>582.97</v>
      </c>
      <c r="O184" s="81">
        <v>23.35</v>
      </c>
      <c r="P184" s="81">
        <v>99.7</v>
      </c>
      <c r="R184" s="35"/>
    </row>
    <row r="185" spans="1:18" x14ac:dyDescent="0.35">
      <c r="A185" s="99" t="s">
        <v>429</v>
      </c>
      <c r="B185" s="80">
        <v>5943.35</v>
      </c>
      <c r="C185" s="81">
        <v>358.79</v>
      </c>
      <c r="D185" s="81">
        <v>118.2</v>
      </c>
      <c r="E185" s="82">
        <v>5466.36</v>
      </c>
      <c r="F185" s="81">
        <v>150.04</v>
      </c>
      <c r="G185" s="81">
        <v>38</v>
      </c>
      <c r="H185" s="81">
        <v>159.62</v>
      </c>
      <c r="I185" s="81">
        <v>1510.74</v>
      </c>
      <c r="J185" s="80">
        <v>460.62</v>
      </c>
      <c r="K185" s="83">
        <v>243.03</v>
      </c>
      <c r="L185" s="80">
        <v>820.45</v>
      </c>
      <c r="M185" s="83">
        <v>1175.3399999999999</v>
      </c>
      <c r="N185" s="81">
        <v>550.03</v>
      </c>
      <c r="O185" s="81">
        <v>73.569999999999993</v>
      </c>
      <c r="P185" s="81">
        <v>108.99</v>
      </c>
      <c r="R185" s="35"/>
    </row>
    <row r="186" spans="1:18" x14ac:dyDescent="0.35">
      <c r="A186" s="99" t="s">
        <v>430</v>
      </c>
      <c r="B186" s="80">
        <v>6490.82</v>
      </c>
      <c r="C186" s="81">
        <v>397.78</v>
      </c>
      <c r="D186" s="81">
        <v>5.27</v>
      </c>
      <c r="E186" s="82">
        <v>6087.76</v>
      </c>
      <c r="F186" s="81">
        <v>160.51</v>
      </c>
      <c r="G186" s="81">
        <v>41.94</v>
      </c>
      <c r="H186" s="81">
        <v>208.97</v>
      </c>
      <c r="I186" s="81">
        <v>1745.1</v>
      </c>
      <c r="J186" s="80">
        <v>441.4</v>
      </c>
      <c r="K186" s="83">
        <v>352.47</v>
      </c>
      <c r="L186" s="80">
        <v>762.43</v>
      </c>
      <c r="M186" s="83">
        <v>1364.86</v>
      </c>
      <c r="N186" s="81">
        <v>650.94000000000005</v>
      </c>
      <c r="O186" s="81">
        <v>51.91</v>
      </c>
      <c r="P186" s="81">
        <v>99.6</v>
      </c>
      <c r="R186" s="35"/>
    </row>
    <row r="187" spans="1:18" x14ac:dyDescent="0.35">
      <c r="A187" s="99" t="s">
        <v>431</v>
      </c>
      <c r="B187" s="80">
        <v>5907.94</v>
      </c>
      <c r="C187" s="81">
        <v>328.92</v>
      </c>
      <c r="D187" s="81">
        <v>66.430000000000007</v>
      </c>
      <c r="E187" s="82">
        <v>5512.59</v>
      </c>
      <c r="F187" s="81">
        <v>140.71</v>
      </c>
      <c r="G187" s="81">
        <v>45.97</v>
      </c>
      <c r="H187" s="81">
        <v>341.63</v>
      </c>
      <c r="I187" s="81">
        <v>1564.38</v>
      </c>
      <c r="J187" s="80">
        <v>384.93</v>
      </c>
      <c r="K187" s="83">
        <v>365.15</v>
      </c>
      <c r="L187" s="80">
        <v>643.46</v>
      </c>
      <c r="M187" s="83">
        <v>1221.1099999999999</v>
      </c>
      <c r="N187" s="81">
        <v>542.94000000000005</v>
      </c>
      <c r="O187" s="81">
        <v>34.08</v>
      </c>
      <c r="P187" s="81">
        <v>18.64</v>
      </c>
      <c r="R187" s="35"/>
    </row>
    <row r="188" spans="1:18" x14ac:dyDescent="0.35">
      <c r="A188" s="99" t="s">
        <v>432</v>
      </c>
      <c r="B188" s="80">
        <v>5473.29</v>
      </c>
      <c r="C188" s="81">
        <v>284.83</v>
      </c>
      <c r="D188" s="81">
        <v>121.22</v>
      </c>
      <c r="E188" s="82">
        <v>5067.2299999999996</v>
      </c>
      <c r="F188" s="81">
        <v>124.97</v>
      </c>
      <c r="G188" s="81">
        <v>42.81</v>
      </c>
      <c r="H188" s="81">
        <v>310.83</v>
      </c>
      <c r="I188" s="81">
        <v>1432.79</v>
      </c>
      <c r="J188" s="80">
        <v>356.91</v>
      </c>
      <c r="K188" s="83">
        <v>331.1</v>
      </c>
      <c r="L188" s="80">
        <v>614.72</v>
      </c>
      <c r="M188" s="83">
        <v>1014.08</v>
      </c>
      <c r="N188" s="81">
        <v>546.41999999999996</v>
      </c>
      <c r="O188" s="81">
        <v>35.21</v>
      </c>
      <c r="P188" s="81">
        <v>72.33</v>
      </c>
      <c r="R188" s="35"/>
    </row>
    <row r="189" spans="1:18" x14ac:dyDescent="0.35">
      <c r="A189" s="99" t="s">
        <v>433</v>
      </c>
      <c r="B189" s="80">
        <v>6189.35</v>
      </c>
      <c r="C189" s="81">
        <v>327.85</v>
      </c>
      <c r="D189" s="81">
        <v>169.55</v>
      </c>
      <c r="E189" s="82">
        <v>5691.96</v>
      </c>
      <c r="F189" s="81">
        <v>190.79</v>
      </c>
      <c r="G189" s="81">
        <v>47.31</v>
      </c>
      <c r="H189" s="81">
        <v>182.88</v>
      </c>
      <c r="I189" s="81">
        <v>1556.16</v>
      </c>
      <c r="J189" s="80">
        <v>453.86</v>
      </c>
      <c r="K189" s="83">
        <v>266.18</v>
      </c>
      <c r="L189" s="80">
        <v>796.65</v>
      </c>
      <c r="M189" s="83">
        <v>1210.67</v>
      </c>
      <c r="N189" s="81">
        <v>619.26</v>
      </c>
      <c r="O189" s="81">
        <v>63.8</v>
      </c>
      <c r="P189" s="81">
        <v>91.35</v>
      </c>
      <c r="R189" s="35"/>
    </row>
    <row r="190" spans="1:18" x14ac:dyDescent="0.35">
      <c r="A190" s="99" t="s">
        <v>434</v>
      </c>
      <c r="B190" s="80">
        <v>5758.21</v>
      </c>
      <c r="C190" s="81">
        <v>354.06</v>
      </c>
      <c r="D190" s="81">
        <v>93.61</v>
      </c>
      <c r="E190" s="82">
        <v>5310.53</v>
      </c>
      <c r="F190" s="81">
        <v>202.41</v>
      </c>
      <c r="G190" s="81">
        <v>54.05</v>
      </c>
      <c r="H190" s="81">
        <v>150.91999999999999</v>
      </c>
      <c r="I190" s="81">
        <v>1508.44</v>
      </c>
      <c r="J190" s="80">
        <v>434.66</v>
      </c>
      <c r="K190" s="83">
        <v>189.58</v>
      </c>
      <c r="L190" s="80">
        <v>823.88</v>
      </c>
      <c r="M190" s="83">
        <v>1118.51</v>
      </c>
      <c r="N190" s="81">
        <v>510.63</v>
      </c>
      <c r="O190" s="81">
        <v>12.57</v>
      </c>
      <c r="P190" s="81">
        <v>118.59</v>
      </c>
      <c r="R190" s="35"/>
    </row>
    <row r="191" spans="1:18" x14ac:dyDescent="0.35">
      <c r="A191" s="99" t="s">
        <v>435</v>
      </c>
      <c r="B191" s="80">
        <v>6214.68</v>
      </c>
      <c r="C191" s="81">
        <v>354.99</v>
      </c>
      <c r="D191" s="81">
        <v>48.29</v>
      </c>
      <c r="E191" s="82">
        <v>5811.4</v>
      </c>
      <c r="F191" s="81">
        <v>228.17</v>
      </c>
      <c r="G191" s="81">
        <v>42.39</v>
      </c>
      <c r="H191" s="81">
        <v>191.45</v>
      </c>
      <c r="I191" s="81">
        <v>1600.31</v>
      </c>
      <c r="J191" s="80">
        <v>490.82</v>
      </c>
      <c r="K191" s="83">
        <v>177.87</v>
      </c>
      <c r="L191" s="80">
        <v>846.3</v>
      </c>
      <c r="M191" s="83">
        <v>1244.3599999999999</v>
      </c>
      <c r="N191" s="81">
        <v>594.84</v>
      </c>
      <c r="O191" s="81">
        <v>17.809999999999999</v>
      </c>
      <c r="P191" s="81">
        <v>122.91</v>
      </c>
      <c r="R191" s="35"/>
    </row>
    <row r="192" spans="1:18" x14ac:dyDescent="0.35">
      <c r="A192" s="99" t="s">
        <v>436</v>
      </c>
      <c r="B192" s="80">
        <v>6384.06</v>
      </c>
      <c r="C192" s="81">
        <v>385.53</v>
      </c>
      <c r="D192" s="81">
        <v>71.39</v>
      </c>
      <c r="E192" s="82">
        <v>5927.14</v>
      </c>
      <c r="F192" s="81">
        <v>209.67</v>
      </c>
      <c r="G192" s="81">
        <v>44.14</v>
      </c>
      <c r="H192" s="81">
        <v>156.44999999999999</v>
      </c>
      <c r="I192" s="81">
        <v>1607.5</v>
      </c>
      <c r="J192" s="80">
        <v>616.11</v>
      </c>
      <c r="K192" s="83">
        <v>86.84</v>
      </c>
      <c r="L192" s="80">
        <v>791.06</v>
      </c>
      <c r="M192" s="83">
        <v>1489.82</v>
      </c>
      <c r="N192" s="81">
        <v>587.95000000000005</v>
      </c>
      <c r="O192" s="81">
        <v>17.149999999999999</v>
      </c>
      <c r="P192" s="81">
        <v>133.87</v>
      </c>
      <c r="R192" s="35"/>
    </row>
    <row r="193" spans="1:18" x14ac:dyDescent="0.35">
      <c r="A193" s="99" t="s">
        <v>437</v>
      </c>
      <c r="B193" s="80">
        <v>6421.79</v>
      </c>
      <c r="C193" s="81">
        <v>380.73</v>
      </c>
      <c r="D193" s="81">
        <v>5.87</v>
      </c>
      <c r="E193" s="82">
        <v>6035.19</v>
      </c>
      <c r="F193" s="81">
        <v>225.06</v>
      </c>
      <c r="G193" s="81">
        <v>47.2</v>
      </c>
      <c r="H193" s="81">
        <v>184.31</v>
      </c>
      <c r="I193" s="81">
        <v>1640.3</v>
      </c>
      <c r="J193" s="80">
        <v>590.72</v>
      </c>
      <c r="K193" s="83">
        <v>123.5</v>
      </c>
      <c r="L193" s="80">
        <v>860.36</v>
      </c>
      <c r="M193" s="83">
        <v>1374.17</v>
      </c>
      <c r="N193" s="81">
        <v>612.28</v>
      </c>
      <c r="O193" s="81">
        <v>35.270000000000003</v>
      </c>
      <c r="P193" s="81">
        <v>145.1</v>
      </c>
      <c r="R193" s="35"/>
    </row>
    <row r="194" spans="1:18" x14ac:dyDescent="0.35">
      <c r="A194" s="99" t="s">
        <v>438</v>
      </c>
      <c r="B194" s="80">
        <v>6413.14</v>
      </c>
      <c r="C194" s="81">
        <v>412.34</v>
      </c>
      <c r="D194" s="81">
        <v>17.940000000000001</v>
      </c>
      <c r="E194" s="82">
        <v>5982.86</v>
      </c>
      <c r="F194" s="81">
        <v>209.03</v>
      </c>
      <c r="G194" s="81">
        <v>53.86</v>
      </c>
      <c r="H194" s="81">
        <v>167.6</v>
      </c>
      <c r="I194" s="81">
        <v>1630.02</v>
      </c>
      <c r="J194" s="80">
        <v>622.34</v>
      </c>
      <c r="K194" s="83">
        <v>147.24</v>
      </c>
      <c r="L194" s="80">
        <v>825.39</v>
      </c>
      <c r="M194" s="83">
        <v>1371.22</v>
      </c>
      <c r="N194" s="81">
        <v>565.55999999999995</v>
      </c>
      <c r="O194" s="81">
        <v>41.49</v>
      </c>
      <c r="P194" s="81">
        <v>136.94999999999999</v>
      </c>
      <c r="R194" s="35"/>
    </row>
    <row r="195" spans="1:18" x14ac:dyDescent="0.35">
      <c r="A195" s="99" t="s">
        <v>439</v>
      </c>
      <c r="B195" s="80">
        <v>6056.02</v>
      </c>
      <c r="C195" s="81">
        <v>380.39</v>
      </c>
      <c r="D195" s="81">
        <v>-74.13</v>
      </c>
      <c r="E195" s="82">
        <v>5749.76</v>
      </c>
      <c r="F195" s="81">
        <v>150.79</v>
      </c>
      <c r="G195" s="81">
        <v>32.049999999999997</v>
      </c>
      <c r="H195" s="81">
        <v>156.72999999999999</v>
      </c>
      <c r="I195" s="81">
        <v>1598.36</v>
      </c>
      <c r="J195" s="80">
        <v>522.23</v>
      </c>
      <c r="K195" s="83">
        <v>153.62</v>
      </c>
      <c r="L195" s="80">
        <v>819.97</v>
      </c>
      <c r="M195" s="83">
        <v>1357.33</v>
      </c>
      <c r="N195" s="81">
        <v>631.32000000000005</v>
      </c>
      <c r="O195" s="81">
        <v>26.34</v>
      </c>
      <c r="P195" s="81">
        <v>123.89</v>
      </c>
      <c r="R195" s="35"/>
    </row>
    <row r="196" spans="1:18" x14ac:dyDescent="0.35">
      <c r="A196" s="99" t="s">
        <v>440</v>
      </c>
      <c r="B196" s="80">
        <v>6386.1</v>
      </c>
      <c r="C196" s="81">
        <v>393.84</v>
      </c>
      <c r="D196" s="81">
        <v>22.77</v>
      </c>
      <c r="E196" s="82">
        <v>5969.49</v>
      </c>
      <c r="F196" s="81">
        <v>171.7</v>
      </c>
      <c r="G196" s="81">
        <v>35.81</v>
      </c>
      <c r="H196" s="81">
        <v>163.46</v>
      </c>
      <c r="I196" s="81">
        <v>1739.54</v>
      </c>
      <c r="J196" s="80">
        <v>460.53</v>
      </c>
      <c r="K196" s="83">
        <v>207.47</v>
      </c>
      <c r="L196" s="80">
        <v>829.17</v>
      </c>
      <c r="M196" s="83">
        <v>1351.56</v>
      </c>
      <c r="N196" s="81">
        <v>617.89</v>
      </c>
      <c r="O196" s="81">
        <v>57.49</v>
      </c>
      <c r="P196" s="81">
        <v>145.88999999999999</v>
      </c>
      <c r="R196" s="35"/>
    </row>
    <row r="197" spans="1:18" x14ac:dyDescent="0.35">
      <c r="A197" s="99" t="s">
        <v>441</v>
      </c>
      <c r="B197" s="80">
        <v>6192.6</v>
      </c>
      <c r="C197" s="81">
        <v>388.14</v>
      </c>
      <c r="D197" s="81">
        <v>28.81</v>
      </c>
      <c r="E197" s="82">
        <v>5775.65</v>
      </c>
      <c r="F197" s="81">
        <v>192.87</v>
      </c>
      <c r="G197" s="81">
        <v>37.92</v>
      </c>
      <c r="H197" s="81">
        <v>200.35</v>
      </c>
      <c r="I197" s="81">
        <v>1652.92</v>
      </c>
      <c r="J197" s="80">
        <v>426.92</v>
      </c>
      <c r="K197" s="83">
        <v>238.36</v>
      </c>
      <c r="L197" s="80">
        <v>852.8</v>
      </c>
      <c r="M197" s="83">
        <v>1239.56</v>
      </c>
      <c r="N197" s="81">
        <v>600.79999999999995</v>
      </c>
      <c r="O197" s="81">
        <v>29.87</v>
      </c>
      <c r="P197" s="81">
        <v>98.54</v>
      </c>
      <c r="R197" s="35"/>
    </row>
    <row r="198" spans="1:18" x14ac:dyDescent="0.35">
      <c r="A198" s="99" t="s">
        <v>442</v>
      </c>
      <c r="B198" s="80">
        <v>6145.66</v>
      </c>
      <c r="C198" s="81">
        <v>386.21</v>
      </c>
      <c r="D198" s="81">
        <v>-5.99</v>
      </c>
      <c r="E198" s="82">
        <v>5765.44</v>
      </c>
      <c r="F198" s="81">
        <v>200.86</v>
      </c>
      <c r="G198" s="81">
        <v>34.130000000000003</v>
      </c>
      <c r="H198" s="81">
        <v>233.51</v>
      </c>
      <c r="I198" s="81">
        <v>1543.37</v>
      </c>
      <c r="J198" s="80">
        <v>420.69</v>
      </c>
      <c r="K198" s="83">
        <v>282.74</v>
      </c>
      <c r="L198" s="80">
        <v>800.99</v>
      </c>
      <c r="M198" s="83">
        <v>1339.98</v>
      </c>
      <c r="N198" s="81">
        <v>574.24</v>
      </c>
      <c r="O198" s="81">
        <v>41.38</v>
      </c>
      <c r="P198" s="81">
        <v>68.349999999999994</v>
      </c>
      <c r="R198" s="35"/>
    </row>
    <row r="199" spans="1:18" x14ac:dyDescent="0.35">
      <c r="A199" s="99" t="s">
        <v>443</v>
      </c>
      <c r="B199" s="80">
        <v>6579</v>
      </c>
      <c r="C199" s="81">
        <v>413.29</v>
      </c>
      <c r="D199" s="81">
        <v>121.08</v>
      </c>
      <c r="E199" s="82">
        <v>4461.8500000000004</v>
      </c>
      <c r="F199" s="81">
        <v>226.11</v>
      </c>
      <c r="G199" s="81">
        <v>33.590000000000003</v>
      </c>
      <c r="H199" s="81">
        <v>272.89999999999998</v>
      </c>
      <c r="I199" s="81">
        <v>1654.43</v>
      </c>
      <c r="J199" s="80">
        <v>454.02</v>
      </c>
      <c r="K199" s="83">
        <v>298.06</v>
      </c>
      <c r="L199" s="80">
        <v>884.38</v>
      </c>
      <c r="M199" s="83">
        <v>1478.9</v>
      </c>
      <c r="N199" s="81">
        <v>602.57000000000005</v>
      </c>
      <c r="O199" s="81">
        <v>45.41</v>
      </c>
      <c r="P199" s="81">
        <v>67.180000000000007</v>
      </c>
      <c r="R199" s="35"/>
    </row>
    <row r="200" spans="1:18" x14ac:dyDescent="0.35">
      <c r="A200" s="99" t="s">
        <v>444</v>
      </c>
      <c r="B200" s="80">
        <v>5665.5</v>
      </c>
      <c r="C200" s="81">
        <v>356.94</v>
      </c>
      <c r="D200" s="81">
        <v>17.47</v>
      </c>
      <c r="E200" s="82">
        <v>3536.83</v>
      </c>
      <c r="F200" s="81">
        <v>187.31</v>
      </c>
      <c r="G200" s="81">
        <v>28.86</v>
      </c>
      <c r="H200" s="81">
        <v>321.27</v>
      </c>
      <c r="I200" s="81">
        <v>1332.56</v>
      </c>
      <c r="J200" s="80">
        <v>381.38</v>
      </c>
      <c r="K200" s="83">
        <v>220.76</v>
      </c>
      <c r="L200" s="80">
        <v>607.63</v>
      </c>
      <c r="M200" s="83">
        <v>1290.4000000000001</v>
      </c>
      <c r="N200" s="81">
        <v>662.18</v>
      </c>
      <c r="O200" s="81">
        <v>6.32</v>
      </c>
      <c r="P200" s="81">
        <v>95.78</v>
      </c>
      <c r="R200" s="35"/>
    </row>
    <row r="201" spans="1:18" x14ac:dyDescent="0.35">
      <c r="A201" s="99" t="s">
        <v>445</v>
      </c>
      <c r="B201" s="80">
        <v>5961.53</v>
      </c>
      <c r="C201" s="81">
        <v>372.08</v>
      </c>
      <c r="D201" s="81">
        <v>10.52</v>
      </c>
      <c r="E201" s="82">
        <v>4267.04</v>
      </c>
      <c r="F201" s="81">
        <v>173.32</v>
      </c>
      <c r="G201" s="81">
        <v>31.14</v>
      </c>
      <c r="H201" s="81">
        <v>257.69</v>
      </c>
      <c r="I201" s="81">
        <v>1317.71</v>
      </c>
      <c r="J201" s="80">
        <v>475.86</v>
      </c>
      <c r="K201" s="83">
        <v>223.3</v>
      </c>
      <c r="L201" s="80">
        <v>636.80999999999995</v>
      </c>
      <c r="M201" s="83">
        <v>1227.3599999999999</v>
      </c>
      <c r="N201" s="81">
        <v>723.32</v>
      </c>
      <c r="O201" s="81">
        <v>45.7</v>
      </c>
      <c r="P201" s="81">
        <v>140.91999999999999</v>
      </c>
      <c r="R201" s="35"/>
    </row>
    <row r="202" spans="1:18" x14ac:dyDescent="0.35">
      <c r="A202" s="99" t="s">
        <v>446</v>
      </c>
      <c r="B202" s="80">
        <v>6539.98</v>
      </c>
      <c r="C202" s="81">
        <v>399.65</v>
      </c>
      <c r="D202" s="81">
        <v>17.87</v>
      </c>
      <c r="E202" s="82">
        <v>4518.3100000000004</v>
      </c>
      <c r="F202" s="81">
        <v>244.59</v>
      </c>
      <c r="G202" s="81">
        <v>36.9</v>
      </c>
      <c r="H202" s="81">
        <v>216.3</v>
      </c>
      <c r="I202" s="81">
        <v>1643.9</v>
      </c>
      <c r="J202" s="80">
        <v>534.23</v>
      </c>
      <c r="K202" s="83">
        <v>208.74</v>
      </c>
      <c r="L202" s="80">
        <v>760.46</v>
      </c>
      <c r="M202" s="83">
        <v>1414.72</v>
      </c>
      <c r="N202" s="81">
        <v>674.51</v>
      </c>
      <c r="O202" s="81">
        <v>34.619999999999997</v>
      </c>
      <c r="P202" s="81">
        <v>132.41</v>
      </c>
      <c r="R202" s="35"/>
    </row>
    <row r="203" spans="1:18" x14ac:dyDescent="0.35">
      <c r="A203" s="99" t="s">
        <v>447</v>
      </c>
      <c r="B203" s="80">
        <v>6560.86</v>
      </c>
      <c r="C203" s="81">
        <v>415.04</v>
      </c>
      <c r="D203" s="81">
        <v>52.15</v>
      </c>
      <c r="E203" s="82">
        <v>4283.17</v>
      </c>
      <c r="F203" s="81">
        <v>261.72000000000003</v>
      </c>
      <c r="G203" s="81">
        <v>38.5</v>
      </c>
      <c r="H203" s="81">
        <v>201.31</v>
      </c>
      <c r="I203" s="81">
        <v>1622.56</v>
      </c>
      <c r="J203" s="80">
        <v>622.65</v>
      </c>
      <c r="K203" s="83">
        <v>97.92</v>
      </c>
      <c r="L203" s="80">
        <v>754.71</v>
      </c>
      <c r="M203" s="83">
        <v>1500.39</v>
      </c>
      <c r="N203" s="81">
        <v>698.61</v>
      </c>
      <c r="O203" s="81">
        <v>59.96</v>
      </c>
      <c r="P203" s="81">
        <v>65</v>
      </c>
      <c r="R203" s="35"/>
    </row>
    <row r="204" spans="1:18" x14ac:dyDescent="0.35">
      <c r="A204" s="99" t="s">
        <v>448</v>
      </c>
      <c r="B204" s="80">
        <v>6200.74</v>
      </c>
      <c r="C204" s="81">
        <v>382.22</v>
      </c>
      <c r="D204" s="81">
        <v>33.96</v>
      </c>
      <c r="E204" s="82">
        <v>4455.97</v>
      </c>
      <c r="F204" s="81">
        <v>243.14</v>
      </c>
      <c r="G204" s="81">
        <v>42.23</v>
      </c>
      <c r="H204" s="81">
        <v>158.63999999999999</v>
      </c>
      <c r="I204" s="81">
        <v>1501.13</v>
      </c>
      <c r="J204" s="80">
        <v>606.04</v>
      </c>
      <c r="K204" s="83">
        <v>111.36</v>
      </c>
      <c r="L204" s="80">
        <v>637.63</v>
      </c>
      <c r="M204" s="83">
        <v>1413.07</v>
      </c>
      <c r="N204" s="81">
        <v>696.93</v>
      </c>
      <c r="O204" s="81">
        <v>21.57</v>
      </c>
      <c r="P204" s="81">
        <v>197.64</v>
      </c>
      <c r="R204" s="35"/>
    </row>
    <row r="205" spans="1:18" x14ac:dyDescent="0.35">
      <c r="A205" s="99" t="s">
        <v>449</v>
      </c>
      <c r="B205" s="80">
        <v>6594.1</v>
      </c>
      <c r="C205" s="81">
        <v>400.6</v>
      </c>
      <c r="D205" s="81">
        <v>56.74</v>
      </c>
      <c r="E205" s="82">
        <v>4725.26</v>
      </c>
      <c r="F205" s="81">
        <v>269.48</v>
      </c>
      <c r="G205" s="81">
        <v>43.54</v>
      </c>
      <c r="H205" s="81">
        <v>216.22</v>
      </c>
      <c r="I205" s="81">
        <v>1577.9</v>
      </c>
      <c r="J205" s="80">
        <v>685.97</v>
      </c>
      <c r="K205" s="83">
        <v>132.19999999999999</v>
      </c>
      <c r="L205" s="80">
        <v>780.75</v>
      </c>
      <c r="M205" s="83">
        <v>1459.37</v>
      </c>
      <c r="N205" s="81">
        <v>661.14</v>
      </c>
      <c r="O205" s="81">
        <v>36.869999999999997</v>
      </c>
      <c r="P205" s="81">
        <v>153.88999999999999</v>
      </c>
      <c r="R205" s="35"/>
    </row>
    <row r="206" spans="1:18" x14ac:dyDescent="0.35">
      <c r="A206" s="99" t="s">
        <v>450</v>
      </c>
      <c r="B206" s="80">
        <v>6666.61</v>
      </c>
      <c r="C206" s="81">
        <v>396.54</v>
      </c>
      <c r="D206" s="81">
        <v>19.46</v>
      </c>
      <c r="E206" s="82">
        <v>5063.57</v>
      </c>
      <c r="F206" s="81">
        <v>253.79</v>
      </c>
      <c r="G206" s="81">
        <v>35.29</v>
      </c>
      <c r="H206" s="81">
        <v>178.87</v>
      </c>
      <c r="I206" s="81">
        <v>1643.6</v>
      </c>
      <c r="J206" s="80">
        <v>671.61</v>
      </c>
      <c r="K206" s="83">
        <v>143.31</v>
      </c>
      <c r="L206" s="80">
        <v>827.85</v>
      </c>
      <c r="M206" s="83">
        <v>1441.8</v>
      </c>
      <c r="N206" s="81">
        <v>662.73</v>
      </c>
      <c r="O206" s="81">
        <v>22.48</v>
      </c>
      <c r="P206" s="81">
        <v>152.22</v>
      </c>
      <c r="R206" s="35"/>
    </row>
    <row r="207" spans="1:18" x14ac:dyDescent="0.35">
      <c r="A207" s="99" t="s">
        <v>451</v>
      </c>
      <c r="B207" s="80">
        <v>6136.21</v>
      </c>
      <c r="C207" s="81">
        <v>378.22</v>
      </c>
      <c r="D207" s="81">
        <v>8.9700000000000006</v>
      </c>
      <c r="E207" s="82">
        <v>4913.72</v>
      </c>
      <c r="F207" s="81">
        <v>197.38</v>
      </c>
      <c r="G207" s="81">
        <v>40.479999999999997</v>
      </c>
      <c r="H207" s="81">
        <v>157.69</v>
      </c>
      <c r="I207" s="81">
        <v>1614.91</v>
      </c>
      <c r="J207" s="80">
        <v>564.86</v>
      </c>
      <c r="K207" s="83">
        <v>193.99</v>
      </c>
      <c r="L207" s="80">
        <v>773.04</v>
      </c>
      <c r="M207" s="83">
        <v>1336.96</v>
      </c>
      <c r="N207" s="81">
        <v>483.11</v>
      </c>
      <c r="O207" s="81">
        <v>50.11</v>
      </c>
      <c r="P207" s="81">
        <v>115.49</v>
      </c>
      <c r="R207" s="35"/>
    </row>
    <row r="208" spans="1:18" x14ac:dyDescent="0.35">
      <c r="A208" s="99" t="s">
        <v>452</v>
      </c>
      <c r="B208" s="80">
        <v>6122.44</v>
      </c>
      <c r="C208" s="81">
        <v>372.44</v>
      </c>
      <c r="D208" s="81">
        <v>11.54</v>
      </c>
      <c r="E208" s="82">
        <v>5060.03</v>
      </c>
      <c r="F208" s="81">
        <v>185.15</v>
      </c>
      <c r="G208" s="81">
        <v>41.15</v>
      </c>
      <c r="H208" s="81">
        <v>186.14</v>
      </c>
      <c r="I208" s="81">
        <v>1666.25</v>
      </c>
      <c r="J208" s="80">
        <v>522.76</v>
      </c>
      <c r="K208" s="83">
        <v>222.08</v>
      </c>
      <c r="L208" s="80">
        <v>728.94</v>
      </c>
      <c r="M208" s="83">
        <v>1391.23</v>
      </c>
      <c r="N208" s="81">
        <v>487.47</v>
      </c>
      <c r="O208" s="81">
        <v>36.090000000000003</v>
      </c>
      <c r="P208" s="81">
        <v>130.16999999999999</v>
      </c>
      <c r="R208" s="35"/>
    </row>
    <row r="209" spans="1:18" x14ac:dyDescent="0.35">
      <c r="A209" s="99" t="s">
        <v>453</v>
      </c>
      <c r="B209" s="80">
        <v>5854.8</v>
      </c>
      <c r="C209" s="81">
        <v>315.75</v>
      </c>
      <c r="D209" s="81">
        <v>109.36</v>
      </c>
      <c r="E209" s="82">
        <v>4544.47</v>
      </c>
      <c r="F209" s="81">
        <v>171.93</v>
      </c>
      <c r="G209" s="81">
        <v>30.47</v>
      </c>
      <c r="H209" s="81">
        <v>186.48</v>
      </c>
      <c r="I209" s="81">
        <v>1576.86</v>
      </c>
      <c r="J209" s="80">
        <v>465.06</v>
      </c>
      <c r="K209" s="83">
        <v>237.45</v>
      </c>
      <c r="L209" s="80">
        <v>640.13</v>
      </c>
      <c r="M209" s="83">
        <v>1390.01</v>
      </c>
      <c r="N209" s="81">
        <v>474.18</v>
      </c>
      <c r="O209" s="81">
        <v>36.799999999999997</v>
      </c>
      <c r="P209" s="81">
        <v>121.64</v>
      </c>
      <c r="R209" s="35"/>
    </row>
    <row r="210" spans="1:18" x14ac:dyDescent="0.35">
      <c r="A210" s="99" t="s">
        <v>454</v>
      </c>
      <c r="B210" s="80">
        <v>6198.5</v>
      </c>
      <c r="C210" s="81">
        <v>383</v>
      </c>
      <c r="D210" s="81">
        <v>33.479999999999997</v>
      </c>
      <c r="E210" s="82">
        <v>5040.79</v>
      </c>
      <c r="F210" s="81">
        <v>184.42</v>
      </c>
      <c r="G210" s="81">
        <v>31.76</v>
      </c>
      <c r="H210" s="81">
        <v>172.08</v>
      </c>
      <c r="I210" s="81">
        <v>1670.94</v>
      </c>
      <c r="J210" s="80">
        <v>427</v>
      </c>
      <c r="K210" s="83">
        <v>287.95</v>
      </c>
      <c r="L210" s="80">
        <v>651.14</v>
      </c>
      <c r="M210" s="83">
        <v>1460.28</v>
      </c>
      <c r="N210" s="81">
        <v>604.76</v>
      </c>
      <c r="O210" s="81">
        <v>34.36</v>
      </c>
      <c r="P210" s="81">
        <v>103.52</v>
      </c>
      <c r="R210" s="35"/>
    </row>
    <row r="211" spans="1:18" x14ac:dyDescent="0.35">
      <c r="A211" s="99" t="s">
        <v>455</v>
      </c>
      <c r="B211" s="80">
        <v>6527.57</v>
      </c>
      <c r="C211" s="81">
        <v>425.05</v>
      </c>
      <c r="D211" s="81">
        <v>50.4</v>
      </c>
      <c r="E211" s="82">
        <v>4921.17</v>
      </c>
      <c r="F211" s="81">
        <v>221.48</v>
      </c>
      <c r="G211" s="81">
        <v>25.7</v>
      </c>
      <c r="H211" s="81">
        <v>199.39</v>
      </c>
      <c r="I211" s="81">
        <v>1789.07</v>
      </c>
      <c r="J211" s="80">
        <v>540.79999999999995</v>
      </c>
      <c r="K211" s="83">
        <v>194.8</v>
      </c>
      <c r="L211" s="80">
        <v>832.52</v>
      </c>
      <c r="M211" s="83">
        <v>1465.05</v>
      </c>
      <c r="N211" s="81">
        <v>549.54999999999995</v>
      </c>
      <c r="O211" s="81">
        <v>66.430000000000007</v>
      </c>
      <c r="P211" s="81">
        <v>44.17</v>
      </c>
      <c r="R211" s="35"/>
    </row>
    <row r="212" spans="1:18" x14ac:dyDescent="0.35">
      <c r="A212" s="99" t="s">
        <v>456</v>
      </c>
      <c r="B212" s="80">
        <v>6293.55</v>
      </c>
      <c r="C212" s="81">
        <v>390.6</v>
      </c>
      <c r="D212" s="81">
        <v>51.02</v>
      </c>
      <c r="E212" s="82">
        <v>4295.8999999999996</v>
      </c>
      <c r="F212" s="81">
        <v>219.94</v>
      </c>
      <c r="G212" s="81">
        <v>21.82</v>
      </c>
      <c r="H212" s="81">
        <v>240.03</v>
      </c>
      <c r="I212" s="81">
        <v>1672.57</v>
      </c>
      <c r="J212" s="80">
        <v>434.91</v>
      </c>
      <c r="K212" s="83">
        <v>278.60000000000002</v>
      </c>
      <c r="L212" s="80">
        <v>752.26</v>
      </c>
      <c r="M212" s="83">
        <v>1341.52</v>
      </c>
      <c r="N212" s="81">
        <v>553.97</v>
      </c>
      <c r="O212" s="81">
        <v>32.270000000000003</v>
      </c>
      <c r="P212" s="81">
        <v>121.21</v>
      </c>
      <c r="R212" s="35"/>
    </row>
    <row r="213" spans="1:18" x14ac:dyDescent="0.35">
      <c r="A213" s="99" t="s">
        <v>457</v>
      </c>
      <c r="B213" s="80">
        <v>6631.18</v>
      </c>
      <c r="C213" s="81">
        <v>413.9</v>
      </c>
      <c r="D213" s="81">
        <v>121.08</v>
      </c>
      <c r="E213" s="82">
        <v>4461.8500000000004</v>
      </c>
      <c r="F213" s="81">
        <v>203.6</v>
      </c>
      <c r="G213" s="81">
        <v>18.55</v>
      </c>
      <c r="H213" s="81">
        <v>222.08</v>
      </c>
      <c r="I213" s="81">
        <v>1719.03</v>
      </c>
      <c r="J213" s="80">
        <v>517.37</v>
      </c>
      <c r="K213" s="83">
        <v>196.61</v>
      </c>
      <c r="L213" s="80">
        <v>844.22</v>
      </c>
      <c r="M213" s="83">
        <v>1432.67</v>
      </c>
      <c r="N213" s="81">
        <v>693.6</v>
      </c>
      <c r="O213" s="81">
        <v>20.03</v>
      </c>
      <c r="P213" s="81">
        <v>137.76</v>
      </c>
      <c r="R213" s="35"/>
    </row>
    <row r="214" spans="1:18" x14ac:dyDescent="0.35">
      <c r="A214" s="99" t="s">
        <v>458</v>
      </c>
      <c r="B214" s="80">
        <v>6553.84</v>
      </c>
      <c r="C214" s="81">
        <v>400.38</v>
      </c>
      <c r="D214" s="81">
        <v>17.47</v>
      </c>
      <c r="E214" s="82">
        <v>3536.83</v>
      </c>
      <c r="F214" s="81">
        <v>252.04</v>
      </c>
      <c r="G214" s="81">
        <v>21.69</v>
      </c>
      <c r="H214" s="81">
        <v>208.26</v>
      </c>
      <c r="I214" s="81">
        <v>1728.16</v>
      </c>
      <c r="J214" s="80">
        <v>590.29999999999995</v>
      </c>
      <c r="K214" s="83">
        <v>161.21</v>
      </c>
      <c r="L214" s="80">
        <v>774.73</v>
      </c>
      <c r="M214" s="83">
        <v>1447.8</v>
      </c>
      <c r="N214" s="81">
        <v>665.94</v>
      </c>
      <c r="O214" s="81">
        <v>37.39</v>
      </c>
      <c r="P214" s="81">
        <v>68.25</v>
      </c>
      <c r="R214" s="35"/>
    </row>
    <row r="215" spans="1:18" x14ac:dyDescent="0.35">
      <c r="A215" s="99" t="s">
        <v>459</v>
      </c>
      <c r="B215" s="80">
        <v>6508.9</v>
      </c>
      <c r="C215" s="81">
        <v>393.92</v>
      </c>
      <c r="D215" s="81">
        <v>10.52</v>
      </c>
      <c r="E215" s="82">
        <v>4267.04</v>
      </c>
      <c r="F215" s="81">
        <v>235.67</v>
      </c>
      <c r="G215" s="81">
        <v>22.59</v>
      </c>
      <c r="H215" s="81">
        <v>200.44</v>
      </c>
      <c r="I215" s="81">
        <v>1752.11</v>
      </c>
      <c r="J215" s="80">
        <v>608.1</v>
      </c>
      <c r="K215" s="83">
        <v>190.33</v>
      </c>
      <c r="L215" s="80">
        <v>931.3</v>
      </c>
      <c r="M215" s="83">
        <v>1183.71</v>
      </c>
      <c r="N215" s="81">
        <v>649.20000000000005</v>
      </c>
      <c r="O215" s="81">
        <v>18.64</v>
      </c>
      <c r="P215" s="81">
        <v>121.44</v>
      </c>
      <c r="R215" s="35"/>
    </row>
    <row r="216" spans="1:18" x14ac:dyDescent="0.35">
      <c r="A216" s="99" t="s">
        <v>460</v>
      </c>
      <c r="B216" s="80">
        <v>6076.01</v>
      </c>
      <c r="C216" s="81">
        <v>376.04</v>
      </c>
      <c r="D216" s="81">
        <v>17.87</v>
      </c>
      <c r="E216" s="82">
        <v>4518.3100000000004</v>
      </c>
      <c r="F216" s="81">
        <v>263.42</v>
      </c>
      <c r="G216" s="81">
        <v>27.03</v>
      </c>
      <c r="H216" s="81">
        <v>218.68</v>
      </c>
      <c r="I216" s="81">
        <v>1536.98</v>
      </c>
      <c r="J216" s="80">
        <v>561.48</v>
      </c>
      <c r="K216" s="83">
        <v>96.51</v>
      </c>
      <c r="L216" s="80">
        <v>696.64</v>
      </c>
      <c r="M216" s="83">
        <v>1356.54</v>
      </c>
      <c r="N216" s="81">
        <v>657.44</v>
      </c>
      <c r="O216" s="81">
        <v>35.020000000000003</v>
      </c>
      <c r="P216" s="81">
        <v>110.05</v>
      </c>
      <c r="R216" s="35"/>
    </row>
    <row r="217" spans="1:18" x14ac:dyDescent="0.35">
      <c r="A217" s="99" t="s">
        <v>461</v>
      </c>
      <c r="B217" s="80">
        <v>6387.94</v>
      </c>
      <c r="C217" s="81">
        <v>385.79</v>
      </c>
      <c r="D217" s="81">
        <v>52.15</v>
      </c>
      <c r="E217" s="82">
        <v>4283.17</v>
      </c>
      <c r="F217" s="81">
        <v>270.11</v>
      </c>
      <c r="G217" s="81">
        <v>28.46</v>
      </c>
      <c r="H217" s="81">
        <v>187.96</v>
      </c>
      <c r="I217" s="81">
        <v>1619.19</v>
      </c>
      <c r="J217" s="80">
        <v>542.87</v>
      </c>
      <c r="K217" s="83">
        <v>170.1</v>
      </c>
      <c r="L217" s="80">
        <v>741.16</v>
      </c>
      <c r="M217" s="83">
        <v>1463.39</v>
      </c>
      <c r="N217" s="81">
        <v>623.67999999999995</v>
      </c>
      <c r="O217" s="81">
        <v>52.71</v>
      </c>
      <c r="P217" s="81">
        <v>119.38</v>
      </c>
      <c r="R217" s="35"/>
    </row>
    <row r="218" spans="1:18" x14ac:dyDescent="0.35">
      <c r="A218" s="99" t="s">
        <v>462</v>
      </c>
      <c r="B218" s="80">
        <v>6205.35</v>
      </c>
      <c r="C218" s="81">
        <v>357.63</v>
      </c>
      <c r="D218" s="81">
        <v>33.96</v>
      </c>
      <c r="E218" s="82">
        <v>4455.97</v>
      </c>
      <c r="F218" s="81">
        <v>248.81</v>
      </c>
      <c r="G218" s="81">
        <v>33.619999999999997</v>
      </c>
      <c r="H218" s="81">
        <v>212.42</v>
      </c>
      <c r="I218" s="81">
        <v>1564.69</v>
      </c>
      <c r="J218" s="80">
        <v>575.53</v>
      </c>
      <c r="K218" s="83">
        <v>112.92</v>
      </c>
      <c r="L218" s="80">
        <v>778.25</v>
      </c>
      <c r="M218" s="83">
        <v>1409.98</v>
      </c>
      <c r="N218" s="81">
        <v>567.14</v>
      </c>
      <c r="O218" s="81">
        <v>48.16</v>
      </c>
      <c r="P218" s="81">
        <v>124.67</v>
      </c>
      <c r="R218" s="35"/>
    </row>
    <row r="219" spans="1:18" x14ac:dyDescent="0.35">
      <c r="A219" s="99" t="s">
        <v>463</v>
      </c>
      <c r="B219" s="80">
        <v>5600.18</v>
      </c>
      <c r="C219" s="81">
        <v>336.59</v>
      </c>
      <c r="D219" s="81">
        <v>56.74</v>
      </c>
      <c r="E219" s="82">
        <v>4725.26</v>
      </c>
      <c r="F219" s="81">
        <v>174.59</v>
      </c>
      <c r="G219" s="81">
        <v>24.62</v>
      </c>
      <c r="H219" s="81">
        <v>153.87</v>
      </c>
      <c r="I219" s="81">
        <v>1509.97</v>
      </c>
      <c r="J219" s="80">
        <v>414.12</v>
      </c>
      <c r="K219" s="83">
        <v>171.86</v>
      </c>
      <c r="L219" s="80">
        <v>781.54</v>
      </c>
      <c r="M219" s="83">
        <v>1194.73</v>
      </c>
      <c r="N219" s="81">
        <v>526.29</v>
      </c>
      <c r="O219" s="81">
        <v>34.29</v>
      </c>
      <c r="P219" s="81">
        <v>123.42</v>
      </c>
      <c r="R219" s="35"/>
    </row>
    <row r="220" spans="1:18" x14ac:dyDescent="0.35">
      <c r="A220" s="99" t="s">
        <v>464</v>
      </c>
      <c r="B220" s="80">
        <v>4453.8900000000003</v>
      </c>
      <c r="C220" s="81">
        <v>240.68</v>
      </c>
      <c r="D220" s="81">
        <v>19.46</v>
      </c>
      <c r="E220" s="82">
        <v>5063.57</v>
      </c>
      <c r="F220" s="81">
        <v>91.74</v>
      </c>
      <c r="G220" s="81">
        <v>17.61</v>
      </c>
      <c r="H220" s="81">
        <v>135.88</v>
      </c>
      <c r="I220" s="81">
        <v>1197.8</v>
      </c>
      <c r="J220" s="80">
        <v>272.74</v>
      </c>
      <c r="K220" s="83">
        <v>192.44</v>
      </c>
      <c r="L220" s="80">
        <v>554.29</v>
      </c>
      <c r="M220" s="83">
        <v>946.82</v>
      </c>
      <c r="N220" s="81">
        <v>521.03</v>
      </c>
      <c r="O220" s="81">
        <v>20.87</v>
      </c>
      <c r="P220" s="81">
        <v>98.39</v>
      </c>
      <c r="R220" s="35"/>
    </row>
    <row r="221" spans="1:18" x14ac:dyDescent="0.35">
      <c r="A221" s="99" t="s">
        <v>465</v>
      </c>
      <c r="B221" s="80">
        <v>4767.8999999999996</v>
      </c>
      <c r="C221" s="81">
        <v>252.15</v>
      </c>
      <c r="D221" s="81">
        <v>8.9700000000000006</v>
      </c>
      <c r="E221" s="82">
        <v>4913.72</v>
      </c>
      <c r="F221" s="81">
        <v>148.33000000000001</v>
      </c>
      <c r="G221" s="81">
        <v>21.17</v>
      </c>
      <c r="H221" s="81">
        <v>164.24</v>
      </c>
      <c r="I221" s="81">
        <v>1165.93</v>
      </c>
      <c r="J221" s="80">
        <v>329.41</v>
      </c>
      <c r="K221" s="83">
        <v>286.98</v>
      </c>
      <c r="L221" s="80">
        <v>602.51</v>
      </c>
      <c r="M221" s="83">
        <v>1070.06</v>
      </c>
      <c r="N221" s="81">
        <v>445.51</v>
      </c>
      <c r="O221" s="81">
        <v>62.97</v>
      </c>
      <c r="P221" s="81">
        <v>82.1</v>
      </c>
      <c r="R221" s="35"/>
    </row>
    <row r="222" spans="1:18" x14ac:dyDescent="0.35">
      <c r="A222" s="99" t="s">
        <v>466</v>
      </c>
      <c r="B222" s="80">
        <v>5832.8</v>
      </c>
      <c r="C222" s="81">
        <v>326.41000000000003</v>
      </c>
      <c r="D222" s="81">
        <v>11.54</v>
      </c>
      <c r="E222" s="82">
        <v>5060.03</v>
      </c>
      <c r="F222" s="81">
        <v>182.35</v>
      </c>
      <c r="G222" s="81">
        <v>21.91</v>
      </c>
      <c r="H222" s="81">
        <v>184.94</v>
      </c>
      <c r="I222" s="81">
        <v>1394.77</v>
      </c>
      <c r="J222" s="80">
        <v>387.72</v>
      </c>
      <c r="K222" s="83">
        <v>215.17</v>
      </c>
      <c r="L222" s="80">
        <v>651.15</v>
      </c>
      <c r="M222" s="83">
        <v>1459.22</v>
      </c>
      <c r="N222" s="81">
        <v>704.59</v>
      </c>
      <c r="O222" s="81">
        <v>28.54</v>
      </c>
      <c r="P222" s="81">
        <v>70.989999999999995</v>
      </c>
      <c r="R222" s="35"/>
    </row>
    <row r="223" spans="1:18" x14ac:dyDescent="0.35">
      <c r="A223" s="99" t="s">
        <v>467</v>
      </c>
      <c r="B223" s="80">
        <v>5732.29</v>
      </c>
      <c r="C223" s="81">
        <v>342.08</v>
      </c>
      <c r="D223" s="81">
        <v>-97.33</v>
      </c>
      <c r="E223" s="82">
        <v>5487.53</v>
      </c>
      <c r="F223" s="81">
        <v>191.56</v>
      </c>
      <c r="G223" s="81">
        <v>26.48</v>
      </c>
      <c r="H223" s="81">
        <v>152.29</v>
      </c>
      <c r="I223" s="81">
        <v>1522.85</v>
      </c>
      <c r="J223" s="80">
        <v>364.02</v>
      </c>
      <c r="K223" s="83">
        <v>309.61</v>
      </c>
      <c r="L223" s="80">
        <v>849.25</v>
      </c>
      <c r="M223" s="83">
        <v>1295.3499999999999</v>
      </c>
      <c r="N223" s="81">
        <v>518.91999999999996</v>
      </c>
      <c r="O223" s="81">
        <v>43.13</v>
      </c>
      <c r="P223" s="81">
        <v>16.37</v>
      </c>
      <c r="R223" s="35"/>
    </row>
    <row r="224" spans="1:18" x14ac:dyDescent="0.35">
      <c r="A224" s="99" t="s">
        <v>468</v>
      </c>
      <c r="B224" s="80">
        <v>5119.91</v>
      </c>
      <c r="C224" s="81">
        <v>289.56</v>
      </c>
      <c r="D224" s="81">
        <v>68.349999999999994</v>
      </c>
      <c r="E224" s="82">
        <v>4762</v>
      </c>
      <c r="F224" s="81">
        <v>180.97</v>
      </c>
      <c r="G224" s="81">
        <v>24.11</v>
      </c>
      <c r="H224" s="81">
        <v>191.35</v>
      </c>
      <c r="I224" s="81">
        <v>1401.38</v>
      </c>
      <c r="J224" s="80">
        <v>309.2</v>
      </c>
      <c r="K224" s="83">
        <v>296.23</v>
      </c>
      <c r="L224" s="80">
        <v>602.1</v>
      </c>
      <c r="M224" s="83">
        <v>1117.05</v>
      </c>
      <c r="N224" s="81">
        <v>446.38</v>
      </c>
      <c r="O224" s="81">
        <v>10.97</v>
      </c>
      <c r="P224" s="81">
        <v>51.47</v>
      </c>
      <c r="R224" s="35"/>
    </row>
    <row r="225" spans="1:18" x14ac:dyDescent="0.35">
      <c r="A225" s="99" t="s">
        <v>469</v>
      </c>
      <c r="B225" s="80">
        <v>5818.81</v>
      </c>
      <c r="C225" s="81">
        <v>298.42</v>
      </c>
      <c r="D225" s="81">
        <v>32.08</v>
      </c>
      <c r="E225" s="82">
        <v>5488.31</v>
      </c>
      <c r="F225" s="81">
        <v>224.55</v>
      </c>
      <c r="G225" s="81">
        <v>47.51</v>
      </c>
      <c r="H225" s="81">
        <v>225.83</v>
      </c>
      <c r="I225" s="81">
        <v>1511.21</v>
      </c>
      <c r="J225" s="80">
        <v>369.85</v>
      </c>
      <c r="K225" s="83">
        <v>301.77999999999997</v>
      </c>
      <c r="L225" s="80">
        <v>700.42</v>
      </c>
      <c r="M225" s="83">
        <v>1235.3699999999999</v>
      </c>
      <c r="N225" s="81">
        <v>607</v>
      </c>
      <c r="O225" s="81">
        <v>31.55</v>
      </c>
      <c r="P225" s="81">
        <v>90.86</v>
      </c>
      <c r="R225" s="35"/>
    </row>
    <row r="226" spans="1:18" x14ac:dyDescent="0.35">
      <c r="A226" s="99" t="s">
        <v>470</v>
      </c>
      <c r="B226" s="80">
        <v>5946.22</v>
      </c>
      <c r="C226" s="81">
        <v>343.56</v>
      </c>
      <c r="D226" s="81">
        <v>66.38</v>
      </c>
      <c r="E226" s="82">
        <v>5536.28</v>
      </c>
      <c r="F226" s="81">
        <v>240.08</v>
      </c>
      <c r="G226" s="81">
        <v>33.89</v>
      </c>
      <c r="H226" s="81">
        <v>181.78</v>
      </c>
      <c r="I226" s="81">
        <v>1557.35</v>
      </c>
      <c r="J226" s="80">
        <v>402.43</v>
      </c>
      <c r="K226" s="83">
        <v>286.41000000000003</v>
      </c>
      <c r="L226" s="80">
        <v>719.19</v>
      </c>
      <c r="M226" s="83">
        <v>1344.49</v>
      </c>
      <c r="N226" s="81">
        <v>516.22</v>
      </c>
      <c r="O226" s="81">
        <v>36.85</v>
      </c>
      <c r="P226" s="81">
        <v>59.27</v>
      </c>
      <c r="R226" s="35"/>
    </row>
    <row r="227" spans="1:18" x14ac:dyDescent="0.35">
      <c r="A227" s="99" t="s">
        <v>471</v>
      </c>
      <c r="B227" s="80">
        <v>5698.13</v>
      </c>
      <c r="C227" s="81">
        <v>320.89999999999998</v>
      </c>
      <c r="D227" s="81">
        <v>51.81</v>
      </c>
      <c r="E227" s="82">
        <v>5325.42</v>
      </c>
      <c r="F227" s="81">
        <v>229.26</v>
      </c>
      <c r="G227" s="81">
        <v>29.14</v>
      </c>
      <c r="H227" s="81">
        <v>185.05</v>
      </c>
      <c r="I227" s="81">
        <v>1491.53</v>
      </c>
      <c r="J227" s="80">
        <v>387.95</v>
      </c>
      <c r="K227" s="83">
        <v>220.42</v>
      </c>
      <c r="L227" s="80">
        <v>629.78</v>
      </c>
      <c r="M227" s="83">
        <v>1347.5</v>
      </c>
      <c r="N227" s="81">
        <v>576.91</v>
      </c>
      <c r="O227" s="81">
        <v>51.63</v>
      </c>
      <c r="P227" s="81">
        <v>63.7</v>
      </c>
      <c r="R227" s="35"/>
    </row>
    <row r="228" spans="1:18" x14ac:dyDescent="0.35">
      <c r="A228" s="99" t="s">
        <v>472</v>
      </c>
      <c r="B228" s="80">
        <v>5747.55</v>
      </c>
      <c r="C228" s="81">
        <v>333.73</v>
      </c>
      <c r="D228" s="81">
        <v>31.89</v>
      </c>
      <c r="E228" s="82">
        <v>5381.93</v>
      </c>
      <c r="F228" s="81">
        <v>238</v>
      </c>
      <c r="G228" s="81">
        <v>31.03</v>
      </c>
      <c r="H228" s="81">
        <v>137.82</v>
      </c>
      <c r="I228" s="81">
        <v>1517.43</v>
      </c>
      <c r="J228" s="80">
        <v>452.18</v>
      </c>
      <c r="K228" s="83">
        <v>165.68</v>
      </c>
      <c r="L228" s="80">
        <v>723.66</v>
      </c>
      <c r="M228" s="83">
        <v>1340.46</v>
      </c>
      <c r="N228" s="81">
        <v>553.65</v>
      </c>
      <c r="O228" s="81">
        <v>11.4</v>
      </c>
      <c r="P228" s="81">
        <v>71.53</v>
      </c>
      <c r="R228" s="35"/>
    </row>
    <row r="229" spans="1:18" x14ac:dyDescent="0.35">
      <c r="A229" s="99" t="s">
        <v>473</v>
      </c>
      <c r="B229" s="80">
        <v>5954.94</v>
      </c>
      <c r="C229" s="81">
        <v>352.29</v>
      </c>
      <c r="D229" s="81">
        <v>39.29</v>
      </c>
      <c r="E229" s="82">
        <v>5563.36</v>
      </c>
      <c r="F229" s="81">
        <v>236.27</v>
      </c>
      <c r="G229" s="81">
        <v>30.77</v>
      </c>
      <c r="H229" s="81">
        <v>149.19999999999999</v>
      </c>
      <c r="I229" s="81">
        <v>1557.64</v>
      </c>
      <c r="J229" s="80">
        <v>512.54999999999995</v>
      </c>
      <c r="K229" s="83">
        <v>144.16999999999999</v>
      </c>
      <c r="L229" s="80">
        <v>664.7</v>
      </c>
      <c r="M229" s="83">
        <v>1485.6</v>
      </c>
      <c r="N229" s="81">
        <v>466.16</v>
      </c>
      <c r="O229" s="81">
        <v>46.86</v>
      </c>
      <c r="P229" s="81">
        <v>104.01</v>
      </c>
      <c r="R229" s="35"/>
    </row>
    <row r="230" spans="1:18" x14ac:dyDescent="0.35">
      <c r="A230" s="99" t="s">
        <v>474</v>
      </c>
      <c r="B230" s="80">
        <v>5904.5</v>
      </c>
      <c r="C230" s="81">
        <v>345.35</v>
      </c>
      <c r="D230" s="81">
        <v>-179.3</v>
      </c>
      <c r="E230" s="82">
        <v>5738.45</v>
      </c>
      <c r="F230" s="81">
        <v>217.47</v>
      </c>
      <c r="G230" s="81">
        <v>32.19</v>
      </c>
      <c r="H230" s="81">
        <v>125.97</v>
      </c>
      <c r="I230" s="81">
        <v>1630.03</v>
      </c>
      <c r="J230" s="80">
        <v>544.41999999999996</v>
      </c>
      <c r="K230" s="83">
        <v>122.88</v>
      </c>
      <c r="L230" s="80">
        <v>991.9</v>
      </c>
      <c r="M230" s="83">
        <v>1376.53</v>
      </c>
      <c r="N230" s="81">
        <v>446.57</v>
      </c>
      <c r="O230" s="81">
        <v>14.26</v>
      </c>
      <c r="P230" s="81">
        <v>97.89</v>
      </c>
      <c r="R230" s="35"/>
    </row>
    <row r="231" spans="1:18" x14ac:dyDescent="0.35">
      <c r="A231" s="99" t="s">
        <v>475</v>
      </c>
      <c r="B231" s="80">
        <v>5110.04</v>
      </c>
      <c r="C231" s="81">
        <v>300.88</v>
      </c>
      <c r="D231" s="81">
        <v>57.62</v>
      </c>
      <c r="E231" s="82">
        <v>4751.54</v>
      </c>
      <c r="F231" s="81">
        <v>154.81</v>
      </c>
      <c r="G231" s="81">
        <v>29.7</v>
      </c>
      <c r="H231" s="81">
        <v>96.52</v>
      </c>
      <c r="I231" s="81">
        <v>1458</v>
      </c>
      <c r="J231" s="80">
        <v>332.2</v>
      </c>
      <c r="K231" s="83">
        <v>226.99</v>
      </c>
      <c r="L231" s="80">
        <v>663.23</v>
      </c>
      <c r="M231" s="83">
        <v>1070.9000000000001</v>
      </c>
      <c r="N231" s="81">
        <v>537.08000000000004</v>
      </c>
      <c r="O231" s="81">
        <v>22.46</v>
      </c>
      <c r="P231" s="81">
        <v>57.18</v>
      </c>
      <c r="R231" s="35"/>
    </row>
    <row r="232" spans="1:18" x14ac:dyDescent="0.35">
      <c r="A232" s="99" t="s">
        <v>476</v>
      </c>
      <c r="B232" s="80">
        <v>4724.07</v>
      </c>
      <c r="C232" s="81">
        <v>264.19</v>
      </c>
      <c r="D232" s="81">
        <v>31.53</v>
      </c>
      <c r="E232" s="82">
        <v>4428.3500000000004</v>
      </c>
      <c r="F232" s="81">
        <v>118.15</v>
      </c>
      <c r="G232" s="81">
        <v>19.579999999999998</v>
      </c>
      <c r="H232" s="81">
        <v>90.21</v>
      </c>
      <c r="I232" s="81">
        <v>1318.01</v>
      </c>
      <c r="J232" s="80">
        <v>241.32</v>
      </c>
      <c r="K232" s="83">
        <v>174.82</v>
      </c>
      <c r="L232" s="80">
        <v>631.29</v>
      </c>
      <c r="M232" s="83">
        <v>1003.81</v>
      </c>
      <c r="N232" s="81">
        <v>566.05999999999995</v>
      </c>
      <c r="O232" s="81">
        <v>66.27</v>
      </c>
      <c r="P232" s="81">
        <v>74.900000000000006</v>
      </c>
      <c r="R232" s="35"/>
    </row>
    <row r="233" spans="1:18" x14ac:dyDescent="0.35">
      <c r="A233" s="99" t="s">
        <v>477</v>
      </c>
      <c r="B233" s="80">
        <v>4646.41</v>
      </c>
      <c r="C233" s="81">
        <v>252.05</v>
      </c>
      <c r="D233" s="81">
        <v>-3.31</v>
      </c>
      <c r="E233" s="82">
        <v>4397.66</v>
      </c>
      <c r="F233" s="81">
        <v>129.47999999999999</v>
      </c>
      <c r="G233" s="81">
        <v>23.27</v>
      </c>
      <c r="H233" s="81">
        <v>224.57</v>
      </c>
      <c r="I233" s="81">
        <v>1230.3699999999999</v>
      </c>
      <c r="J233" s="80">
        <v>261.85000000000002</v>
      </c>
      <c r="K233" s="83">
        <v>197.75</v>
      </c>
      <c r="L233" s="80">
        <v>693.48</v>
      </c>
      <c r="M233" s="83">
        <v>975.59</v>
      </c>
      <c r="N233" s="81">
        <v>473.2</v>
      </c>
      <c r="O233" s="81">
        <v>17.89</v>
      </c>
      <c r="P233" s="81">
        <v>48.3</v>
      </c>
      <c r="R233" s="35"/>
    </row>
    <row r="234" spans="1:18" x14ac:dyDescent="0.35">
      <c r="A234" s="99" t="s">
        <v>478</v>
      </c>
      <c r="B234" s="80">
        <v>5569.02</v>
      </c>
      <c r="C234" s="81">
        <v>315.87</v>
      </c>
      <c r="D234" s="81">
        <v>54.07</v>
      </c>
      <c r="E234" s="82">
        <v>5199.09</v>
      </c>
      <c r="F234" s="81">
        <v>165.67</v>
      </c>
      <c r="G234" s="81">
        <v>23.97</v>
      </c>
      <c r="H234" s="81">
        <v>282.64</v>
      </c>
      <c r="I234" s="81">
        <v>1465.45</v>
      </c>
      <c r="J234" s="80">
        <v>349.09</v>
      </c>
      <c r="K234" s="83">
        <v>258.61</v>
      </c>
      <c r="L234" s="80">
        <v>668.36</v>
      </c>
      <c r="M234" s="83">
        <v>1289.81</v>
      </c>
      <c r="N234" s="81">
        <v>521.47</v>
      </c>
      <c r="O234" s="81">
        <v>33.97</v>
      </c>
      <c r="P234" s="81">
        <v>41.15</v>
      </c>
      <c r="R234" s="35"/>
    </row>
    <row r="235" spans="1:18" x14ac:dyDescent="0.35">
      <c r="A235" s="99" t="s">
        <v>479</v>
      </c>
      <c r="B235" s="80">
        <v>5476.81</v>
      </c>
      <c r="C235" s="81">
        <v>305.74</v>
      </c>
      <c r="D235" s="81">
        <v>16.54</v>
      </c>
      <c r="E235" s="82">
        <v>5154.53</v>
      </c>
      <c r="F235" s="81">
        <v>191.41</v>
      </c>
      <c r="G235" s="81">
        <v>29.8</v>
      </c>
      <c r="H235" s="81">
        <v>252.01</v>
      </c>
      <c r="I235" s="81">
        <v>1533.4</v>
      </c>
      <c r="J235" s="80">
        <v>383.66</v>
      </c>
      <c r="K235" s="83">
        <v>212.32</v>
      </c>
      <c r="L235" s="80">
        <v>668.78</v>
      </c>
      <c r="M235" s="83">
        <v>1263.4000000000001</v>
      </c>
      <c r="N235" s="81">
        <v>419.89</v>
      </c>
      <c r="O235" s="81">
        <v>34</v>
      </c>
      <c r="P235" s="81">
        <v>28.29</v>
      </c>
      <c r="R235" s="35"/>
    </row>
    <row r="236" spans="1:18" x14ac:dyDescent="0.35">
      <c r="A236" s="99" t="s">
        <v>480</v>
      </c>
      <c r="B236" s="80">
        <v>4557.82</v>
      </c>
      <c r="C236" s="81">
        <v>248.46</v>
      </c>
      <c r="D236" s="81">
        <v>48.65</v>
      </c>
      <c r="E236" s="82">
        <v>4260.7</v>
      </c>
      <c r="F236" s="81">
        <v>154.91999999999999</v>
      </c>
      <c r="G236" s="81">
        <v>27.07</v>
      </c>
      <c r="H236" s="81">
        <v>185.41</v>
      </c>
      <c r="I236" s="81">
        <v>1333.15</v>
      </c>
      <c r="J236" s="80">
        <v>257.11</v>
      </c>
      <c r="K236" s="83">
        <v>289.05</v>
      </c>
      <c r="L236" s="80">
        <v>566</v>
      </c>
      <c r="M236" s="83">
        <v>921.84</v>
      </c>
      <c r="N236" s="81">
        <v>297.7</v>
      </c>
      <c r="O236" s="81">
        <v>36.89</v>
      </c>
      <c r="P236" s="81">
        <v>75.66</v>
      </c>
      <c r="R236" s="35"/>
    </row>
    <row r="237" spans="1:18" x14ac:dyDescent="0.35">
      <c r="A237" s="99" t="s">
        <v>481</v>
      </c>
      <c r="B237" s="80">
        <v>5482.58</v>
      </c>
      <c r="C237" s="81">
        <v>289.56</v>
      </c>
      <c r="D237" s="81">
        <v>41.31</v>
      </c>
      <c r="E237" s="82">
        <v>5151.71</v>
      </c>
      <c r="F237" s="81">
        <v>180.58</v>
      </c>
      <c r="G237" s="81">
        <v>29.98</v>
      </c>
      <c r="H237" s="81">
        <v>195.58</v>
      </c>
      <c r="I237" s="81">
        <v>1428.28</v>
      </c>
      <c r="J237" s="80">
        <v>326.37</v>
      </c>
      <c r="K237" s="83">
        <v>255.08</v>
      </c>
      <c r="L237" s="80">
        <v>695.12</v>
      </c>
      <c r="M237" s="83">
        <v>1221.57</v>
      </c>
      <c r="N237" s="81">
        <v>563.72</v>
      </c>
      <c r="O237" s="81">
        <v>33.549999999999997</v>
      </c>
      <c r="P237" s="81">
        <v>94.81</v>
      </c>
      <c r="R237" s="35"/>
    </row>
    <row r="238" spans="1:18" x14ac:dyDescent="0.35">
      <c r="A238" s="99" t="s">
        <v>482</v>
      </c>
      <c r="B238" s="80">
        <v>5205.2299999999996</v>
      </c>
      <c r="C238" s="81">
        <v>269.88</v>
      </c>
      <c r="D238" s="81">
        <v>53.97</v>
      </c>
      <c r="E238" s="82">
        <v>4881.37</v>
      </c>
      <c r="F238" s="81">
        <v>197.75</v>
      </c>
      <c r="G238" s="81">
        <v>34.5</v>
      </c>
      <c r="H238" s="81">
        <v>152.97</v>
      </c>
      <c r="I238" s="81">
        <v>1367.34</v>
      </c>
      <c r="J238" s="80">
        <v>331.06</v>
      </c>
      <c r="K238" s="83">
        <v>180.71</v>
      </c>
      <c r="L238" s="80">
        <v>714.1</v>
      </c>
      <c r="M238" s="83">
        <v>1159.97</v>
      </c>
      <c r="N238" s="81">
        <v>487.74</v>
      </c>
      <c r="O238" s="81">
        <v>39.36</v>
      </c>
      <c r="P238" s="81">
        <v>94.78</v>
      </c>
      <c r="R238" s="35"/>
    </row>
    <row r="239" spans="1:18" x14ac:dyDescent="0.35">
      <c r="A239" s="99" t="s">
        <v>483</v>
      </c>
      <c r="B239" s="80">
        <v>5234.8500000000004</v>
      </c>
      <c r="C239" s="81">
        <v>268.72000000000003</v>
      </c>
      <c r="D239" s="81">
        <v>17.61</v>
      </c>
      <c r="E239" s="82">
        <v>4948.53</v>
      </c>
      <c r="F239" s="81">
        <v>205.47</v>
      </c>
      <c r="G239" s="81">
        <v>34.32</v>
      </c>
      <c r="H239" s="81">
        <v>163.79</v>
      </c>
      <c r="I239" s="81">
        <v>1422.59</v>
      </c>
      <c r="J239" s="80">
        <v>402.59</v>
      </c>
      <c r="K239" s="83">
        <v>133.44999999999999</v>
      </c>
      <c r="L239" s="80">
        <v>687.29</v>
      </c>
      <c r="M239" s="83">
        <v>1139.75</v>
      </c>
      <c r="N239" s="81">
        <v>544.69000000000005</v>
      </c>
      <c r="O239" s="81">
        <v>10.53</v>
      </c>
      <c r="P239" s="81">
        <v>85.48</v>
      </c>
      <c r="R239" s="35"/>
    </row>
    <row r="240" spans="1:18" x14ac:dyDescent="0.35">
      <c r="A240" s="99" t="s">
        <v>484</v>
      </c>
      <c r="B240" s="80">
        <v>4694.41</v>
      </c>
      <c r="C240" s="81">
        <v>252.76</v>
      </c>
      <c r="D240" s="81">
        <v>76.290000000000006</v>
      </c>
      <c r="E240" s="82">
        <v>4365.3599999999997</v>
      </c>
      <c r="F240" s="81">
        <v>191.49</v>
      </c>
      <c r="G240" s="81">
        <v>28.63</v>
      </c>
      <c r="H240" s="81">
        <v>153.79</v>
      </c>
      <c r="I240" s="81">
        <v>1211.23</v>
      </c>
      <c r="J240" s="80">
        <v>414.19</v>
      </c>
      <c r="K240" s="83">
        <v>100.49</v>
      </c>
      <c r="L240" s="80">
        <v>695.49</v>
      </c>
      <c r="M240" s="83">
        <v>999.36</v>
      </c>
      <c r="N240" s="81">
        <v>316.11</v>
      </c>
      <c r="O240" s="81">
        <v>29.11</v>
      </c>
      <c r="P240" s="81">
        <v>93.45</v>
      </c>
      <c r="R240" s="35"/>
    </row>
    <row r="241" spans="1:18" x14ac:dyDescent="0.35">
      <c r="A241" s="99" t="s">
        <v>485</v>
      </c>
      <c r="B241" s="80">
        <v>5159.1000000000004</v>
      </c>
      <c r="C241" s="81">
        <v>267.72000000000003</v>
      </c>
      <c r="D241" s="81">
        <v>80.27</v>
      </c>
      <c r="E241" s="82">
        <v>4811.1000000000004</v>
      </c>
      <c r="F241" s="81">
        <v>194.57</v>
      </c>
      <c r="G241" s="81">
        <v>29.31</v>
      </c>
      <c r="H241" s="81">
        <v>182.95</v>
      </c>
      <c r="I241" s="81">
        <v>1250.55</v>
      </c>
      <c r="J241" s="80">
        <v>500.88</v>
      </c>
      <c r="K241" s="83">
        <v>82.03</v>
      </c>
      <c r="L241" s="80">
        <v>726.24</v>
      </c>
      <c r="M241" s="83">
        <v>1169.0899999999999</v>
      </c>
      <c r="N241" s="81">
        <v>391.07</v>
      </c>
      <c r="O241" s="81">
        <v>52.34</v>
      </c>
      <c r="P241" s="81">
        <v>93.44</v>
      </c>
      <c r="R241" s="35"/>
    </row>
    <row r="242" spans="1:18" x14ac:dyDescent="0.35">
      <c r="A242" s="99" t="s">
        <v>486</v>
      </c>
      <c r="B242" s="80">
        <v>5114.51</v>
      </c>
      <c r="C242" s="81">
        <v>272.01</v>
      </c>
      <c r="D242" s="81">
        <v>32.49</v>
      </c>
      <c r="E242" s="82">
        <v>4810</v>
      </c>
      <c r="F242" s="81">
        <v>176.34</v>
      </c>
      <c r="G242" s="81">
        <v>25.92</v>
      </c>
      <c r="H242" s="81">
        <v>162.47999999999999</v>
      </c>
      <c r="I242" s="81">
        <v>1299.24</v>
      </c>
      <c r="J242" s="80">
        <v>421.42</v>
      </c>
      <c r="K242" s="83">
        <v>126.27</v>
      </c>
      <c r="L242" s="80">
        <v>742.21</v>
      </c>
      <c r="M242" s="83">
        <v>1226.6300000000001</v>
      </c>
      <c r="N242" s="81">
        <v>394.23</v>
      </c>
      <c r="O242" s="81">
        <v>33.18</v>
      </c>
      <c r="P242" s="81">
        <v>98.25</v>
      </c>
      <c r="R242" s="35"/>
    </row>
    <row r="243" spans="1:18" x14ac:dyDescent="0.35">
      <c r="A243" s="99" t="s">
        <v>487</v>
      </c>
      <c r="B243" s="80">
        <v>4996.63</v>
      </c>
      <c r="C243" s="81">
        <v>251.05</v>
      </c>
      <c r="D243" s="81">
        <v>12.22</v>
      </c>
      <c r="E243" s="82">
        <v>4733.3599999999997</v>
      </c>
      <c r="F243" s="81">
        <v>178.04</v>
      </c>
      <c r="G243" s="81">
        <v>26.15</v>
      </c>
      <c r="H243" s="81">
        <v>237.87</v>
      </c>
      <c r="I243" s="81">
        <v>1175.69</v>
      </c>
      <c r="J243" s="80">
        <v>414.01</v>
      </c>
      <c r="K243" s="83">
        <v>168.49</v>
      </c>
      <c r="L243" s="80">
        <v>690.59</v>
      </c>
      <c r="M243" s="83">
        <v>1199.48</v>
      </c>
      <c r="N243" s="81">
        <v>367.53</v>
      </c>
      <c r="O243" s="81">
        <v>34.32</v>
      </c>
      <c r="P243" s="81">
        <v>90.5</v>
      </c>
      <c r="R243" s="35"/>
    </row>
    <row r="244" spans="1:18" x14ac:dyDescent="0.35">
      <c r="A244" s="99" t="s">
        <v>488</v>
      </c>
      <c r="B244" s="80">
        <v>5056.01</v>
      </c>
      <c r="C244" s="81">
        <v>250.4</v>
      </c>
      <c r="D244" s="81">
        <v>86.08</v>
      </c>
      <c r="E244" s="82">
        <v>4719.54</v>
      </c>
      <c r="F244" s="81">
        <v>157.58000000000001</v>
      </c>
      <c r="G244" s="81">
        <v>27.65</v>
      </c>
      <c r="H244" s="81">
        <v>221.54</v>
      </c>
      <c r="I244" s="81">
        <v>1122.44</v>
      </c>
      <c r="J244" s="80">
        <v>420.29</v>
      </c>
      <c r="K244" s="83">
        <v>160.44999999999999</v>
      </c>
      <c r="L244" s="80">
        <v>636.22</v>
      </c>
      <c r="M244" s="83">
        <v>1104.03</v>
      </c>
      <c r="N244" s="81">
        <v>594.78</v>
      </c>
      <c r="O244" s="81">
        <v>33.28</v>
      </c>
      <c r="P244" s="81">
        <v>93.76</v>
      </c>
      <c r="R244" s="35"/>
    </row>
    <row r="245" spans="1:18" x14ac:dyDescent="0.35">
      <c r="A245" s="99" t="s">
        <v>489</v>
      </c>
      <c r="B245" s="80">
        <v>4810.24</v>
      </c>
      <c r="C245" s="81">
        <v>232.44</v>
      </c>
      <c r="D245" s="81">
        <v>91.38</v>
      </c>
      <c r="E245" s="82">
        <v>4486.42</v>
      </c>
      <c r="F245" s="81">
        <v>138.79</v>
      </c>
      <c r="G245" s="81">
        <v>26.23</v>
      </c>
      <c r="H245" s="81">
        <v>195.06</v>
      </c>
      <c r="I245" s="81">
        <v>1124.92</v>
      </c>
      <c r="J245" s="80">
        <v>371.47</v>
      </c>
      <c r="K245" s="83">
        <v>168.93</v>
      </c>
      <c r="L245" s="80">
        <v>615.27</v>
      </c>
      <c r="M245" s="83">
        <v>1136.19</v>
      </c>
      <c r="N245" s="81">
        <v>491.48</v>
      </c>
      <c r="O245" s="81">
        <v>22.7</v>
      </c>
      <c r="P245" s="81">
        <v>86.14</v>
      </c>
      <c r="R245" s="35"/>
    </row>
    <row r="246" spans="1:18" x14ac:dyDescent="0.35">
      <c r="A246" s="99" t="s">
        <v>490</v>
      </c>
      <c r="B246" s="80">
        <v>5274.36</v>
      </c>
      <c r="C246" s="81">
        <v>289.52999999999997</v>
      </c>
      <c r="D246" s="81">
        <v>-74.22</v>
      </c>
      <c r="E246" s="82">
        <v>5059.04</v>
      </c>
      <c r="F246" s="81">
        <v>160.12</v>
      </c>
      <c r="G246" s="81">
        <v>28.11</v>
      </c>
      <c r="H246" s="81">
        <v>186.52</v>
      </c>
      <c r="I246" s="81">
        <v>1440.6</v>
      </c>
      <c r="J246" s="80">
        <v>392.33</v>
      </c>
      <c r="K246" s="83">
        <v>246.1</v>
      </c>
      <c r="L246" s="80">
        <v>677.62</v>
      </c>
      <c r="M246" s="83">
        <v>1272.48</v>
      </c>
      <c r="N246" s="81">
        <v>400.24</v>
      </c>
      <c r="O246" s="81">
        <v>13.44</v>
      </c>
      <c r="P246" s="81">
        <v>71.83</v>
      </c>
      <c r="R246" s="35"/>
    </row>
    <row r="247" spans="1:18" x14ac:dyDescent="0.35">
      <c r="A247" s="99" t="s">
        <v>491</v>
      </c>
      <c r="B247" s="80">
        <v>5220.09</v>
      </c>
      <c r="C247" s="81">
        <v>302.58</v>
      </c>
      <c r="D247" s="81">
        <v>45.45</v>
      </c>
      <c r="E247" s="82">
        <v>4872.0600000000004</v>
      </c>
      <c r="F247" s="81">
        <v>170.12</v>
      </c>
      <c r="G247" s="81">
        <v>31.89</v>
      </c>
      <c r="H247" s="81">
        <v>195.59</v>
      </c>
      <c r="I247" s="81">
        <v>1460.94</v>
      </c>
      <c r="J247" s="80">
        <v>413.08</v>
      </c>
      <c r="K247" s="83">
        <v>221.42</v>
      </c>
      <c r="L247" s="80">
        <v>591.76</v>
      </c>
      <c r="M247" s="83">
        <v>1166.5899999999999</v>
      </c>
      <c r="N247" s="81">
        <v>406.3</v>
      </c>
      <c r="O247" s="81">
        <v>14.41</v>
      </c>
      <c r="P247" s="81">
        <v>27.67</v>
      </c>
      <c r="R247" s="35"/>
    </row>
    <row r="248" spans="1:18" x14ac:dyDescent="0.35">
      <c r="A248" s="99" t="s">
        <v>492</v>
      </c>
      <c r="B248" s="80">
        <v>4553.78</v>
      </c>
      <c r="C248" s="81">
        <v>237.58</v>
      </c>
      <c r="D248" s="81">
        <v>45.35</v>
      </c>
      <c r="E248" s="82">
        <v>4270.8500000000004</v>
      </c>
      <c r="F248" s="81">
        <v>163.4</v>
      </c>
      <c r="G248" s="81">
        <v>30.38</v>
      </c>
      <c r="H248" s="81">
        <v>185.4</v>
      </c>
      <c r="I248" s="81">
        <v>1190.96</v>
      </c>
      <c r="J248" s="80">
        <v>342.08</v>
      </c>
      <c r="K248" s="83">
        <v>227.1</v>
      </c>
      <c r="L248" s="80">
        <v>548.15</v>
      </c>
      <c r="M248" s="83">
        <v>972.32</v>
      </c>
      <c r="N248" s="81">
        <v>400.09</v>
      </c>
      <c r="O248" s="81">
        <v>16.13</v>
      </c>
      <c r="P248" s="81">
        <v>73.22</v>
      </c>
      <c r="R248" s="35"/>
    </row>
    <row r="249" spans="1:18" x14ac:dyDescent="0.35">
      <c r="A249" s="99" t="s">
        <v>493</v>
      </c>
      <c r="B249" s="80">
        <v>4859.17</v>
      </c>
      <c r="C249" s="81">
        <v>269.49</v>
      </c>
      <c r="D249" s="81">
        <v>49.05</v>
      </c>
      <c r="E249" s="82">
        <v>4540.62</v>
      </c>
      <c r="F249" s="81">
        <v>168.2</v>
      </c>
      <c r="G249" s="81">
        <v>31.14</v>
      </c>
      <c r="H249" s="81">
        <v>196.17</v>
      </c>
      <c r="I249" s="81">
        <v>1317.55</v>
      </c>
      <c r="J249" s="80">
        <v>380.77</v>
      </c>
      <c r="K249" s="83">
        <v>226.03</v>
      </c>
      <c r="L249" s="80">
        <v>639.44000000000005</v>
      </c>
      <c r="M249" s="83">
        <v>892.89</v>
      </c>
      <c r="N249" s="81">
        <v>419.99</v>
      </c>
      <c r="O249" s="81">
        <v>37.86</v>
      </c>
      <c r="P249" s="81">
        <v>89.94</v>
      </c>
      <c r="R249" s="35"/>
    </row>
    <row r="250" spans="1:18" x14ac:dyDescent="0.35">
      <c r="A250" s="99" t="s">
        <v>494</v>
      </c>
      <c r="B250" s="80">
        <v>4849.6400000000003</v>
      </c>
      <c r="C250" s="81">
        <v>258.77</v>
      </c>
      <c r="D250" s="81">
        <v>138.6</v>
      </c>
      <c r="E250" s="82">
        <v>4452.2700000000004</v>
      </c>
      <c r="F250" s="81">
        <v>193.39</v>
      </c>
      <c r="G250" s="81">
        <v>32.049999999999997</v>
      </c>
      <c r="H250" s="81">
        <v>175.09</v>
      </c>
      <c r="I250" s="81">
        <v>1302.0999999999999</v>
      </c>
      <c r="J250" s="80">
        <v>375.3</v>
      </c>
      <c r="K250" s="83">
        <v>149.52000000000001</v>
      </c>
      <c r="L250" s="80">
        <v>696.04</v>
      </c>
      <c r="M250" s="83">
        <v>867.33</v>
      </c>
      <c r="N250" s="81">
        <v>376.51</v>
      </c>
      <c r="O250" s="81">
        <v>39.22</v>
      </c>
      <c r="P250" s="81">
        <v>90.97</v>
      </c>
      <c r="R250" s="35"/>
    </row>
    <row r="251" spans="1:18" x14ac:dyDescent="0.35">
      <c r="A251" s="99" t="s">
        <v>495</v>
      </c>
      <c r="B251" s="80">
        <v>4788.84</v>
      </c>
      <c r="C251" s="81">
        <v>257.10000000000002</v>
      </c>
      <c r="D251" s="81">
        <v>39.51</v>
      </c>
      <c r="E251" s="82">
        <v>4492.24</v>
      </c>
      <c r="F251" s="81">
        <v>195.79</v>
      </c>
      <c r="G251" s="81">
        <v>30.65</v>
      </c>
      <c r="H251" s="81">
        <v>218.05</v>
      </c>
      <c r="I251" s="81">
        <v>1309.1099999999999</v>
      </c>
      <c r="J251" s="80">
        <v>441.62</v>
      </c>
      <c r="K251" s="83">
        <v>123.2</v>
      </c>
      <c r="L251" s="80">
        <v>584.55999999999995</v>
      </c>
      <c r="M251" s="83">
        <v>993.34</v>
      </c>
      <c r="N251" s="81">
        <v>369.57</v>
      </c>
      <c r="O251" s="81">
        <v>23.36</v>
      </c>
      <c r="P251" s="81">
        <v>97.11</v>
      </c>
      <c r="R251" s="35"/>
    </row>
    <row r="252" spans="1:18" x14ac:dyDescent="0.35">
      <c r="A252" s="99" t="s">
        <v>496</v>
      </c>
      <c r="B252" s="80">
        <v>4464.07</v>
      </c>
      <c r="C252" s="81">
        <v>235.7</v>
      </c>
      <c r="D252" s="81">
        <v>21.7</v>
      </c>
      <c r="E252" s="82">
        <v>4206.68</v>
      </c>
      <c r="F252" s="81">
        <v>188.89</v>
      </c>
      <c r="G252" s="81">
        <v>30.91</v>
      </c>
      <c r="H252" s="81">
        <v>193.48</v>
      </c>
      <c r="I252" s="81">
        <v>1171.1500000000001</v>
      </c>
      <c r="J252" s="80">
        <v>434.14</v>
      </c>
      <c r="K252" s="83">
        <v>97.96</v>
      </c>
      <c r="L252" s="80">
        <v>515.27</v>
      </c>
      <c r="M252" s="83">
        <v>985.36</v>
      </c>
      <c r="N252" s="81">
        <v>347.64</v>
      </c>
      <c r="O252" s="81">
        <v>30.56</v>
      </c>
      <c r="P252" s="81">
        <v>86.16</v>
      </c>
      <c r="R252" s="35"/>
    </row>
    <row r="253" spans="1:18" x14ac:dyDescent="0.35">
      <c r="A253" s="99" t="s">
        <v>497</v>
      </c>
      <c r="B253" s="80">
        <v>5474.2</v>
      </c>
      <c r="C253" s="81">
        <v>305.64999999999998</v>
      </c>
      <c r="D253" s="81">
        <v>14.88</v>
      </c>
      <c r="E253" s="82">
        <v>5153.67</v>
      </c>
      <c r="F253" s="81">
        <v>216.38</v>
      </c>
      <c r="G253" s="81">
        <v>40.15</v>
      </c>
      <c r="H253" s="81">
        <v>199.94</v>
      </c>
      <c r="I253" s="81">
        <v>1524.36</v>
      </c>
      <c r="J253" s="80">
        <v>517.51</v>
      </c>
      <c r="K253" s="83">
        <v>92.27</v>
      </c>
      <c r="L253" s="80">
        <v>621.27</v>
      </c>
      <c r="M253" s="83">
        <v>1261.3699999999999</v>
      </c>
      <c r="N253" s="81">
        <v>389.38</v>
      </c>
      <c r="O253" s="81">
        <v>32.1</v>
      </c>
      <c r="P253" s="81">
        <v>97.73</v>
      </c>
      <c r="R253" s="35"/>
    </row>
    <row r="254" spans="1:18" x14ac:dyDescent="0.35">
      <c r="A254" s="99" t="s">
        <v>498</v>
      </c>
      <c r="B254" s="80">
        <v>5510.66</v>
      </c>
      <c r="C254" s="81">
        <v>302.63</v>
      </c>
      <c r="D254" s="81">
        <v>48.94</v>
      </c>
      <c r="E254" s="82">
        <v>5159.09</v>
      </c>
      <c r="F254" s="81">
        <v>206.27</v>
      </c>
      <c r="G254" s="81">
        <v>37.36</v>
      </c>
      <c r="H254" s="81">
        <v>215.25</v>
      </c>
      <c r="I254" s="81">
        <v>1479.44</v>
      </c>
      <c r="J254" s="80">
        <v>480.37</v>
      </c>
      <c r="K254" s="83">
        <v>138.38</v>
      </c>
      <c r="L254" s="80">
        <v>643.53</v>
      </c>
      <c r="M254" s="83">
        <v>1202.2</v>
      </c>
      <c r="N254" s="81">
        <v>456.39</v>
      </c>
      <c r="O254" s="81">
        <v>13.88</v>
      </c>
      <c r="P254" s="81">
        <v>103.28</v>
      </c>
      <c r="R254" s="35"/>
    </row>
    <row r="255" spans="1:18" x14ac:dyDescent="0.35">
      <c r="A255" s="99" t="s">
        <v>499</v>
      </c>
      <c r="B255" s="80">
        <v>5362.39</v>
      </c>
      <c r="C255" s="81">
        <v>308.25</v>
      </c>
      <c r="D255" s="81">
        <v>21.74</v>
      </c>
      <c r="E255" s="82">
        <v>5032.3999999999996</v>
      </c>
      <c r="F255" s="81">
        <v>173.31</v>
      </c>
      <c r="G255" s="81">
        <v>33</v>
      </c>
      <c r="H255" s="81">
        <v>177.85</v>
      </c>
      <c r="I255" s="81">
        <v>1523.34</v>
      </c>
      <c r="J255" s="80">
        <v>458.45</v>
      </c>
      <c r="K255" s="83">
        <v>175.46</v>
      </c>
      <c r="L255" s="80">
        <v>659.98</v>
      </c>
      <c r="M255" s="83">
        <v>1198.1199999999999</v>
      </c>
      <c r="N255" s="81">
        <v>326.95</v>
      </c>
      <c r="O255" s="81">
        <v>36.79</v>
      </c>
      <c r="P255" s="81">
        <v>88.28</v>
      </c>
      <c r="R255" s="35"/>
    </row>
    <row r="256" spans="1:18" x14ac:dyDescent="0.35">
      <c r="A256" s="99" t="s">
        <v>500</v>
      </c>
      <c r="B256" s="80">
        <v>5480.99</v>
      </c>
      <c r="C256" s="81">
        <v>289.64</v>
      </c>
      <c r="D256" s="81">
        <v>13.22</v>
      </c>
      <c r="E256" s="82">
        <v>5178.1400000000003</v>
      </c>
      <c r="F256" s="81">
        <v>195.16</v>
      </c>
      <c r="G256" s="81">
        <v>31.69</v>
      </c>
      <c r="H256" s="81">
        <v>168.99</v>
      </c>
      <c r="I256" s="81">
        <v>1528.47</v>
      </c>
      <c r="J256" s="80">
        <v>437.15</v>
      </c>
      <c r="K256" s="83">
        <v>163.21</v>
      </c>
      <c r="L256" s="80">
        <v>614.9</v>
      </c>
      <c r="M256" s="83">
        <v>1347.57</v>
      </c>
      <c r="N256" s="81">
        <v>402.65</v>
      </c>
      <c r="O256" s="81">
        <v>29.85</v>
      </c>
      <c r="P256" s="81">
        <v>88.51</v>
      </c>
      <c r="R256" s="35"/>
    </row>
    <row r="257" spans="1:18" x14ac:dyDescent="0.35">
      <c r="A257" s="99" t="s">
        <v>501</v>
      </c>
      <c r="B257" s="80">
        <v>5368.6</v>
      </c>
      <c r="C257" s="81">
        <v>279.83</v>
      </c>
      <c r="D257" s="81">
        <v>37.43</v>
      </c>
      <c r="E257" s="82">
        <v>5051.34</v>
      </c>
      <c r="F257" s="81">
        <v>171.54</v>
      </c>
      <c r="G257" s="81">
        <v>33.5</v>
      </c>
      <c r="H257" s="81">
        <v>228.33</v>
      </c>
      <c r="I257" s="81">
        <v>1508.06</v>
      </c>
      <c r="J257" s="80">
        <v>360.13</v>
      </c>
      <c r="K257" s="83">
        <v>183.89</v>
      </c>
      <c r="L257" s="80">
        <v>539.92999999999995</v>
      </c>
      <c r="M257" s="83">
        <v>1299.71</v>
      </c>
      <c r="N257" s="81">
        <v>416.76</v>
      </c>
      <c r="O257" s="81">
        <v>45.6</v>
      </c>
      <c r="P257" s="81">
        <v>78.95</v>
      </c>
      <c r="R257" s="35"/>
    </row>
    <row r="258" spans="1:18" x14ac:dyDescent="0.35">
      <c r="A258" s="99" t="s">
        <v>502</v>
      </c>
      <c r="B258" s="80">
        <v>5458.38</v>
      </c>
      <c r="C258" s="81">
        <v>304.60000000000002</v>
      </c>
      <c r="D258" s="81">
        <v>37.44</v>
      </c>
      <c r="E258" s="82">
        <v>5116.34</v>
      </c>
      <c r="F258" s="81">
        <v>165.24</v>
      </c>
      <c r="G258" s="81">
        <v>33.659999999999997</v>
      </c>
      <c r="H258" s="81">
        <v>213.58</v>
      </c>
      <c r="I258" s="81">
        <v>1578.02</v>
      </c>
      <c r="J258" s="80">
        <v>332.35</v>
      </c>
      <c r="K258" s="83">
        <v>232.74</v>
      </c>
      <c r="L258" s="80">
        <v>548.9</v>
      </c>
      <c r="M258" s="83">
        <v>1337.54</v>
      </c>
      <c r="N258" s="81">
        <v>403.77</v>
      </c>
      <c r="O258" s="81">
        <v>30.25</v>
      </c>
      <c r="P258" s="81">
        <v>68.680000000000007</v>
      </c>
      <c r="R258" s="35"/>
    </row>
    <row r="259" spans="1:18" x14ac:dyDescent="0.35">
      <c r="A259" s="99" t="s">
        <v>503</v>
      </c>
      <c r="B259" s="80">
        <v>5234.0200000000004</v>
      </c>
      <c r="C259" s="81">
        <v>301.26</v>
      </c>
      <c r="D259" s="81">
        <v>50.23</v>
      </c>
      <c r="E259" s="82">
        <v>4882.53</v>
      </c>
      <c r="F259" s="81">
        <v>178.64</v>
      </c>
      <c r="G259" s="81">
        <v>36.909999999999997</v>
      </c>
      <c r="H259" s="81">
        <v>228.05</v>
      </c>
      <c r="I259" s="81">
        <v>1545.33</v>
      </c>
      <c r="J259" s="80">
        <v>368.36</v>
      </c>
      <c r="K259" s="83">
        <v>221.81</v>
      </c>
      <c r="L259" s="80">
        <v>600.25</v>
      </c>
      <c r="M259" s="83">
        <v>1154.83</v>
      </c>
      <c r="N259" s="81">
        <v>338.19</v>
      </c>
      <c r="O259" s="81">
        <v>42.42</v>
      </c>
      <c r="P259" s="81">
        <v>16.670000000000002</v>
      </c>
      <c r="R259" s="35"/>
    </row>
    <row r="260" spans="1:18" x14ac:dyDescent="0.35">
      <c r="A260" s="99" t="s">
        <v>504</v>
      </c>
      <c r="B260" s="80">
        <v>4403.03</v>
      </c>
      <c r="C260" s="81">
        <v>237.97</v>
      </c>
      <c r="D260" s="81">
        <v>23.65</v>
      </c>
      <c r="E260" s="82">
        <v>4141.3999999999996</v>
      </c>
      <c r="F260" s="81">
        <v>150.38</v>
      </c>
      <c r="G260" s="81">
        <v>60.87</v>
      </c>
      <c r="H260" s="81">
        <v>210.79</v>
      </c>
      <c r="I260" s="81">
        <v>1241.76</v>
      </c>
      <c r="J260" s="80">
        <v>266.63</v>
      </c>
      <c r="K260" s="83">
        <v>231.44</v>
      </c>
      <c r="L260" s="80">
        <v>590.24</v>
      </c>
      <c r="M260" s="83">
        <v>825.52</v>
      </c>
      <c r="N260" s="81">
        <v>362.15</v>
      </c>
      <c r="O260" s="81">
        <v>0.04</v>
      </c>
      <c r="P260" s="81">
        <v>72.61</v>
      </c>
      <c r="R260" s="35"/>
    </row>
    <row r="261" spans="1:18" x14ac:dyDescent="0.35">
      <c r="A261" s="99" t="s">
        <v>505</v>
      </c>
      <c r="B261" s="80">
        <v>4584.3500000000004</v>
      </c>
      <c r="C261" s="81">
        <v>283.63</v>
      </c>
      <c r="D261" s="81">
        <v>26.9</v>
      </c>
      <c r="E261" s="82">
        <v>4273.82</v>
      </c>
      <c r="F261" s="81">
        <v>174.44</v>
      </c>
      <c r="G261" s="81">
        <v>27.29</v>
      </c>
      <c r="H261" s="81">
        <v>173.54</v>
      </c>
      <c r="I261" s="81">
        <v>1324.35</v>
      </c>
      <c r="J261" s="80">
        <v>280.32</v>
      </c>
      <c r="K261" s="83">
        <v>217.87</v>
      </c>
      <c r="L261" s="80">
        <v>529.08000000000004</v>
      </c>
      <c r="M261" s="83">
        <v>952.03</v>
      </c>
      <c r="N261" s="81">
        <v>349.92</v>
      </c>
      <c r="O261" s="81">
        <v>0.26</v>
      </c>
      <c r="P261" s="81">
        <v>86.8</v>
      </c>
      <c r="R261" s="35"/>
    </row>
    <row r="262" spans="1:18" x14ac:dyDescent="0.35">
      <c r="A262" s="99" t="s">
        <v>506</v>
      </c>
      <c r="B262" s="80">
        <v>4876.41</v>
      </c>
      <c r="C262" s="81">
        <v>260.49</v>
      </c>
      <c r="D262" s="81">
        <v>51.3</v>
      </c>
      <c r="E262" s="82">
        <v>4564.6099999999997</v>
      </c>
      <c r="F262" s="81">
        <v>212.32</v>
      </c>
      <c r="G262" s="81">
        <v>39.81</v>
      </c>
      <c r="H262" s="81">
        <v>193.68</v>
      </c>
      <c r="I262" s="81">
        <v>1449.64</v>
      </c>
      <c r="J262" s="80">
        <v>359.55</v>
      </c>
      <c r="K262" s="83">
        <v>183.71</v>
      </c>
      <c r="L262" s="80">
        <v>607.79999999999995</v>
      </c>
      <c r="M262" s="83">
        <v>949.97</v>
      </c>
      <c r="N262" s="81">
        <v>287.27999999999997</v>
      </c>
      <c r="O262" s="81">
        <v>26.51</v>
      </c>
      <c r="P262" s="81">
        <v>89.81</v>
      </c>
      <c r="R262" s="35"/>
    </row>
    <row r="263" spans="1:18" x14ac:dyDescent="0.35">
      <c r="A263" s="99" t="s">
        <v>507</v>
      </c>
      <c r="B263" s="80">
        <v>5256.55</v>
      </c>
      <c r="C263" s="81">
        <v>305.83999999999997</v>
      </c>
      <c r="D263" s="81">
        <v>42.05</v>
      </c>
      <c r="E263" s="82">
        <v>4908.67</v>
      </c>
      <c r="F263" s="81">
        <v>228.58</v>
      </c>
      <c r="G263" s="81">
        <v>37.770000000000003</v>
      </c>
      <c r="H263" s="81">
        <v>189.97</v>
      </c>
      <c r="I263" s="81">
        <v>1489.79</v>
      </c>
      <c r="J263" s="80">
        <v>377.39</v>
      </c>
      <c r="K263" s="83">
        <v>167.55</v>
      </c>
      <c r="L263" s="80">
        <v>589.79999999999995</v>
      </c>
      <c r="M263" s="83">
        <v>1155.74</v>
      </c>
      <c r="N263" s="81">
        <v>383.88</v>
      </c>
      <c r="O263" s="81">
        <v>49.28</v>
      </c>
      <c r="P263" s="81">
        <v>86.52</v>
      </c>
      <c r="R263" s="35"/>
    </row>
    <row r="264" spans="1:18" x14ac:dyDescent="0.35">
      <c r="A264" s="99" t="s">
        <v>508</v>
      </c>
      <c r="B264" s="80">
        <v>5107.2299999999996</v>
      </c>
      <c r="C264" s="81">
        <v>287.41000000000003</v>
      </c>
      <c r="D264" s="81">
        <v>25.32</v>
      </c>
      <c r="E264" s="82">
        <v>4794.5</v>
      </c>
      <c r="F264" s="81">
        <v>211.98</v>
      </c>
      <c r="G264" s="81">
        <v>31.85</v>
      </c>
      <c r="H264" s="81">
        <v>163.04</v>
      </c>
      <c r="I264" s="81">
        <v>1419.39</v>
      </c>
      <c r="J264" s="80">
        <v>448.25</v>
      </c>
      <c r="K264" s="83">
        <v>85.61</v>
      </c>
      <c r="L264" s="80">
        <v>583.97</v>
      </c>
      <c r="M264" s="83">
        <v>1141.02</v>
      </c>
      <c r="N264" s="81">
        <v>413.25</v>
      </c>
      <c r="O264" s="81">
        <v>40.479999999999997</v>
      </c>
      <c r="P264" s="81">
        <v>92.99</v>
      </c>
      <c r="R264" s="35"/>
    </row>
    <row r="265" spans="1:18" x14ac:dyDescent="0.35">
      <c r="A265" s="99" t="s">
        <v>509</v>
      </c>
      <c r="B265" s="80">
        <v>5122.57</v>
      </c>
      <c r="C265" s="81">
        <v>297.68</v>
      </c>
      <c r="D265" s="81">
        <v>54.18</v>
      </c>
      <c r="E265" s="82">
        <v>4770.71</v>
      </c>
      <c r="F265" s="81">
        <v>210.41</v>
      </c>
      <c r="G265" s="81">
        <v>39.75</v>
      </c>
      <c r="H265" s="81">
        <v>174.86</v>
      </c>
      <c r="I265" s="81">
        <v>1449.21</v>
      </c>
      <c r="J265" s="80">
        <v>476.77</v>
      </c>
      <c r="K265" s="83">
        <v>89.14</v>
      </c>
      <c r="L265" s="80">
        <v>617.57000000000005</v>
      </c>
      <c r="M265" s="83">
        <v>1133.83</v>
      </c>
      <c r="N265" s="81">
        <v>289.60000000000002</v>
      </c>
      <c r="O265" s="81">
        <v>41.6</v>
      </c>
      <c r="P265" s="81">
        <v>86.56</v>
      </c>
      <c r="R265" s="35"/>
    </row>
    <row r="266" spans="1:18" x14ac:dyDescent="0.35">
      <c r="A266" s="99" t="s">
        <v>510</v>
      </c>
      <c r="B266" s="80">
        <v>5164.8999999999996</v>
      </c>
      <c r="C266" s="81">
        <v>300.10000000000002</v>
      </c>
      <c r="D266" s="81">
        <v>-0.4</v>
      </c>
      <c r="E266" s="82">
        <v>4865.2</v>
      </c>
      <c r="F266" s="81">
        <v>199.86</v>
      </c>
      <c r="G266" s="81">
        <v>35.82</v>
      </c>
      <c r="H266" s="81">
        <v>172.73</v>
      </c>
      <c r="I266" s="81">
        <v>1450.03</v>
      </c>
      <c r="J266" s="80">
        <v>433.18</v>
      </c>
      <c r="K266" s="83">
        <v>129.49</v>
      </c>
      <c r="L266" s="80">
        <v>612.73</v>
      </c>
      <c r="M266" s="83">
        <v>1247</v>
      </c>
      <c r="N266" s="81">
        <v>292.91000000000003</v>
      </c>
      <c r="O266" s="81">
        <v>16.23</v>
      </c>
      <c r="P266" s="81">
        <v>110.03</v>
      </c>
      <c r="R266" s="35"/>
    </row>
    <row r="267" spans="1:18" x14ac:dyDescent="0.35">
      <c r="A267" s="99" t="s">
        <v>511</v>
      </c>
      <c r="B267" s="80">
        <v>5084.25</v>
      </c>
      <c r="C267" s="81">
        <v>278.7</v>
      </c>
      <c r="D267" s="81">
        <v>20.9</v>
      </c>
      <c r="E267" s="82">
        <v>4784.6499999999996</v>
      </c>
      <c r="F267" s="81">
        <v>158.27000000000001</v>
      </c>
      <c r="G267" s="81">
        <v>35.46</v>
      </c>
      <c r="H267" s="81">
        <v>153.51</v>
      </c>
      <c r="I267" s="81">
        <v>1444.45</v>
      </c>
      <c r="J267" s="80">
        <v>370.05</v>
      </c>
      <c r="K267" s="83">
        <v>124.16</v>
      </c>
      <c r="L267" s="80">
        <v>574.59</v>
      </c>
      <c r="M267" s="83">
        <v>1216.8699999999999</v>
      </c>
      <c r="N267" s="81">
        <v>413.21</v>
      </c>
      <c r="O267" s="81">
        <v>34.15</v>
      </c>
      <c r="P267" s="81">
        <v>90.78</v>
      </c>
      <c r="R267" s="35"/>
    </row>
    <row r="268" spans="1:18" x14ac:dyDescent="0.35">
      <c r="A268" s="99" t="s">
        <v>512</v>
      </c>
      <c r="B268" s="80">
        <v>5126.67</v>
      </c>
      <c r="C268" s="81">
        <v>261.88</v>
      </c>
      <c r="D268" s="81">
        <v>12.36</v>
      </c>
      <c r="E268" s="82">
        <v>4852.43</v>
      </c>
      <c r="F268" s="81">
        <v>160.65</v>
      </c>
      <c r="G268" s="81">
        <v>37.06</v>
      </c>
      <c r="H268" s="81">
        <v>238.3</v>
      </c>
      <c r="I268" s="81">
        <v>1437.56</v>
      </c>
      <c r="J268" s="80">
        <v>346.8</v>
      </c>
      <c r="K268" s="83">
        <v>179.06</v>
      </c>
      <c r="L268" s="80">
        <v>566.91999999999996</v>
      </c>
      <c r="M268" s="83">
        <v>1274.6300000000001</v>
      </c>
      <c r="N268" s="81">
        <v>329.08</v>
      </c>
      <c r="O268" s="81">
        <v>29.84</v>
      </c>
      <c r="P268" s="81">
        <v>73.33</v>
      </c>
      <c r="R268" s="35"/>
    </row>
    <row r="269" spans="1:18" x14ac:dyDescent="0.35">
      <c r="A269" s="99" t="s">
        <v>513</v>
      </c>
      <c r="B269" s="80">
        <v>5159.2299999999996</v>
      </c>
      <c r="C269" s="81">
        <v>271.29000000000002</v>
      </c>
      <c r="D269" s="81">
        <v>36.479999999999997</v>
      </c>
      <c r="E269" s="82">
        <v>4851.45</v>
      </c>
      <c r="F269" s="81">
        <v>168.05</v>
      </c>
      <c r="G269" s="81">
        <v>34.6</v>
      </c>
      <c r="H269" s="81">
        <v>200.85</v>
      </c>
      <c r="I269" s="81">
        <v>1537.44</v>
      </c>
      <c r="J269" s="80">
        <v>321.7</v>
      </c>
      <c r="K269" s="83">
        <v>207.52</v>
      </c>
      <c r="L269" s="80">
        <v>542.47</v>
      </c>
      <c r="M269" s="83">
        <v>1209.8</v>
      </c>
      <c r="N269" s="81">
        <v>343.48</v>
      </c>
      <c r="O269" s="81">
        <v>34.770000000000003</v>
      </c>
      <c r="P269" s="81">
        <v>89.19</v>
      </c>
      <c r="R269" s="35"/>
    </row>
    <row r="270" spans="1:18" x14ac:dyDescent="0.35">
      <c r="A270" s="99" t="s">
        <v>514</v>
      </c>
      <c r="B270" s="80">
        <v>5276.23</v>
      </c>
      <c r="C270" s="81">
        <v>291.19</v>
      </c>
      <c r="D270" s="81">
        <v>49.46</v>
      </c>
      <c r="E270" s="82">
        <v>4935.58</v>
      </c>
      <c r="F270" s="81">
        <v>173.74</v>
      </c>
      <c r="G270" s="81">
        <v>35.729999999999997</v>
      </c>
      <c r="H270" s="81">
        <v>206.33</v>
      </c>
      <c r="I270" s="81">
        <v>1554.28</v>
      </c>
      <c r="J270" s="80">
        <v>343.47</v>
      </c>
      <c r="K270" s="83">
        <v>211.74</v>
      </c>
      <c r="L270" s="80">
        <v>566.1</v>
      </c>
      <c r="M270" s="83">
        <v>1262.67</v>
      </c>
      <c r="N270" s="81">
        <v>293.76</v>
      </c>
      <c r="O270" s="81">
        <v>36.83</v>
      </c>
      <c r="P270" s="81">
        <v>72.53</v>
      </c>
      <c r="R270" s="35"/>
    </row>
    <row r="271" spans="1:18" x14ac:dyDescent="0.35">
      <c r="A271" s="99" t="s">
        <v>515</v>
      </c>
      <c r="B271" s="80">
        <v>5171.91</v>
      </c>
      <c r="C271" s="81">
        <v>302.38</v>
      </c>
      <c r="D271" s="81">
        <v>38.57</v>
      </c>
      <c r="E271" s="82">
        <v>4830.97</v>
      </c>
      <c r="F271" s="81">
        <v>167.51</v>
      </c>
      <c r="G271" s="81">
        <v>35.74</v>
      </c>
      <c r="H271" s="81">
        <v>169.91</v>
      </c>
      <c r="I271" s="81">
        <v>1561.9</v>
      </c>
      <c r="J271" s="80">
        <v>375.1</v>
      </c>
      <c r="K271" s="83">
        <v>211.66</v>
      </c>
      <c r="L271" s="80">
        <v>553.69000000000005</v>
      </c>
      <c r="M271" s="83">
        <v>1167.77</v>
      </c>
      <c r="N271" s="81">
        <v>353.5</v>
      </c>
      <c r="O271" s="81">
        <v>58.02</v>
      </c>
      <c r="P271" s="81">
        <v>11.76</v>
      </c>
      <c r="R271" s="35"/>
    </row>
    <row r="272" spans="1:18" x14ac:dyDescent="0.35">
      <c r="A272" s="99" t="s">
        <v>516</v>
      </c>
      <c r="B272" s="80">
        <v>4353.3100000000004</v>
      </c>
      <c r="C272" s="81">
        <v>261.08</v>
      </c>
      <c r="D272" s="81">
        <v>27.59</v>
      </c>
      <c r="E272" s="82">
        <v>4064.65</v>
      </c>
      <c r="F272" s="81">
        <v>150.35</v>
      </c>
      <c r="G272" s="81">
        <v>30.61</v>
      </c>
      <c r="H272" s="81">
        <v>160.19999999999999</v>
      </c>
      <c r="I272" s="81">
        <v>1359.49</v>
      </c>
      <c r="J272" s="80">
        <v>280.67</v>
      </c>
      <c r="K272" s="83">
        <v>214.47</v>
      </c>
      <c r="L272" s="80">
        <v>560.86</v>
      </c>
      <c r="M272" s="83">
        <v>850.03</v>
      </c>
      <c r="N272" s="81">
        <v>238.96</v>
      </c>
      <c r="O272" s="81">
        <v>27.39</v>
      </c>
      <c r="P272" s="81">
        <v>67.790000000000006</v>
      </c>
      <c r="R272" s="35"/>
    </row>
    <row r="273" spans="1:18" x14ac:dyDescent="0.35">
      <c r="A273" s="99" t="s">
        <v>517</v>
      </c>
      <c r="B273" s="80">
        <v>5065.88</v>
      </c>
      <c r="C273" s="81">
        <v>259.27999999999997</v>
      </c>
      <c r="D273" s="81">
        <v>65.11</v>
      </c>
      <c r="E273" s="82">
        <v>4741.4799999999996</v>
      </c>
      <c r="F273" s="81">
        <v>187.92</v>
      </c>
      <c r="G273" s="81">
        <v>32.119999999999997</v>
      </c>
      <c r="H273" s="81">
        <v>187.13</v>
      </c>
      <c r="I273" s="81">
        <v>1456.15</v>
      </c>
      <c r="J273" s="80">
        <v>400.16</v>
      </c>
      <c r="K273" s="83">
        <v>204.74</v>
      </c>
      <c r="L273" s="80">
        <v>553.9</v>
      </c>
      <c r="M273" s="83">
        <v>1142.3900000000001</v>
      </c>
      <c r="N273" s="81">
        <v>336.81</v>
      </c>
      <c r="O273" s="81">
        <v>33.549999999999997</v>
      </c>
      <c r="P273" s="81">
        <v>74.42</v>
      </c>
      <c r="R273" s="35"/>
    </row>
    <row r="274" spans="1:18" x14ac:dyDescent="0.35">
      <c r="A274" s="99" t="s">
        <v>518</v>
      </c>
      <c r="B274" s="80">
        <v>5088.37</v>
      </c>
      <c r="C274" s="81">
        <v>283.25</v>
      </c>
      <c r="D274" s="81">
        <v>34.6</v>
      </c>
      <c r="E274" s="82">
        <v>4770.53</v>
      </c>
      <c r="F274" s="81">
        <v>211.76</v>
      </c>
      <c r="G274" s="81">
        <v>32.11</v>
      </c>
      <c r="H274" s="81">
        <v>168.05</v>
      </c>
      <c r="I274" s="81">
        <v>1504.19</v>
      </c>
      <c r="J274" s="80">
        <v>457.1</v>
      </c>
      <c r="K274" s="83">
        <v>151.38</v>
      </c>
      <c r="L274" s="80">
        <v>586.14</v>
      </c>
      <c r="M274" s="83">
        <v>1139.25</v>
      </c>
      <c r="N274" s="81">
        <v>292.64</v>
      </c>
      <c r="O274" s="81">
        <v>25.52</v>
      </c>
      <c r="P274" s="81">
        <v>61.34</v>
      </c>
      <c r="R274" s="35"/>
    </row>
    <row r="275" spans="1:18" x14ac:dyDescent="0.35">
      <c r="A275" s="99" t="s">
        <v>519</v>
      </c>
      <c r="B275" s="80">
        <v>5110.3599999999997</v>
      </c>
      <c r="C275" s="81">
        <v>286.89</v>
      </c>
      <c r="D275" s="81">
        <v>45.22</v>
      </c>
      <c r="E275" s="82">
        <v>4778.25</v>
      </c>
      <c r="F275" s="81">
        <v>210.25</v>
      </c>
      <c r="G275" s="81">
        <v>35.46</v>
      </c>
      <c r="H275" s="81">
        <v>258.58999999999997</v>
      </c>
      <c r="I275" s="81">
        <v>1394.51</v>
      </c>
      <c r="J275" s="80">
        <v>486.36</v>
      </c>
      <c r="K275" s="83">
        <v>140.04</v>
      </c>
      <c r="L275" s="80">
        <v>572.54999999999995</v>
      </c>
      <c r="M275" s="83">
        <v>1123.8</v>
      </c>
      <c r="N275" s="81">
        <v>298.42</v>
      </c>
      <c r="O275" s="81">
        <v>36.340000000000003</v>
      </c>
      <c r="P275" s="81">
        <v>71.59</v>
      </c>
      <c r="R275" s="35"/>
    </row>
    <row r="276" spans="1:18" x14ac:dyDescent="0.35">
      <c r="A276" s="99" t="s">
        <v>520</v>
      </c>
      <c r="B276" s="80">
        <v>5082.99</v>
      </c>
      <c r="C276" s="81">
        <v>289.39999999999998</v>
      </c>
      <c r="D276" s="81">
        <v>26.01</v>
      </c>
      <c r="E276" s="82">
        <v>4767.59</v>
      </c>
      <c r="F276" s="81">
        <v>209.67</v>
      </c>
      <c r="G276" s="81">
        <v>35.42</v>
      </c>
      <c r="H276" s="81">
        <v>185.38</v>
      </c>
      <c r="I276" s="81">
        <v>1413.84</v>
      </c>
      <c r="J276" s="80">
        <v>515.9</v>
      </c>
      <c r="K276" s="83">
        <v>109.33</v>
      </c>
      <c r="L276" s="80">
        <v>574.41</v>
      </c>
      <c r="M276" s="83">
        <v>1161.04</v>
      </c>
      <c r="N276" s="81">
        <v>271.07</v>
      </c>
      <c r="O276" s="81">
        <v>57.99</v>
      </c>
      <c r="P276" s="81">
        <v>86.55</v>
      </c>
      <c r="R276" s="35"/>
    </row>
    <row r="277" spans="1:18" x14ac:dyDescent="0.35">
      <c r="A277" s="99" t="s">
        <v>521</v>
      </c>
      <c r="B277" s="80">
        <v>4947.55</v>
      </c>
      <c r="C277" s="81">
        <v>287.60000000000002</v>
      </c>
      <c r="D277" s="81">
        <v>33.35</v>
      </c>
      <c r="E277" s="82">
        <v>4626.6000000000004</v>
      </c>
      <c r="F277" s="81">
        <v>181.14</v>
      </c>
      <c r="G277" s="81">
        <v>36.5</v>
      </c>
      <c r="H277" s="81">
        <v>170.67</v>
      </c>
      <c r="I277" s="81">
        <v>1382.97</v>
      </c>
      <c r="J277" s="80">
        <v>503.52</v>
      </c>
      <c r="K277" s="83">
        <v>87.54</v>
      </c>
      <c r="L277" s="80">
        <v>584.38</v>
      </c>
      <c r="M277" s="83">
        <v>1109.03</v>
      </c>
      <c r="N277" s="81">
        <v>327.37</v>
      </c>
      <c r="O277" s="81">
        <v>30.95</v>
      </c>
      <c r="P277" s="81">
        <v>83.54</v>
      </c>
      <c r="R277" s="35"/>
    </row>
    <row r="278" spans="1:18" x14ac:dyDescent="0.35">
      <c r="A278" s="99" t="s">
        <v>522</v>
      </c>
      <c r="B278" s="80">
        <v>5377.12</v>
      </c>
      <c r="C278" s="81">
        <v>297.66000000000003</v>
      </c>
      <c r="D278" s="81">
        <v>22.01</v>
      </c>
      <c r="E278" s="82">
        <v>5057.45</v>
      </c>
      <c r="F278" s="81">
        <v>209.71</v>
      </c>
      <c r="G278" s="81">
        <v>40.01</v>
      </c>
      <c r="H278" s="81">
        <v>187.48</v>
      </c>
      <c r="I278" s="81">
        <v>1527.67</v>
      </c>
      <c r="J278" s="80">
        <v>542.19000000000005</v>
      </c>
      <c r="K278" s="83">
        <v>108.15</v>
      </c>
      <c r="L278" s="80">
        <v>581.69000000000005</v>
      </c>
      <c r="M278" s="83">
        <v>1253.2</v>
      </c>
      <c r="N278" s="81">
        <v>324.27</v>
      </c>
      <c r="O278" s="81">
        <v>23.46</v>
      </c>
      <c r="P278" s="81">
        <v>96.31</v>
      </c>
      <c r="R278" s="35"/>
    </row>
    <row r="279" spans="1:18" x14ac:dyDescent="0.35">
      <c r="A279" s="99" t="s">
        <v>523</v>
      </c>
      <c r="B279" s="80">
        <v>5083.1899999999996</v>
      </c>
      <c r="C279" s="81">
        <v>283.79000000000002</v>
      </c>
      <c r="D279" s="81">
        <v>38.26</v>
      </c>
      <c r="E279" s="82">
        <v>4761.13</v>
      </c>
      <c r="F279" s="81">
        <v>175.31</v>
      </c>
      <c r="G279" s="81">
        <v>35.25</v>
      </c>
      <c r="H279" s="81">
        <v>166.79</v>
      </c>
      <c r="I279" s="81">
        <v>1520.23</v>
      </c>
      <c r="J279" s="80">
        <v>436.31</v>
      </c>
      <c r="K279" s="83">
        <v>161.96</v>
      </c>
      <c r="L279" s="80">
        <v>655.1</v>
      </c>
      <c r="M279" s="83">
        <v>1078.46</v>
      </c>
      <c r="N279" s="81">
        <v>266.05</v>
      </c>
      <c r="O279" s="81">
        <v>32.97</v>
      </c>
      <c r="P279" s="81">
        <v>74.23</v>
      </c>
      <c r="R279" s="35"/>
    </row>
    <row r="280" spans="1:18" x14ac:dyDescent="0.35">
      <c r="A280" s="99" t="s">
        <v>524</v>
      </c>
      <c r="B280" s="80">
        <v>5120.1000000000004</v>
      </c>
      <c r="C280" s="81">
        <v>277.31</v>
      </c>
      <c r="D280" s="81">
        <v>20.350000000000001</v>
      </c>
      <c r="E280" s="82">
        <v>4822.4399999999996</v>
      </c>
      <c r="F280" s="81">
        <v>155.04</v>
      </c>
      <c r="G280" s="81">
        <v>38.78</v>
      </c>
      <c r="H280" s="81">
        <v>233.61</v>
      </c>
      <c r="I280" s="81">
        <v>1403.45</v>
      </c>
      <c r="J280" s="80">
        <v>439.21</v>
      </c>
      <c r="K280" s="83">
        <v>167.3</v>
      </c>
      <c r="L280" s="80">
        <v>524.12</v>
      </c>
      <c r="M280" s="83">
        <v>1211.9100000000001</v>
      </c>
      <c r="N280" s="81">
        <v>328.21</v>
      </c>
      <c r="O280" s="81">
        <v>59.85</v>
      </c>
      <c r="P280" s="81">
        <v>82.62</v>
      </c>
      <c r="R280" s="35"/>
    </row>
    <row r="281" spans="1:18" x14ac:dyDescent="0.35">
      <c r="A281" s="99" t="s">
        <v>525</v>
      </c>
      <c r="B281" s="80">
        <v>4781.4799999999996</v>
      </c>
      <c r="C281" s="81">
        <v>273.74</v>
      </c>
      <c r="D281" s="81">
        <v>46.04</v>
      </c>
      <c r="E281" s="82">
        <v>4461.6899999999996</v>
      </c>
      <c r="F281" s="81">
        <v>144.96</v>
      </c>
      <c r="G281" s="81">
        <v>36.74</v>
      </c>
      <c r="H281" s="81">
        <v>214.08</v>
      </c>
      <c r="I281" s="81">
        <v>1386.48</v>
      </c>
      <c r="J281" s="80">
        <v>313.8</v>
      </c>
      <c r="K281" s="83">
        <v>218.15</v>
      </c>
      <c r="L281" s="80">
        <v>564.08000000000004</v>
      </c>
      <c r="M281" s="83">
        <v>1009.17</v>
      </c>
      <c r="N281" s="81">
        <v>339.15</v>
      </c>
      <c r="O281" s="81">
        <v>26.73</v>
      </c>
      <c r="P281" s="81">
        <v>56.58</v>
      </c>
      <c r="R281" s="35"/>
    </row>
    <row r="282" spans="1:18" x14ac:dyDescent="0.35">
      <c r="A282" s="99" t="s">
        <v>526</v>
      </c>
      <c r="B282" s="80">
        <v>5074.33</v>
      </c>
      <c r="C282" s="81">
        <v>287.10000000000002</v>
      </c>
      <c r="D282" s="81">
        <v>63.38</v>
      </c>
      <c r="E282" s="82">
        <v>4723.8599999999997</v>
      </c>
      <c r="F282" s="81">
        <v>174.55</v>
      </c>
      <c r="G282" s="81">
        <v>34.9</v>
      </c>
      <c r="H282" s="81">
        <v>178.08</v>
      </c>
      <c r="I282" s="81">
        <v>1504.85</v>
      </c>
      <c r="J282" s="80">
        <v>280.77999999999997</v>
      </c>
      <c r="K282" s="83">
        <v>272.04000000000002</v>
      </c>
      <c r="L282" s="80">
        <v>566.78</v>
      </c>
      <c r="M282" s="83">
        <v>1178.53</v>
      </c>
      <c r="N282" s="81">
        <v>308.38</v>
      </c>
      <c r="O282" s="81">
        <v>30.29</v>
      </c>
      <c r="P282" s="81">
        <v>49.9</v>
      </c>
      <c r="R282" s="35"/>
    </row>
    <row r="283" spans="1:18" x14ac:dyDescent="0.35">
      <c r="A283" s="99" t="s">
        <v>527</v>
      </c>
      <c r="B283" s="80">
        <v>4868.3500000000004</v>
      </c>
      <c r="C283" s="81">
        <v>285.42</v>
      </c>
      <c r="D283" s="81">
        <v>121.08</v>
      </c>
      <c r="E283" s="82">
        <v>4461.8500000000004</v>
      </c>
      <c r="F283" s="81">
        <v>180.53</v>
      </c>
      <c r="G283" s="81">
        <v>26.93</v>
      </c>
      <c r="H283" s="81">
        <v>197.83</v>
      </c>
      <c r="I283" s="81">
        <v>1394.63</v>
      </c>
      <c r="J283" s="80">
        <v>333.05</v>
      </c>
      <c r="K283" s="83">
        <v>240.04</v>
      </c>
      <c r="L283" s="80">
        <v>633.19000000000005</v>
      </c>
      <c r="M283" s="83">
        <v>1066.06</v>
      </c>
      <c r="N283" s="81">
        <v>305.14</v>
      </c>
      <c r="O283" s="81">
        <v>46.6</v>
      </c>
      <c r="P283" s="81">
        <v>11.04</v>
      </c>
      <c r="R283" s="35"/>
    </row>
    <row r="284" spans="1:18" x14ac:dyDescent="0.35">
      <c r="A284" s="99" t="s">
        <v>528</v>
      </c>
      <c r="B284" s="80">
        <v>3782.59</v>
      </c>
      <c r="C284" s="81">
        <v>228.3</v>
      </c>
      <c r="D284" s="81">
        <v>17.47</v>
      </c>
      <c r="E284" s="82">
        <v>3536.83</v>
      </c>
      <c r="F284" s="81">
        <v>152.5</v>
      </c>
      <c r="G284" s="81">
        <v>27.87</v>
      </c>
      <c r="H284" s="81">
        <v>106.51</v>
      </c>
      <c r="I284" s="81">
        <v>1086.28</v>
      </c>
      <c r="J284" s="80">
        <v>265.73</v>
      </c>
      <c r="K284" s="83">
        <v>172.04</v>
      </c>
      <c r="L284" s="80">
        <v>499.54</v>
      </c>
      <c r="M284" s="83">
        <v>784.68</v>
      </c>
      <c r="N284" s="81">
        <v>217.44</v>
      </c>
      <c r="O284" s="81">
        <v>35.9</v>
      </c>
      <c r="P284" s="81">
        <v>59.5</v>
      </c>
      <c r="R284" s="35"/>
    </row>
    <row r="285" spans="1:18" x14ac:dyDescent="0.35">
      <c r="A285" s="99" t="s">
        <v>529</v>
      </c>
      <c r="B285" s="80">
        <v>4527.49</v>
      </c>
      <c r="C285" s="81">
        <v>249.94</v>
      </c>
      <c r="D285" s="81">
        <v>10.52</v>
      </c>
      <c r="E285" s="82">
        <v>4267.04</v>
      </c>
      <c r="F285" s="81">
        <v>182.39</v>
      </c>
      <c r="G285" s="81">
        <v>28.41</v>
      </c>
      <c r="H285" s="81">
        <v>146.80000000000001</v>
      </c>
      <c r="I285" s="81">
        <v>1323.54</v>
      </c>
      <c r="J285" s="80">
        <v>314.45999999999998</v>
      </c>
      <c r="K285" s="83">
        <v>247.41</v>
      </c>
      <c r="L285" s="80">
        <v>701.9</v>
      </c>
      <c r="M285" s="83">
        <v>877.86</v>
      </c>
      <c r="N285" s="81">
        <v>216.71</v>
      </c>
      <c r="O285" s="81">
        <v>29.82</v>
      </c>
      <c r="P285" s="81">
        <v>58.52</v>
      </c>
      <c r="R285" s="35"/>
    </row>
    <row r="286" spans="1:18" x14ac:dyDescent="0.35">
      <c r="A286" s="99" t="s">
        <v>530</v>
      </c>
      <c r="B286" s="80">
        <v>4812.17</v>
      </c>
      <c r="C286" s="81">
        <v>275.99</v>
      </c>
      <c r="D286" s="81">
        <v>17.87</v>
      </c>
      <c r="E286" s="82">
        <v>4518.3100000000004</v>
      </c>
      <c r="F286" s="81">
        <v>194.72</v>
      </c>
      <c r="G286" s="81">
        <v>25.79</v>
      </c>
      <c r="H286" s="81">
        <v>157.72999999999999</v>
      </c>
      <c r="I286" s="81">
        <v>1395.77</v>
      </c>
      <c r="J286" s="80">
        <v>413.21</v>
      </c>
      <c r="K286" s="83">
        <v>193.43</v>
      </c>
      <c r="L286" s="80">
        <v>714.77</v>
      </c>
      <c r="M286" s="83">
        <v>982.45</v>
      </c>
      <c r="N286" s="81">
        <v>197.34</v>
      </c>
      <c r="O286" s="81">
        <v>29.81</v>
      </c>
      <c r="P286" s="81">
        <v>66.08</v>
      </c>
      <c r="R286" s="35"/>
    </row>
    <row r="287" spans="1:18" x14ac:dyDescent="0.35">
      <c r="A287" s="99" t="s">
        <v>531</v>
      </c>
      <c r="B287" s="80">
        <v>4601.58</v>
      </c>
      <c r="C287" s="81">
        <v>266.26</v>
      </c>
      <c r="D287" s="81">
        <v>52.15</v>
      </c>
      <c r="E287" s="82">
        <v>4283.17</v>
      </c>
      <c r="F287" s="81">
        <v>163.57</v>
      </c>
      <c r="G287" s="81">
        <v>26.53</v>
      </c>
      <c r="H287" s="81">
        <v>234.49</v>
      </c>
      <c r="I287" s="81">
        <v>1297.78</v>
      </c>
      <c r="J287" s="80">
        <v>440.27</v>
      </c>
      <c r="K287" s="83">
        <v>131.19999999999999</v>
      </c>
      <c r="L287" s="80">
        <v>619.14</v>
      </c>
      <c r="M287" s="83">
        <v>859.86</v>
      </c>
      <c r="N287" s="81">
        <v>291.52999999999997</v>
      </c>
      <c r="O287" s="81">
        <v>32.11</v>
      </c>
      <c r="P287" s="81">
        <v>93.17</v>
      </c>
      <c r="R287" s="35"/>
    </row>
    <row r="288" spans="1:18" x14ac:dyDescent="0.35">
      <c r="A288" s="99" t="s">
        <v>532</v>
      </c>
      <c r="B288" s="80">
        <v>4757.03</v>
      </c>
      <c r="C288" s="81">
        <v>267.08999999999997</v>
      </c>
      <c r="D288" s="81">
        <v>33.96</v>
      </c>
      <c r="E288" s="82">
        <v>4455.97</v>
      </c>
      <c r="F288" s="81">
        <v>201.88</v>
      </c>
      <c r="G288" s="81">
        <v>26.45</v>
      </c>
      <c r="H288" s="81">
        <v>186.7</v>
      </c>
      <c r="I288" s="81">
        <v>1324.19</v>
      </c>
      <c r="J288" s="80">
        <v>504.01</v>
      </c>
      <c r="K288" s="83">
        <v>76.569999999999993</v>
      </c>
      <c r="L288" s="80">
        <v>628.05999999999995</v>
      </c>
      <c r="M288" s="83">
        <v>952.46</v>
      </c>
      <c r="N288" s="81">
        <v>287.67</v>
      </c>
      <c r="O288" s="81">
        <v>31.22</v>
      </c>
      <c r="P288" s="81">
        <v>99.42</v>
      </c>
      <c r="R288" s="35"/>
    </row>
    <row r="289" spans="1:18" x14ac:dyDescent="0.35">
      <c r="A289" s="99" t="s">
        <v>533</v>
      </c>
      <c r="B289" s="80">
        <v>5080.53</v>
      </c>
      <c r="C289" s="81">
        <v>298.52999999999997</v>
      </c>
      <c r="D289" s="81">
        <v>56.74</v>
      </c>
      <c r="E289" s="82">
        <v>4725.26</v>
      </c>
      <c r="F289" s="81">
        <v>210.11</v>
      </c>
      <c r="G289" s="81">
        <v>28.28</v>
      </c>
      <c r="H289" s="81">
        <v>208.18</v>
      </c>
      <c r="I289" s="81">
        <v>1433.51</v>
      </c>
      <c r="J289" s="80">
        <v>541.42999999999995</v>
      </c>
      <c r="K289" s="83">
        <v>78.290000000000006</v>
      </c>
      <c r="L289" s="80">
        <v>743.5</v>
      </c>
      <c r="M289" s="83">
        <v>929.03</v>
      </c>
      <c r="N289" s="81">
        <v>258.89999999999998</v>
      </c>
      <c r="O289" s="81">
        <v>43.83</v>
      </c>
      <c r="P289" s="81">
        <v>91.06</v>
      </c>
      <c r="R289" s="35"/>
    </row>
    <row r="290" spans="1:18" x14ac:dyDescent="0.35">
      <c r="A290" s="99" t="s">
        <v>534</v>
      </c>
      <c r="B290" s="80">
        <v>5389.84</v>
      </c>
      <c r="C290" s="81">
        <v>306.82</v>
      </c>
      <c r="D290" s="81">
        <v>19.46</v>
      </c>
      <c r="E290" s="82">
        <v>5063.57</v>
      </c>
      <c r="F290" s="81">
        <v>214</v>
      </c>
      <c r="G290" s="81">
        <v>27.58</v>
      </c>
      <c r="H290" s="81">
        <v>203.8</v>
      </c>
      <c r="I290" s="81">
        <v>1528.44</v>
      </c>
      <c r="J290" s="80">
        <v>584.78</v>
      </c>
      <c r="K290" s="83">
        <v>102.71</v>
      </c>
      <c r="L290" s="80">
        <v>643.72</v>
      </c>
      <c r="M290" s="83">
        <v>1203.4000000000001</v>
      </c>
      <c r="N290" s="81">
        <v>283.60000000000002</v>
      </c>
      <c r="O290" s="81">
        <v>31.74</v>
      </c>
      <c r="P290" s="81">
        <v>88.4</v>
      </c>
      <c r="R290" s="35"/>
    </row>
    <row r="291" spans="1:18" x14ac:dyDescent="0.35">
      <c r="A291" s="99" t="s">
        <v>535</v>
      </c>
      <c r="B291" s="80">
        <v>5219.93</v>
      </c>
      <c r="C291" s="81">
        <v>297.24</v>
      </c>
      <c r="D291" s="81">
        <v>8.9700000000000006</v>
      </c>
      <c r="E291" s="82">
        <v>4913.72</v>
      </c>
      <c r="F291" s="81">
        <v>178.99</v>
      </c>
      <c r="G291" s="81">
        <v>24.43</v>
      </c>
      <c r="H291" s="81">
        <v>194.88</v>
      </c>
      <c r="I291" s="81">
        <v>1521.62</v>
      </c>
      <c r="J291" s="80">
        <v>463.99</v>
      </c>
      <c r="K291" s="83">
        <v>179.78</v>
      </c>
      <c r="L291" s="80">
        <v>620.85</v>
      </c>
      <c r="M291" s="83">
        <v>1202.01</v>
      </c>
      <c r="N291" s="81">
        <v>240.14</v>
      </c>
      <c r="O291" s="81">
        <v>22.68</v>
      </c>
      <c r="P291" s="81">
        <v>86.78</v>
      </c>
      <c r="R291" s="35"/>
    </row>
    <row r="292" spans="1:18" x14ac:dyDescent="0.35">
      <c r="A292" s="99" t="s">
        <v>536</v>
      </c>
      <c r="B292" s="80">
        <v>5346.36</v>
      </c>
      <c r="C292" s="81">
        <v>274.79000000000002</v>
      </c>
      <c r="D292" s="81">
        <v>11.54</v>
      </c>
      <c r="E292" s="82">
        <v>5060.03</v>
      </c>
      <c r="F292" s="81">
        <v>129.16999999999999</v>
      </c>
      <c r="G292" s="81">
        <v>30.01</v>
      </c>
      <c r="H292" s="81">
        <v>205.87</v>
      </c>
      <c r="I292" s="81">
        <v>1436.06</v>
      </c>
      <c r="J292" s="80">
        <v>465.75</v>
      </c>
      <c r="K292" s="83">
        <v>196.49</v>
      </c>
      <c r="L292" s="80">
        <v>529.61</v>
      </c>
      <c r="M292" s="83">
        <v>1260.54</v>
      </c>
      <c r="N292" s="81">
        <v>271.91000000000003</v>
      </c>
      <c r="O292" s="81">
        <v>58.99</v>
      </c>
      <c r="P292" s="81">
        <v>88.85</v>
      </c>
      <c r="R292" s="35"/>
    </row>
    <row r="293" spans="1:18" x14ac:dyDescent="0.35">
      <c r="A293" s="99" t="s">
        <v>537</v>
      </c>
      <c r="B293" s="80">
        <v>4940.32</v>
      </c>
      <c r="C293" s="81">
        <v>286.48</v>
      </c>
      <c r="D293" s="81">
        <v>109.36</v>
      </c>
      <c r="E293" s="82">
        <v>4544.47</v>
      </c>
      <c r="F293" s="81">
        <v>113.9</v>
      </c>
      <c r="G293" s="81">
        <v>25.43</v>
      </c>
      <c r="H293" s="81">
        <v>167.32</v>
      </c>
      <c r="I293" s="81">
        <v>1309.5899999999999</v>
      </c>
      <c r="J293" s="80">
        <v>405.07</v>
      </c>
      <c r="K293" s="83">
        <v>188.09</v>
      </c>
      <c r="L293" s="80">
        <v>555.37</v>
      </c>
      <c r="M293" s="83">
        <v>1173.49</v>
      </c>
      <c r="N293" s="81">
        <v>208.26</v>
      </c>
      <c r="O293" s="81">
        <v>41.82</v>
      </c>
      <c r="P293" s="81">
        <v>74.260000000000005</v>
      </c>
      <c r="R293" s="35"/>
    </row>
    <row r="294" spans="1:18" x14ac:dyDescent="0.35">
      <c r="A294" s="99" t="s">
        <v>538</v>
      </c>
      <c r="B294" s="80">
        <v>5371.05</v>
      </c>
      <c r="C294" s="81">
        <v>296.77999999999997</v>
      </c>
      <c r="D294" s="81">
        <v>33.479999999999997</v>
      </c>
      <c r="E294" s="82">
        <v>5040.79</v>
      </c>
      <c r="F294" s="81">
        <v>157.08000000000001</v>
      </c>
      <c r="G294" s="81">
        <v>25.88</v>
      </c>
      <c r="H294" s="81">
        <v>198.53</v>
      </c>
      <c r="I294" s="81">
        <v>1523.97</v>
      </c>
      <c r="J294" s="80">
        <v>397.2</v>
      </c>
      <c r="K294" s="83">
        <v>246.59</v>
      </c>
      <c r="L294" s="80">
        <v>553.97</v>
      </c>
      <c r="M294" s="83">
        <v>1307.49</v>
      </c>
      <c r="N294" s="81">
        <v>252.98</v>
      </c>
      <c r="O294" s="81">
        <v>31.18</v>
      </c>
      <c r="P294" s="81">
        <v>58.17</v>
      </c>
      <c r="R294" s="35"/>
    </row>
    <row r="295" spans="1:18" x14ac:dyDescent="0.35">
      <c r="A295" s="99" t="s">
        <v>539</v>
      </c>
      <c r="B295" s="80">
        <v>5264.39</v>
      </c>
      <c r="C295" s="81">
        <v>292.81</v>
      </c>
      <c r="D295" s="81">
        <v>50.4</v>
      </c>
      <c r="E295" s="82">
        <v>4921.17</v>
      </c>
      <c r="F295" s="81">
        <v>201.87</v>
      </c>
      <c r="G295" s="81">
        <v>33.450000000000003</v>
      </c>
      <c r="H295" s="81">
        <v>191.42</v>
      </c>
      <c r="I295" s="81">
        <v>1571.36</v>
      </c>
      <c r="J295" s="80">
        <v>429.35</v>
      </c>
      <c r="K295" s="83">
        <v>245.21</v>
      </c>
      <c r="L295" s="80">
        <v>641.12</v>
      </c>
      <c r="M295" s="83">
        <v>1100.6500000000001</v>
      </c>
      <c r="N295" s="81">
        <v>227.59</v>
      </c>
      <c r="O295" s="81">
        <v>36.71</v>
      </c>
      <c r="P295" s="81">
        <v>22.25</v>
      </c>
      <c r="R295" s="35"/>
    </row>
    <row r="296" spans="1:18" x14ac:dyDescent="0.35">
      <c r="A296" s="99" t="s">
        <v>540</v>
      </c>
      <c r="B296" s="80">
        <v>4623.3999999999996</v>
      </c>
      <c r="C296" s="81">
        <v>276.48</v>
      </c>
      <c r="D296" s="81">
        <v>51.02</v>
      </c>
      <c r="E296" s="82">
        <v>4295.8999999999996</v>
      </c>
      <c r="F296" s="81">
        <v>193.02</v>
      </c>
      <c r="G296" s="81">
        <v>22.91</v>
      </c>
      <c r="H296" s="81">
        <v>173.6</v>
      </c>
      <c r="I296" s="81">
        <v>1328.34</v>
      </c>
      <c r="J296" s="80">
        <v>385.72</v>
      </c>
      <c r="K296" s="83">
        <v>212.71</v>
      </c>
      <c r="L296" s="80">
        <v>604.97</v>
      </c>
      <c r="M296" s="83">
        <v>914.7</v>
      </c>
      <c r="N296" s="81">
        <v>223.59</v>
      </c>
      <c r="O296" s="81">
        <v>15.33</v>
      </c>
      <c r="P296" s="81">
        <v>73.92</v>
      </c>
      <c r="R296" s="35"/>
    </row>
    <row r="297" spans="1:18" x14ac:dyDescent="0.35">
      <c r="A297" s="99" t="s">
        <v>541</v>
      </c>
      <c r="B297" s="80">
        <v>4822.43</v>
      </c>
      <c r="C297" s="81">
        <v>261.41000000000003</v>
      </c>
      <c r="D297" s="81">
        <v>11.63</v>
      </c>
      <c r="E297" s="82">
        <v>4549.3900000000003</v>
      </c>
      <c r="F297" s="81">
        <v>164.42</v>
      </c>
      <c r="G297" s="81">
        <v>24.54</v>
      </c>
      <c r="H297" s="81">
        <v>222.94</v>
      </c>
      <c r="I297" s="81">
        <v>1325.07</v>
      </c>
      <c r="J297" s="80">
        <v>406.98</v>
      </c>
      <c r="K297" s="83">
        <v>185.03</v>
      </c>
      <c r="L297" s="80">
        <v>574.04</v>
      </c>
      <c r="M297" s="83">
        <v>1073.52</v>
      </c>
      <c r="N297" s="81">
        <v>313.62</v>
      </c>
      <c r="O297" s="81">
        <v>31.39</v>
      </c>
      <c r="P297" s="81">
        <v>98.36</v>
      </c>
      <c r="R297" s="35"/>
    </row>
    <row r="298" spans="1:18" x14ac:dyDescent="0.35">
      <c r="A298" s="99" t="s">
        <v>542</v>
      </c>
      <c r="B298" s="80">
        <v>4780.3</v>
      </c>
      <c r="C298" s="81">
        <v>275.86</v>
      </c>
      <c r="D298" s="81">
        <v>20.83</v>
      </c>
      <c r="E298" s="82">
        <v>4483.6099999999997</v>
      </c>
      <c r="F298" s="81">
        <v>195.97</v>
      </c>
      <c r="G298" s="81">
        <v>13.19</v>
      </c>
      <c r="H298" s="81">
        <v>154.44</v>
      </c>
      <c r="I298" s="81">
        <v>1343.62</v>
      </c>
      <c r="J298" s="80">
        <v>377.27</v>
      </c>
      <c r="K298" s="83">
        <v>155.82</v>
      </c>
      <c r="L298" s="80">
        <v>617.21</v>
      </c>
      <c r="M298" s="83">
        <v>1106.21</v>
      </c>
      <c r="N298" s="81">
        <v>203.7</v>
      </c>
      <c r="O298" s="81">
        <v>26.28</v>
      </c>
      <c r="P298" s="81">
        <v>77.42</v>
      </c>
      <c r="R298" s="35"/>
    </row>
    <row r="299" spans="1:18" x14ac:dyDescent="0.35">
      <c r="A299" s="99" t="s">
        <v>543</v>
      </c>
      <c r="B299" s="80">
        <v>4821.72</v>
      </c>
      <c r="C299" s="81">
        <v>267.07</v>
      </c>
      <c r="D299" s="81">
        <v>37.299999999999997</v>
      </c>
      <c r="E299" s="82">
        <v>4517.34</v>
      </c>
      <c r="F299" s="81">
        <v>221.37</v>
      </c>
      <c r="G299" s="81">
        <v>25</v>
      </c>
      <c r="H299" s="81">
        <v>167.39</v>
      </c>
      <c r="I299" s="81">
        <v>1386.97</v>
      </c>
      <c r="J299" s="80">
        <v>365.1</v>
      </c>
      <c r="K299" s="83">
        <v>148.91</v>
      </c>
      <c r="L299" s="80">
        <v>597.62</v>
      </c>
      <c r="M299" s="83">
        <v>1081.5999999999999</v>
      </c>
      <c r="N299" s="81">
        <v>183.93</v>
      </c>
      <c r="O299" s="81">
        <v>42.57</v>
      </c>
      <c r="P299" s="81">
        <v>82.77</v>
      </c>
      <c r="R299" s="35"/>
    </row>
    <row r="300" spans="1:18" x14ac:dyDescent="0.35">
      <c r="A300" s="99" t="s">
        <v>544</v>
      </c>
      <c r="B300" s="80">
        <v>4324.92</v>
      </c>
      <c r="C300" s="81">
        <v>238.61</v>
      </c>
      <c r="D300" s="81">
        <v>59.83</v>
      </c>
      <c r="E300" s="82">
        <v>4026.47</v>
      </c>
      <c r="F300" s="81">
        <v>189.08</v>
      </c>
      <c r="G300" s="81">
        <v>19.8</v>
      </c>
      <c r="H300" s="81">
        <v>144.93</v>
      </c>
      <c r="I300" s="81">
        <v>1163.06</v>
      </c>
      <c r="J300" s="80">
        <v>388.63</v>
      </c>
      <c r="K300" s="83">
        <v>95.71</v>
      </c>
      <c r="L300" s="80">
        <v>508.13</v>
      </c>
      <c r="M300" s="83">
        <v>1044.8699999999999</v>
      </c>
      <c r="N300" s="81">
        <v>139.22999999999999</v>
      </c>
      <c r="O300" s="81">
        <v>31.68</v>
      </c>
      <c r="P300" s="81">
        <v>64.989999999999995</v>
      </c>
      <c r="R300" s="35"/>
    </row>
    <row r="301" spans="1:18" x14ac:dyDescent="0.35">
      <c r="A301" s="99" t="s">
        <v>545</v>
      </c>
      <c r="B301" s="80">
        <v>4989.8999999999996</v>
      </c>
      <c r="C301" s="81">
        <v>278.43</v>
      </c>
      <c r="D301" s="81">
        <v>5.61</v>
      </c>
      <c r="E301" s="82">
        <v>4705.87</v>
      </c>
      <c r="F301" s="81">
        <v>204.4</v>
      </c>
      <c r="G301" s="81">
        <v>20.2</v>
      </c>
      <c r="H301" s="81">
        <v>168.22</v>
      </c>
      <c r="I301" s="81">
        <v>1322.86</v>
      </c>
      <c r="J301" s="80">
        <v>519.13</v>
      </c>
      <c r="K301" s="83">
        <v>101.26</v>
      </c>
      <c r="L301" s="80">
        <v>610.36</v>
      </c>
      <c r="M301" s="83">
        <v>1109.47</v>
      </c>
      <c r="N301" s="81">
        <v>321.8</v>
      </c>
      <c r="O301" s="81">
        <v>17.190000000000001</v>
      </c>
      <c r="P301" s="81">
        <v>88.98</v>
      </c>
      <c r="R301" s="35"/>
    </row>
    <row r="302" spans="1:18" x14ac:dyDescent="0.35">
      <c r="A302" s="99" t="s">
        <v>546</v>
      </c>
      <c r="B302" s="80">
        <v>4995.6499999999996</v>
      </c>
      <c r="C302" s="81">
        <v>263.89999999999998</v>
      </c>
      <c r="D302" s="81">
        <v>70.05</v>
      </c>
      <c r="E302" s="82">
        <v>4661.6899999999996</v>
      </c>
      <c r="F302" s="81">
        <v>203.42</v>
      </c>
      <c r="G302" s="81">
        <v>15.08</v>
      </c>
      <c r="H302" s="81">
        <v>157.88999999999999</v>
      </c>
      <c r="I302" s="81">
        <v>1155.74</v>
      </c>
      <c r="J302" s="80">
        <v>567.88</v>
      </c>
      <c r="K302" s="83">
        <v>95.79</v>
      </c>
      <c r="L302" s="80">
        <v>614.09</v>
      </c>
      <c r="M302" s="83">
        <v>1108.3399999999999</v>
      </c>
      <c r="N302" s="81">
        <v>364.09</v>
      </c>
      <c r="O302" s="81">
        <v>29.12</v>
      </c>
      <c r="P302" s="81">
        <v>86.67</v>
      </c>
      <c r="R302" s="35"/>
    </row>
    <row r="303" spans="1:18" x14ac:dyDescent="0.35">
      <c r="A303" s="99" t="s">
        <v>547</v>
      </c>
      <c r="B303" s="80">
        <v>4910.75</v>
      </c>
      <c r="C303" s="81">
        <v>256.24</v>
      </c>
      <c r="D303" s="81">
        <v>77.849999999999994</v>
      </c>
      <c r="E303" s="82">
        <v>4576.66</v>
      </c>
      <c r="F303" s="81">
        <v>159.34</v>
      </c>
      <c r="G303" s="81">
        <v>21.41</v>
      </c>
      <c r="H303" s="81">
        <v>167.22</v>
      </c>
      <c r="I303" s="81">
        <v>1333.49</v>
      </c>
      <c r="J303" s="80">
        <v>455.42</v>
      </c>
      <c r="K303" s="83">
        <v>140.79</v>
      </c>
      <c r="L303" s="80">
        <v>680.23</v>
      </c>
      <c r="M303" s="83">
        <v>1120.24</v>
      </c>
      <c r="N303" s="81">
        <v>159.21</v>
      </c>
      <c r="O303" s="81">
        <v>23.28</v>
      </c>
      <c r="P303" s="81">
        <v>84.09</v>
      </c>
      <c r="R303" s="35"/>
    </row>
    <row r="304" spans="1:18" x14ac:dyDescent="0.35">
      <c r="A304" s="99" t="s">
        <v>548</v>
      </c>
      <c r="B304" s="80">
        <v>5275.05</v>
      </c>
      <c r="C304" s="81">
        <v>289.75</v>
      </c>
      <c r="D304" s="81">
        <v>44.69</v>
      </c>
      <c r="E304" s="82">
        <v>4940.6099999999997</v>
      </c>
      <c r="F304" s="81">
        <v>153.09</v>
      </c>
      <c r="G304" s="81">
        <v>15.13</v>
      </c>
      <c r="H304" s="81">
        <v>169.29</v>
      </c>
      <c r="I304" s="81">
        <v>1492.86</v>
      </c>
      <c r="J304" s="80">
        <v>485.57</v>
      </c>
      <c r="K304" s="83">
        <v>198.33</v>
      </c>
      <c r="L304" s="80">
        <v>648.35</v>
      </c>
      <c r="M304" s="83">
        <v>1233.3900000000001</v>
      </c>
      <c r="N304" s="81">
        <v>239.25</v>
      </c>
      <c r="O304" s="81">
        <v>19.29</v>
      </c>
      <c r="P304" s="81">
        <v>74.42</v>
      </c>
      <c r="R304" s="35"/>
    </row>
    <row r="305" spans="1:18" x14ac:dyDescent="0.35">
      <c r="A305" s="99" t="s">
        <v>549</v>
      </c>
      <c r="B305" s="80">
        <v>5051.46</v>
      </c>
      <c r="C305" s="81">
        <v>273.5</v>
      </c>
      <c r="D305" s="81">
        <v>9.65</v>
      </c>
      <c r="E305" s="82">
        <v>4768.3100000000004</v>
      </c>
      <c r="F305" s="81">
        <v>149.03</v>
      </c>
      <c r="G305" s="81">
        <v>25.11</v>
      </c>
      <c r="H305" s="81">
        <v>172.51</v>
      </c>
      <c r="I305" s="81">
        <v>1515.8</v>
      </c>
      <c r="J305" s="80">
        <v>381.87</v>
      </c>
      <c r="K305" s="83">
        <v>228.01</v>
      </c>
      <c r="L305" s="80">
        <v>581.16999999999996</v>
      </c>
      <c r="M305" s="83">
        <v>1133.83</v>
      </c>
      <c r="N305" s="81">
        <v>250.43</v>
      </c>
      <c r="O305" s="81">
        <v>0</v>
      </c>
      <c r="P305" s="81">
        <v>67.86</v>
      </c>
      <c r="R305" s="35"/>
    </row>
    <row r="306" spans="1:18" x14ac:dyDescent="0.35">
      <c r="A306" s="99" t="s">
        <v>550</v>
      </c>
      <c r="B306" s="80">
        <v>5358.82</v>
      </c>
      <c r="C306" s="81">
        <v>308.55</v>
      </c>
      <c r="D306" s="81">
        <v>46.63</v>
      </c>
      <c r="E306" s="82">
        <v>5003.6499999999996</v>
      </c>
      <c r="F306" s="81">
        <v>178.66</v>
      </c>
      <c r="G306" s="81">
        <v>19.41</v>
      </c>
      <c r="H306" s="81">
        <v>182.03</v>
      </c>
      <c r="I306" s="81">
        <v>1548.56</v>
      </c>
      <c r="J306" s="80">
        <v>422.41</v>
      </c>
      <c r="K306" s="83">
        <v>249.66</v>
      </c>
      <c r="L306" s="80">
        <v>558.59</v>
      </c>
      <c r="M306" s="83">
        <v>1265.3399999999999</v>
      </c>
      <c r="N306" s="81">
        <v>266.35000000000002</v>
      </c>
      <c r="O306" s="81">
        <v>20.58</v>
      </c>
      <c r="P306" s="81">
        <v>70.58</v>
      </c>
      <c r="R306" s="35"/>
    </row>
    <row r="307" spans="1:18" x14ac:dyDescent="0.35">
      <c r="A307" s="99" t="s">
        <v>551</v>
      </c>
      <c r="B307" s="80">
        <v>5073.1899999999996</v>
      </c>
      <c r="C307" s="81">
        <v>289.27</v>
      </c>
      <c r="D307" s="81">
        <v>60.85</v>
      </c>
      <c r="E307" s="82">
        <v>4723.07</v>
      </c>
      <c r="F307" s="81">
        <v>177.01</v>
      </c>
      <c r="G307" s="81">
        <v>29.86</v>
      </c>
      <c r="H307" s="81">
        <v>186.23</v>
      </c>
      <c r="I307" s="81">
        <v>1467.56</v>
      </c>
      <c r="J307" s="80">
        <v>450.54</v>
      </c>
      <c r="K307" s="83">
        <v>245.63</v>
      </c>
      <c r="L307" s="80">
        <v>490.97</v>
      </c>
      <c r="M307" s="83">
        <v>1122.48</v>
      </c>
      <c r="N307" s="81">
        <v>310.99</v>
      </c>
      <c r="O307" s="81">
        <v>27.04</v>
      </c>
      <c r="P307" s="81">
        <v>9.7899999999999991</v>
      </c>
      <c r="R307" s="35"/>
    </row>
    <row r="308" spans="1:18" x14ac:dyDescent="0.35">
      <c r="A308" s="99" t="s">
        <v>552</v>
      </c>
      <c r="B308" s="80">
        <v>4529.4799999999996</v>
      </c>
      <c r="C308" s="81">
        <v>234.48</v>
      </c>
      <c r="D308" s="81">
        <v>14.53</v>
      </c>
      <c r="E308" s="82">
        <v>4280.47</v>
      </c>
      <c r="F308" s="81">
        <v>140.59</v>
      </c>
      <c r="G308" s="81">
        <v>32.99</v>
      </c>
      <c r="H308" s="81">
        <v>208.85</v>
      </c>
      <c r="I308" s="81">
        <v>1224.4100000000001</v>
      </c>
      <c r="J308" s="80">
        <v>346.79</v>
      </c>
      <c r="K308" s="83">
        <v>240.03</v>
      </c>
      <c r="L308" s="80">
        <v>458.15</v>
      </c>
      <c r="M308" s="83">
        <v>1007.96</v>
      </c>
      <c r="N308" s="81">
        <v>373.07</v>
      </c>
      <c r="O308" s="81">
        <v>12.46</v>
      </c>
      <c r="P308" s="81">
        <v>61.49</v>
      </c>
      <c r="R308" s="35"/>
    </row>
    <row r="309" spans="1:18" x14ac:dyDescent="0.35">
      <c r="A309" s="99" t="s">
        <v>553</v>
      </c>
      <c r="B309" s="80">
        <v>4466.16</v>
      </c>
      <c r="C309" s="81">
        <v>204.63</v>
      </c>
      <c r="D309" s="81">
        <v>-0.35</v>
      </c>
      <c r="E309" s="82">
        <v>4261.87</v>
      </c>
      <c r="F309" s="81">
        <v>124.15</v>
      </c>
      <c r="G309" s="81">
        <v>32.31</v>
      </c>
      <c r="H309" s="81">
        <v>209.45</v>
      </c>
      <c r="I309" s="81">
        <v>1163.18</v>
      </c>
      <c r="J309" s="80">
        <v>250.19</v>
      </c>
      <c r="K309" s="83">
        <v>284.44</v>
      </c>
      <c r="L309" s="80">
        <v>729.47</v>
      </c>
      <c r="M309" s="83">
        <v>946.34</v>
      </c>
      <c r="N309" s="81">
        <v>254.57</v>
      </c>
      <c r="O309" s="81">
        <v>20.8</v>
      </c>
      <c r="P309" s="81">
        <v>48.67</v>
      </c>
      <c r="R309" s="35"/>
    </row>
    <row r="310" spans="1:18" x14ac:dyDescent="0.35">
      <c r="A310" s="99" t="s">
        <v>554</v>
      </c>
      <c r="B310" s="80">
        <v>3547.51</v>
      </c>
      <c r="C310" s="81">
        <v>199.79</v>
      </c>
      <c r="D310" s="81">
        <v>101.6</v>
      </c>
      <c r="E310" s="82">
        <v>3246.13</v>
      </c>
      <c r="F310" s="81">
        <v>157.76</v>
      </c>
      <c r="G310" s="81">
        <v>26.9</v>
      </c>
      <c r="H310" s="81">
        <v>159.32</v>
      </c>
      <c r="I310" s="81">
        <v>836.33</v>
      </c>
      <c r="J310" s="80">
        <v>148.38</v>
      </c>
      <c r="K310" s="83">
        <v>244.66</v>
      </c>
      <c r="L310" s="80">
        <v>561.88</v>
      </c>
      <c r="M310" s="83">
        <v>776.84</v>
      </c>
      <c r="N310" s="81">
        <v>175.31</v>
      </c>
      <c r="O310" s="81">
        <v>26.26</v>
      </c>
      <c r="P310" s="81">
        <v>18.14</v>
      </c>
      <c r="R310" s="35"/>
    </row>
    <row r="311" spans="1:18" x14ac:dyDescent="0.35">
      <c r="A311" s="99" t="s">
        <v>555</v>
      </c>
      <c r="B311" s="80">
        <v>3482.04</v>
      </c>
      <c r="C311" s="81">
        <v>170.91</v>
      </c>
      <c r="D311" s="81">
        <v>30.27</v>
      </c>
      <c r="E311" s="82">
        <v>3280.86</v>
      </c>
      <c r="F311" s="81">
        <v>148.91999999999999</v>
      </c>
      <c r="G311" s="81">
        <v>26.69</v>
      </c>
      <c r="H311" s="81">
        <v>158.68</v>
      </c>
      <c r="I311" s="81">
        <v>729.28</v>
      </c>
      <c r="J311" s="80">
        <v>83.4</v>
      </c>
      <c r="K311" s="83">
        <v>151.24</v>
      </c>
      <c r="L311" s="80">
        <v>389.12</v>
      </c>
      <c r="M311" s="83">
        <v>997.52</v>
      </c>
      <c r="N311" s="81">
        <v>388.38</v>
      </c>
      <c r="O311" s="81">
        <v>29.73</v>
      </c>
      <c r="P311" s="81">
        <v>58.31</v>
      </c>
      <c r="R311" s="35"/>
    </row>
    <row r="312" spans="1:18" x14ac:dyDescent="0.35">
      <c r="A312" s="99" t="s">
        <v>556</v>
      </c>
      <c r="B312" s="80">
        <v>3185.66</v>
      </c>
      <c r="C312" s="81">
        <v>165.48</v>
      </c>
      <c r="D312" s="81">
        <v>20.18</v>
      </c>
      <c r="E312" s="82">
        <v>3000.01</v>
      </c>
      <c r="F312" s="81">
        <v>143.09</v>
      </c>
      <c r="G312" s="81">
        <v>25.21</v>
      </c>
      <c r="H312" s="81">
        <v>122.5</v>
      </c>
      <c r="I312" s="81">
        <v>710.83</v>
      </c>
      <c r="J312" s="80">
        <v>81.680000000000007</v>
      </c>
      <c r="K312" s="83">
        <v>88.94</v>
      </c>
      <c r="L312" s="80">
        <v>385.12</v>
      </c>
      <c r="M312" s="83">
        <v>894.23</v>
      </c>
      <c r="N312" s="81">
        <v>344.65</v>
      </c>
      <c r="O312" s="81">
        <v>21.49</v>
      </c>
      <c r="P312" s="81">
        <v>52.02</v>
      </c>
      <c r="R312" s="35"/>
    </row>
    <row r="313" spans="1:18" x14ac:dyDescent="0.35">
      <c r="A313" s="99" t="s">
        <v>557</v>
      </c>
      <c r="B313" s="80">
        <v>3832.64</v>
      </c>
      <c r="C313" s="81">
        <v>189.7</v>
      </c>
      <c r="D313" s="81">
        <v>16.489999999999998</v>
      </c>
      <c r="E313" s="82">
        <v>3626.44</v>
      </c>
      <c r="F313" s="81">
        <v>146.78</v>
      </c>
      <c r="G313" s="81">
        <v>14.21</v>
      </c>
      <c r="H313" s="81">
        <v>133.49</v>
      </c>
      <c r="I313" s="81">
        <v>1005.2</v>
      </c>
      <c r="J313" s="80">
        <v>109.82</v>
      </c>
      <c r="K313" s="83">
        <v>67.72</v>
      </c>
      <c r="L313" s="80">
        <v>433.36</v>
      </c>
      <c r="M313" s="83">
        <v>1161.3900000000001</v>
      </c>
      <c r="N313" s="81">
        <v>238.1</v>
      </c>
      <c r="O313" s="81">
        <v>27.62</v>
      </c>
      <c r="P313" s="81">
        <v>71.510000000000005</v>
      </c>
      <c r="R313" s="35"/>
    </row>
    <row r="314" spans="1:18" x14ac:dyDescent="0.35">
      <c r="A314" s="99" t="s">
        <v>558</v>
      </c>
      <c r="B314" s="80">
        <v>3790.19</v>
      </c>
      <c r="C314" s="81">
        <v>223.86</v>
      </c>
      <c r="D314" s="81">
        <v>2.54</v>
      </c>
      <c r="E314" s="82">
        <v>3563.79</v>
      </c>
      <c r="F314" s="81">
        <v>148.97</v>
      </c>
      <c r="G314" s="81">
        <v>25.8</v>
      </c>
      <c r="H314" s="81">
        <v>127.06</v>
      </c>
      <c r="I314" s="81">
        <v>1079.4000000000001</v>
      </c>
      <c r="J314" s="80">
        <v>74.739999999999995</v>
      </c>
      <c r="K314" s="83">
        <v>72.17</v>
      </c>
      <c r="L314" s="80">
        <v>431.81</v>
      </c>
      <c r="M314" s="83">
        <v>1142.2</v>
      </c>
      <c r="N314" s="81">
        <v>208.28</v>
      </c>
      <c r="O314" s="81">
        <v>22.38</v>
      </c>
      <c r="P314" s="81">
        <v>70.47</v>
      </c>
      <c r="R314" s="35"/>
    </row>
    <row r="315" spans="1:18" x14ac:dyDescent="0.35">
      <c r="A315" s="99" t="s">
        <v>559</v>
      </c>
      <c r="B315" s="80">
        <v>4019.01</v>
      </c>
      <c r="C315" s="81">
        <v>218.77</v>
      </c>
      <c r="D315" s="81">
        <v>20.91</v>
      </c>
      <c r="E315" s="82">
        <v>3779.33</v>
      </c>
      <c r="F315" s="81">
        <v>128.52000000000001</v>
      </c>
      <c r="G315" s="81">
        <v>28.03</v>
      </c>
      <c r="H315" s="81">
        <v>139.86000000000001</v>
      </c>
      <c r="I315" s="81">
        <v>1212.48</v>
      </c>
      <c r="J315" s="80">
        <v>108.05</v>
      </c>
      <c r="K315" s="83">
        <v>78.47</v>
      </c>
      <c r="L315" s="80">
        <v>452.55</v>
      </c>
      <c r="M315" s="83">
        <v>1191.32</v>
      </c>
      <c r="N315" s="81">
        <v>195.65</v>
      </c>
      <c r="O315" s="81">
        <v>12.24</v>
      </c>
      <c r="P315" s="81">
        <v>70.47</v>
      </c>
      <c r="R315" s="35"/>
    </row>
    <row r="316" spans="1:18" x14ac:dyDescent="0.35">
      <c r="A316" s="99" t="s">
        <v>560</v>
      </c>
      <c r="B316" s="80">
        <v>4138.41</v>
      </c>
      <c r="C316" s="81">
        <v>233.97</v>
      </c>
      <c r="D316" s="81">
        <v>43.67</v>
      </c>
      <c r="E316" s="82">
        <v>3860.78</v>
      </c>
      <c r="F316" s="81">
        <v>133.19999999999999</v>
      </c>
      <c r="G316" s="81">
        <v>29.35</v>
      </c>
      <c r="H316" s="81">
        <v>125.11</v>
      </c>
      <c r="I316" s="81">
        <v>1284.69</v>
      </c>
      <c r="J316" s="80">
        <v>114.52</v>
      </c>
      <c r="K316" s="83">
        <v>114.83</v>
      </c>
      <c r="L316" s="80">
        <v>535.99</v>
      </c>
      <c r="M316" s="83">
        <v>1097.06</v>
      </c>
      <c r="N316" s="81">
        <v>151.12</v>
      </c>
      <c r="O316" s="81">
        <v>41.04</v>
      </c>
      <c r="P316" s="81">
        <v>70.86</v>
      </c>
      <c r="R316" s="35"/>
    </row>
    <row r="317" spans="1:18" x14ac:dyDescent="0.35">
      <c r="A317" s="99" t="s">
        <v>561</v>
      </c>
      <c r="B317" s="80">
        <v>3920.28</v>
      </c>
      <c r="C317" s="81">
        <v>222.02</v>
      </c>
      <c r="D317" s="81">
        <v>33.979999999999997</v>
      </c>
      <c r="E317" s="82">
        <v>3664.28</v>
      </c>
      <c r="F317" s="81">
        <v>143.69999999999999</v>
      </c>
      <c r="G317" s="81">
        <v>29.81</v>
      </c>
      <c r="H317" s="81">
        <v>142.26</v>
      </c>
      <c r="I317" s="81">
        <v>1185.74</v>
      </c>
      <c r="J317" s="80">
        <v>74.58</v>
      </c>
      <c r="K317" s="83">
        <v>156.72999999999999</v>
      </c>
      <c r="L317" s="80">
        <v>439.24</v>
      </c>
      <c r="M317" s="83">
        <v>1036.5899999999999</v>
      </c>
      <c r="N317" s="81">
        <v>217.41</v>
      </c>
      <c r="O317" s="81">
        <v>8.2899999999999991</v>
      </c>
      <c r="P317" s="81">
        <v>51.14</v>
      </c>
      <c r="R317" s="35"/>
    </row>
    <row r="318" spans="1:18" x14ac:dyDescent="0.35">
      <c r="A318" s="99" t="s">
        <v>562</v>
      </c>
      <c r="B318" s="80">
        <v>4258.03</v>
      </c>
      <c r="C318" s="81">
        <v>244.57</v>
      </c>
      <c r="D318" s="81">
        <v>38.479999999999997</v>
      </c>
      <c r="E318" s="82">
        <v>3974.98</v>
      </c>
      <c r="F318" s="81">
        <v>156.66999999999999</v>
      </c>
      <c r="G318" s="81">
        <v>27.29</v>
      </c>
      <c r="H318" s="81">
        <v>131.01</v>
      </c>
      <c r="I318" s="81">
        <v>1255.5</v>
      </c>
      <c r="J318" s="80">
        <v>100.09</v>
      </c>
      <c r="K318" s="83">
        <v>157.76</v>
      </c>
      <c r="L318" s="80">
        <v>508.3</v>
      </c>
      <c r="M318" s="83">
        <v>1116.52</v>
      </c>
      <c r="N318" s="81">
        <v>221.9</v>
      </c>
      <c r="O318" s="81">
        <v>36.81</v>
      </c>
      <c r="P318" s="81">
        <v>54.71</v>
      </c>
      <c r="R318" s="35"/>
    </row>
    <row r="319" spans="1:18" x14ac:dyDescent="0.35">
      <c r="A319" s="99" t="s">
        <v>563</v>
      </c>
      <c r="B319" s="80">
        <v>3769.71</v>
      </c>
      <c r="C319" s="81">
        <v>255.37</v>
      </c>
      <c r="D319" s="81">
        <v>32.04</v>
      </c>
      <c r="E319" s="82">
        <v>3482.3</v>
      </c>
      <c r="F319" s="81">
        <v>137.83000000000001</v>
      </c>
      <c r="G319" s="81">
        <v>32.99</v>
      </c>
      <c r="H319" s="81">
        <v>125.68</v>
      </c>
      <c r="I319" s="81">
        <v>1131.8</v>
      </c>
      <c r="J319" s="80">
        <v>78.16</v>
      </c>
      <c r="K319" s="83">
        <v>175.47</v>
      </c>
      <c r="L319" s="80">
        <v>498.64</v>
      </c>
      <c r="M319" s="83">
        <v>923.09</v>
      </c>
      <c r="N319" s="81">
        <v>194.19</v>
      </c>
      <c r="O319" s="81">
        <v>29.76</v>
      </c>
      <c r="P319" s="81">
        <v>13.06</v>
      </c>
      <c r="R319" s="35"/>
    </row>
    <row r="320" spans="1:18" x14ac:dyDescent="0.35">
      <c r="A320" s="99" t="s">
        <v>564</v>
      </c>
      <c r="B320" s="80">
        <v>2848.02</v>
      </c>
      <c r="C320" s="81">
        <v>160.77000000000001</v>
      </c>
      <c r="D320" s="81">
        <v>32.299999999999997</v>
      </c>
      <c r="E320" s="82">
        <v>2654.94</v>
      </c>
      <c r="F320" s="81">
        <v>113.61</v>
      </c>
      <c r="G320" s="81">
        <v>31.05</v>
      </c>
      <c r="H320" s="81">
        <v>31.17</v>
      </c>
      <c r="I320" s="81">
        <v>815.23</v>
      </c>
      <c r="J320" s="80">
        <v>72.569999999999993</v>
      </c>
      <c r="K320" s="83">
        <v>164.66</v>
      </c>
      <c r="L320" s="80">
        <v>417.23</v>
      </c>
      <c r="M320" s="83">
        <v>626.32000000000005</v>
      </c>
      <c r="N320" s="81">
        <v>122.74</v>
      </c>
      <c r="O320" s="81">
        <v>32.409999999999997</v>
      </c>
      <c r="P320" s="81">
        <v>50.16</v>
      </c>
      <c r="R320" s="35"/>
    </row>
    <row r="321" spans="1:18" x14ac:dyDescent="0.35">
      <c r="A321" s="99" t="s">
        <v>565</v>
      </c>
      <c r="B321" s="80">
        <v>3191.21</v>
      </c>
      <c r="C321" s="81">
        <v>153.83000000000001</v>
      </c>
      <c r="D321" s="81">
        <v>37.22</v>
      </c>
      <c r="E321" s="82">
        <v>3000.16</v>
      </c>
      <c r="F321" s="81">
        <v>127.96</v>
      </c>
      <c r="G321" s="81">
        <v>32.6</v>
      </c>
      <c r="H321" s="81">
        <v>76.08</v>
      </c>
      <c r="I321" s="81">
        <v>947.57</v>
      </c>
      <c r="J321" s="80">
        <v>96.7</v>
      </c>
      <c r="K321" s="83">
        <v>110.77</v>
      </c>
      <c r="L321" s="80">
        <v>405.79</v>
      </c>
      <c r="M321" s="83">
        <v>789.34</v>
      </c>
      <c r="N321" s="81">
        <v>158.66</v>
      </c>
      <c r="O321" s="81">
        <v>27.69</v>
      </c>
      <c r="P321" s="81">
        <v>67.930000000000007</v>
      </c>
      <c r="R321" s="35"/>
    </row>
    <row r="322" spans="1:18" x14ac:dyDescent="0.35">
      <c r="A322" s="99" t="s">
        <v>566</v>
      </c>
      <c r="B322" s="80">
        <v>3867.35</v>
      </c>
      <c r="C322" s="81">
        <v>177.05</v>
      </c>
      <c r="D322" s="81">
        <v>106.01</v>
      </c>
      <c r="E322" s="82">
        <v>3584.28</v>
      </c>
      <c r="F322" s="81">
        <v>164.71</v>
      </c>
      <c r="G322" s="81">
        <v>30.65</v>
      </c>
      <c r="H322" s="81">
        <v>132.66</v>
      </c>
      <c r="I322" s="81">
        <v>974.68</v>
      </c>
      <c r="J322" s="80">
        <v>89.18</v>
      </c>
      <c r="K322" s="83">
        <v>139.99</v>
      </c>
      <c r="L322" s="80">
        <v>451.69</v>
      </c>
      <c r="M322" s="83">
        <v>1026.2</v>
      </c>
      <c r="N322" s="81">
        <v>344.16</v>
      </c>
      <c r="O322" s="81">
        <v>23.67</v>
      </c>
      <c r="P322" s="81">
        <v>68.84</v>
      </c>
      <c r="R322" s="35"/>
    </row>
    <row r="323" spans="1:18" x14ac:dyDescent="0.35">
      <c r="A323" s="99" t="s">
        <v>567</v>
      </c>
      <c r="B323" s="80">
        <v>4145.1899999999996</v>
      </c>
      <c r="C323" s="81">
        <v>242.97</v>
      </c>
      <c r="D323" s="81">
        <v>72.19</v>
      </c>
      <c r="E323" s="82">
        <v>3830.03</v>
      </c>
      <c r="F323" s="81">
        <v>174.61</v>
      </c>
      <c r="G323" s="81">
        <v>28.1</v>
      </c>
      <c r="H323" s="81">
        <v>142.12</v>
      </c>
      <c r="I323" s="81">
        <v>1040.03</v>
      </c>
      <c r="J323" s="80">
        <v>105.42</v>
      </c>
      <c r="K323" s="83">
        <v>153.56</v>
      </c>
      <c r="L323" s="80">
        <v>487.68</v>
      </c>
      <c r="M323" s="83">
        <v>1126.9100000000001</v>
      </c>
      <c r="N323" s="81">
        <v>317.73</v>
      </c>
      <c r="O323" s="81">
        <v>29.35</v>
      </c>
      <c r="P323" s="81">
        <v>83.87</v>
      </c>
      <c r="R323" s="35"/>
    </row>
    <row r="324" spans="1:18" x14ac:dyDescent="0.35">
      <c r="A324" s="99" t="s">
        <v>568</v>
      </c>
      <c r="B324" s="80">
        <v>4290.7299999999996</v>
      </c>
      <c r="C324" s="81">
        <v>268.75</v>
      </c>
      <c r="D324" s="81">
        <v>15.57</v>
      </c>
      <c r="E324" s="82">
        <v>4006.41</v>
      </c>
      <c r="F324" s="81">
        <v>160.87</v>
      </c>
      <c r="G324" s="81">
        <v>19.05</v>
      </c>
      <c r="H324" s="81">
        <v>124.3</v>
      </c>
      <c r="I324" s="81">
        <v>1239.49</v>
      </c>
      <c r="J324" s="80">
        <v>108.14</v>
      </c>
      <c r="K324" s="83">
        <v>118.52</v>
      </c>
      <c r="L324" s="80">
        <v>583.23</v>
      </c>
      <c r="M324" s="83">
        <v>1164.25</v>
      </c>
      <c r="N324" s="81">
        <v>247.58</v>
      </c>
      <c r="O324" s="81">
        <v>25.51</v>
      </c>
      <c r="P324" s="81">
        <v>84.28</v>
      </c>
      <c r="R324" s="35"/>
    </row>
    <row r="325" spans="1:18" x14ac:dyDescent="0.35">
      <c r="A325" s="99" t="s">
        <v>569</v>
      </c>
      <c r="B325" s="80">
        <v>4583.12</v>
      </c>
      <c r="C325" s="81">
        <v>242.08</v>
      </c>
      <c r="D325" s="81">
        <v>38.9</v>
      </c>
      <c r="E325" s="82">
        <v>4302.13</v>
      </c>
      <c r="F325" s="81">
        <v>198.3</v>
      </c>
      <c r="G325" s="81">
        <v>26.33</v>
      </c>
      <c r="H325" s="81">
        <v>149.44999999999999</v>
      </c>
      <c r="I325" s="81">
        <v>1341.24</v>
      </c>
      <c r="J325" s="80">
        <v>170.81</v>
      </c>
      <c r="K325" s="83">
        <v>99.67</v>
      </c>
      <c r="L325" s="80">
        <v>552.46</v>
      </c>
      <c r="M325" s="83">
        <v>1205.6400000000001</v>
      </c>
      <c r="N325" s="81">
        <v>249.09</v>
      </c>
      <c r="O325" s="81">
        <v>41.64</v>
      </c>
      <c r="P325" s="81">
        <v>78.52</v>
      </c>
      <c r="R325" s="35"/>
    </row>
    <row r="326" spans="1:18" x14ac:dyDescent="0.35">
      <c r="A326" s="99" t="s">
        <v>572</v>
      </c>
      <c r="B326" s="80">
        <v>4583.78</v>
      </c>
      <c r="C326" s="81">
        <v>238.55</v>
      </c>
      <c r="D326" s="81">
        <v>14.48</v>
      </c>
      <c r="E326" s="82">
        <v>4330.75</v>
      </c>
      <c r="F326" s="81">
        <v>182.42</v>
      </c>
      <c r="G326" s="81">
        <v>26.71</v>
      </c>
      <c r="H326" s="81">
        <v>159.37</v>
      </c>
      <c r="I326" s="81">
        <v>1494.27</v>
      </c>
      <c r="J326" s="80">
        <v>212.85</v>
      </c>
      <c r="K326" s="83">
        <v>122.01</v>
      </c>
      <c r="L326" s="80">
        <v>527.54</v>
      </c>
      <c r="M326" s="83">
        <v>1103.22</v>
      </c>
      <c r="N326" s="81">
        <v>252.42</v>
      </c>
      <c r="O326" s="81">
        <v>27.08</v>
      </c>
      <c r="P326" s="81">
        <v>51.25</v>
      </c>
      <c r="R326" s="35"/>
    </row>
    <row r="327" spans="1:18" x14ac:dyDescent="0.35">
      <c r="A327" s="99" t="s">
        <v>585</v>
      </c>
      <c r="B327" s="80">
        <v>4108.33</v>
      </c>
      <c r="C327" s="81">
        <v>214.02</v>
      </c>
      <c r="D327" s="81">
        <v>88.75</v>
      </c>
      <c r="E327" s="82">
        <v>3805.55</v>
      </c>
      <c r="F327" s="81">
        <v>122.77</v>
      </c>
      <c r="G327" s="81">
        <v>24.42</v>
      </c>
      <c r="H327" s="81">
        <v>152.57</v>
      </c>
      <c r="I327" s="81">
        <v>1282.58</v>
      </c>
      <c r="J327" s="80">
        <v>185.88</v>
      </c>
      <c r="K327" s="83">
        <v>124.43</v>
      </c>
      <c r="L327" s="80">
        <v>525.44000000000005</v>
      </c>
      <c r="M327" s="83">
        <v>923.36</v>
      </c>
      <c r="N327" s="81">
        <v>235.19</v>
      </c>
      <c r="O327" s="81">
        <v>14.97</v>
      </c>
      <c r="P327" s="81">
        <v>64.02</v>
      </c>
      <c r="R327" s="35"/>
    </row>
    <row r="328" spans="1:18" x14ac:dyDescent="0.35">
      <c r="A328" s="99" t="s">
        <v>586</v>
      </c>
      <c r="B328" s="80">
        <v>4098.9799999999996</v>
      </c>
      <c r="C328" s="81">
        <v>208.65</v>
      </c>
      <c r="D328" s="81">
        <v>76.09</v>
      </c>
      <c r="E328" s="82">
        <v>3814.23</v>
      </c>
      <c r="F328" s="81">
        <v>73.7</v>
      </c>
      <c r="G328" s="81">
        <v>26.82</v>
      </c>
      <c r="H328" s="81">
        <v>199.2</v>
      </c>
      <c r="I328" s="81">
        <v>1200.95</v>
      </c>
      <c r="J328" s="80">
        <v>216.69</v>
      </c>
      <c r="K328" s="83">
        <v>145.5</v>
      </c>
      <c r="L328" s="80">
        <v>542.22</v>
      </c>
      <c r="M328" s="83">
        <v>914</v>
      </c>
      <c r="N328" s="81">
        <v>220.77</v>
      </c>
      <c r="O328" s="81">
        <v>27.85</v>
      </c>
      <c r="P328" s="81">
        <v>62.14</v>
      </c>
      <c r="R328" s="35"/>
    </row>
    <row r="329" spans="1:18" x14ac:dyDescent="0.35">
      <c r="A329" s="99" t="s">
        <v>590</v>
      </c>
      <c r="B329" s="80">
        <v>4570.5</v>
      </c>
      <c r="C329" s="81">
        <v>221.54</v>
      </c>
      <c r="D329" s="81">
        <v>76.47</v>
      </c>
      <c r="E329" s="82">
        <v>4272.49</v>
      </c>
      <c r="F329" s="81">
        <v>128.91999999999999</v>
      </c>
      <c r="G329" s="81">
        <v>25.96</v>
      </c>
      <c r="H329" s="81">
        <v>152.4</v>
      </c>
      <c r="I329" s="81">
        <v>1444.86</v>
      </c>
      <c r="J329" s="80">
        <v>263.18</v>
      </c>
      <c r="K329" s="83">
        <v>156.88</v>
      </c>
      <c r="L329" s="80">
        <v>479.73</v>
      </c>
      <c r="M329" s="83">
        <v>1042.78</v>
      </c>
      <c r="N329" s="81">
        <v>293</v>
      </c>
      <c r="O329" s="81">
        <v>31.24</v>
      </c>
      <c r="P329" s="81">
        <v>61.66</v>
      </c>
      <c r="R329" s="35"/>
    </row>
    <row r="330" spans="1:18" x14ac:dyDescent="0.35">
      <c r="A330" s="99" t="s">
        <v>593</v>
      </c>
      <c r="B330" s="80">
        <v>4739.6899999999996</v>
      </c>
      <c r="C330" s="81">
        <v>235.28</v>
      </c>
      <c r="D330" s="81">
        <v>44.8</v>
      </c>
      <c r="E330" s="82">
        <v>4459.6099999999997</v>
      </c>
      <c r="F330" s="81">
        <v>121.88</v>
      </c>
      <c r="G330" s="81">
        <v>40.9</v>
      </c>
      <c r="H330" s="81">
        <v>154.26</v>
      </c>
      <c r="I330" s="81">
        <v>1440.77</v>
      </c>
      <c r="J330" s="80">
        <v>234.17</v>
      </c>
      <c r="K330" s="83">
        <v>222.95</v>
      </c>
      <c r="L330" s="80">
        <v>461.8</v>
      </c>
      <c r="M330" s="83">
        <v>1089.78</v>
      </c>
      <c r="N330" s="81">
        <v>321.08</v>
      </c>
      <c r="O330" s="81">
        <v>30.87</v>
      </c>
      <c r="P330" s="81">
        <v>40.799999999999997</v>
      </c>
      <c r="R330" s="35"/>
    </row>
    <row r="331" spans="1:18" x14ac:dyDescent="0.35">
      <c r="A331" s="99" t="s">
        <v>594</v>
      </c>
      <c r="B331" s="80">
        <v>4815.54</v>
      </c>
      <c r="C331" s="81">
        <v>284.61</v>
      </c>
      <c r="D331" s="81">
        <v>107.3</v>
      </c>
      <c r="E331" s="82">
        <v>4423.62</v>
      </c>
      <c r="F331" s="81">
        <v>141.66</v>
      </c>
      <c r="G331" s="81">
        <v>26.04</v>
      </c>
      <c r="H331" s="81">
        <v>148.35</v>
      </c>
      <c r="I331" s="81">
        <v>1487.88</v>
      </c>
      <c r="J331" s="80">
        <v>265.60000000000002</v>
      </c>
      <c r="K331" s="83">
        <v>252.91</v>
      </c>
      <c r="L331" s="80">
        <v>552.82000000000005</v>
      </c>
      <c r="M331" s="83">
        <v>1031.0999999999999</v>
      </c>
      <c r="N331" s="81">
        <v>271.02</v>
      </c>
      <c r="O331" s="81">
        <v>16.75</v>
      </c>
      <c r="P331" s="81">
        <v>17.399999999999999</v>
      </c>
      <c r="R331" s="35"/>
    </row>
    <row r="332" spans="1:18" x14ac:dyDescent="0.35">
      <c r="A332" s="99" t="s">
        <v>607</v>
      </c>
      <c r="B332" s="80">
        <v>4214.6400000000003</v>
      </c>
      <c r="C332" s="81">
        <v>259.85000000000002</v>
      </c>
      <c r="D332" s="81">
        <v>35.53</v>
      </c>
      <c r="E332" s="82">
        <v>3919.26</v>
      </c>
      <c r="F332" s="81">
        <v>141.33000000000001</v>
      </c>
      <c r="G332" s="81">
        <v>21.61</v>
      </c>
      <c r="H332" s="81">
        <v>114.45</v>
      </c>
      <c r="I332" s="81">
        <v>1314.47</v>
      </c>
      <c r="J332" s="80">
        <v>206.26</v>
      </c>
      <c r="K332" s="83">
        <v>191.56</v>
      </c>
      <c r="L332" s="80">
        <v>475.27</v>
      </c>
      <c r="M332" s="83">
        <v>959.04</v>
      </c>
      <c r="N332" s="81">
        <v>224.93</v>
      </c>
      <c r="O332" s="81">
        <v>42.06</v>
      </c>
      <c r="P332" s="81">
        <v>37.4</v>
      </c>
      <c r="R332" s="35"/>
    </row>
    <row r="333" spans="1:18" x14ac:dyDescent="0.35">
      <c r="A333" s="99" t="s">
        <v>609</v>
      </c>
      <c r="B333" s="80">
        <v>4794.08</v>
      </c>
      <c r="C333" s="81">
        <v>251.54</v>
      </c>
      <c r="D333" s="81">
        <v>99.61</v>
      </c>
      <c r="E333" s="82">
        <v>4442.93</v>
      </c>
      <c r="F333" s="81">
        <v>159.31</v>
      </c>
      <c r="G333" s="81">
        <v>33.04</v>
      </c>
      <c r="H333" s="81">
        <v>138.59</v>
      </c>
      <c r="I333" s="81">
        <v>1447.89</v>
      </c>
      <c r="J333" s="80">
        <v>230.05</v>
      </c>
      <c r="K333" s="83">
        <v>239.96</v>
      </c>
      <c r="L333" s="80">
        <v>527.30999999999995</v>
      </c>
      <c r="M333" s="83">
        <v>1100.32</v>
      </c>
      <c r="N333" s="81">
        <v>255.61</v>
      </c>
      <c r="O333" s="81">
        <v>1.65</v>
      </c>
      <c r="P333" s="81">
        <v>58.97</v>
      </c>
      <c r="R333" s="35"/>
    </row>
    <row r="334" spans="1:18" x14ac:dyDescent="0.35">
      <c r="A334" s="99" t="s">
        <v>610</v>
      </c>
      <c r="B334" s="80">
        <v>4817.18</v>
      </c>
      <c r="C334" s="81">
        <v>251.11</v>
      </c>
      <c r="D334" s="81">
        <v>97.27</v>
      </c>
      <c r="E334" s="82">
        <v>4468.8</v>
      </c>
      <c r="F334" s="81">
        <v>188.25</v>
      </c>
      <c r="G334" s="81">
        <v>25.62</v>
      </c>
      <c r="H334" s="81">
        <v>146.12</v>
      </c>
      <c r="I334" s="81">
        <v>1395.5</v>
      </c>
      <c r="J334" s="80">
        <v>303.91000000000003</v>
      </c>
      <c r="K334" s="83">
        <v>143.79</v>
      </c>
      <c r="L334" s="80">
        <v>468.13</v>
      </c>
      <c r="M334" s="83">
        <v>1284.53</v>
      </c>
      <c r="N334" s="81">
        <v>246.83</v>
      </c>
      <c r="O334" s="81">
        <v>20.65</v>
      </c>
      <c r="P334" s="81">
        <v>37.909999999999997</v>
      </c>
      <c r="R334" s="35"/>
    </row>
    <row r="335" spans="1:18" x14ac:dyDescent="0.35">
      <c r="A335" s="99" t="s">
        <v>611</v>
      </c>
      <c r="B335" s="80">
        <v>4956.74</v>
      </c>
      <c r="C335" s="81">
        <v>254.18</v>
      </c>
      <c r="D335" s="81">
        <v>68.510000000000005</v>
      </c>
      <c r="E335" s="82">
        <v>4634.0600000000004</v>
      </c>
      <c r="F335" s="81">
        <v>203.51</v>
      </c>
      <c r="G335" s="81">
        <v>22.97</v>
      </c>
      <c r="H335" s="81">
        <v>151.07</v>
      </c>
      <c r="I335" s="81">
        <v>1407.05</v>
      </c>
      <c r="J335" s="80">
        <v>387.35</v>
      </c>
      <c r="K335" s="83">
        <v>118.17</v>
      </c>
      <c r="L335" s="80">
        <v>488.2</v>
      </c>
      <c r="M335" s="83">
        <v>1232.3</v>
      </c>
      <c r="N335" s="81">
        <v>370.39</v>
      </c>
      <c r="O335" s="81">
        <v>23.83</v>
      </c>
      <c r="P335" s="81">
        <v>53.48</v>
      </c>
      <c r="R335" s="35"/>
    </row>
    <row r="336" spans="1:18" x14ac:dyDescent="0.35">
      <c r="A336" s="99" t="s">
        <v>620</v>
      </c>
      <c r="B336" s="80">
        <v>4206.45</v>
      </c>
      <c r="C336" s="81">
        <v>230.01</v>
      </c>
      <c r="D336" s="81">
        <v>101.46</v>
      </c>
      <c r="E336" s="82">
        <v>3874.98</v>
      </c>
      <c r="F336" s="81">
        <v>152.78</v>
      </c>
      <c r="G336" s="81">
        <v>23.73</v>
      </c>
      <c r="H336" s="81">
        <v>107.94</v>
      </c>
      <c r="I336" s="81">
        <v>1215.23</v>
      </c>
      <c r="J336" s="80">
        <v>321.33</v>
      </c>
      <c r="K336" s="83">
        <v>92.76</v>
      </c>
      <c r="L336" s="80">
        <v>485.6</v>
      </c>
      <c r="M336" s="83">
        <v>1012.19</v>
      </c>
      <c r="N336" s="81">
        <v>189.88</v>
      </c>
      <c r="O336" s="81">
        <v>21.54</v>
      </c>
      <c r="P336" s="81">
        <v>52.93</v>
      </c>
      <c r="R336" s="35"/>
    </row>
    <row r="337" spans="1:18" x14ac:dyDescent="0.35">
      <c r="A337" s="99" t="s">
        <v>621</v>
      </c>
      <c r="B337" s="80">
        <v>4343.16</v>
      </c>
      <c r="C337" s="81">
        <v>241.09</v>
      </c>
      <c r="D337" s="81">
        <v>87.02</v>
      </c>
      <c r="E337" s="82">
        <v>4015.05</v>
      </c>
      <c r="F337" s="81">
        <v>154.24</v>
      </c>
      <c r="G337" s="81">
        <v>40.31</v>
      </c>
      <c r="H337" s="81">
        <v>98.74</v>
      </c>
      <c r="I337" s="81">
        <v>1220.02</v>
      </c>
      <c r="J337" s="80">
        <v>355.57</v>
      </c>
      <c r="K337" s="83">
        <v>75.430000000000007</v>
      </c>
      <c r="L337" s="80">
        <v>526.49</v>
      </c>
      <c r="M337" s="83">
        <v>1052.9000000000001</v>
      </c>
      <c r="N337" s="81">
        <v>200.08</v>
      </c>
      <c r="O337" s="81">
        <v>39.340000000000003</v>
      </c>
      <c r="P337" s="81">
        <v>63.63</v>
      </c>
      <c r="R337" s="35"/>
    </row>
    <row r="338" spans="1:18" x14ac:dyDescent="0.35">
      <c r="A338" s="99" t="s">
        <v>627</v>
      </c>
      <c r="B338" s="80">
        <v>4608.67</v>
      </c>
      <c r="C338" s="81">
        <v>250.29</v>
      </c>
      <c r="D338" s="81">
        <v>66.53</v>
      </c>
      <c r="E338" s="82">
        <v>4291.8500000000004</v>
      </c>
      <c r="F338" s="81">
        <v>153.02000000000001</v>
      </c>
      <c r="G338" s="81">
        <v>36.340000000000003</v>
      </c>
      <c r="H338" s="81">
        <v>118.04</v>
      </c>
      <c r="I338" s="81">
        <v>1298.56</v>
      </c>
      <c r="J338" s="80">
        <v>367.61</v>
      </c>
      <c r="K338" s="83">
        <v>120.04</v>
      </c>
      <c r="L338" s="80">
        <v>532.15</v>
      </c>
      <c r="M338" s="83">
        <v>1127.79</v>
      </c>
      <c r="N338" s="81">
        <v>255.03</v>
      </c>
      <c r="O338" s="81">
        <v>28.38</v>
      </c>
      <c r="P338" s="81">
        <v>33.53</v>
      </c>
      <c r="R338" s="35"/>
    </row>
    <row r="339" spans="1:18" x14ac:dyDescent="0.35">
      <c r="A339" s="99" t="s">
        <v>626</v>
      </c>
      <c r="B339" s="80">
        <v>4469.42</v>
      </c>
      <c r="C339" s="81">
        <v>234.41</v>
      </c>
      <c r="D339" s="81">
        <v>49.76</v>
      </c>
      <c r="E339" s="82">
        <v>4185.25</v>
      </c>
      <c r="F339" s="81">
        <v>121.25</v>
      </c>
      <c r="G339" s="81">
        <v>37.909999999999997</v>
      </c>
      <c r="H339" s="81">
        <v>110.46</v>
      </c>
      <c r="I339" s="81">
        <v>1247.43</v>
      </c>
      <c r="J339" s="80">
        <v>328.81</v>
      </c>
      <c r="K339" s="83">
        <v>191.98</v>
      </c>
      <c r="L339" s="80">
        <v>405.84</v>
      </c>
      <c r="M339" s="83">
        <v>1116.93</v>
      </c>
      <c r="N339" s="81">
        <v>344.99</v>
      </c>
      <c r="O339" s="81">
        <v>11.41</v>
      </c>
      <c r="P339" s="81">
        <v>59.26</v>
      </c>
      <c r="R339" s="35"/>
    </row>
    <row r="340" spans="1:18" x14ac:dyDescent="0.35">
      <c r="A340" s="99" t="s">
        <v>628</v>
      </c>
      <c r="B340" s="80">
        <v>4699.72</v>
      </c>
      <c r="C340" s="81">
        <v>204.32</v>
      </c>
      <c r="D340" s="81">
        <v>33.24</v>
      </c>
      <c r="E340" s="82">
        <v>4462.1499999999996</v>
      </c>
      <c r="F340" s="81">
        <v>109.22</v>
      </c>
      <c r="G340" s="81">
        <v>35.5</v>
      </c>
      <c r="H340" s="81">
        <v>126.24</v>
      </c>
      <c r="I340" s="81">
        <v>1265.56</v>
      </c>
      <c r="J340" s="80">
        <v>265.70999999999998</v>
      </c>
      <c r="K340" s="83">
        <v>197.08</v>
      </c>
      <c r="L340" s="80">
        <v>569.91999999999996</v>
      </c>
      <c r="M340" s="83">
        <v>1241.81</v>
      </c>
      <c r="N340" s="81">
        <v>389.54</v>
      </c>
      <c r="O340" s="81">
        <v>24.9</v>
      </c>
      <c r="P340" s="81">
        <v>23.83</v>
      </c>
      <c r="R340" s="35"/>
    </row>
    <row r="341" spans="1:18" x14ac:dyDescent="0.35">
      <c r="A341" s="99" t="s">
        <v>629</v>
      </c>
      <c r="B341" s="80">
        <v>4349.33</v>
      </c>
      <c r="C341" s="81">
        <v>191.71</v>
      </c>
      <c r="D341" s="81">
        <v>71.98</v>
      </c>
      <c r="E341" s="82">
        <v>4085.64</v>
      </c>
      <c r="F341" s="81">
        <v>75.84</v>
      </c>
      <c r="G341" s="81">
        <v>45.14</v>
      </c>
      <c r="H341" s="81">
        <v>116.34</v>
      </c>
      <c r="I341" s="81">
        <v>1149.1500000000001</v>
      </c>
      <c r="J341" s="80">
        <v>230.49</v>
      </c>
      <c r="K341" s="83">
        <v>180.29</v>
      </c>
      <c r="L341" s="80">
        <v>468.24</v>
      </c>
      <c r="M341" s="83">
        <v>1214.28</v>
      </c>
      <c r="N341" s="81">
        <v>240</v>
      </c>
      <c r="O341" s="81">
        <v>34.92</v>
      </c>
      <c r="P341" s="81">
        <v>54.95</v>
      </c>
      <c r="R341" s="35"/>
    </row>
    <row r="342" spans="1:18" x14ac:dyDescent="0.35">
      <c r="A342" s="100" t="s">
        <v>642</v>
      </c>
      <c r="B342" s="80">
        <v>4551.95</v>
      </c>
      <c r="C342" s="81">
        <v>236.12</v>
      </c>
      <c r="D342" s="81">
        <v>49.13</v>
      </c>
      <c r="E342" s="82">
        <v>4266.71</v>
      </c>
      <c r="F342" s="81">
        <v>81.760000000000005</v>
      </c>
      <c r="G342" s="81">
        <v>46.38</v>
      </c>
      <c r="H342" s="81">
        <v>134.66999999999999</v>
      </c>
      <c r="I342" s="81">
        <v>1312.94</v>
      </c>
      <c r="J342" s="80">
        <v>227.12</v>
      </c>
      <c r="K342" s="83">
        <v>238.46</v>
      </c>
      <c r="L342" s="80">
        <v>542.54999999999995</v>
      </c>
      <c r="M342" s="83">
        <v>1212.29</v>
      </c>
      <c r="N342" s="81">
        <v>244.42</v>
      </c>
      <c r="O342" s="81">
        <v>21.35</v>
      </c>
      <c r="P342" s="81">
        <v>27.11</v>
      </c>
      <c r="R342" s="35"/>
    </row>
    <row r="343" spans="1:18" x14ac:dyDescent="0.35">
      <c r="A343" s="101" t="s">
        <v>643</v>
      </c>
      <c r="B343" s="81">
        <v>4606.16</v>
      </c>
      <c r="C343" s="81">
        <v>283.20999999999998</v>
      </c>
      <c r="D343" s="81">
        <v>79.989999999999995</v>
      </c>
      <c r="E343" s="82">
        <v>4242.96</v>
      </c>
      <c r="F343" s="81">
        <v>103.21</v>
      </c>
      <c r="G343" s="81">
        <v>27.14</v>
      </c>
      <c r="H343" s="81">
        <v>136.99</v>
      </c>
      <c r="I343" s="81">
        <v>1424.22</v>
      </c>
      <c r="J343" s="80">
        <v>291.14999999999998</v>
      </c>
      <c r="K343" s="83">
        <v>239.88</v>
      </c>
      <c r="L343" s="80">
        <v>336.15</v>
      </c>
      <c r="M343" s="83">
        <v>1230.8399999999999</v>
      </c>
      <c r="N343" s="81">
        <v>257.20999999999998</v>
      </c>
      <c r="O343" s="81">
        <v>17.940000000000001</v>
      </c>
      <c r="P343" s="81">
        <v>6.01</v>
      </c>
      <c r="R343" s="35"/>
    </row>
    <row r="344" spans="1:18" x14ac:dyDescent="0.35">
      <c r="A344" s="101" t="s">
        <v>644</v>
      </c>
      <c r="B344" s="81">
        <v>4166.3500000000004</v>
      </c>
      <c r="C344" s="81">
        <v>326.56</v>
      </c>
      <c r="D344" s="81">
        <v>65.709999999999994</v>
      </c>
      <c r="E344" s="82">
        <v>3774.08</v>
      </c>
      <c r="F344" s="81">
        <v>99.63</v>
      </c>
      <c r="G344" s="81">
        <v>32.61</v>
      </c>
      <c r="H344" s="81">
        <v>129.61000000000001</v>
      </c>
      <c r="I344" s="81">
        <v>1277.95</v>
      </c>
      <c r="J344" s="80">
        <v>255.3</v>
      </c>
      <c r="K344" s="83">
        <v>259.63</v>
      </c>
      <c r="L344" s="80">
        <v>384.5</v>
      </c>
      <c r="M344" s="83">
        <v>999.07</v>
      </c>
      <c r="N344" s="81">
        <v>197.22</v>
      </c>
      <c r="O344" s="81">
        <v>16.2</v>
      </c>
      <c r="P344" s="81">
        <v>41.81</v>
      </c>
      <c r="R344" s="35"/>
    </row>
    <row r="345" spans="1:18" x14ac:dyDescent="0.35">
      <c r="A345" s="101" t="s">
        <v>647</v>
      </c>
      <c r="B345" s="81">
        <v>4691.6400000000003</v>
      </c>
      <c r="C345" s="81">
        <v>259.85000000000002</v>
      </c>
      <c r="D345" s="81">
        <v>20.36</v>
      </c>
      <c r="E345" s="82">
        <v>4411.43</v>
      </c>
      <c r="F345" s="81">
        <v>125.98</v>
      </c>
      <c r="G345" s="81">
        <v>31.75</v>
      </c>
      <c r="H345" s="81">
        <v>252.96</v>
      </c>
      <c r="I345" s="81">
        <v>1291.2</v>
      </c>
      <c r="J345" s="80">
        <v>289.52999999999997</v>
      </c>
      <c r="K345" s="83">
        <v>258.11</v>
      </c>
      <c r="L345" s="80">
        <v>476.56</v>
      </c>
      <c r="M345" s="83">
        <v>1174.73</v>
      </c>
      <c r="N345" s="81">
        <v>215.11</v>
      </c>
      <c r="O345" s="81">
        <v>20.11</v>
      </c>
      <c r="P345" s="81">
        <v>31.72</v>
      </c>
      <c r="R345" s="35"/>
    </row>
    <row r="346" spans="1:18" x14ac:dyDescent="0.35">
      <c r="A346" s="101" t="s">
        <v>650</v>
      </c>
      <c r="B346" s="81">
        <v>4406.58</v>
      </c>
      <c r="C346" s="81">
        <v>284.16000000000003</v>
      </c>
      <c r="D346" s="81">
        <v>187.13</v>
      </c>
      <c r="E346" s="82">
        <v>3935.29</v>
      </c>
      <c r="F346" s="81">
        <v>152.49</v>
      </c>
      <c r="G346" s="81">
        <v>24.68</v>
      </c>
      <c r="H346" s="81">
        <v>147.69999999999999</v>
      </c>
      <c r="I346" s="81">
        <v>1282.04</v>
      </c>
      <c r="J346" s="80">
        <v>280.91000000000003</v>
      </c>
      <c r="K346" s="83">
        <v>195.75</v>
      </c>
      <c r="L346" s="80">
        <v>394.05</v>
      </c>
      <c r="M346" s="83">
        <v>1051.81</v>
      </c>
      <c r="N346" s="81">
        <v>234.65</v>
      </c>
      <c r="O346" s="81">
        <v>33.01</v>
      </c>
      <c r="P346" s="81">
        <v>25.92</v>
      </c>
      <c r="R346" s="35"/>
    </row>
    <row r="347" spans="1:18" x14ac:dyDescent="0.35">
      <c r="A347" s="101" t="s">
        <v>651</v>
      </c>
      <c r="B347" s="81">
        <v>4516.79</v>
      </c>
      <c r="C347" s="81">
        <v>228.41</v>
      </c>
      <c r="D347" s="81">
        <v>60.92</v>
      </c>
      <c r="E347" s="82">
        <v>4227.46</v>
      </c>
      <c r="F347" s="81">
        <v>160.28</v>
      </c>
      <c r="G347" s="81">
        <v>23.25</v>
      </c>
      <c r="H347" s="81">
        <v>145.66</v>
      </c>
      <c r="I347" s="81">
        <v>1346.41</v>
      </c>
      <c r="J347" s="80">
        <v>325.67</v>
      </c>
      <c r="K347" s="83">
        <v>152.19999999999999</v>
      </c>
      <c r="L347" s="80">
        <v>380.69</v>
      </c>
      <c r="M347" s="83">
        <v>1158.83</v>
      </c>
      <c r="N347" s="81">
        <v>231.04</v>
      </c>
      <c r="O347" s="81">
        <v>35.17</v>
      </c>
      <c r="P347" s="81">
        <v>54.25</v>
      </c>
      <c r="R347" s="35"/>
    </row>
    <row r="348" spans="1:18" x14ac:dyDescent="0.35">
      <c r="A348" s="101" t="s">
        <v>653</v>
      </c>
      <c r="B348" s="81">
        <v>3916.39</v>
      </c>
      <c r="C348" s="81">
        <v>250.86</v>
      </c>
      <c r="D348" s="81">
        <v>52.66</v>
      </c>
      <c r="E348" s="82">
        <v>3612.87</v>
      </c>
      <c r="F348" s="81">
        <v>133.94</v>
      </c>
      <c r="G348" s="81">
        <v>38.32</v>
      </c>
      <c r="H348" s="81">
        <v>119.63</v>
      </c>
      <c r="I348" s="81">
        <v>1209.99</v>
      </c>
      <c r="J348" s="80">
        <v>311.95999999999998</v>
      </c>
      <c r="K348" s="83">
        <v>106.83</v>
      </c>
      <c r="L348" s="80">
        <v>336.32</v>
      </c>
      <c r="M348" s="83">
        <v>960.95</v>
      </c>
      <c r="N348" s="81">
        <v>200.1</v>
      </c>
      <c r="O348" s="81">
        <v>8.6</v>
      </c>
      <c r="P348" s="81">
        <v>28.91</v>
      </c>
      <c r="R348" s="35"/>
    </row>
    <row r="349" spans="1:18" x14ac:dyDescent="0.35">
      <c r="A349" s="101" t="s">
        <v>654</v>
      </c>
      <c r="B349" s="84">
        <v>4371.6899999999996</v>
      </c>
      <c r="C349" s="84">
        <v>246</v>
      </c>
      <c r="D349" s="84">
        <v>14.72</v>
      </c>
      <c r="E349" s="85">
        <v>4110.96</v>
      </c>
      <c r="F349" s="84">
        <v>148.16999999999999</v>
      </c>
      <c r="G349" s="84">
        <v>43.21</v>
      </c>
      <c r="H349" s="84">
        <v>130.55000000000001</v>
      </c>
      <c r="I349" s="84">
        <v>1302.6099999999999</v>
      </c>
      <c r="J349" s="86">
        <v>390.52</v>
      </c>
      <c r="K349" s="87">
        <v>121.05</v>
      </c>
      <c r="L349" s="86">
        <v>379.24</v>
      </c>
      <c r="M349" s="87">
        <v>1041.8</v>
      </c>
      <c r="N349" s="84">
        <v>311.97000000000003</v>
      </c>
      <c r="O349" s="84">
        <v>31.23</v>
      </c>
      <c r="P349" s="84">
        <v>62.46</v>
      </c>
      <c r="R349" s="35"/>
    </row>
    <row r="350" spans="1:18" x14ac:dyDescent="0.35">
      <c r="A350" s="101" t="s">
        <v>656</v>
      </c>
      <c r="B350" s="84">
        <v>4338.25</v>
      </c>
      <c r="C350" s="84">
        <v>247.23</v>
      </c>
      <c r="D350" s="84">
        <v>41.6</v>
      </c>
      <c r="E350" s="85">
        <v>4049.43</v>
      </c>
      <c r="F350" s="84">
        <v>143.47999999999999</v>
      </c>
      <c r="G350" s="84">
        <v>30.93</v>
      </c>
      <c r="H350" s="84">
        <v>110.65</v>
      </c>
      <c r="I350" s="84">
        <v>1324.24</v>
      </c>
      <c r="J350" s="86">
        <v>338.13</v>
      </c>
      <c r="K350" s="87">
        <v>130.94</v>
      </c>
      <c r="L350" s="86">
        <v>472.57</v>
      </c>
      <c r="M350" s="87">
        <v>991.18</v>
      </c>
      <c r="N350" s="84">
        <v>260.10000000000002</v>
      </c>
      <c r="O350" s="84">
        <v>23.59</v>
      </c>
      <c r="P350" s="84">
        <v>9.81</v>
      </c>
      <c r="R350" s="35"/>
    </row>
    <row r="351" spans="1:18" x14ac:dyDescent="0.35">
      <c r="A351" s="101" t="s">
        <v>658</v>
      </c>
      <c r="B351" s="84">
        <v>4060.84</v>
      </c>
      <c r="C351" s="84">
        <v>220.85</v>
      </c>
      <c r="D351" s="87">
        <v>33.04</v>
      </c>
      <c r="E351" s="85">
        <v>3806.95</v>
      </c>
      <c r="F351" s="84">
        <v>115.56</v>
      </c>
      <c r="G351" s="84">
        <v>24.43</v>
      </c>
      <c r="H351" s="84">
        <v>121.89</v>
      </c>
      <c r="I351" s="87">
        <v>1272.33</v>
      </c>
      <c r="J351" s="86">
        <v>280.14999999999998</v>
      </c>
      <c r="K351" s="87">
        <v>114.72</v>
      </c>
      <c r="L351" s="86">
        <v>469.44</v>
      </c>
      <c r="M351" s="87">
        <v>901.39</v>
      </c>
      <c r="N351" s="84">
        <v>230.41</v>
      </c>
      <c r="O351" s="84">
        <v>20.57</v>
      </c>
      <c r="P351" s="84">
        <v>50.76</v>
      </c>
      <c r="R351" s="35"/>
    </row>
    <row r="352" spans="1:18" x14ac:dyDescent="0.35">
      <c r="A352" s="101" t="s">
        <v>662</v>
      </c>
      <c r="B352" s="84">
        <v>3486.29</v>
      </c>
      <c r="C352" s="84">
        <v>182.06</v>
      </c>
      <c r="D352" s="87">
        <v>79.760000000000005</v>
      </c>
      <c r="E352" s="85">
        <v>3224.47</v>
      </c>
      <c r="F352" s="84">
        <v>102.71</v>
      </c>
      <c r="G352" s="84">
        <v>31.86</v>
      </c>
      <c r="H352" s="84">
        <v>105.88</v>
      </c>
      <c r="I352" s="87">
        <v>1090</v>
      </c>
      <c r="J352" s="86">
        <v>172.53</v>
      </c>
      <c r="K352" s="87">
        <v>160.71</v>
      </c>
      <c r="L352" s="86">
        <v>381.01</v>
      </c>
      <c r="M352" s="87">
        <v>827.86</v>
      </c>
      <c r="N352" s="84">
        <v>131.78</v>
      </c>
      <c r="O352" s="84">
        <v>2.0499999999999998</v>
      </c>
      <c r="P352" s="84">
        <v>22.26</v>
      </c>
      <c r="R352" s="35"/>
    </row>
    <row r="353" spans="1:19" x14ac:dyDescent="0.35">
      <c r="A353" s="101" t="s">
        <v>663</v>
      </c>
      <c r="B353" s="81">
        <v>3902.27</v>
      </c>
      <c r="C353" s="81">
        <v>207.29</v>
      </c>
      <c r="D353" s="83">
        <v>82.03</v>
      </c>
      <c r="E353" s="82">
        <v>3612.96</v>
      </c>
      <c r="F353" s="81">
        <v>115.54</v>
      </c>
      <c r="G353" s="81">
        <v>45.56</v>
      </c>
      <c r="H353" s="81">
        <v>105.72</v>
      </c>
      <c r="I353" s="83">
        <v>1182.22</v>
      </c>
      <c r="J353" s="80">
        <v>163.57</v>
      </c>
      <c r="K353" s="83">
        <v>208.47</v>
      </c>
      <c r="L353" s="80">
        <v>372.47</v>
      </c>
      <c r="M353" s="83">
        <v>885.2</v>
      </c>
      <c r="N353" s="81">
        <v>336.9</v>
      </c>
      <c r="O353" s="81">
        <v>0</v>
      </c>
      <c r="P353" s="81">
        <v>18.309999999999999</v>
      </c>
      <c r="R353" s="35"/>
    </row>
    <row r="354" spans="1:19" x14ac:dyDescent="0.35">
      <c r="A354" s="101" t="s">
        <v>666</v>
      </c>
      <c r="B354" s="81">
        <v>4513.84</v>
      </c>
      <c r="C354" s="81">
        <v>241.42</v>
      </c>
      <c r="D354" s="83">
        <v>23.52</v>
      </c>
      <c r="E354" s="82">
        <v>4248.8900000000003</v>
      </c>
      <c r="F354" s="81">
        <v>130.4</v>
      </c>
      <c r="G354" s="81">
        <v>32.619999999999997</v>
      </c>
      <c r="H354" s="81">
        <v>132.1</v>
      </c>
      <c r="I354" s="83">
        <v>1417.89</v>
      </c>
      <c r="J354" s="80">
        <v>215.22</v>
      </c>
      <c r="K354" s="83">
        <v>283.43</v>
      </c>
      <c r="L354" s="80">
        <v>431.38</v>
      </c>
      <c r="M354" s="83">
        <v>1083.44</v>
      </c>
      <c r="N354" s="81">
        <v>305.85000000000002</v>
      </c>
      <c r="O354" s="81">
        <v>23.11</v>
      </c>
      <c r="P354" s="81">
        <v>20.7</v>
      </c>
      <c r="R354" s="35"/>
    </row>
    <row r="355" spans="1:19" x14ac:dyDescent="0.35">
      <c r="A355" s="101" t="s">
        <v>679</v>
      </c>
      <c r="B355" s="81">
        <v>4251.21</v>
      </c>
      <c r="C355" s="81">
        <v>303.36</v>
      </c>
      <c r="D355" s="83">
        <v>27.77</v>
      </c>
      <c r="E355" s="82">
        <v>3920.08</v>
      </c>
      <c r="F355" s="81">
        <v>128.94</v>
      </c>
      <c r="G355" s="81">
        <v>19.100000000000001</v>
      </c>
      <c r="H355" s="81">
        <v>122.41</v>
      </c>
      <c r="I355" s="83">
        <v>1334.99</v>
      </c>
      <c r="J355" s="80">
        <v>249.36</v>
      </c>
      <c r="K355" s="83">
        <v>231.35</v>
      </c>
      <c r="L355" s="80">
        <v>485.37</v>
      </c>
      <c r="M355" s="83">
        <v>910.97</v>
      </c>
      <c r="N355" s="81">
        <v>305.13</v>
      </c>
      <c r="O355" s="81">
        <v>14.05</v>
      </c>
      <c r="P355" s="81">
        <v>6.51</v>
      </c>
      <c r="R355" s="35"/>
    </row>
    <row r="356" spans="1:19" x14ac:dyDescent="0.35">
      <c r="A356" s="101" t="s">
        <v>680</v>
      </c>
      <c r="B356" s="81">
        <v>4080.4</v>
      </c>
      <c r="C356" s="81">
        <v>205.38</v>
      </c>
      <c r="D356" s="83">
        <v>61.25</v>
      </c>
      <c r="E356" s="82">
        <v>3813.77</v>
      </c>
      <c r="F356" s="81">
        <v>124.03</v>
      </c>
      <c r="G356" s="81">
        <v>20.260000000000002</v>
      </c>
      <c r="H356" s="81">
        <v>141.35</v>
      </c>
      <c r="I356" s="83">
        <v>1272.94</v>
      </c>
      <c r="J356" s="80">
        <v>224.61</v>
      </c>
      <c r="K356" s="83">
        <v>193.29</v>
      </c>
      <c r="L356" s="80">
        <v>403.52</v>
      </c>
      <c r="M356" s="83">
        <v>998.82</v>
      </c>
      <c r="N356" s="81">
        <v>254.86</v>
      </c>
      <c r="O356" s="81">
        <v>0</v>
      </c>
      <c r="P356" s="81">
        <v>35.94</v>
      </c>
      <c r="R356" s="35"/>
    </row>
    <row r="357" spans="1:19" x14ac:dyDescent="0.35">
      <c r="A357" s="101" t="s">
        <v>682</v>
      </c>
      <c r="B357" s="81">
        <v>4458.07</v>
      </c>
      <c r="C357" s="81">
        <v>232.81</v>
      </c>
      <c r="D357" s="83">
        <v>4.93</v>
      </c>
      <c r="E357" s="82">
        <v>4220.33</v>
      </c>
      <c r="F357" s="81">
        <v>156.9</v>
      </c>
      <c r="G357" s="81">
        <v>25.09</v>
      </c>
      <c r="H357" s="81">
        <v>103.6</v>
      </c>
      <c r="I357" s="83">
        <v>1397.32</v>
      </c>
      <c r="J357" s="80">
        <v>212.55</v>
      </c>
      <c r="K357" s="83">
        <v>222.62</v>
      </c>
      <c r="L357" s="80">
        <v>477.08</v>
      </c>
      <c r="M357" s="83">
        <v>1022.02</v>
      </c>
      <c r="N357" s="81">
        <v>313.58999999999997</v>
      </c>
      <c r="O357" s="81">
        <v>34.46</v>
      </c>
      <c r="P357" s="81">
        <v>26.88</v>
      </c>
      <c r="R357" s="35"/>
    </row>
    <row r="358" spans="1:19" x14ac:dyDescent="0.35">
      <c r="A358" s="101" t="s">
        <v>683</v>
      </c>
      <c r="B358" s="81">
        <v>4193.51</v>
      </c>
      <c r="C358" s="81">
        <v>207.98</v>
      </c>
      <c r="D358" s="83">
        <v>61.81</v>
      </c>
      <c r="E358" s="82">
        <v>3923.72</v>
      </c>
      <c r="F358" s="81">
        <v>146.78</v>
      </c>
      <c r="G358" s="81">
        <v>25.68</v>
      </c>
      <c r="H358" s="81">
        <v>157.47</v>
      </c>
      <c r="I358" s="83">
        <v>1188.68</v>
      </c>
      <c r="J358" s="80">
        <v>227.23</v>
      </c>
      <c r="K358" s="83">
        <v>190.24</v>
      </c>
      <c r="L358" s="80">
        <v>371.25</v>
      </c>
      <c r="M358" s="83">
        <v>1090.08</v>
      </c>
      <c r="N358" s="81">
        <v>290.62</v>
      </c>
      <c r="O358" s="81">
        <v>28.88</v>
      </c>
      <c r="P358" s="81">
        <v>68.37</v>
      </c>
      <c r="R358" s="35"/>
      <c r="S358" s="35"/>
    </row>
    <row r="359" spans="1:19" x14ac:dyDescent="0.35">
      <c r="A359" s="101" t="s">
        <v>685</v>
      </c>
      <c r="B359" s="81">
        <v>4277.6099999999997</v>
      </c>
      <c r="C359" s="81">
        <v>191.1</v>
      </c>
      <c r="D359" s="83">
        <v>125.13</v>
      </c>
      <c r="E359" s="82">
        <v>3961.38</v>
      </c>
      <c r="F359" s="81">
        <v>150.08000000000001</v>
      </c>
      <c r="G359" s="81">
        <v>23.36</v>
      </c>
      <c r="H359" s="81">
        <v>156.06</v>
      </c>
      <c r="I359" s="83">
        <v>1186.1099999999999</v>
      </c>
      <c r="J359" s="80">
        <v>305.44</v>
      </c>
      <c r="K359" s="83">
        <v>107.02</v>
      </c>
      <c r="L359" s="80">
        <v>403.3</v>
      </c>
      <c r="M359" s="83">
        <v>1074.75</v>
      </c>
      <c r="N359" s="81">
        <v>221.45</v>
      </c>
      <c r="O359" s="81">
        <v>28.12</v>
      </c>
      <c r="P359" s="81">
        <v>58.8</v>
      </c>
      <c r="R359" s="35"/>
      <c r="S359" s="35"/>
    </row>
    <row r="360" spans="1:19" x14ac:dyDescent="0.35">
      <c r="A360" s="101" t="s">
        <v>687</v>
      </c>
      <c r="B360" s="81">
        <v>4257.8500000000004</v>
      </c>
      <c r="C360" s="81">
        <v>253.66</v>
      </c>
      <c r="D360" s="83">
        <v>133.31</v>
      </c>
      <c r="E360" s="82">
        <v>3870.88</v>
      </c>
      <c r="F360" s="81">
        <v>140.77000000000001</v>
      </c>
      <c r="G360" s="81">
        <v>27.26</v>
      </c>
      <c r="H360" s="81">
        <v>133.77000000000001</v>
      </c>
      <c r="I360" s="83">
        <v>1239.26</v>
      </c>
      <c r="J360" s="80">
        <v>324.74</v>
      </c>
      <c r="K360" s="83">
        <v>150.35</v>
      </c>
      <c r="L360" s="80">
        <v>465.54</v>
      </c>
      <c r="M360" s="83">
        <v>992.03</v>
      </c>
      <c r="N360" s="81">
        <v>167.01</v>
      </c>
      <c r="O360" s="81">
        <v>38.39</v>
      </c>
      <c r="P360" s="81">
        <v>69.73</v>
      </c>
      <c r="R360" s="35"/>
      <c r="S360" s="35"/>
    </row>
    <row r="361" spans="1:19" x14ac:dyDescent="0.35">
      <c r="A361" s="101" t="s">
        <v>688</v>
      </c>
      <c r="B361" s="35">
        <v>4266.26</v>
      </c>
      <c r="C361" s="35">
        <v>212.34</v>
      </c>
      <c r="D361" s="75">
        <v>85.98</v>
      </c>
      <c r="E361" s="74">
        <v>3967.94</v>
      </c>
      <c r="F361" s="35">
        <v>128.91</v>
      </c>
      <c r="G361" s="35">
        <v>32.15</v>
      </c>
      <c r="H361" s="35">
        <v>179.3</v>
      </c>
      <c r="I361" s="75">
        <v>1207.02</v>
      </c>
      <c r="J361" s="73">
        <v>323.48</v>
      </c>
      <c r="K361" s="75">
        <v>123.42</v>
      </c>
      <c r="L361" s="73">
        <v>403.18</v>
      </c>
      <c r="M361" s="75">
        <v>1038.6400000000001</v>
      </c>
      <c r="N361" s="35">
        <v>275.63</v>
      </c>
      <c r="O361" s="35">
        <v>13.81</v>
      </c>
      <c r="P361" s="35">
        <v>62.39</v>
      </c>
      <c r="R361" s="35"/>
      <c r="S361" s="35"/>
    </row>
    <row r="362" spans="1:19" x14ac:dyDescent="0.35">
      <c r="A362" s="101" t="s">
        <v>689</v>
      </c>
      <c r="B362" s="35">
        <v>4443.76</v>
      </c>
      <c r="C362" s="35">
        <v>239.8</v>
      </c>
      <c r="D362" s="75">
        <v>53.29</v>
      </c>
      <c r="E362" s="74">
        <v>4150.67</v>
      </c>
      <c r="F362" s="35">
        <v>140.1</v>
      </c>
      <c r="G362" s="35">
        <v>25.21</v>
      </c>
      <c r="H362" s="35">
        <v>147.66999999999999</v>
      </c>
      <c r="I362" s="75">
        <v>1282.8599999999999</v>
      </c>
      <c r="J362" s="73">
        <v>355.3</v>
      </c>
      <c r="K362" s="75">
        <v>149.41</v>
      </c>
      <c r="L362" s="73">
        <v>441.17</v>
      </c>
      <c r="M362" s="75">
        <v>1099.19</v>
      </c>
      <c r="N362" s="35">
        <v>264.52</v>
      </c>
      <c r="O362" s="35">
        <v>29.8</v>
      </c>
      <c r="P362" s="35">
        <v>23.57</v>
      </c>
      <c r="R362" s="35"/>
      <c r="S362" s="35"/>
    </row>
    <row r="363" spans="1:19" x14ac:dyDescent="0.35">
      <c r="A363" s="104" t="s">
        <v>691</v>
      </c>
      <c r="B363" s="35">
        <v>3899.19</v>
      </c>
      <c r="C363" s="35">
        <v>214.83</v>
      </c>
      <c r="D363" s="75">
        <v>17.36</v>
      </c>
      <c r="E363" s="74">
        <v>3667</v>
      </c>
      <c r="F363" s="35">
        <v>105.3</v>
      </c>
      <c r="G363" s="35">
        <v>17.37</v>
      </c>
      <c r="H363" s="35">
        <v>90.44</v>
      </c>
      <c r="I363" s="75">
        <v>1116.5899999999999</v>
      </c>
      <c r="J363" s="73">
        <v>309.33</v>
      </c>
      <c r="K363" s="75">
        <v>190.25</v>
      </c>
      <c r="L363" s="73">
        <v>431.18</v>
      </c>
      <c r="M363" s="75">
        <v>870.89</v>
      </c>
      <c r="N363" s="35">
        <v>228.11</v>
      </c>
      <c r="O363" s="35">
        <v>45.87</v>
      </c>
      <c r="P363" s="35">
        <v>45.27</v>
      </c>
      <c r="R363" s="35"/>
      <c r="S363" s="35"/>
    </row>
    <row r="364" spans="1:19" x14ac:dyDescent="0.35">
      <c r="A364" s="104" t="s">
        <v>692</v>
      </c>
      <c r="B364" s="35">
        <v>3872.47</v>
      </c>
      <c r="C364" s="35">
        <v>183.57</v>
      </c>
      <c r="D364" s="75">
        <v>73.02</v>
      </c>
      <c r="E364" s="74">
        <v>3615.88</v>
      </c>
      <c r="F364" s="35">
        <v>68.53</v>
      </c>
      <c r="G364" s="35">
        <v>24.11</v>
      </c>
      <c r="H364" s="35">
        <v>39.630000000000003</v>
      </c>
      <c r="I364" s="75">
        <v>1051.29</v>
      </c>
      <c r="J364" s="73">
        <v>296.06</v>
      </c>
      <c r="K364" s="75">
        <v>222.86</v>
      </c>
      <c r="L364" s="73">
        <v>381.51</v>
      </c>
      <c r="M364" s="75">
        <v>940.5</v>
      </c>
      <c r="N364" s="35">
        <v>198.36</v>
      </c>
      <c r="O364" s="35">
        <v>30.83</v>
      </c>
      <c r="P364" s="35">
        <v>27.56</v>
      </c>
      <c r="R364" s="35"/>
      <c r="S364" s="35"/>
    </row>
    <row r="365" spans="1:19" x14ac:dyDescent="0.35">
      <c r="A365" s="104" t="s">
        <v>694</v>
      </c>
      <c r="B365" s="35">
        <v>4785.47</v>
      </c>
      <c r="C365" s="35">
        <v>219.99</v>
      </c>
      <c r="D365" s="75">
        <v>99.89</v>
      </c>
      <c r="E365" s="74">
        <v>4465.59</v>
      </c>
      <c r="F365" s="35">
        <v>83.61</v>
      </c>
      <c r="G365" s="35">
        <v>40.51</v>
      </c>
      <c r="H365" s="35">
        <v>141.35</v>
      </c>
      <c r="I365" s="75">
        <v>1307.1300000000001</v>
      </c>
      <c r="J365" s="73">
        <v>300.95999999999998</v>
      </c>
      <c r="K365" s="75">
        <v>216.56</v>
      </c>
      <c r="L365" s="73">
        <v>378.8</v>
      </c>
      <c r="M365" s="75">
        <v>1172.6600000000001</v>
      </c>
      <c r="N365" s="35">
        <v>383.93</v>
      </c>
      <c r="O365" s="35">
        <v>30.16</v>
      </c>
      <c r="P365" s="35">
        <v>8.82</v>
      </c>
      <c r="R365" s="35"/>
      <c r="S365" s="35"/>
    </row>
    <row r="366" spans="1:19" x14ac:dyDescent="0.35">
      <c r="A366" s="104" t="s">
        <v>708</v>
      </c>
      <c r="B366" s="35">
        <v>4824.79</v>
      </c>
      <c r="C366" s="35">
        <v>264.35000000000002</v>
      </c>
      <c r="D366" s="75">
        <v>92.78</v>
      </c>
      <c r="E366" s="74">
        <v>4467.66</v>
      </c>
      <c r="F366" s="35">
        <v>113.05</v>
      </c>
      <c r="G366" s="35">
        <v>17.55</v>
      </c>
      <c r="H366" s="35">
        <v>142.57</v>
      </c>
      <c r="I366" s="75">
        <v>1413.65</v>
      </c>
      <c r="J366" s="73">
        <v>311.58</v>
      </c>
      <c r="K366" s="75">
        <v>232.4</v>
      </c>
      <c r="L366" s="73">
        <v>359.23</v>
      </c>
      <c r="M366" s="75">
        <v>1245.74</v>
      </c>
      <c r="N366" s="35">
        <v>434.21</v>
      </c>
      <c r="O366" s="35">
        <v>24.4</v>
      </c>
      <c r="P366" s="35">
        <v>14.89</v>
      </c>
      <c r="R366" s="35"/>
      <c r="S366" s="35"/>
    </row>
    <row r="367" spans="1:19" x14ac:dyDescent="0.35">
      <c r="A367" s="104" t="s">
        <v>709</v>
      </c>
      <c r="B367" s="35">
        <v>4876.76</v>
      </c>
      <c r="C367" s="35">
        <v>262.67</v>
      </c>
      <c r="D367" s="75">
        <v>104.22</v>
      </c>
      <c r="E367" s="74">
        <v>4509.87</v>
      </c>
      <c r="F367" s="35">
        <v>144.72999999999999</v>
      </c>
      <c r="G367" s="35">
        <v>20.49</v>
      </c>
      <c r="H367" s="35">
        <v>149.07</v>
      </c>
      <c r="I367" s="75">
        <v>1423.21</v>
      </c>
      <c r="J367" s="73">
        <v>316.85000000000002</v>
      </c>
      <c r="K367" s="75">
        <v>220.99</v>
      </c>
      <c r="L367" s="73">
        <v>396.79</v>
      </c>
      <c r="M367" s="75">
        <v>1235.96</v>
      </c>
      <c r="N367" s="35">
        <v>385.05</v>
      </c>
      <c r="O367" s="35">
        <v>34</v>
      </c>
      <c r="P367" s="35">
        <v>0.97</v>
      </c>
      <c r="R367" s="35"/>
      <c r="S367" s="35"/>
    </row>
    <row r="368" spans="1:19" x14ac:dyDescent="0.35">
      <c r="A368" s="104" t="s">
        <v>710</v>
      </c>
      <c r="B368" s="35">
        <v>3536.32</v>
      </c>
      <c r="C368" s="35">
        <v>180.26</v>
      </c>
      <c r="D368" s="75">
        <v>6.76</v>
      </c>
      <c r="E368" s="74">
        <v>3349.29</v>
      </c>
      <c r="F368" s="35">
        <v>103.35</v>
      </c>
      <c r="G368" s="35">
        <v>19.510000000000002</v>
      </c>
      <c r="H368" s="35">
        <v>120.89</v>
      </c>
      <c r="I368" s="75">
        <v>1046.3900000000001</v>
      </c>
      <c r="J368" s="73">
        <v>142.75</v>
      </c>
      <c r="K368" s="75">
        <v>239.8</v>
      </c>
      <c r="L368" s="73">
        <v>344.49</v>
      </c>
      <c r="M368" s="75">
        <v>788.07</v>
      </c>
      <c r="N368" s="35">
        <v>290.26</v>
      </c>
      <c r="O368" s="35">
        <v>31.03</v>
      </c>
      <c r="P368" s="35">
        <v>29.68</v>
      </c>
      <c r="R368" s="35"/>
      <c r="S368" s="35"/>
    </row>
    <row r="369" spans="1:19" x14ac:dyDescent="0.35">
      <c r="A369" s="104" t="s">
        <v>712</v>
      </c>
      <c r="B369" s="35">
        <v>3482.16</v>
      </c>
      <c r="C369" s="35">
        <v>168.87</v>
      </c>
      <c r="D369" s="75">
        <v>58.69</v>
      </c>
      <c r="E369" s="74">
        <v>3254.6</v>
      </c>
      <c r="F369" s="35">
        <v>82.37</v>
      </c>
      <c r="G369" s="35">
        <v>22.67</v>
      </c>
      <c r="H369" s="35">
        <v>148.9</v>
      </c>
      <c r="I369" s="75">
        <v>1014.34</v>
      </c>
      <c r="J369" s="73">
        <v>121.69</v>
      </c>
      <c r="K369" s="75">
        <v>242.98</v>
      </c>
      <c r="L369" s="73">
        <v>389.76</v>
      </c>
      <c r="M369" s="75">
        <v>686.13</v>
      </c>
      <c r="N369" s="35">
        <v>208.12</v>
      </c>
      <c r="O369" s="35">
        <v>43.63</v>
      </c>
      <c r="P369" s="35">
        <v>29.84</v>
      </c>
      <c r="R369" s="35"/>
      <c r="S369" s="35"/>
    </row>
    <row r="370" spans="1:19" x14ac:dyDescent="0.35">
      <c r="A370" s="104" t="s">
        <v>713</v>
      </c>
      <c r="B370" s="35">
        <v>4208.83</v>
      </c>
      <c r="C370" s="35">
        <v>193.12</v>
      </c>
      <c r="D370" s="75">
        <v>19.579999999999998</v>
      </c>
      <c r="E370" s="74">
        <v>3996.12</v>
      </c>
      <c r="F370" s="35">
        <v>96.89</v>
      </c>
      <c r="G370" s="35">
        <v>20.55</v>
      </c>
      <c r="H370" s="35">
        <v>143.13999999999999</v>
      </c>
      <c r="I370" s="75">
        <v>1196.3599999999999</v>
      </c>
      <c r="J370" s="73">
        <v>250.06</v>
      </c>
      <c r="K370" s="75">
        <v>180.04</v>
      </c>
      <c r="L370" s="73">
        <v>448.28</v>
      </c>
      <c r="M370" s="75">
        <v>1010.38</v>
      </c>
      <c r="N370" s="35">
        <v>247.07</v>
      </c>
      <c r="O370" s="35">
        <v>31.1</v>
      </c>
      <c r="P370" s="35">
        <v>29.17</v>
      </c>
      <c r="R370" s="35"/>
      <c r="S370" s="35"/>
    </row>
    <row r="371" spans="1:19" x14ac:dyDescent="0.35">
      <c r="A371" s="104" t="s">
        <v>714</v>
      </c>
      <c r="B371" s="35">
        <v>4414.41</v>
      </c>
      <c r="C371" s="35">
        <v>205.2</v>
      </c>
      <c r="D371" s="75">
        <v>-15.62</v>
      </c>
      <c r="E371" s="74">
        <v>4224.83</v>
      </c>
      <c r="F371" s="35">
        <v>106.1</v>
      </c>
      <c r="G371" s="35">
        <v>17.04</v>
      </c>
      <c r="H371" s="35">
        <v>125.12</v>
      </c>
      <c r="I371" s="75">
        <v>1322.2</v>
      </c>
      <c r="J371" s="73">
        <v>305.89</v>
      </c>
      <c r="K371" s="75">
        <v>169.77</v>
      </c>
      <c r="L371" s="73">
        <v>355</v>
      </c>
      <c r="M371" s="75">
        <v>1079.99</v>
      </c>
      <c r="N371" s="35">
        <v>299.68</v>
      </c>
      <c r="O371" s="35">
        <v>29.76</v>
      </c>
      <c r="P371" s="35">
        <v>53.6</v>
      </c>
      <c r="R371" s="35"/>
      <c r="S371" s="35"/>
    </row>
    <row r="372" spans="1:19" x14ac:dyDescent="0.35">
      <c r="A372" s="104" t="s">
        <v>728</v>
      </c>
      <c r="B372" s="35">
        <v>4391.13</v>
      </c>
      <c r="C372" s="35">
        <v>214.42</v>
      </c>
      <c r="D372" s="75">
        <v>197.37</v>
      </c>
      <c r="E372" s="74">
        <v>3979.34</v>
      </c>
      <c r="F372" s="35">
        <v>126.54</v>
      </c>
      <c r="G372" s="35">
        <v>18.14</v>
      </c>
      <c r="H372" s="35">
        <v>124.17</v>
      </c>
      <c r="I372" s="75">
        <v>1212.75</v>
      </c>
      <c r="J372" s="73">
        <v>299.89</v>
      </c>
      <c r="K372" s="75">
        <v>179.4</v>
      </c>
      <c r="L372" s="73">
        <v>370.79</v>
      </c>
      <c r="M372" s="75">
        <v>1050.9000000000001</v>
      </c>
      <c r="N372" s="35">
        <v>190.5</v>
      </c>
      <c r="O372" s="35">
        <v>18.600000000000001</v>
      </c>
      <c r="P372" s="35">
        <v>49.44</v>
      </c>
      <c r="R372" s="35"/>
      <c r="S372" s="35"/>
    </row>
    <row r="373" spans="1:19" x14ac:dyDescent="0.35">
      <c r="A373" s="104" t="s">
        <v>735</v>
      </c>
      <c r="B373" s="35">
        <v>4340.67</v>
      </c>
      <c r="C373" s="35">
        <v>216.58</v>
      </c>
      <c r="D373" s="75">
        <v>126.16</v>
      </c>
      <c r="E373" s="74">
        <v>3997.93</v>
      </c>
      <c r="F373" s="35">
        <v>115.34</v>
      </c>
      <c r="G373" s="35">
        <v>21.66</v>
      </c>
      <c r="H373" s="35">
        <v>130.09</v>
      </c>
      <c r="I373" s="75">
        <v>1210.48</v>
      </c>
      <c r="J373" s="73">
        <v>364.47</v>
      </c>
      <c r="K373" s="75">
        <v>99.59</v>
      </c>
      <c r="L373" s="73">
        <v>421.38</v>
      </c>
      <c r="M373" s="75">
        <v>1022.6</v>
      </c>
      <c r="N373" s="35">
        <v>181.88</v>
      </c>
      <c r="O373" s="35">
        <v>18.600000000000001</v>
      </c>
      <c r="P373" s="35">
        <v>52.6</v>
      </c>
      <c r="R373" s="35"/>
      <c r="S373" s="35"/>
    </row>
    <row r="374" spans="1:19" x14ac:dyDescent="0.35">
      <c r="A374" s="104" t="s">
        <v>736</v>
      </c>
      <c r="B374" s="35">
        <v>3844.71</v>
      </c>
      <c r="C374" s="35">
        <v>182.92</v>
      </c>
      <c r="D374" s="75">
        <v>35.83</v>
      </c>
      <c r="E374" s="74">
        <v>3625.97</v>
      </c>
      <c r="F374" s="35">
        <v>105.4</v>
      </c>
      <c r="G374" s="35">
        <v>18.96</v>
      </c>
      <c r="H374" s="35">
        <v>135.9</v>
      </c>
      <c r="I374" s="75">
        <v>1070</v>
      </c>
      <c r="J374" s="73">
        <v>299.85000000000002</v>
      </c>
      <c r="K374" s="75">
        <v>107.35</v>
      </c>
      <c r="L374" s="73">
        <v>414.26</v>
      </c>
      <c r="M374" s="75">
        <v>901.98</v>
      </c>
      <c r="N374" s="35">
        <v>285.08999999999997</v>
      </c>
      <c r="O374" s="35">
        <v>33.11</v>
      </c>
      <c r="P374" s="35">
        <v>11.08</v>
      </c>
      <c r="R374" s="35"/>
      <c r="S374" s="35"/>
    </row>
    <row r="375" spans="1:19" x14ac:dyDescent="0.35">
      <c r="A375" s="104" t="s">
        <v>738</v>
      </c>
      <c r="B375" s="35">
        <v>3874.38</v>
      </c>
      <c r="C375" s="35">
        <v>198.08</v>
      </c>
      <c r="D375" s="75">
        <v>38.479999999999997</v>
      </c>
      <c r="E375" s="74">
        <v>3637.82</v>
      </c>
      <c r="F375" s="35">
        <v>101.63</v>
      </c>
      <c r="G375" s="35">
        <v>17.11</v>
      </c>
      <c r="H375" s="35">
        <v>120.26</v>
      </c>
      <c r="I375" s="75">
        <v>1153.6099999999999</v>
      </c>
      <c r="J375" s="73">
        <v>209.41</v>
      </c>
      <c r="K375" s="75">
        <v>157.86000000000001</v>
      </c>
      <c r="L375" s="73">
        <v>471.39</v>
      </c>
      <c r="M375" s="75">
        <v>1002.71</v>
      </c>
      <c r="N375" s="35">
        <v>164.15</v>
      </c>
      <c r="O375" s="35">
        <v>30.99</v>
      </c>
      <c r="P375" s="35">
        <v>36.58</v>
      </c>
      <c r="R375" s="35"/>
      <c r="S375" s="35"/>
    </row>
    <row r="376" spans="1:19" x14ac:dyDescent="0.35">
      <c r="A376" s="104" t="s">
        <v>739</v>
      </c>
      <c r="B376" s="35">
        <v>4061.79</v>
      </c>
      <c r="C376" s="35">
        <v>218.74</v>
      </c>
      <c r="D376" s="75">
        <v>91.48</v>
      </c>
      <c r="E376" s="74">
        <v>3751.58</v>
      </c>
      <c r="F376" s="35">
        <v>117.03</v>
      </c>
      <c r="G376" s="35">
        <v>19.16</v>
      </c>
      <c r="H376" s="35">
        <v>109.09</v>
      </c>
      <c r="I376" s="75">
        <v>1245.99</v>
      </c>
      <c r="J376" s="73">
        <v>239.22</v>
      </c>
      <c r="K376" s="75">
        <v>182.96</v>
      </c>
      <c r="L376" s="73">
        <v>337.86</v>
      </c>
      <c r="M376" s="75">
        <v>1087.69</v>
      </c>
      <c r="N376" s="35">
        <v>162.80000000000001</v>
      </c>
      <c r="O376" s="35">
        <v>28.32</v>
      </c>
      <c r="P376" s="35">
        <v>1.79</v>
      </c>
      <c r="R376" s="35"/>
      <c r="S376" s="35"/>
    </row>
    <row r="377" spans="1:19" x14ac:dyDescent="0.35">
      <c r="A377" s="104" t="s">
        <v>740</v>
      </c>
      <c r="B377" s="35">
        <v>3817.08</v>
      </c>
      <c r="C377" s="35">
        <v>206.32</v>
      </c>
      <c r="D377" s="75">
        <v>30.82</v>
      </c>
      <c r="E377" s="74">
        <v>3579.93</v>
      </c>
      <c r="F377" s="35">
        <v>112.86</v>
      </c>
      <c r="G377" s="35">
        <v>36.75</v>
      </c>
      <c r="H377" s="35">
        <v>128.78</v>
      </c>
      <c r="I377" s="75">
        <v>1104.71</v>
      </c>
      <c r="J377" s="73">
        <v>268.83</v>
      </c>
      <c r="K377" s="75">
        <v>203.1</v>
      </c>
      <c r="L377" s="73">
        <v>325.52</v>
      </c>
      <c r="M377" s="75">
        <v>1026.51</v>
      </c>
      <c r="N377" s="35">
        <v>170.02</v>
      </c>
      <c r="O377" s="35">
        <v>39.840000000000003</v>
      </c>
      <c r="P377" s="35">
        <v>22.34</v>
      </c>
      <c r="R377" s="35"/>
      <c r="S377" s="35"/>
    </row>
    <row r="378" spans="1:19" s="106" customFormat="1" x14ac:dyDescent="0.35">
      <c r="A378" s="101" t="s">
        <v>742</v>
      </c>
      <c r="B378" s="81">
        <v>4143.8500000000004</v>
      </c>
      <c r="C378" s="81">
        <v>223.85</v>
      </c>
      <c r="D378" s="83">
        <v>-16.579999999999998</v>
      </c>
      <c r="E378" s="82">
        <v>3936.58</v>
      </c>
      <c r="F378" s="81">
        <v>149.38</v>
      </c>
      <c r="G378" s="81">
        <v>20.22</v>
      </c>
      <c r="H378" s="81">
        <v>222.86</v>
      </c>
      <c r="I378" s="83">
        <v>1120.78</v>
      </c>
      <c r="J378" s="80">
        <v>263.56</v>
      </c>
      <c r="K378" s="83">
        <v>264.62</v>
      </c>
      <c r="L378" s="80">
        <v>406.03</v>
      </c>
      <c r="M378" s="83">
        <v>1054.92</v>
      </c>
      <c r="N378" s="81">
        <v>190.15</v>
      </c>
      <c r="O378" s="81">
        <v>32.76</v>
      </c>
      <c r="P378" s="81">
        <v>4.32</v>
      </c>
      <c r="R378" s="35"/>
    </row>
    <row r="379" spans="1:19" x14ac:dyDescent="0.35">
      <c r="A379" s="104" t="s">
        <v>755</v>
      </c>
      <c r="B379" s="35">
        <v>4017.84</v>
      </c>
      <c r="C379" s="35">
        <v>208.23</v>
      </c>
      <c r="D379" s="75">
        <v>62.19</v>
      </c>
      <c r="E379" s="74">
        <v>3747.42</v>
      </c>
      <c r="F379" s="35">
        <v>132.57</v>
      </c>
      <c r="G379" s="35">
        <v>22.74</v>
      </c>
      <c r="H379" s="35">
        <v>102.39</v>
      </c>
      <c r="I379" s="75">
        <v>1280.77</v>
      </c>
      <c r="J379" s="73">
        <v>211.79</v>
      </c>
      <c r="K379" s="75">
        <v>246.7</v>
      </c>
      <c r="L379" s="73">
        <v>303.35000000000002</v>
      </c>
      <c r="M379" s="75">
        <v>1080.8599999999999</v>
      </c>
      <c r="N379" s="35">
        <v>203.65</v>
      </c>
      <c r="O379" s="35">
        <v>12.06</v>
      </c>
      <c r="P379" s="35">
        <v>1.84</v>
      </c>
      <c r="R379" s="35"/>
    </row>
    <row r="380" spans="1:19" x14ac:dyDescent="0.35">
      <c r="A380" s="104" t="s">
        <v>756</v>
      </c>
      <c r="B380" s="35">
        <v>3632.04</v>
      </c>
      <c r="C380" s="35">
        <v>186.44</v>
      </c>
      <c r="D380" s="75">
        <v>54.55</v>
      </c>
      <c r="E380" s="74">
        <v>3391.06</v>
      </c>
      <c r="F380" s="35">
        <v>124.23</v>
      </c>
      <c r="G380" s="35">
        <v>22.27</v>
      </c>
      <c r="H380" s="35">
        <v>87.42</v>
      </c>
      <c r="I380" s="75">
        <v>1200.78</v>
      </c>
      <c r="J380" s="73">
        <v>195.11</v>
      </c>
      <c r="K380" s="75">
        <v>151.24</v>
      </c>
      <c r="L380" s="73">
        <v>339.46</v>
      </c>
      <c r="M380" s="75">
        <v>986.8</v>
      </c>
      <c r="N380" s="35">
        <v>140.77000000000001</v>
      </c>
      <c r="O380" s="35">
        <v>10.210000000000001</v>
      </c>
      <c r="P380" s="35">
        <v>7.96</v>
      </c>
      <c r="R380" s="35"/>
    </row>
    <row r="381" spans="1:19" x14ac:dyDescent="0.35">
      <c r="A381" s="104" t="s">
        <v>762</v>
      </c>
      <c r="B381" s="35">
        <v>4011.18</v>
      </c>
      <c r="C381" s="35">
        <v>214.81</v>
      </c>
      <c r="D381" s="75">
        <v>42.24</v>
      </c>
      <c r="E381" s="74">
        <v>3754.13</v>
      </c>
      <c r="F381" s="35">
        <v>146.91</v>
      </c>
      <c r="G381" s="35">
        <v>23.15</v>
      </c>
      <c r="H381" s="35">
        <v>125.33</v>
      </c>
      <c r="I381" s="75">
        <v>1250.76</v>
      </c>
      <c r="J381" s="73">
        <v>236.88</v>
      </c>
      <c r="K381" s="75">
        <v>228.74</v>
      </c>
      <c r="L381" s="73">
        <v>327.72</v>
      </c>
      <c r="M381" s="75">
        <v>1025.7</v>
      </c>
      <c r="N381" s="35">
        <v>180.67</v>
      </c>
      <c r="O381" s="35">
        <v>25.77</v>
      </c>
      <c r="P381" s="35">
        <v>57.46</v>
      </c>
      <c r="R381" s="35"/>
    </row>
    <row r="382" spans="1:19" x14ac:dyDescent="0.35">
      <c r="A382" s="104" t="s">
        <v>761</v>
      </c>
      <c r="B382" s="35">
        <v>3694.9</v>
      </c>
      <c r="C382" s="35">
        <v>192.62</v>
      </c>
      <c r="D382" s="75">
        <v>138.77000000000001</v>
      </c>
      <c r="E382" s="74">
        <v>3363.52</v>
      </c>
      <c r="F382" s="35">
        <v>127.27</v>
      </c>
      <c r="G382" s="35">
        <v>23.9</v>
      </c>
      <c r="H382" s="35">
        <v>98.35</v>
      </c>
      <c r="I382" s="75">
        <v>1111.74</v>
      </c>
      <c r="J382" s="73">
        <v>328.01</v>
      </c>
      <c r="K382" s="75">
        <v>105.03</v>
      </c>
      <c r="L382" s="73">
        <v>276.79000000000002</v>
      </c>
      <c r="M382" s="75">
        <v>928.78</v>
      </c>
      <c r="N382" s="35">
        <v>194.45</v>
      </c>
      <c r="O382" s="35">
        <v>21.04</v>
      </c>
      <c r="P382" s="35">
        <v>31.18</v>
      </c>
      <c r="R382" s="35"/>
    </row>
    <row r="383" spans="1:19" x14ac:dyDescent="0.35">
      <c r="B383" s="68"/>
      <c r="C383" s="68"/>
      <c r="D383" s="68"/>
      <c r="E383" s="68"/>
      <c r="F383" s="68"/>
      <c r="G383" s="68"/>
      <c r="H383" s="68"/>
      <c r="I383" s="68"/>
      <c r="J383" s="68"/>
      <c r="K383" s="68"/>
      <c r="L383" s="68"/>
      <c r="M383" s="68"/>
      <c r="N383" s="68"/>
      <c r="O383" s="68"/>
      <c r="P383" s="68"/>
    </row>
    <row r="384" spans="1:19" x14ac:dyDescent="0.35">
      <c r="B384" s="68"/>
      <c r="C384" s="68"/>
      <c r="D384" s="68"/>
      <c r="E384" s="68"/>
      <c r="F384" s="68"/>
      <c r="G384" s="68"/>
      <c r="H384" s="68"/>
      <c r="I384" s="68"/>
      <c r="J384" s="68"/>
      <c r="K384" s="68"/>
      <c r="L384" s="68"/>
      <c r="M384" s="68"/>
      <c r="N384" s="68"/>
      <c r="O384" s="68"/>
      <c r="P384" s="68"/>
    </row>
    <row r="385" spans="2:16" x14ac:dyDescent="0.35">
      <c r="B385" s="68"/>
      <c r="C385" s="68"/>
      <c r="D385" s="68"/>
      <c r="E385" s="68"/>
      <c r="F385" s="68"/>
      <c r="G385" s="68"/>
      <c r="H385" s="68"/>
      <c r="I385" s="68"/>
      <c r="J385" s="68"/>
      <c r="K385" s="68"/>
      <c r="L385" s="68"/>
      <c r="M385" s="68"/>
      <c r="N385" s="68"/>
      <c r="O385" s="68"/>
      <c r="P385" s="68"/>
    </row>
    <row r="386" spans="2:16" x14ac:dyDescent="0.35">
      <c r="B386" s="68"/>
      <c r="C386" s="68"/>
      <c r="D386" s="68"/>
      <c r="E386" s="68"/>
      <c r="F386" s="68"/>
      <c r="G386" s="68"/>
      <c r="H386" s="68"/>
      <c r="I386" s="68"/>
      <c r="J386" s="68"/>
      <c r="K386" s="68"/>
      <c r="L386" s="68"/>
      <c r="M386" s="68"/>
      <c r="N386" s="68"/>
      <c r="O386" s="68"/>
      <c r="P386" s="68"/>
    </row>
    <row r="387" spans="2:16" x14ac:dyDescent="0.35">
      <c r="B387" s="68"/>
      <c r="C387" s="68"/>
      <c r="D387" s="68"/>
      <c r="E387" s="68"/>
      <c r="F387" s="68"/>
      <c r="G387" s="68"/>
      <c r="H387" s="68"/>
      <c r="I387" s="68"/>
      <c r="J387" s="68"/>
      <c r="K387" s="68"/>
      <c r="L387" s="68"/>
      <c r="M387" s="68"/>
      <c r="N387" s="68"/>
      <c r="O387" s="68"/>
      <c r="P387" s="68"/>
    </row>
    <row r="388" spans="2:16" x14ac:dyDescent="0.35">
      <c r="B388" s="68"/>
      <c r="C388" s="68"/>
      <c r="D388" s="68"/>
      <c r="E388" s="68"/>
      <c r="F388" s="68"/>
      <c r="G388" s="68"/>
      <c r="H388" s="68"/>
      <c r="I388" s="68"/>
      <c r="J388" s="68"/>
      <c r="K388" s="68"/>
      <c r="L388" s="68"/>
      <c r="M388" s="68"/>
      <c r="N388" s="68"/>
      <c r="O388" s="68"/>
      <c r="P388" s="68"/>
    </row>
    <row r="389" spans="2:16" x14ac:dyDescent="0.35">
      <c r="B389" s="68"/>
      <c r="C389" s="68"/>
      <c r="D389" s="68"/>
      <c r="E389" s="68"/>
      <c r="F389" s="68"/>
      <c r="G389" s="68"/>
      <c r="H389" s="68"/>
      <c r="I389" s="68"/>
      <c r="J389" s="68"/>
      <c r="K389" s="68"/>
      <c r="L389" s="68"/>
      <c r="M389" s="68"/>
      <c r="N389" s="68"/>
      <c r="O389" s="68"/>
      <c r="P389" s="68"/>
    </row>
    <row r="390" spans="2:16" x14ac:dyDescent="0.35">
      <c r="B390" s="68"/>
      <c r="C390" s="68"/>
      <c r="D390" s="68"/>
      <c r="E390" s="68"/>
      <c r="F390" s="68"/>
      <c r="G390" s="68"/>
      <c r="H390" s="68"/>
      <c r="I390" s="68"/>
      <c r="J390" s="68"/>
      <c r="K390" s="68"/>
      <c r="L390" s="68"/>
      <c r="M390" s="68"/>
      <c r="N390" s="68"/>
      <c r="O390" s="68"/>
      <c r="P390" s="68"/>
    </row>
    <row r="391" spans="2:16" x14ac:dyDescent="0.35">
      <c r="B391" s="68"/>
      <c r="C391" s="68"/>
      <c r="D391" s="68"/>
      <c r="E391" s="68"/>
      <c r="F391" s="68"/>
      <c r="G391" s="68"/>
      <c r="H391" s="68"/>
      <c r="I391" s="68"/>
      <c r="J391" s="68"/>
      <c r="K391" s="68"/>
      <c r="L391" s="68"/>
      <c r="M391" s="68"/>
      <c r="N391" s="68"/>
      <c r="O391" s="68"/>
      <c r="P391" s="68"/>
    </row>
    <row r="392" spans="2:16" x14ac:dyDescent="0.35">
      <c r="B392" s="68"/>
      <c r="C392" s="68"/>
      <c r="D392" s="68"/>
      <c r="E392" s="68"/>
      <c r="F392" s="68"/>
      <c r="G392" s="68"/>
      <c r="H392" s="68"/>
      <c r="I392" s="68"/>
      <c r="J392" s="68"/>
      <c r="K392" s="68"/>
      <c r="L392" s="68"/>
      <c r="M392" s="68"/>
      <c r="N392" s="68"/>
      <c r="O392" s="68"/>
      <c r="P392" s="68"/>
    </row>
    <row r="394" spans="2:16" x14ac:dyDescent="0.35">
      <c r="B394" s="69"/>
      <c r="C394" s="69"/>
      <c r="D394" s="69"/>
      <c r="E394" s="69"/>
      <c r="F394" s="69"/>
      <c r="G394" s="69"/>
      <c r="H394" s="69"/>
      <c r="I394" s="69"/>
      <c r="J394" s="69"/>
      <c r="K394" s="69"/>
      <c r="L394" s="69"/>
      <c r="M394" s="69"/>
      <c r="N394" s="69"/>
      <c r="O394" s="69"/>
      <c r="P394" s="69"/>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91"/>
  <sheetViews>
    <sheetView workbookViewId="0">
      <selection activeCell="C383" sqref="C383"/>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8.1796875" style="11" bestFit="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2026</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4</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33</v>
      </c>
      <c r="T9" s="25" t="str">
        <f t="shared" ref="T9:AI13" si="0">$V$6&amp;T$8&amp;$S9</f>
        <v>annual!A33</v>
      </c>
      <c r="U9" s="25" t="str">
        <f t="shared" si="0"/>
        <v>annual!B33</v>
      </c>
      <c r="V9" s="25" t="str">
        <f t="shared" si="0"/>
        <v>annual!C33</v>
      </c>
      <c r="W9" s="25" t="str">
        <f t="shared" si="0"/>
        <v>annual!D33</v>
      </c>
      <c r="X9" s="25" t="str">
        <f t="shared" si="0"/>
        <v>annual!E33</v>
      </c>
      <c r="Y9" s="25" t="str">
        <f t="shared" si="0"/>
        <v>annual!F33</v>
      </c>
      <c r="Z9" s="25" t="str">
        <f t="shared" si="0"/>
        <v>annual!G33</v>
      </c>
      <c r="AA9" s="25" t="str">
        <f t="shared" si="0"/>
        <v>annual!H33</v>
      </c>
      <c r="AB9" s="25" t="str">
        <f t="shared" si="0"/>
        <v>annual!I33</v>
      </c>
      <c r="AC9" s="25" t="str">
        <f t="shared" si="0"/>
        <v>annual!J33</v>
      </c>
      <c r="AD9" s="25" t="str">
        <f t="shared" si="0"/>
        <v>annual!K33</v>
      </c>
      <c r="AE9" s="25" t="str">
        <f t="shared" si="0"/>
        <v>annual!L33</v>
      </c>
      <c r="AF9" s="25" t="str">
        <f t="shared" si="0"/>
        <v>annual!M33</v>
      </c>
      <c r="AG9" s="25" t="str">
        <f t="shared" si="0"/>
        <v>annual!N33</v>
      </c>
      <c r="AH9" s="25" t="str">
        <f t="shared" si="0"/>
        <v>annual!O33</v>
      </c>
      <c r="AI9" s="25" t="str">
        <f t="shared" si="0"/>
        <v>annual!P33</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34</v>
      </c>
      <c r="T10" s="25" t="str">
        <f t="shared" si="0"/>
        <v>annual!A34</v>
      </c>
      <c r="U10" s="25" t="str">
        <f t="shared" si="0"/>
        <v>annual!B34</v>
      </c>
      <c r="V10" s="25" t="str">
        <f t="shared" si="0"/>
        <v>annual!C34</v>
      </c>
      <c r="W10" s="25" t="str">
        <f t="shared" si="0"/>
        <v>annual!D34</v>
      </c>
      <c r="X10" s="25" t="str">
        <f t="shared" si="0"/>
        <v>annual!E34</v>
      </c>
      <c r="Y10" s="25" t="str">
        <f t="shared" si="0"/>
        <v>annual!F34</v>
      </c>
      <c r="Z10" s="25" t="str">
        <f t="shared" si="0"/>
        <v>annual!G34</v>
      </c>
      <c r="AA10" s="25" t="str">
        <f t="shared" si="0"/>
        <v>annual!H34</v>
      </c>
      <c r="AB10" s="25" t="str">
        <f t="shared" si="0"/>
        <v>annual!I34</v>
      </c>
      <c r="AC10" s="25" t="str">
        <f t="shared" si="0"/>
        <v>annual!J34</v>
      </c>
      <c r="AD10" s="25" t="str">
        <f t="shared" si="0"/>
        <v>annual!K34</v>
      </c>
      <c r="AE10" s="25" t="str">
        <f t="shared" si="0"/>
        <v>annual!L34</v>
      </c>
      <c r="AF10" s="25" t="str">
        <f t="shared" si="0"/>
        <v>annual!M34</v>
      </c>
      <c r="AG10" s="25" t="str">
        <f t="shared" si="0"/>
        <v>annual!N34</v>
      </c>
      <c r="AH10" s="25" t="str">
        <f t="shared" si="0"/>
        <v>annual!O34</v>
      </c>
      <c r="AI10" s="25" t="str">
        <f t="shared" si="0"/>
        <v>annual!P34</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35</v>
      </c>
      <c r="T11" s="25" t="str">
        <f t="shared" si="0"/>
        <v>annual!A35</v>
      </c>
      <c r="U11" s="25" t="str">
        <f t="shared" si="0"/>
        <v>annual!B35</v>
      </c>
      <c r="V11" s="25" t="str">
        <f t="shared" si="0"/>
        <v>annual!C35</v>
      </c>
      <c r="W11" s="25" t="str">
        <f t="shared" si="0"/>
        <v>annual!D35</v>
      </c>
      <c r="X11" s="25" t="str">
        <f t="shared" si="0"/>
        <v>annual!E35</v>
      </c>
      <c r="Y11" s="25" t="str">
        <f t="shared" si="0"/>
        <v>annual!F35</v>
      </c>
      <c r="Z11" s="25" t="str">
        <f t="shared" si="0"/>
        <v>annual!G35</v>
      </c>
      <c r="AA11" s="25" t="str">
        <f t="shared" si="0"/>
        <v>annual!H35</v>
      </c>
      <c r="AB11" s="25" t="str">
        <f t="shared" si="0"/>
        <v>annual!I35</v>
      </c>
      <c r="AC11" s="25" t="str">
        <f t="shared" si="0"/>
        <v>annual!J35</v>
      </c>
      <c r="AD11" s="25" t="str">
        <f t="shared" si="0"/>
        <v>annual!K35</v>
      </c>
      <c r="AE11" s="25" t="str">
        <f t="shared" si="0"/>
        <v>annual!L35</v>
      </c>
      <c r="AF11" s="25" t="str">
        <f t="shared" si="0"/>
        <v>annual!M35</v>
      </c>
      <c r="AG11" s="25" t="str">
        <f t="shared" si="0"/>
        <v>annual!N35</v>
      </c>
      <c r="AH11" s="25" t="str">
        <f t="shared" si="0"/>
        <v>annual!O35</v>
      </c>
      <c r="AI11" s="25" t="str">
        <f t="shared" si="0"/>
        <v>annual!P35</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36</v>
      </c>
      <c r="T12" s="25" t="str">
        <f t="shared" si="0"/>
        <v>annual!A36</v>
      </c>
      <c r="U12" s="25" t="str">
        <f t="shared" si="0"/>
        <v>annual!B36</v>
      </c>
      <c r="V12" s="25" t="str">
        <f t="shared" si="0"/>
        <v>annual!C36</v>
      </c>
      <c r="W12" s="25" t="str">
        <f t="shared" si="0"/>
        <v>annual!D36</v>
      </c>
      <c r="X12" s="25" t="str">
        <f t="shared" si="0"/>
        <v>annual!E36</v>
      </c>
      <c r="Y12" s="25" t="str">
        <f t="shared" si="0"/>
        <v>annual!F36</v>
      </c>
      <c r="Z12" s="25" t="str">
        <f t="shared" si="0"/>
        <v>annual!G36</v>
      </c>
      <c r="AA12" s="25" t="str">
        <f t="shared" si="0"/>
        <v>annual!H36</v>
      </c>
      <c r="AB12" s="25" t="str">
        <f t="shared" si="0"/>
        <v>annual!I36</v>
      </c>
      <c r="AC12" s="25" t="str">
        <f t="shared" si="0"/>
        <v>annual!J36</v>
      </c>
      <c r="AD12" s="25" t="str">
        <f t="shared" si="0"/>
        <v>annual!K36</v>
      </c>
      <c r="AE12" s="25" t="str">
        <f t="shared" si="0"/>
        <v>annual!L36</v>
      </c>
      <c r="AF12" s="25" t="str">
        <f t="shared" si="0"/>
        <v>annual!M36</v>
      </c>
      <c r="AG12" s="25" t="str">
        <f t="shared" si="0"/>
        <v>annual!N36</v>
      </c>
      <c r="AH12" s="25" t="str">
        <f t="shared" si="0"/>
        <v>annual!O36</v>
      </c>
      <c r="AI12" s="25" t="str">
        <f t="shared" si="0"/>
        <v>annual!P36</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37</v>
      </c>
      <c r="T13" s="25" t="str">
        <f>$V$6&amp;T$8&amp;$S13</f>
        <v>annual!A37</v>
      </c>
      <c r="U13" s="25" t="str">
        <f t="shared" si="0"/>
        <v>annual!B37</v>
      </c>
      <c r="V13" s="25" t="str">
        <f t="shared" si="0"/>
        <v>annual!C37</v>
      </c>
      <c r="W13" s="25" t="str">
        <f t="shared" si="0"/>
        <v>annual!D37</v>
      </c>
      <c r="X13" s="25" t="str">
        <f t="shared" si="0"/>
        <v>annual!E37</v>
      </c>
      <c r="Y13" s="25" t="str">
        <f t="shared" si="0"/>
        <v>annual!F37</v>
      </c>
      <c r="Z13" s="25" t="str">
        <f t="shared" si="0"/>
        <v>annual!G37</v>
      </c>
      <c r="AA13" s="25" t="str">
        <f t="shared" si="0"/>
        <v>annual!H37</v>
      </c>
      <c r="AB13" s="25" t="str">
        <f t="shared" si="0"/>
        <v>annual!I37</v>
      </c>
      <c r="AC13" s="25" t="str">
        <f t="shared" si="0"/>
        <v>annual!J37</v>
      </c>
      <c r="AD13" s="25" t="str">
        <f t="shared" si="0"/>
        <v>annual!K37</v>
      </c>
      <c r="AE13" s="25" t="str">
        <f t="shared" si="0"/>
        <v>annual!L37</v>
      </c>
      <c r="AF13" s="25" t="str">
        <f t="shared" si="0"/>
        <v>annual!M37</v>
      </c>
      <c r="AG13" s="25" t="str">
        <f t="shared" si="0"/>
        <v>annual!N37</v>
      </c>
      <c r="AH13" s="25" t="str">
        <f t="shared" si="0"/>
        <v>annual!O37</v>
      </c>
      <c r="AI13" s="25" t="str">
        <f t="shared" si="0"/>
        <v>annual!P37</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368</v>
      </c>
      <c r="T20" s="25" t="str">
        <f>$W$6&amp;T$19&amp;$S20</f>
        <v>Month!A368</v>
      </c>
      <c r="U20" s="25" t="str">
        <f t="shared" ref="T20:AI34" si="1">$W$6&amp;U$19&amp;$S20</f>
        <v>Month!B368</v>
      </c>
      <c r="V20" s="25" t="str">
        <f t="shared" si="1"/>
        <v>Month!C368</v>
      </c>
      <c r="W20" s="25" t="str">
        <f t="shared" si="1"/>
        <v>Month!D368</v>
      </c>
      <c r="X20" s="25" t="str">
        <f t="shared" si="1"/>
        <v>Month!E368</v>
      </c>
      <c r="Y20" s="25" t="str">
        <f t="shared" si="1"/>
        <v>Month!F368</v>
      </c>
      <c r="Z20" s="25" t="str">
        <f t="shared" si="1"/>
        <v>Month!G368</v>
      </c>
      <c r="AA20" s="25" t="str">
        <f t="shared" si="1"/>
        <v>Month!H368</v>
      </c>
      <c r="AB20" s="25" t="str">
        <f t="shared" si="1"/>
        <v>Month!I368</v>
      </c>
      <c r="AC20" s="25" t="str">
        <f t="shared" si="1"/>
        <v>Month!J368</v>
      </c>
      <c r="AD20" s="25" t="str">
        <f t="shared" si="1"/>
        <v>Month!K368</v>
      </c>
      <c r="AE20" s="25" t="str">
        <f t="shared" si="1"/>
        <v>Month!L368</v>
      </c>
      <c r="AF20" s="25" t="str">
        <f t="shared" si="1"/>
        <v>Month!M368</v>
      </c>
      <c r="AG20" s="25" t="str">
        <f t="shared" si="1"/>
        <v>Month!N368</v>
      </c>
      <c r="AH20" s="25" t="str">
        <f t="shared" si="1"/>
        <v>Month!O368</v>
      </c>
      <c r="AI20" s="25" t="str">
        <f t="shared" si="1"/>
        <v>Month!P368</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369</v>
      </c>
      <c r="T21" s="25" t="str">
        <f t="shared" si="1"/>
        <v>Month!A369</v>
      </c>
      <c r="U21" s="25" t="str">
        <f t="shared" si="1"/>
        <v>Month!B369</v>
      </c>
      <c r="V21" s="25" t="str">
        <f t="shared" si="1"/>
        <v>Month!C369</v>
      </c>
      <c r="W21" s="25" t="str">
        <f t="shared" si="1"/>
        <v>Month!D369</v>
      </c>
      <c r="X21" s="25" t="str">
        <f t="shared" si="1"/>
        <v>Month!E369</v>
      </c>
      <c r="Y21" s="25" t="str">
        <f t="shared" si="1"/>
        <v>Month!F369</v>
      </c>
      <c r="Z21" s="25" t="str">
        <f t="shared" si="1"/>
        <v>Month!G369</v>
      </c>
      <c r="AA21" s="25" t="str">
        <f t="shared" si="1"/>
        <v>Month!H369</v>
      </c>
      <c r="AB21" s="25" t="str">
        <f t="shared" si="1"/>
        <v>Month!I369</v>
      </c>
      <c r="AC21" s="25" t="str">
        <f t="shared" si="1"/>
        <v>Month!J369</v>
      </c>
      <c r="AD21" s="25" t="str">
        <f t="shared" si="1"/>
        <v>Month!K369</v>
      </c>
      <c r="AE21" s="25" t="str">
        <f t="shared" si="1"/>
        <v>Month!L369</v>
      </c>
      <c r="AF21" s="25" t="str">
        <f t="shared" si="1"/>
        <v>Month!M369</v>
      </c>
      <c r="AG21" s="25" t="str">
        <f t="shared" si="1"/>
        <v>Month!N369</v>
      </c>
      <c r="AH21" s="25" t="str">
        <f t="shared" si="1"/>
        <v>Month!O369</v>
      </c>
      <c r="AI21" s="25" t="str">
        <f t="shared" si="1"/>
        <v>Month!P369</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370</v>
      </c>
      <c r="T22" s="25" t="str">
        <f t="shared" si="1"/>
        <v>Month!A370</v>
      </c>
      <c r="U22" s="25" t="str">
        <f t="shared" si="1"/>
        <v>Month!B370</v>
      </c>
      <c r="V22" s="25" t="str">
        <f t="shared" si="1"/>
        <v>Month!C370</v>
      </c>
      <c r="W22" s="25" t="str">
        <f t="shared" si="1"/>
        <v>Month!D370</v>
      </c>
      <c r="X22" s="25" t="str">
        <f t="shared" si="1"/>
        <v>Month!E370</v>
      </c>
      <c r="Y22" s="25" t="str">
        <f t="shared" si="1"/>
        <v>Month!F370</v>
      </c>
      <c r="Z22" s="25" t="str">
        <f t="shared" si="1"/>
        <v>Month!G370</v>
      </c>
      <c r="AA22" s="25" t="str">
        <f t="shared" si="1"/>
        <v>Month!H370</v>
      </c>
      <c r="AB22" s="25" t="str">
        <f t="shared" si="1"/>
        <v>Month!I370</v>
      </c>
      <c r="AC22" s="25" t="str">
        <f t="shared" si="1"/>
        <v>Month!J370</v>
      </c>
      <c r="AD22" s="25" t="str">
        <f t="shared" si="1"/>
        <v>Month!K370</v>
      </c>
      <c r="AE22" s="25" t="str">
        <f t="shared" si="1"/>
        <v>Month!L370</v>
      </c>
      <c r="AF22" s="25" t="str">
        <f t="shared" si="1"/>
        <v>Month!M370</v>
      </c>
      <c r="AG22" s="25" t="str">
        <f t="shared" si="1"/>
        <v>Month!N370</v>
      </c>
      <c r="AH22" s="25" t="str">
        <f t="shared" si="1"/>
        <v>Month!O370</v>
      </c>
      <c r="AI22" s="25" t="str">
        <f t="shared" si="1"/>
        <v>Month!P370</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371</v>
      </c>
      <c r="T23" s="25" t="str">
        <f t="shared" si="1"/>
        <v>Month!A371</v>
      </c>
      <c r="U23" s="25" t="str">
        <f t="shared" si="1"/>
        <v>Month!B371</v>
      </c>
      <c r="V23" s="25" t="str">
        <f t="shared" si="1"/>
        <v>Month!C371</v>
      </c>
      <c r="W23" s="25" t="str">
        <f t="shared" si="1"/>
        <v>Month!D371</v>
      </c>
      <c r="X23" s="25" t="str">
        <f t="shared" si="1"/>
        <v>Month!E371</v>
      </c>
      <c r="Y23" s="25" t="str">
        <f t="shared" si="1"/>
        <v>Month!F371</v>
      </c>
      <c r="Z23" s="25" t="str">
        <f t="shared" si="1"/>
        <v>Month!G371</v>
      </c>
      <c r="AA23" s="25" t="str">
        <f t="shared" si="1"/>
        <v>Month!H371</v>
      </c>
      <c r="AB23" s="25" t="str">
        <f t="shared" si="1"/>
        <v>Month!I371</v>
      </c>
      <c r="AC23" s="25" t="str">
        <f t="shared" si="1"/>
        <v>Month!J371</v>
      </c>
      <c r="AD23" s="25" t="str">
        <f t="shared" si="1"/>
        <v>Month!K371</v>
      </c>
      <c r="AE23" s="25" t="str">
        <f t="shared" si="1"/>
        <v>Month!L371</v>
      </c>
      <c r="AF23" s="25" t="str">
        <f t="shared" si="1"/>
        <v>Month!M371</v>
      </c>
      <c r="AG23" s="25" t="str">
        <f t="shared" si="1"/>
        <v>Month!N371</v>
      </c>
      <c r="AH23" s="25" t="str">
        <f t="shared" si="1"/>
        <v>Month!O371</v>
      </c>
      <c r="AI23" s="25" t="str">
        <f t="shared" si="1"/>
        <v>Month!P371</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372</v>
      </c>
      <c r="T24" s="25" t="str">
        <f t="shared" si="1"/>
        <v>Month!A372</v>
      </c>
      <c r="U24" s="25" t="str">
        <f t="shared" si="1"/>
        <v>Month!B372</v>
      </c>
      <c r="V24" s="25" t="str">
        <f t="shared" si="1"/>
        <v>Month!C372</v>
      </c>
      <c r="W24" s="25" t="str">
        <f t="shared" si="1"/>
        <v>Month!D372</v>
      </c>
      <c r="X24" s="25" t="str">
        <f t="shared" si="1"/>
        <v>Month!E372</v>
      </c>
      <c r="Y24" s="25" t="str">
        <f t="shared" si="1"/>
        <v>Month!F372</v>
      </c>
      <c r="Z24" s="25" t="str">
        <f t="shared" si="1"/>
        <v>Month!G372</v>
      </c>
      <c r="AA24" s="25" t="str">
        <f t="shared" si="1"/>
        <v>Month!H372</v>
      </c>
      <c r="AB24" s="25" t="str">
        <f t="shared" si="1"/>
        <v>Month!I372</v>
      </c>
      <c r="AC24" s="25" t="str">
        <f t="shared" si="1"/>
        <v>Month!J372</v>
      </c>
      <c r="AD24" s="25" t="str">
        <f t="shared" si="1"/>
        <v>Month!K372</v>
      </c>
      <c r="AE24" s="25" t="str">
        <f t="shared" si="1"/>
        <v>Month!L372</v>
      </c>
      <c r="AF24" s="25" t="str">
        <f t="shared" si="1"/>
        <v>Month!M372</v>
      </c>
      <c r="AG24" s="25" t="str">
        <f t="shared" si="1"/>
        <v>Month!N372</v>
      </c>
      <c r="AH24" s="25" t="str">
        <f t="shared" si="1"/>
        <v>Month!O372</v>
      </c>
      <c r="AI24" s="25" t="str">
        <f t="shared" si="1"/>
        <v>Month!P372</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373</v>
      </c>
      <c r="T25" s="25" t="str">
        <f t="shared" si="1"/>
        <v>Month!A373</v>
      </c>
      <c r="U25" s="25" t="str">
        <f t="shared" si="1"/>
        <v>Month!B373</v>
      </c>
      <c r="V25" s="25" t="str">
        <f t="shared" si="1"/>
        <v>Month!C373</v>
      </c>
      <c r="W25" s="25" t="str">
        <f t="shared" si="1"/>
        <v>Month!D373</v>
      </c>
      <c r="X25" s="25" t="str">
        <f t="shared" si="1"/>
        <v>Month!E373</v>
      </c>
      <c r="Y25" s="25" t="str">
        <f t="shared" si="1"/>
        <v>Month!F373</v>
      </c>
      <c r="Z25" s="25" t="str">
        <f t="shared" si="1"/>
        <v>Month!G373</v>
      </c>
      <c r="AA25" s="25" t="str">
        <f t="shared" si="1"/>
        <v>Month!H373</v>
      </c>
      <c r="AB25" s="25" t="str">
        <f t="shared" si="1"/>
        <v>Month!I373</v>
      </c>
      <c r="AC25" s="25" t="str">
        <f t="shared" si="1"/>
        <v>Month!J373</v>
      </c>
      <c r="AD25" s="25" t="str">
        <f t="shared" si="1"/>
        <v>Month!K373</v>
      </c>
      <c r="AE25" s="25" t="str">
        <f t="shared" si="1"/>
        <v>Month!L373</v>
      </c>
      <c r="AF25" s="25" t="str">
        <f t="shared" si="1"/>
        <v>Month!M373</v>
      </c>
      <c r="AG25" s="25" t="str">
        <f t="shared" si="1"/>
        <v>Month!N373</v>
      </c>
      <c r="AH25" s="25" t="str">
        <f t="shared" si="1"/>
        <v>Month!O373</v>
      </c>
      <c r="AI25" s="25" t="str">
        <f t="shared" si="1"/>
        <v>Month!P373</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374</v>
      </c>
      <c r="T26" s="25" t="str">
        <f t="shared" si="1"/>
        <v>Month!A374</v>
      </c>
      <c r="U26" s="25" t="str">
        <f t="shared" si="1"/>
        <v>Month!B374</v>
      </c>
      <c r="V26" s="25" t="str">
        <f t="shared" si="1"/>
        <v>Month!C374</v>
      </c>
      <c r="W26" s="25" t="str">
        <f t="shared" si="1"/>
        <v>Month!D374</v>
      </c>
      <c r="X26" s="25" t="str">
        <f t="shared" si="1"/>
        <v>Month!E374</v>
      </c>
      <c r="Y26" s="25" t="str">
        <f t="shared" si="1"/>
        <v>Month!F374</v>
      </c>
      <c r="Z26" s="25" t="str">
        <f t="shared" si="1"/>
        <v>Month!G374</v>
      </c>
      <c r="AA26" s="25" t="str">
        <f t="shared" si="1"/>
        <v>Month!H374</v>
      </c>
      <c r="AB26" s="25" t="str">
        <f t="shared" si="1"/>
        <v>Month!I374</v>
      </c>
      <c r="AC26" s="25" t="str">
        <f t="shared" si="1"/>
        <v>Month!J374</v>
      </c>
      <c r="AD26" s="25" t="str">
        <f t="shared" si="1"/>
        <v>Month!K374</v>
      </c>
      <c r="AE26" s="25" t="str">
        <f t="shared" si="1"/>
        <v>Month!L374</v>
      </c>
      <c r="AF26" s="25" t="str">
        <f t="shared" si="1"/>
        <v>Month!M374</v>
      </c>
      <c r="AG26" s="25" t="str">
        <f t="shared" si="1"/>
        <v>Month!N374</v>
      </c>
      <c r="AH26" s="25" t="str">
        <f t="shared" si="1"/>
        <v>Month!O374</v>
      </c>
      <c r="AI26" s="25" t="str">
        <f t="shared" si="1"/>
        <v>Month!P374</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375</v>
      </c>
      <c r="T27" s="25" t="str">
        <f t="shared" si="1"/>
        <v>Month!A375</v>
      </c>
      <c r="U27" s="25" t="str">
        <f t="shared" si="1"/>
        <v>Month!B375</v>
      </c>
      <c r="V27" s="25" t="str">
        <f t="shared" si="1"/>
        <v>Month!C375</v>
      </c>
      <c r="W27" s="25" t="str">
        <f t="shared" si="1"/>
        <v>Month!D375</v>
      </c>
      <c r="X27" s="25" t="str">
        <f t="shared" si="1"/>
        <v>Month!E375</v>
      </c>
      <c r="Y27" s="25" t="str">
        <f t="shared" si="1"/>
        <v>Month!F375</v>
      </c>
      <c r="Z27" s="25" t="str">
        <f t="shared" si="1"/>
        <v>Month!G375</v>
      </c>
      <c r="AA27" s="25" t="str">
        <f t="shared" si="1"/>
        <v>Month!H375</v>
      </c>
      <c r="AB27" s="25" t="str">
        <f t="shared" si="1"/>
        <v>Month!I375</v>
      </c>
      <c r="AC27" s="25" t="str">
        <f t="shared" si="1"/>
        <v>Month!J375</v>
      </c>
      <c r="AD27" s="25" t="str">
        <f t="shared" si="1"/>
        <v>Month!K375</v>
      </c>
      <c r="AE27" s="25" t="str">
        <f t="shared" si="1"/>
        <v>Month!L375</v>
      </c>
      <c r="AF27" s="25" t="str">
        <f t="shared" si="1"/>
        <v>Month!M375</v>
      </c>
      <c r="AG27" s="25" t="str">
        <f t="shared" si="1"/>
        <v>Month!N375</v>
      </c>
      <c r="AH27" s="25" t="str">
        <f t="shared" si="1"/>
        <v>Month!O375</v>
      </c>
      <c r="AI27" s="25" t="str">
        <f t="shared" si="1"/>
        <v>Month!P375</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376</v>
      </c>
      <c r="T28" s="25" t="str">
        <f t="shared" si="1"/>
        <v>Month!A376</v>
      </c>
      <c r="U28" s="25" t="str">
        <f t="shared" si="1"/>
        <v>Month!B376</v>
      </c>
      <c r="V28" s="25" t="str">
        <f t="shared" si="1"/>
        <v>Month!C376</v>
      </c>
      <c r="W28" s="25" t="str">
        <f t="shared" si="1"/>
        <v>Month!D376</v>
      </c>
      <c r="X28" s="25" t="str">
        <f t="shared" si="1"/>
        <v>Month!E376</v>
      </c>
      <c r="Y28" s="25" t="str">
        <f t="shared" si="1"/>
        <v>Month!F376</v>
      </c>
      <c r="Z28" s="25" t="str">
        <f t="shared" si="1"/>
        <v>Month!G376</v>
      </c>
      <c r="AA28" s="25" t="str">
        <f t="shared" si="1"/>
        <v>Month!H376</v>
      </c>
      <c r="AB28" s="25" t="str">
        <f t="shared" si="1"/>
        <v>Month!I376</v>
      </c>
      <c r="AC28" s="25" t="str">
        <f t="shared" si="1"/>
        <v>Month!J376</v>
      </c>
      <c r="AD28" s="25" t="str">
        <f t="shared" si="1"/>
        <v>Month!K376</v>
      </c>
      <c r="AE28" s="25" t="str">
        <f t="shared" si="1"/>
        <v>Month!L376</v>
      </c>
      <c r="AF28" s="25" t="str">
        <f t="shared" si="1"/>
        <v>Month!M376</v>
      </c>
      <c r="AG28" s="25" t="str">
        <f t="shared" si="1"/>
        <v>Month!N376</v>
      </c>
      <c r="AH28" s="25" t="str">
        <f t="shared" si="1"/>
        <v>Month!O376</v>
      </c>
      <c r="AI28" s="25" t="str">
        <f t="shared" si="1"/>
        <v>Month!P376</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377</v>
      </c>
      <c r="T29" s="25" t="str">
        <f t="shared" si="1"/>
        <v>Month!A377</v>
      </c>
      <c r="U29" s="25" t="str">
        <f t="shared" si="1"/>
        <v>Month!B377</v>
      </c>
      <c r="V29" s="25" t="str">
        <f t="shared" si="1"/>
        <v>Month!C377</v>
      </c>
      <c r="W29" s="25" t="str">
        <f t="shared" si="1"/>
        <v>Month!D377</v>
      </c>
      <c r="X29" s="25" t="str">
        <f t="shared" si="1"/>
        <v>Month!E377</v>
      </c>
      <c r="Y29" s="25" t="str">
        <f t="shared" si="1"/>
        <v>Month!F377</v>
      </c>
      <c r="Z29" s="25" t="str">
        <f t="shared" si="1"/>
        <v>Month!G377</v>
      </c>
      <c r="AA29" s="25" t="str">
        <f t="shared" si="1"/>
        <v>Month!H377</v>
      </c>
      <c r="AB29" s="25" t="str">
        <f t="shared" si="1"/>
        <v>Month!I377</v>
      </c>
      <c r="AC29" s="25" t="str">
        <f t="shared" si="1"/>
        <v>Month!J377</v>
      </c>
      <c r="AD29" s="25" t="str">
        <f t="shared" si="1"/>
        <v>Month!K377</v>
      </c>
      <c r="AE29" s="25" t="str">
        <f t="shared" si="1"/>
        <v>Month!L377</v>
      </c>
      <c r="AF29" s="25" t="str">
        <f t="shared" si="1"/>
        <v>Month!M377</v>
      </c>
      <c r="AG29" s="25" t="str">
        <f t="shared" si="1"/>
        <v>Month!N377</v>
      </c>
      <c r="AH29" s="25" t="str">
        <f t="shared" si="1"/>
        <v>Month!O377</v>
      </c>
      <c r="AI29" s="25" t="str">
        <f t="shared" si="1"/>
        <v>Month!P377</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378</v>
      </c>
      <c r="T30" s="25" t="str">
        <f t="shared" si="1"/>
        <v>Month!A378</v>
      </c>
      <c r="U30" s="25" t="str">
        <f t="shared" si="1"/>
        <v>Month!B378</v>
      </c>
      <c r="V30" s="25" t="str">
        <f t="shared" si="1"/>
        <v>Month!C378</v>
      </c>
      <c r="W30" s="25" t="str">
        <f t="shared" si="1"/>
        <v>Month!D378</v>
      </c>
      <c r="X30" s="25" t="str">
        <f t="shared" si="1"/>
        <v>Month!E378</v>
      </c>
      <c r="Y30" s="25" t="str">
        <f t="shared" si="1"/>
        <v>Month!F378</v>
      </c>
      <c r="Z30" s="25" t="str">
        <f t="shared" si="1"/>
        <v>Month!G378</v>
      </c>
      <c r="AA30" s="25" t="str">
        <f t="shared" si="1"/>
        <v>Month!H378</v>
      </c>
      <c r="AB30" s="25" t="str">
        <f t="shared" si="1"/>
        <v>Month!I378</v>
      </c>
      <c r="AC30" s="25" t="str">
        <f t="shared" si="1"/>
        <v>Month!J378</v>
      </c>
      <c r="AD30" s="25" t="str">
        <f t="shared" si="1"/>
        <v>Month!K378</v>
      </c>
      <c r="AE30" s="25" t="str">
        <f t="shared" si="1"/>
        <v>Month!L378</v>
      </c>
      <c r="AF30" s="25" t="str">
        <f t="shared" si="1"/>
        <v>Month!M378</v>
      </c>
      <c r="AG30" s="25" t="str">
        <f t="shared" si="1"/>
        <v>Month!N378</v>
      </c>
      <c r="AH30" s="25" t="str">
        <f t="shared" si="1"/>
        <v>Month!O378</v>
      </c>
      <c r="AI30" s="25" t="str">
        <f t="shared" si="1"/>
        <v>Month!P378</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379</v>
      </c>
      <c r="T31" s="25" t="str">
        <f t="shared" si="1"/>
        <v>Month!A379</v>
      </c>
      <c r="U31" s="25" t="str">
        <f t="shared" si="1"/>
        <v>Month!B379</v>
      </c>
      <c r="V31" s="25" t="str">
        <f t="shared" si="1"/>
        <v>Month!C379</v>
      </c>
      <c r="W31" s="25" t="str">
        <f t="shared" si="1"/>
        <v>Month!D379</v>
      </c>
      <c r="X31" s="25" t="str">
        <f t="shared" si="1"/>
        <v>Month!E379</v>
      </c>
      <c r="Y31" s="25" t="str">
        <f t="shared" si="1"/>
        <v>Month!F379</v>
      </c>
      <c r="Z31" s="25" t="str">
        <f t="shared" si="1"/>
        <v>Month!G379</v>
      </c>
      <c r="AA31" s="25" t="str">
        <f t="shared" si="1"/>
        <v>Month!H379</v>
      </c>
      <c r="AB31" s="25" t="str">
        <f t="shared" si="1"/>
        <v>Month!I379</v>
      </c>
      <c r="AC31" s="25" t="str">
        <f t="shared" si="1"/>
        <v>Month!J379</v>
      </c>
      <c r="AD31" s="25" t="str">
        <f t="shared" si="1"/>
        <v>Month!K379</v>
      </c>
      <c r="AE31" s="25" t="str">
        <f t="shared" si="1"/>
        <v>Month!L379</v>
      </c>
      <c r="AF31" s="25" t="str">
        <f t="shared" si="1"/>
        <v>Month!M379</v>
      </c>
      <c r="AG31" s="25" t="str">
        <f t="shared" si="1"/>
        <v>Month!N379</v>
      </c>
      <c r="AH31" s="25" t="str">
        <f t="shared" si="1"/>
        <v>Month!O379</v>
      </c>
      <c r="AI31" s="25" t="str">
        <f t="shared" si="1"/>
        <v>Month!P379</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380</v>
      </c>
      <c r="T32" s="25" t="str">
        <f t="shared" si="1"/>
        <v>Month!A380</v>
      </c>
      <c r="U32" s="25" t="str">
        <f t="shared" si="1"/>
        <v>Month!B380</v>
      </c>
      <c r="V32" s="25" t="str">
        <f t="shared" si="1"/>
        <v>Month!C380</v>
      </c>
      <c r="W32" s="25" t="str">
        <f t="shared" si="1"/>
        <v>Month!D380</v>
      </c>
      <c r="X32" s="25" t="str">
        <f t="shared" si="1"/>
        <v>Month!E380</v>
      </c>
      <c r="Y32" s="25" t="str">
        <f t="shared" si="1"/>
        <v>Month!F380</v>
      </c>
      <c r="Z32" s="25" t="str">
        <f t="shared" si="1"/>
        <v>Month!G380</v>
      </c>
      <c r="AA32" s="25" t="str">
        <f t="shared" si="1"/>
        <v>Month!H380</v>
      </c>
      <c r="AB32" s="25" t="str">
        <f t="shared" si="1"/>
        <v>Month!I380</v>
      </c>
      <c r="AC32" s="25" t="str">
        <f t="shared" si="1"/>
        <v>Month!J380</v>
      </c>
      <c r="AD32" s="25" t="str">
        <f t="shared" si="1"/>
        <v>Month!K380</v>
      </c>
      <c r="AE32" s="25" t="str">
        <f t="shared" si="1"/>
        <v>Month!L380</v>
      </c>
      <c r="AF32" s="25" t="str">
        <f t="shared" si="1"/>
        <v>Month!M380</v>
      </c>
      <c r="AG32" s="25" t="str">
        <f t="shared" si="1"/>
        <v>Month!N380</v>
      </c>
      <c r="AH32" s="25" t="str">
        <f t="shared" si="1"/>
        <v>Month!O380</v>
      </c>
      <c r="AI32" s="25" t="str">
        <f t="shared" si="1"/>
        <v>Month!P380</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381</v>
      </c>
      <c r="T33" s="25" t="str">
        <f t="shared" si="1"/>
        <v>Month!A381</v>
      </c>
      <c r="U33" s="25" t="str">
        <f t="shared" si="1"/>
        <v>Month!B381</v>
      </c>
      <c r="V33" s="25" t="str">
        <f t="shared" si="1"/>
        <v>Month!C381</v>
      </c>
      <c r="W33" s="25" t="str">
        <f t="shared" si="1"/>
        <v>Month!D381</v>
      </c>
      <c r="X33" s="25" t="str">
        <f t="shared" si="1"/>
        <v>Month!E381</v>
      </c>
      <c r="Y33" s="25" t="str">
        <f t="shared" si="1"/>
        <v>Month!F381</v>
      </c>
      <c r="Z33" s="25" t="str">
        <f t="shared" si="1"/>
        <v>Month!G381</v>
      </c>
      <c r="AA33" s="25" t="str">
        <f t="shared" si="1"/>
        <v>Month!H381</v>
      </c>
      <c r="AB33" s="25" t="str">
        <f t="shared" si="1"/>
        <v>Month!I381</v>
      </c>
      <c r="AC33" s="25" t="str">
        <f t="shared" si="1"/>
        <v>Month!J381</v>
      </c>
      <c r="AD33" s="25" t="str">
        <f t="shared" si="1"/>
        <v>Month!K381</v>
      </c>
      <c r="AE33" s="25" t="str">
        <f t="shared" si="1"/>
        <v>Month!L381</v>
      </c>
      <c r="AF33" s="25" t="str">
        <f t="shared" si="1"/>
        <v>Month!M381</v>
      </c>
      <c r="AG33" s="25" t="str">
        <f t="shared" si="1"/>
        <v>Month!N381</v>
      </c>
      <c r="AH33" s="25" t="str">
        <f t="shared" si="1"/>
        <v>Month!O381</v>
      </c>
      <c r="AI33" s="25" t="str">
        <f t="shared" si="1"/>
        <v>Month!P381</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382</v>
      </c>
      <c r="T34" s="25" t="str">
        <f t="shared" si="1"/>
        <v>Month!A382</v>
      </c>
      <c r="U34" s="25" t="str">
        <f t="shared" si="1"/>
        <v>Month!B382</v>
      </c>
      <c r="V34" s="25" t="str">
        <f t="shared" si="1"/>
        <v>Month!C382</v>
      </c>
      <c r="W34" s="25" t="str">
        <f t="shared" si="1"/>
        <v>Month!D382</v>
      </c>
      <c r="X34" s="25" t="str">
        <f t="shared" si="1"/>
        <v>Month!E382</v>
      </c>
      <c r="Y34" s="25" t="str">
        <f t="shared" si="1"/>
        <v>Month!F382</v>
      </c>
      <c r="Z34" s="25" t="str">
        <f t="shared" si="1"/>
        <v>Month!G382</v>
      </c>
      <c r="AA34" s="25" t="str">
        <f t="shared" si="1"/>
        <v>Month!H382</v>
      </c>
      <c r="AB34" s="25" t="str">
        <f t="shared" si="1"/>
        <v>Month!I382</v>
      </c>
      <c r="AC34" s="25" t="str">
        <f t="shared" si="1"/>
        <v>Month!J382</v>
      </c>
      <c r="AD34" s="25" t="str">
        <f t="shared" si="1"/>
        <v>Month!K382</v>
      </c>
      <c r="AE34" s="25" t="str">
        <f t="shared" si="1"/>
        <v>Month!L382</v>
      </c>
      <c r="AF34" s="25" t="str">
        <f t="shared" si="1"/>
        <v>Month!M382</v>
      </c>
      <c r="AG34" s="25" t="str">
        <f t="shared" si="1"/>
        <v>Month!N382</v>
      </c>
      <c r="AH34" s="25" t="str">
        <f t="shared" si="1"/>
        <v>Month!O382</v>
      </c>
      <c r="AI34" s="25" t="str">
        <f t="shared" si="1"/>
        <v>Month!P382</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3">
        <v>371</v>
      </c>
      <c r="T38" s="25" t="str">
        <f>$S$37&amp;T$37&amp;$S38</f>
        <v>calculation_hide!b371</v>
      </c>
      <c r="U38" s="25" t="str">
        <f>$S$37&amp;U$37&amp;$S38</f>
        <v>calculation_hide!c371</v>
      </c>
      <c r="V38" s="25" t="str">
        <f t="shared" ref="V38:AI39" si="3">$S$37&amp;V$37&amp;$S38</f>
        <v>calculation_hide!d371</v>
      </c>
      <c r="W38" s="25" t="str">
        <f t="shared" si="3"/>
        <v>calculation_hide!e371</v>
      </c>
      <c r="X38" s="25" t="str">
        <f t="shared" si="3"/>
        <v>calculation_hide!f371</v>
      </c>
      <c r="Y38" s="25" t="str">
        <f t="shared" si="3"/>
        <v>calculation_hide!g371</v>
      </c>
      <c r="Z38" s="25" t="str">
        <f t="shared" si="3"/>
        <v>calculation_hide!h371</v>
      </c>
      <c r="AA38" s="25" t="str">
        <f t="shared" si="3"/>
        <v>calculation_hide!I371</v>
      </c>
      <c r="AB38" s="25" t="str">
        <f t="shared" si="3"/>
        <v>calculation_hide!j371</v>
      </c>
      <c r="AC38" s="25" t="str">
        <f t="shared" si="3"/>
        <v>calculation_hide!k371</v>
      </c>
      <c r="AD38" s="25" t="str">
        <f t="shared" si="3"/>
        <v>calculation_hide!l371</v>
      </c>
      <c r="AE38" s="25" t="str">
        <f t="shared" si="3"/>
        <v>calculation_hide!m371</v>
      </c>
      <c r="AF38" s="25" t="str">
        <f t="shared" si="3"/>
        <v>calculation_hide!n371</v>
      </c>
      <c r="AG38" s="25" t="str">
        <f t="shared" si="3"/>
        <v>calculation_hide!o371</v>
      </c>
      <c r="AH38" s="25" t="str">
        <f t="shared" si="3"/>
        <v>calculation_hide!p371</v>
      </c>
      <c r="AI38" s="25" t="str">
        <f t="shared" si="3"/>
        <v>calculation_hide!q371</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383</v>
      </c>
      <c r="T39" s="25" t="str">
        <f>$S$37&amp;T$37&amp;$S39</f>
        <v>calculation_hide!b383</v>
      </c>
      <c r="U39" s="25" t="str">
        <f>$S$37&amp;U$37&amp;$S39</f>
        <v>calculation_hide!c383</v>
      </c>
      <c r="V39" s="25" t="str">
        <f t="shared" si="3"/>
        <v>calculation_hide!d383</v>
      </c>
      <c r="W39" s="25" t="str">
        <f t="shared" si="3"/>
        <v>calculation_hide!e383</v>
      </c>
      <c r="X39" s="25" t="str">
        <f t="shared" si="3"/>
        <v>calculation_hide!f383</v>
      </c>
      <c r="Y39" s="25" t="str">
        <f t="shared" si="3"/>
        <v>calculation_hide!g383</v>
      </c>
      <c r="Z39" s="25" t="str">
        <f t="shared" si="3"/>
        <v>calculation_hide!h383</v>
      </c>
      <c r="AA39" s="25" t="str">
        <f t="shared" si="3"/>
        <v>calculation_hide!I383</v>
      </c>
      <c r="AB39" s="25" t="str">
        <f t="shared" si="3"/>
        <v>calculation_hide!j383</v>
      </c>
      <c r="AC39" s="25" t="str">
        <f t="shared" si="3"/>
        <v>calculation_hide!k383</v>
      </c>
      <c r="AD39" s="25" t="str">
        <f t="shared" si="3"/>
        <v>calculation_hide!l383</v>
      </c>
      <c r="AE39" s="25" t="str">
        <f t="shared" si="3"/>
        <v>calculation_hide!m383</v>
      </c>
      <c r="AF39" s="25" t="str">
        <f t="shared" si="3"/>
        <v>calculation_hide!n383</v>
      </c>
      <c r="AG39" s="25" t="str">
        <f t="shared" si="3"/>
        <v>calculation_hide!o383</v>
      </c>
      <c r="AH39" s="25" t="str">
        <f t="shared" si="3"/>
        <v>calculation_hide!p383</v>
      </c>
      <c r="AI39" s="25" t="str">
        <f t="shared" si="3"/>
        <v>calculation_hide!q383</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7">
        <f>Month!B343</f>
        <v>4606.16</v>
      </c>
      <c r="D344" s="67">
        <f>Month!C343</f>
        <v>283.20999999999998</v>
      </c>
      <c r="E344" s="67">
        <f>Month!D343</f>
        <v>79.989999999999995</v>
      </c>
      <c r="F344" s="67">
        <f>Month!E343</f>
        <v>4242.96</v>
      </c>
      <c r="G344" s="67">
        <f>Month!F343</f>
        <v>103.21</v>
      </c>
      <c r="H344" s="67">
        <f>Month!G343</f>
        <v>27.14</v>
      </c>
      <c r="I344" s="67">
        <f>Month!H343</f>
        <v>136.99</v>
      </c>
      <c r="J344" s="67">
        <f>Month!I343</f>
        <v>1424.22</v>
      </c>
      <c r="K344" s="67">
        <f>Month!J343</f>
        <v>291.14999999999998</v>
      </c>
      <c r="L344" s="67">
        <f>Month!K343</f>
        <v>239.88</v>
      </c>
      <c r="M344" s="67">
        <f>Month!L343</f>
        <v>336.15</v>
      </c>
      <c r="N344" s="67">
        <f>Month!M343</f>
        <v>1230.8399999999999</v>
      </c>
      <c r="O344" s="67">
        <f>Month!N343</f>
        <v>257.20999999999998</v>
      </c>
      <c r="P344" s="67">
        <f>Month!O343</f>
        <v>17.940000000000001</v>
      </c>
      <c r="Q344" s="67">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7">
        <f>Month!B355</f>
        <v>4251.21</v>
      </c>
      <c r="D356" s="67">
        <f>Month!C355</f>
        <v>303.36</v>
      </c>
      <c r="E356" s="67">
        <f>Month!D355</f>
        <v>27.77</v>
      </c>
      <c r="F356" s="67">
        <f>Month!E355</f>
        <v>3920.08</v>
      </c>
      <c r="G356" s="67">
        <f>Month!F355</f>
        <v>128.94</v>
      </c>
      <c r="H356" s="67">
        <f>Month!G355</f>
        <v>19.100000000000001</v>
      </c>
      <c r="I356" s="67">
        <f>Month!H355</f>
        <v>122.41</v>
      </c>
      <c r="J356" s="67">
        <f>Month!I355</f>
        <v>1334.99</v>
      </c>
      <c r="K356" s="67">
        <f>Month!J355</f>
        <v>249.36</v>
      </c>
      <c r="L356" s="67">
        <f>Month!K355</f>
        <v>231.35</v>
      </c>
      <c r="M356" s="67">
        <f>Month!L355</f>
        <v>485.37</v>
      </c>
      <c r="N356" s="67">
        <f>Month!M355</f>
        <v>910.97</v>
      </c>
      <c r="O356" s="67">
        <f>Month!N355</f>
        <v>305.13</v>
      </c>
      <c r="P356" s="67">
        <f>Month!O355</f>
        <v>14.05</v>
      </c>
      <c r="Q356" s="67">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7">
        <f>Month!B367</f>
        <v>4876.76</v>
      </c>
      <c r="D368" s="67">
        <f>Month!C367</f>
        <v>262.67</v>
      </c>
      <c r="E368" s="67">
        <f>Month!D367</f>
        <v>104.22</v>
      </c>
      <c r="F368" s="67">
        <f>Month!E367</f>
        <v>4509.87</v>
      </c>
      <c r="G368" s="67">
        <f>Month!F367</f>
        <v>144.72999999999999</v>
      </c>
      <c r="H368" s="67">
        <f>Month!G367</f>
        <v>20.49</v>
      </c>
      <c r="I368" s="67">
        <f>Month!H367</f>
        <v>149.07</v>
      </c>
      <c r="J368" s="67">
        <f>Month!I367</f>
        <v>1423.21</v>
      </c>
      <c r="K368" s="67">
        <f>Month!J367</f>
        <v>316.85000000000002</v>
      </c>
      <c r="L368" s="67">
        <f>Month!K367</f>
        <v>220.99</v>
      </c>
      <c r="M368" s="67">
        <f>Month!L367</f>
        <v>396.79</v>
      </c>
      <c r="N368" s="67">
        <f>Month!M367</f>
        <v>1235.96</v>
      </c>
      <c r="O368" s="67">
        <f>Month!N367</f>
        <v>385.05</v>
      </c>
      <c r="P368" s="67">
        <f>Month!O367</f>
        <v>34</v>
      </c>
      <c r="Q368" s="67">
        <f>Month!P367</f>
        <v>0.97</v>
      </c>
    </row>
    <row r="369" spans="1:17" x14ac:dyDescent="0.3">
      <c r="A369" s="11">
        <f>A368</f>
        <v>2025</v>
      </c>
      <c r="B369" s="33" t="s">
        <v>697</v>
      </c>
      <c r="C369" s="23">
        <f>Month!B368+C368</f>
        <v>8413.08</v>
      </c>
      <c r="D369" s="23">
        <f>Month!C368+D368</f>
        <v>442.93</v>
      </c>
      <c r="E369" s="23">
        <f>Month!D368+E368</f>
        <v>110.98</v>
      </c>
      <c r="F369" s="23">
        <f>Month!E368+F368</f>
        <v>7859.16</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675.31</v>
      </c>
      <c r="P369" s="23">
        <f>Month!O368+P368</f>
        <v>65.03</v>
      </c>
      <c r="Q369" s="23">
        <f>Month!P368+Q368</f>
        <v>30.65</v>
      </c>
    </row>
    <row r="370" spans="1:17" x14ac:dyDescent="0.3">
      <c r="A370" s="11">
        <f t="shared" ref="A370:A379" si="12">A369</f>
        <v>2025</v>
      </c>
      <c r="B370" s="33" t="s">
        <v>698</v>
      </c>
      <c r="C370" s="23">
        <f>Month!B369+C369</f>
        <v>11895.24</v>
      </c>
      <c r="D370" s="23">
        <f>Month!C369+D369</f>
        <v>611.79999999999995</v>
      </c>
      <c r="E370" s="23">
        <f>Month!D369+E369</f>
        <v>169.67000000000002</v>
      </c>
      <c r="F370" s="23">
        <f>Month!E369+F369</f>
        <v>11113.76</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883.43</v>
      </c>
      <c r="P370" s="23">
        <f>Month!O369+P369</f>
        <v>108.66</v>
      </c>
      <c r="Q370" s="23">
        <f>Month!P369+Q369</f>
        <v>60.489999999999995</v>
      </c>
    </row>
    <row r="371" spans="1:17" x14ac:dyDescent="0.3">
      <c r="A371" s="11">
        <f t="shared" si="12"/>
        <v>2025</v>
      </c>
      <c r="B371" s="33" t="s">
        <v>699</v>
      </c>
      <c r="C371" s="23">
        <f>Month!B370+C370</f>
        <v>16104.07</v>
      </c>
      <c r="D371" s="23">
        <f>Month!C370+D370</f>
        <v>804.92</v>
      </c>
      <c r="E371" s="23">
        <f>Month!D370+E370</f>
        <v>189.25</v>
      </c>
      <c r="F371" s="23">
        <f>Month!E370+F370</f>
        <v>15109.880000000001</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1130.5</v>
      </c>
      <c r="P371" s="23">
        <f>Month!O370+P370</f>
        <v>139.76</v>
      </c>
      <c r="Q371" s="23">
        <f>Month!P370+Q370</f>
        <v>89.66</v>
      </c>
    </row>
    <row r="372" spans="1:17" x14ac:dyDescent="0.3">
      <c r="A372" s="11">
        <f t="shared" si="12"/>
        <v>2025</v>
      </c>
      <c r="B372" s="33" t="s">
        <v>700</v>
      </c>
      <c r="C372" s="23">
        <f>Month!B371+C371</f>
        <v>20518.48</v>
      </c>
      <c r="D372" s="23">
        <f>Month!C371+D371</f>
        <v>1010.1199999999999</v>
      </c>
      <c r="E372" s="23">
        <f>Month!D371+E371</f>
        <v>173.63</v>
      </c>
      <c r="F372" s="23">
        <f>Month!E371+F371</f>
        <v>19334.71</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1430.18</v>
      </c>
      <c r="P372" s="23">
        <f>Month!O371+P371</f>
        <v>169.51999999999998</v>
      </c>
      <c r="Q372" s="23">
        <f>Month!P371+Q371</f>
        <v>143.26</v>
      </c>
    </row>
    <row r="373" spans="1:17" x14ac:dyDescent="0.3">
      <c r="A373" s="11">
        <f t="shared" si="12"/>
        <v>2025</v>
      </c>
      <c r="B373" s="33" t="s">
        <v>701</v>
      </c>
      <c r="C373" s="23">
        <f>Month!B372+C372</f>
        <v>24909.61</v>
      </c>
      <c r="D373" s="23">
        <f>Month!C372+D372</f>
        <v>1224.54</v>
      </c>
      <c r="E373" s="23">
        <f>Month!D372+E372</f>
        <v>371</v>
      </c>
      <c r="F373" s="23">
        <f>Month!E372+F372</f>
        <v>23314.05</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1620.68</v>
      </c>
      <c r="P373" s="23">
        <f>Month!O372+P372</f>
        <v>188.11999999999998</v>
      </c>
      <c r="Q373" s="23">
        <f>Month!P372+Q372</f>
        <v>192.7</v>
      </c>
    </row>
    <row r="374" spans="1:17" x14ac:dyDescent="0.3">
      <c r="A374" s="11">
        <f t="shared" si="12"/>
        <v>2025</v>
      </c>
      <c r="B374" s="33" t="s">
        <v>702</v>
      </c>
      <c r="C374" s="23">
        <f>Month!B373+C373</f>
        <v>29250.28</v>
      </c>
      <c r="D374" s="23">
        <f>Month!C373+D373</f>
        <v>1441.12</v>
      </c>
      <c r="E374" s="23">
        <f>Month!D373+E373</f>
        <v>497.15999999999997</v>
      </c>
      <c r="F374" s="23">
        <f>Month!E373+F373</f>
        <v>27311.98</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1802.56</v>
      </c>
      <c r="P374" s="23">
        <f>Month!O373+P373</f>
        <v>206.71999999999997</v>
      </c>
      <c r="Q374" s="23">
        <f>Month!P373+Q373</f>
        <v>245.29999999999998</v>
      </c>
    </row>
    <row r="375" spans="1:17" x14ac:dyDescent="0.3">
      <c r="A375" s="11">
        <f t="shared" si="12"/>
        <v>2025</v>
      </c>
      <c r="B375" s="33" t="s">
        <v>703</v>
      </c>
      <c r="C375" s="23">
        <f>Month!B374+C374</f>
        <v>33094.99</v>
      </c>
      <c r="D375" s="23">
        <f>Month!C374+D374</f>
        <v>1624.04</v>
      </c>
      <c r="E375" s="23">
        <f>Month!D374+E374</f>
        <v>532.99</v>
      </c>
      <c r="F375" s="23">
        <f>Month!E374+F374</f>
        <v>30937.95</v>
      </c>
      <c r="G375" s="23">
        <f>Month!F374+G374</f>
        <v>880.71999999999991</v>
      </c>
      <c r="H375" s="23">
        <f>Month!G374+H374</f>
        <v>159.02000000000001</v>
      </c>
      <c r="I375" s="23">
        <f>Month!H374+I374</f>
        <v>1077.28</v>
      </c>
      <c r="J375" s="23">
        <f>Month!I374+J374</f>
        <v>9495.73</v>
      </c>
      <c r="K375" s="23">
        <f>Month!J374+K374</f>
        <v>2101.4499999999998</v>
      </c>
      <c r="L375" s="23">
        <f>Month!K374+L374</f>
        <v>1439.9199999999998</v>
      </c>
      <c r="M375" s="23">
        <f>Month!L374+M374</f>
        <v>3140.75</v>
      </c>
      <c r="N375" s="23">
        <f>Month!M374+N374</f>
        <v>7776.01</v>
      </c>
      <c r="O375" s="23">
        <f>Month!N374+O374</f>
        <v>2087.65</v>
      </c>
      <c r="P375" s="23">
        <f>Month!O374+P374</f>
        <v>239.82999999999998</v>
      </c>
      <c r="Q375" s="23">
        <f>Month!P374+Q374</f>
        <v>256.38</v>
      </c>
    </row>
    <row r="376" spans="1:17" x14ac:dyDescent="0.3">
      <c r="A376" s="11">
        <f t="shared" si="12"/>
        <v>2025</v>
      </c>
      <c r="B376" s="33" t="s">
        <v>704</v>
      </c>
      <c r="C376" s="23">
        <f>Month!B375+C375</f>
        <v>36969.369999999995</v>
      </c>
      <c r="D376" s="23">
        <f>Month!C375+D375</f>
        <v>1822.12</v>
      </c>
      <c r="E376" s="23">
        <f>Month!D375+E375</f>
        <v>571.47</v>
      </c>
      <c r="F376" s="23">
        <f>Month!E375+F375</f>
        <v>34575.770000000004</v>
      </c>
      <c r="G376" s="23">
        <f>Month!F375+G375</f>
        <v>982.34999999999991</v>
      </c>
      <c r="H376" s="23">
        <f>Month!G375+H375</f>
        <v>176.13</v>
      </c>
      <c r="I376" s="23">
        <f>Month!H375+I375</f>
        <v>1197.54</v>
      </c>
      <c r="J376" s="23">
        <f>Month!I375+J375</f>
        <v>10649.34</v>
      </c>
      <c r="K376" s="23">
        <f>Month!J375+K375</f>
        <v>2310.8599999999997</v>
      </c>
      <c r="L376" s="23">
        <f>Month!K375+L375</f>
        <v>1597.7799999999997</v>
      </c>
      <c r="M376" s="23">
        <f>Month!L375+M375</f>
        <v>3612.14</v>
      </c>
      <c r="N376" s="23">
        <f>Month!M375+N375</f>
        <v>8778.7200000000012</v>
      </c>
      <c r="O376" s="23">
        <f>Month!N375+O375</f>
        <v>2251.8000000000002</v>
      </c>
      <c r="P376" s="23">
        <f>Month!O375+P375</f>
        <v>270.82</v>
      </c>
      <c r="Q376" s="23">
        <f>Month!P375+Q375</f>
        <v>292.95999999999998</v>
      </c>
    </row>
    <row r="377" spans="1:17" x14ac:dyDescent="0.3">
      <c r="A377" s="11">
        <f t="shared" si="12"/>
        <v>2025</v>
      </c>
      <c r="B377" s="33" t="s">
        <v>705</v>
      </c>
      <c r="C377" s="23">
        <f>Month!B376+C376</f>
        <v>41031.159999999996</v>
      </c>
      <c r="D377" s="23">
        <f>Month!C376+D376</f>
        <v>2040.86</v>
      </c>
      <c r="E377" s="23">
        <f>Month!D376+E376</f>
        <v>662.95</v>
      </c>
      <c r="F377" s="23">
        <f>Month!E376+F376</f>
        <v>38327.350000000006</v>
      </c>
      <c r="G377" s="23">
        <f>Month!F376+G376</f>
        <v>1099.3799999999999</v>
      </c>
      <c r="H377" s="23">
        <f>Month!G376+H376</f>
        <v>195.29</v>
      </c>
      <c r="I377" s="23">
        <f>Month!H376+I376</f>
        <v>1306.6299999999999</v>
      </c>
      <c r="J377" s="23">
        <f>Month!I376+J376</f>
        <v>11895.33</v>
      </c>
      <c r="K377" s="23">
        <f>Month!J376+K376</f>
        <v>2550.0799999999995</v>
      </c>
      <c r="L377" s="23">
        <f>Month!K376+L376</f>
        <v>1780.7399999999998</v>
      </c>
      <c r="M377" s="23">
        <f>Month!L376+M376</f>
        <v>3950</v>
      </c>
      <c r="N377" s="23">
        <f>Month!M376+N376</f>
        <v>9866.4100000000017</v>
      </c>
      <c r="O377" s="23">
        <f>Month!N376+O376</f>
        <v>2414.6000000000004</v>
      </c>
      <c r="P377" s="23">
        <f>Month!O376+P376</f>
        <v>299.14</v>
      </c>
      <c r="Q377" s="23">
        <f>Month!P376+Q376</f>
        <v>294.75</v>
      </c>
    </row>
    <row r="378" spans="1:17" x14ac:dyDescent="0.3">
      <c r="A378" s="11">
        <f t="shared" si="12"/>
        <v>2025</v>
      </c>
      <c r="B378" s="33" t="s">
        <v>706</v>
      </c>
      <c r="C378" s="23">
        <f>Month!B377+C377</f>
        <v>44848.24</v>
      </c>
      <c r="D378" s="23">
        <f>Month!C377+D377</f>
        <v>2247.1799999999998</v>
      </c>
      <c r="E378" s="23">
        <f>Month!D377+E377</f>
        <v>693.7700000000001</v>
      </c>
      <c r="F378" s="23">
        <f>Month!E377+F377</f>
        <v>41907.280000000006</v>
      </c>
      <c r="G378" s="23">
        <f>Month!F377+G377</f>
        <v>1212.2399999999998</v>
      </c>
      <c r="H378" s="23">
        <f>Month!G377+H377</f>
        <v>232.04</v>
      </c>
      <c r="I378" s="23">
        <f>Month!H377+I377</f>
        <v>1435.4099999999999</v>
      </c>
      <c r="J378" s="23">
        <f>Month!I377+J377</f>
        <v>13000.04</v>
      </c>
      <c r="K378" s="23">
        <f>Month!J377+K377</f>
        <v>2818.9099999999994</v>
      </c>
      <c r="L378" s="23">
        <f>Month!K377+L377</f>
        <v>1983.8399999999997</v>
      </c>
      <c r="M378" s="23">
        <f>Month!L377+M377</f>
        <v>4275.5200000000004</v>
      </c>
      <c r="N378" s="23">
        <f>Month!M377+N377</f>
        <v>10892.920000000002</v>
      </c>
      <c r="O378" s="23">
        <f>Month!N377+O377</f>
        <v>2584.6200000000003</v>
      </c>
      <c r="P378" s="23">
        <f>Month!O377+P377</f>
        <v>338.98</v>
      </c>
      <c r="Q378" s="23">
        <f>Month!P377+Q377</f>
        <v>317.08999999999997</v>
      </c>
    </row>
    <row r="379" spans="1:17" x14ac:dyDescent="0.3">
      <c r="A379" s="11">
        <f t="shared" si="12"/>
        <v>2025</v>
      </c>
      <c r="B379" s="33" t="s">
        <v>707</v>
      </c>
      <c r="C379" s="23">
        <f>Month!B378+C378</f>
        <v>48992.09</v>
      </c>
      <c r="D379" s="23">
        <f>Month!C378+D378</f>
        <v>2471.0299999999997</v>
      </c>
      <c r="E379" s="23">
        <f>Month!D378+E378</f>
        <v>677.19</v>
      </c>
      <c r="F379" s="23">
        <f>Month!E378+F378</f>
        <v>45843.860000000008</v>
      </c>
      <c r="G379" s="23">
        <f>Month!F378+G378</f>
        <v>1361.62</v>
      </c>
      <c r="H379" s="23">
        <f>Month!G378+H378</f>
        <v>252.26</v>
      </c>
      <c r="I379" s="23">
        <f>Month!H378+I378</f>
        <v>1658.27</v>
      </c>
      <c r="J379" s="23">
        <f>Month!I378+J378</f>
        <v>14120.820000000002</v>
      </c>
      <c r="K379" s="23">
        <f>Month!J378+K378</f>
        <v>3082.4699999999993</v>
      </c>
      <c r="L379" s="23">
        <f>Month!K378+L378</f>
        <v>2248.4599999999996</v>
      </c>
      <c r="M379" s="23">
        <f>Month!L378+M378</f>
        <v>4681.55</v>
      </c>
      <c r="N379" s="23">
        <f>Month!M378+N378</f>
        <v>11947.840000000002</v>
      </c>
      <c r="O379" s="23">
        <f>Month!N378+O378</f>
        <v>2774.7700000000004</v>
      </c>
      <c r="P379" s="23">
        <f>Month!O378+P378</f>
        <v>371.74</v>
      </c>
      <c r="Q379" s="23">
        <f>Month!P378+Q378</f>
        <v>321.40999999999997</v>
      </c>
    </row>
    <row r="380" spans="1:17" x14ac:dyDescent="0.3">
      <c r="A380" s="11">
        <f>A368+1</f>
        <v>2026</v>
      </c>
      <c r="B380" s="33" t="s">
        <v>743</v>
      </c>
      <c r="C380" s="67">
        <f>Month!B379</f>
        <v>4017.84</v>
      </c>
      <c r="D380" s="67">
        <f>Month!C379</f>
        <v>208.23</v>
      </c>
      <c r="E380" s="67">
        <f>Month!D379</f>
        <v>62.19</v>
      </c>
      <c r="F380" s="67">
        <f>Month!E379</f>
        <v>3747.42</v>
      </c>
      <c r="G380" s="67">
        <f>Month!F379</f>
        <v>132.57</v>
      </c>
      <c r="H380" s="67">
        <f>Month!G379</f>
        <v>22.74</v>
      </c>
      <c r="I380" s="67">
        <f>Month!H379</f>
        <v>102.39</v>
      </c>
      <c r="J380" s="67">
        <f>Month!I379</f>
        <v>1280.77</v>
      </c>
      <c r="K380" s="67">
        <f>Month!J379</f>
        <v>211.79</v>
      </c>
      <c r="L380" s="67">
        <f>Month!K379</f>
        <v>246.7</v>
      </c>
      <c r="M380" s="67">
        <f>Month!L379</f>
        <v>303.35000000000002</v>
      </c>
      <c r="N380" s="67">
        <f>Month!M379</f>
        <v>1080.8599999999999</v>
      </c>
      <c r="O380" s="67">
        <f>Month!N379</f>
        <v>203.65</v>
      </c>
      <c r="P380" s="67">
        <f>Month!O379</f>
        <v>12.06</v>
      </c>
      <c r="Q380" s="67">
        <f>Month!P379</f>
        <v>1.84</v>
      </c>
    </row>
    <row r="381" spans="1:17" x14ac:dyDescent="0.3">
      <c r="A381" s="11">
        <f t="shared" ref="A381:A391" si="13">A369+1</f>
        <v>2026</v>
      </c>
      <c r="B381" s="33" t="s">
        <v>744</v>
      </c>
      <c r="C381" s="67">
        <f>Month!B380+C380</f>
        <v>7649.88</v>
      </c>
      <c r="D381" s="67">
        <f>Month!C380+D380</f>
        <v>394.66999999999996</v>
      </c>
      <c r="E381" s="67">
        <f>Month!D380+E380</f>
        <v>116.74</v>
      </c>
      <c r="F381" s="67">
        <f>Month!E380+F380</f>
        <v>7138.48</v>
      </c>
      <c r="G381" s="67">
        <f>Month!F380+G380</f>
        <v>256.8</v>
      </c>
      <c r="H381" s="67">
        <f>Month!G380+H380</f>
        <v>45.01</v>
      </c>
      <c r="I381" s="67">
        <f>Month!H380+I380</f>
        <v>189.81</v>
      </c>
      <c r="J381" s="67">
        <f>Month!I380+J380</f>
        <v>2481.5500000000002</v>
      </c>
      <c r="K381" s="67">
        <f>Month!J380+K380</f>
        <v>406.9</v>
      </c>
      <c r="L381" s="67">
        <f>Month!K380+L380</f>
        <v>397.94</v>
      </c>
      <c r="M381" s="67">
        <f>Month!L380+M380</f>
        <v>642.80999999999995</v>
      </c>
      <c r="N381" s="67">
        <f>Month!M380+N380</f>
        <v>2067.66</v>
      </c>
      <c r="O381" s="67">
        <f>Month!N380+O380</f>
        <v>344.42</v>
      </c>
      <c r="P381" s="67">
        <f>Month!O380+P380</f>
        <v>22.270000000000003</v>
      </c>
      <c r="Q381" s="67">
        <f>Month!P380+Q380</f>
        <v>9.8000000000000007</v>
      </c>
    </row>
    <row r="382" spans="1:17" x14ac:dyDescent="0.3">
      <c r="A382" s="11">
        <f t="shared" si="13"/>
        <v>2026</v>
      </c>
      <c r="B382" s="33" t="s">
        <v>745</v>
      </c>
      <c r="C382" s="67">
        <f>Month!B381+C381</f>
        <v>11661.06</v>
      </c>
      <c r="D382" s="67">
        <f>Month!C381+D381</f>
        <v>609.48</v>
      </c>
      <c r="E382" s="67">
        <f>Month!D381+E381</f>
        <v>158.97999999999999</v>
      </c>
      <c r="F382" s="67">
        <f>Month!E381+F381</f>
        <v>10892.61</v>
      </c>
      <c r="G382" s="67">
        <f>Month!F381+G381</f>
        <v>403.71000000000004</v>
      </c>
      <c r="H382" s="67">
        <f>Month!G381+H381</f>
        <v>68.16</v>
      </c>
      <c r="I382" s="67">
        <f>Month!H381+I381</f>
        <v>315.14</v>
      </c>
      <c r="J382" s="67">
        <f>Month!I381+J381</f>
        <v>3732.3100000000004</v>
      </c>
      <c r="K382" s="67">
        <f>Month!J381+K381</f>
        <v>643.78</v>
      </c>
      <c r="L382" s="67">
        <f>Month!K381+L381</f>
        <v>626.68000000000006</v>
      </c>
      <c r="M382" s="67">
        <f>Month!L381+M381</f>
        <v>970.53</v>
      </c>
      <c r="N382" s="67">
        <f>Month!M381+N381</f>
        <v>3093.3599999999997</v>
      </c>
      <c r="O382" s="67">
        <f>Month!N381+O381</f>
        <v>525.09</v>
      </c>
      <c r="P382" s="67">
        <f>Month!O381+P381</f>
        <v>48.040000000000006</v>
      </c>
      <c r="Q382" s="67">
        <f>Month!P381+Q381</f>
        <v>67.260000000000005</v>
      </c>
    </row>
    <row r="383" spans="1:17" x14ac:dyDescent="0.3">
      <c r="A383" s="11">
        <f t="shared" si="13"/>
        <v>2026</v>
      </c>
      <c r="B383" s="33" t="s">
        <v>746</v>
      </c>
      <c r="C383" s="67">
        <f>Month!B382+C382</f>
        <v>15355.96</v>
      </c>
      <c r="D383" s="67">
        <f>Month!C382+D382</f>
        <v>802.1</v>
      </c>
      <c r="E383" s="67">
        <f>Month!D382+E382</f>
        <v>297.75</v>
      </c>
      <c r="F383" s="67">
        <f>Month!E382+F382</f>
        <v>14256.130000000001</v>
      </c>
      <c r="G383" s="67">
        <f>Month!F382+G382</f>
        <v>530.98</v>
      </c>
      <c r="H383" s="67">
        <f>Month!G382+H382</f>
        <v>92.06</v>
      </c>
      <c r="I383" s="67">
        <f>Month!H382+I382</f>
        <v>413.49</v>
      </c>
      <c r="J383" s="67">
        <f>Month!I382+J382</f>
        <v>4844.05</v>
      </c>
      <c r="K383" s="67">
        <f>Month!J382+K382</f>
        <v>971.79</v>
      </c>
      <c r="L383" s="67">
        <f>Month!K382+L382</f>
        <v>731.71</v>
      </c>
      <c r="M383" s="67">
        <f>Month!L382+M382</f>
        <v>1247.32</v>
      </c>
      <c r="N383" s="67">
        <f>Month!M382+N382</f>
        <v>4022.1399999999994</v>
      </c>
      <c r="O383" s="67">
        <f>Month!N382+O382</f>
        <v>719.54</v>
      </c>
      <c r="P383" s="67">
        <f>Month!O382+P382</f>
        <v>69.080000000000013</v>
      </c>
      <c r="Q383" s="67">
        <f>Month!P382+Q382</f>
        <v>98.44</v>
      </c>
    </row>
    <row r="384" spans="1:17" x14ac:dyDescent="0.3">
      <c r="A384" s="11">
        <f t="shared" si="13"/>
        <v>2026</v>
      </c>
      <c r="B384" s="33" t="s">
        <v>747</v>
      </c>
      <c r="C384" s="67">
        <f>Month!B383+C383</f>
        <v>15355.96</v>
      </c>
      <c r="D384" s="67">
        <f>Month!C383+D383</f>
        <v>802.1</v>
      </c>
      <c r="E384" s="67">
        <f>Month!D383+E383</f>
        <v>297.75</v>
      </c>
      <c r="F384" s="67">
        <f>Month!E383+F383</f>
        <v>14256.130000000001</v>
      </c>
      <c r="G384" s="67">
        <f>Month!F383+G383</f>
        <v>530.98</v>
      </c>
      <c r="H384" s="67">
        <f>Month!G383+H383</f>
        <v>92.06</v>
      </c>
      <c r="I384" s="67">
        <f>Month!H383+I383</f>
        <v>413.49</v>
      </c>
      <c r="J384" s="67">
        <f>Month!I383+J383</f>
        <v>4844.05</v>
      </c>
      <c r="K384" s="67">
        <f>Month!J383+K383</f>
        <v>971.79</v>
      </c>
      <c r="L384" s="67">
        <f>Month!K383+L383</f>
        <v>731.71</v>
      </c>
      <c r="M384" s="67">
        <f>Month!L383+M383</f>
        <v>1247.32</v>
      </c>
      <c r="N384" s="67">
        <f>Month!M383+N383</f>
        <v>4022.1399999999994</v>
      </c>
      <c r="O384" s="67">
        <f>Month!N383+O383</f>
        <v>719.54</v>
      </c>
      <c r="P384" s="67">
        <f>Month!O383+P383</f>
        <v>69.080000000000013</v>
      </c>
      <c r="Q384" s="67">
        <f>Month!P383+Q383</f>
        <v>98.44</v>
      </c>
    </row>
    <row r="385" spans="1:17" x14ac:dyDescent="0.3">
      <c r="A385" s="11">
        <f t="shared" si="13"/>
        <v>2026</v>
      </c>
      <c r="B385" s="33" t="s">
        <v>748</v>
      </c>
      <c r="C385" s="67">
        <f>Month!B384+C384</f>
        <v>15355.96</v>
      </c>
      <c r="D385" s="67">
        <f>Month!C384+D384</f>
        <v>802.1</v>
      </c>
      <c r="E385" s="67">
        <f>Month!D384+E384</f>
        <v>297.75</v>
      </c>
      <c r="F385" s="67">
        <f>Month!E384+F384</f>
        <v>14256.130000000001</v>
      </c>
      <c r="G385" s="67">
        <f>Month!F384+G384</f>
        <v>530.98</v>
      </c>
      <c r="H385" s="67">
        <f>Month!G384+H384</f>
        <v>92.06</v>
      </c>
      <c r="I385" s="67">
        <f>Month!H384+I384</f>
        <v>413.49</v>
      </c>
      <c r="J385" s="67">
        <f>Month!I384+J384</f>
        <v>4844.05</v>
      </c>
      <c r="K385" s="67">
        <f>Month!J384+K384</f>
        <v>971.79</v>
      </c>
      <c r="L385" s="67">
        <f>Month!K384+L384</f>
        <v>731.71</v>
      </c>
      <c r="M385" s="67">
        <f>Month!L384+M384</f>
        <v>1247.32</v>
      </c>
      <c r="N385" s="67">
        <f>Month!M384+N384</f>
        <v>4022.1399999999994</v>
      </c>
      <c r="O385" s="67">
        <f>Month!N384+O384</f>
        <v>719.54</v>
      </c>
      <c r="P385" s="67">
        <f>Month!O384+P384</f>
        <v>69.080000000000013</v>
      </c>
      <c r="Q385" s="67">
        <f>Month!P384+Q384</f>
        <v>98.44</v>
      </c>
    </row>
    <row r="386" spans="1:17" x14ac:dyDescent="0.3">
      <c r="A386" s="11">
        <f t="shared" si="13"/>
        <v>2026</v>
      </c>
      <c r="B386" s="33" t="s">
        <v>749</v>
      </c>
      <c r="C386" s="67">
        <f>Month!B385+C385</f>
        <v>15355.96</v>
      </c>
      <c r="D386" s="67">
        <f>Month!C385+D385</f>
        <v>802.1</v>
      </c>
      <c r="E386" s="67">
        <f>Month!D385+E385</f>
        <v>297.75</v>
      </c>
      <c r="F386" s="67">
        <f>Month!E385+F385</f>
        <v>14256.130000000001</v>
      </c>
      <c r="G386" s="67">
        <f>Month!F385+G385</f>
        <v>530.98</v>
      </c>
      <c r="H386" s="67">
        <f>Month!G385+H385</f>
        <v>92.06</v>
      </c>
      <c r="I386" s="67">
        <f>Month!H385+I385</f>
        <v>413.49</v>
      </c>
      <c r="J386" s="67">
        <f>Month!I385+J385</f>
        <v>4844.05</v>
      </c>
      <c r="K386" s="67">
        <f>Month!J385+K385</f>
        <v>971.79</v>
      </c>
      <c r="L386" s="67">
        <f>Month!K385+L385</f>
        <v>731.71</v>
      </c>
      <c r="M386" s="67">
        <f>Month!L385+M385</f>
        <v>1247.32</v>
      </c>
      <c r="N386" s="67">
        <f>Month!M385+N385</f>
        <v>4022.1399999999994</v>
      </c>
      <c r="O386" s="67">
        <f>Month!N385+O385</f>
        <v>719.54</v>
      </c>
      <c r="P386" s="67">
        <f>Month!O385+P385</f>
        <v>69.080000000000013</v>
      </c>
      <c r="Q386" s="67">
        <f>Month!P385+Q385</f>
        <v>98.44</v>
      </c>
    </row>
    <row r="387" spans="1:17" x14ac:dyDescent="0.3">
      <c r="A387" s="11">
        <f t="shared" si="13"/>
        <v>2026</v>
      </c>
      <c r="B387" s="33" t="s">
        <v>750</v>
      </c>
      <c r="C387" s="67">
        <f>Month!B386+C386</f>
        <v>15355.96</v>
      </c>
      <c r="D387" s="67">
        <f>Month!C386+D386</f>
        <v>802.1</v>
      </c>
      <c r="E387" s="67">
        <f>Month!D386+E386</f>
        <v>297.75</v>
      </c>
      <c r="F387" s="67">
        <f>Month!E386+F386</f>
        <v>14256.130000000001</v>
      </c>
      <c r="G387" s="67">
        <f>Month!F386+G386</f>
        <v>530.98</v>
      </c>
      <c r="H387" s="67">
        <f>Month!G386+H386</f>
        <v>92.06</v>
      </c>
      <c r="I387" s="67">
        <f>Month!H386+I386</f>
        <v>413.49</v>
      </c>
      <c r="J387" s="67">
        <f>Month!I386+J386</f>
        <v>4844.05</v>
      </c>
      <c r="K387" s="67">
        <f>Month!J386+K386</f>
        <v>971.79</v>
      </c>
      <c r="L387" s="67">
        <f>Month!K386+L386</f>
        <v>731.71</v>
      </c>
      <c r="M387" s="67">
        <f>Month!L386+M386</f>
        <v>1247.32</v>
      </c>
      <c r="N387" s="67">
        <f>Month!M386+N386</f>
        <v>4022.1399999999994</v>
      </c>
      <c r="O387" s="67">
        <f>Month!N386+O386</f>
        <v>719.54</v>
      </c>
      <c r="P387" s="67">
        <f>Month!O386+P386</f>
        <v>69.080000000000013</v>
      </c>
      <c r="Q387" s="67">
        <f>Month!P386+Q386</f>
        <v>98.44</v>
      </c>
    </row>
    <row r="388" spans="1:17" x14ac:dyDescent="0.3">
      <c r="A388" s="11">
        <f t="shared" si="13"/>
        <v>2026</v>
      </c>
      <c r="B388" s="33" t="s">
        <v>751</v>
      </c>
      <c r="C388" s="67">
        <f>Month!B387+C387</f>
        <v>15355.96</v>
      </c>
      <c r="D388" s="67">
        <f>Month!C387+D387</f>
        <v>802.1</v>
      </c>
      <c r="E388" s="67">
        <f>Month!D387+E387</f>
        <v>297.75</v>
      </c>
      <c r="F388" s="67">
        <f>Month!E387+F387</f>
        <v>14256.130000000001</v>
      </c>
      <c r="G388" s="67">
        <f>Month!F387+G387</f>
        <v>530.98</v>
      </c>
      <c r="H388" s="67">
        <f>Month!G387+H387</f>
        <v>92.06</v>
      </c>
      <c r="I388" s="67">
        <f>Month!H387+I387</f>
        <v>413.49</v>
      </c>
      <c r="J388" s="67">
        <f>Month!I387+J387</f>
        <v>4844.05</v>
      </c>
      <c r="K388" s="67">
        <f>Month!J387+K387</f>
        <v>971.79</v>
      </c>
      <c r="L388" s="67">
        <f>Month!K387+L387</f>
        <v>731.71</v>
      </c>
      <c r="M388" s="67">
        <f>Month!L387+M387</f>
        <v>1247.32</v>
      </c>
      <c r="N388" s="67">
        <f>Month!M387+N387</f>
        <v>4022.1399999999994</v>
      </c>
      <c r="O388" s="67">
        <f>Month!N387+O387</f>
        <v>719.54</v>
      </c>
      <c r="P388" s="67">
        <f>Month!O387+P387</f>
        <v>69.080000000000013</v>
      </c>
      <c r="Q388" s="67">
        <f>Month!P387+Q387</f>
        <v>98.44</v>
      </c>
    </row>
    <row r="389" spans="1:17" x14ac:dyDescent="0.3">
      <c r="A389" s="11">
        <f t="shared" si="13"/>
        <v>2026</v>
      </c>
      <c r="B389" s="33" t="s">
        <v>752</v>
      </c>
      <c r="C389" s="67">
        <f>Month!B388+C388</f>
        <v>15355.96</v>
      </c>
      <c r="D389" s="67">
        <f>Month!C388+D388</f>
        <v>802.1</v>
      </c>
      <c r="E389" s="67">
        <f>Month!D388+E388</f>
        <v>297.75</v>
      </c>
      <c r="F389" s="67">
        <f>Month!E388+F388</f>
        <v>14256.130000000001</v>
      </c>
      <c r="G389" s="67">
        <f>Month!F388+G388</f>
        <v>530.98</v>
      </c>
      <c r="H389" s="67">
        <f>Month!G388+H388</f>
        <v>92.06</v>
      </c>
      <c r="I389" s="67">
        <f>Month!H388+I388</f>
        <v>413.49</v>
      </c>
      <c r="J389" s="67">
        <f>Month!I388+J388</f>
        <v>4844.05</v>
      </c>
      <c r="K389" s="67">
        <f>Month!J388+K388</f>
        <v>971.79</v>
      </c>
      <c r="L389" s="67">
        <f>Month!K388+L388</f>
        <v>731.71</v>
      </c>
      <c r="M389" s="67">
        <f>Month!L388+M388</f>
        <v>1247.32</v>
      </c>
      <c r="N389" s="67">
        <f>Month!M388+N388</f>
        <v>4022.1399999999994</v>
      </c>
      <c r="O389" s="67">
        <f>Month!N388+O388</f>
        <v>719.54</v>
      </c>
      <c r="P389" s="67">
        <f>Month!O388+P388</f>
        <v>69.080000000000013</v>
      </c>
      <c r="Q389" s="67">
        <f>Month!P388+Q388</f>
        <v>98.44</v>
      </c>
    </row>
    <row r="390" spans="1:17" x14ac:dyDescent="0.3">
      <c r="A390" s="11">
        <f t="shared" si="13"/>
        <v>2026</v>
      </c>
      <c r="B390" s="33" t="s">
        <v>753</v>
      </c>
      <c r="C390" s="67">
        <f>Month!B389+C389</f>
        <v>15355.96</v>
      </c>
      <c r="D390" s="67">
        <f>Month!C389+D389</f>
        <v>802.1</v>
      </c>
      <c r="E390" s="67">
        <f>Month!D389+E389</f>
        <v>297.75</v>
      </c>
      <c r="F390" s="67">
        <f>Month!E389+F389</f>
        <v>14256.130000000001</v>
      </c>
      <c r="G390" s="67">
        <f>Month!F389+G389</f>
        <v>530.98</v>
      </c>
      <c r="H390" s="67">
        <f>Month!G389+H389</f>
        <v>92.06</v>
      </c>
      <c r="I390" s="67">
        <f>Month!H389+I389</f>
        <v>413.49</v>
      </c>
      <c r="J390" s="67">
        <f>Month!I389+J389</f>
        <v>4844.05</v>
      </c>
      <c r="K390" s="67">
        <f>Month!J389+K389</f>
        <v>971.79</v>
      </c>
      <c r="L390" s="67">
        <f>Month!K389+L389</f>
        <v>731.71</v>
      </c>
      <c r="M390" s="67">
        <f>Month!L389+M389</f>
        <v>1247.32</v>
      </c>
      <c r="N390" s="67">
        <f>Month!M389+N389</f>
        <v>4022.1399999999994</v>
      </c>
      <c r="O390" s="67">
        <f>Month!N389+O389</f>
        <v>719.54</v>
      </c>
      <c r="P390" s="67">
        <f>Month!O389+P389</f>
        <v>69.080000000000013</v>
      </c>
      <c r="Q390" s="67">
        <f>Month!P389+Q389</f>
        <v>98.44</v>
      </c>
    </row>
    <row r="391" spans="1:17" x14ac:dyDescent="0.3">
      <c r="A391" s="11">
        <f t="shared" si="13"/>
        <v>2026</v>
      </c>
      <c r="B391" s="33" t="s">
        <v>754</v>
      </c>
      <c r="C391" s="67">
        <f>Month!B390+C390</f>
        <v>15355.96</v>
      </c>
      <c r="D391" s="67">
        <f>Month!C390+D390</f>
        <v>802.1</v>
      </c>
      <c r="E391" s="67">
        <f>Month!D390+E390</f>
        <v>297.75</v>
      </c>
      <c r="F391" s="67">
        <f>Month!E390+F390</f>
        <v>14256.130000000001</v>
      </c>
      <c r="G391" s="67">
        <f>Month!F390+G390</f>
        <v>530.98</v>
      </c>
      <c r="H391" s="67">
        <f>Month!G390+H390</f>
        <v>92.06</v>
      </c>
      <c r="I391" s="67">
        <f>Month!H390+I390</f>
        <v>413.49</v>
      </c>
      <c r="J391" s="67">
        <f>Month!I390+J390</f>
        <v>4844.05</v>
      </c>
      <c r="K391" s="67">
        <f>Month!J390+K390</f>
        <v>971.79</v>
      </c>
      <c r="L391" s="67">
        <f>Month!K390+L390</f>
        <v>731.71</v>
      </c>
      <c r="M391" s="67">
        <f>Month!L390+M390</f>
        <v>1247.32</v>
      </c>
      <c r="N391" s="67">
        <f>Month!M390+N390</f>
        <v>4022.1399999999994</v>
      </c>
      <c r="O391" s="67">
        <f>Month!N390+O390</f>
        <v>719.54</v>
      </c>
      <c r="P391" s="67">
        <f>Month!O390+P390</f>
        <v>69.080000000000013</v>
      </c>
      <c r="Q391" s="67">
        <f>Month!P390+Q390</f>
        <v>98.44</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2026-06-26T08:55:04Z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