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cr000084\Downloads\"/>
    </mc:Choice>
  </mc:AlternateContent>
  <xr:revisionPtr revIDLastSave="0" documentId="13_ncr:1_{552D0910-76B0-4D37-AC4E-A2B90AED2DA0}" xr6:coauthVersionLast="47" xr6:coauthVersionMax="47" xr10:uidLastSave="{00000000-0000-0000-0000-000000000000}"/>
  <bookViews>
    <workbookView xWindow="-120" yWindow="-120" windowWidth="20730" windowHeight="11040" activeTab="1" xr2:uid="{6DCE175C-C1BB-40C1-870E-5B5C14C07161}"/>
  </bookViews>
  <sheets>
    <sheet name="Guidance" sheetId="1" r:id="rId1"/>
    <sheet name="Native breeds at risk" sheetId="2" r:id="rId2"/>
    <sheet name="Base action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 l="1"/>
  <c r="W21" i="2"/>
  <c r="W31" i="2" s="1"/>
  <c r="W22" i="2"/>
  <c r="W23" i="2"/>
  <c r="W24" i="2"/>
  <c r="W25" i="2"/>
  <c r="W26" i="2"/>
  <c r="W27" i="2"/>
  <c r="W28" i="2"/>
  <c r="W29" i="2"/>
  <c r="W30" i="2"/>
  <c r="W20" i="2"/>
  <c r="W19" i="2"/>
  <c r="I19" i="2"/>
  <c r="I31" i="2" s="1"/>
  <c r="I20" i="2"/>
  <c r="I21" i="2"/>
  <c r="I22" i="2"/>
  <c r="I23" i="2"/>
  <c r="I24" i="2"/>
  <c r="I25" i="2"/>
  <c r="I26" i="2"/>
  <c r="I27" i="2"/>
  <c r="I28" i="2"/>
  <c r="I29" i="2"/>
  <c r="I30" i="2"/>
  <c r="AB31" i="2"/>
  <c r="Z31" i="2"/>
  <c r="X31" i="2"/>
  <c r="V31" i="2"/>
  <c r="T31" i="2"/>
  <c r="R31" i="2"/>
  <c r="P31" i="2"/>
  <c r="N31" i="2"/>
  <c r="L31" i="2"/>
  <c r="J31" i="2"/>
  <c r="H31" i="2"/>
  <c r="F31" i="2"/>
  <c r="D31" i="2"/>
  <c r="B31" i="2"/>
  <c r="AC30" i="2"/>
  <c r="AA30" i="2"/>
  <c r="Y30" i="2"/>
  <c r="U30" i="2"/>
  <c r="S30" i="2"/>
  <c r="Q30" i="2"/>
  <c r="O30" i="2"/>
  <c r="M30" i="2"/>
  <c r="K30" i="2"/>
  <c r="G30" i="2"/>
  <c r="E30" i="2"/>
  <c r="C30" i="2"/>
  <c r="AC29" i="2"/>
  <c r="AA29" i="2"/>
  <c r="Y29" i="2"/>
  <c r="U29" i="2"/>
  <c r="S29" i="2"/>
  <c r="Q29" i="2"/>
  <c r="O29" i="2"/>
  <c r="M29" i="2"/>
  <c r="K29" i="2"/>
  <c r="G29" i="2"/>
  <c r="E29" i="2"/>
  <c r="C29" i="2"/>
  <c r="AC28" i="2"/>
  <c r="AA28" i="2"/>
  <c r="Y28" i="2"/>
  <c r="U28" i="2"/>
  <c r="S28" i="2"/>
  <c r="Q28" i="2"/>
  <c r="O28" i="2"/>
  <c r="M28" i="2"/>
  <c r="K28" i="2"/>
  <c r="G28" i="2"/>
  <c r="E28" i="2"/>
  <c r="C28" i="2"/>
  <c r="AC27" i="2"/>
  <c r="AA27" i="2"/>
  <c r="Y27" i="2"/>
  <c r="U27" i="2"/>
  <c r="S27" i="2"/>
  <c r="Q27" i="2"/>
  <c r="O27" i="2"/>
  <c r="M27" i="2"/>
  <c r="K27" i="2"/>
  <c r="G27" i="2"/>
  <c r="E27" i="2"/>
  <c r="C27" i="2"/>
  <c r="AC26" i="2"/>
  <c r="AA26" i="2"/>
  <c r="Y26" i="2"/>
  <c r="U26" i="2"/>
  <c r="S26" i="2"/>
  <c r="Q26" i="2"/>
  <c r="O26" i="2"/>
  <c r="M26" i="2"/>
  <c r="K26" i="2"/>
  <c r="G26" i="2"/>
  <c r="E26" i="2"/>
  <c r="C26" i="2"/>
  <c r="AC25" i="2"/>
  <c r="AA25" i="2"/>
  <c r="Y25" i="2"/>
  <c r="U25" i="2"/>
  <c r="S25" i="2"/>
  <c r="Q25" i="2"/>
  <c r="O25" i="2"/>
  <c r="M25" i="2"/>
  <c r="K25" i="2"/>
  <c r="G25" i="2"/>
  <c r="E25" i="2"/>
  <c r="C25" i="2"/>
  <c r="AC24" i="2"/>
  <c r="AA24" i="2"/>
  <c r="Y24" i="2"/>
  <c r="U24" i="2"/>
  <c r="S24" i="2"/>
  <c r="Q24" i="2"/>
  <c r="O24" i="2"/>
  <c r="M24" i="2"/>
  <c r="K24" i="2"/>
  <c r="G24" i="2"/>
  <c r="E24" i="2"/>
  <c r="C24" i="2"/>
  <c r="AC23" i="2"/>
  <c r="AA23" i="2"/>
  <c r="Y23" i="2"/>
  <c r="U23" i="2"/>
  <c r="S23" i="2"/>
  <c r="Q23" i="2"/>
  <c r="O23" i="2"/>
  <c r="M23" i="2"/>
  <c r="K23" i="2"/>
  <c r="G23" i="2"/>
  <c r="E23" i="2"/>
  <c r="C23" i="2"/>
  <c r="AC22" i="2"/>
  <c r="AA22" i="2"/>
  <c r="Y22" i="2"/>
  <c r="U22" i="2"/>
  <c r="S22" i="2"/>
  <c r="Q22" i="2"/>
  <c r="O22" i="2"/>
  <c r="M22" i="2"/>
  <c r="K22" i="2"/>
  <c r="G22" i="2"/>
  <c r="E22" i="2"/>
  <c r="C22" i="2"/>
  <c r="AC21" i="2"/>
  <c r="AA21" i="2"/>
  <c r="Y21" i="2"/>
  <c r="U21" i="2"/>
  <c r="S21" i="2"/>
  <c r="Q21" i="2"/>
  <c r="O21" i="2"/>
  <c r="M21" i="2"/>
  <c r="K21" i="2"/>
  <c r="G21" i="2"/>
  <c r="E21" i="2"/>
  <c r="C21" i="2"/>
  <c r="AC20" i="2"/>
  <c r="AA20" i="2"/>
  <c r="Y20" i="2"/>
  <c r="U20" i="2"/>
  <c r="S20" i="2"/>
  <c r="Q20" i="2"/>
  <c r="O20" i="2"/>
  <c r="M20" i="2"/>
  <c r="K20" i="2"/>
  <c r="G20" i="2"/>
  <c r="E20" i="2"/>
  <c r="C20" i="2"/>
  <c r="AC19" i="2"/>
  <c r="AC31" i="2" s="1"/>
  <c r="AA19" i="2"/>
  <c r="AA31" i="2" s="1"/>
  <c r="Y19" i="2"/>
  <c r="Y31" i="2" s="1"/>
  <c r="U19" i="2"/>
  <c r="U31" i="2" s="1"/>
  <c r="S19" i="2"/>
  <c r="Q19" i="2"/>
  <c r="Q31" i="2" s="1"/>
  <c r="O19" i="2"/>
  <c r="O31" i="2" s="1"/>
  <c r="M19" i="2"/>
  <c r="M31" i="2" s="1"/>
  <c r="K19" i="2"/>
  <c r="K31" i="2" s="1"/>
  <c r="G19" i="2"/>
  <c r="G31" i="2" s="1"/>
  <c r="E19" i="2"/>
  <c r="C19" i="2"/>
  <c r="C31" i="2" s="1"/>
  <c r="B16" i="2"/>
  <c r="E31" i="2" l="1"/>
  <c r="S31" i="2"/>
</calcChain>
</file>

<file path=xl/sharedStrings.xml><?xml version="1.0" encoding="utf-8"?>
<sst xmlns="http://schemas.openxmlformats.org/spreadsheetml/2006/main" count="72" uniqueCount="71">
  <si>
    <t>How to complete your grazing spreadsheet</t>
  </si>
  <si>
    <t>Instructions for the 'native breeds at risk' calculator</t>
  </si>
  <si>
    <t>Work out the size of your grazing unit in hectares</t>
  </si>
  <si>
    <t>Step 1: Open the 'native breeds at risk' sheet. 
Table 1 will calculate the total size of your grazing unit in hectares. Table 1 starts in cell A5.
Step 2: Starting in cell A6, list the parcel numbers which make up your grazing unit in column A. The table ends at row 15.
Step 3: Starting in cell B6, list the size of each parcel in hectares. The size you enter in cell B6 should correspond to the parcel you have entered in cell A6, and so on. 
Step 4: Select cell B16 to find the total size of your grazing unit.</t>
  </si>
  <si>
    <t>Enter the type and number of livestock you plan to graze each month</t>
  </si>
  <si>
    <t>Check if you may be eligible for 'native breeds at risk' supplements</t>
  </si>
  <si>
    <t>End of instructions</t>
  </si>
  <si>
    <t xml:space="preserve">Follow the instructions on the sheet labelled 'guidance' to complete this calculator
</t>
  </si>
  <si>
    <t>Table 1: Calculate the size of your grazing unit</t>
  </si>
  <si>
    <t>Parcel number</t>
  </si>
  <si>
    <t>Parcel size (hectares)</t>
  </si>
  <si>
    <t>Size of grazing unit in hectares</t>
  </si>
  <si>
    <t>Livestock</t>
  </si>
  <si>
    <t>Totals</t>
  </si>
  <si>
    <t>This row has been left intentionally blank</t>
  </si>
  <si>
    <t>Annual percentage of GLU that are made up of native breeds at risk</t>
  </si>
  <si>
    <t>End of sheet</t>
  </si>
  <si>
    <t>Base actions for the native breeds supplements</t>
  </si>
  <si>
    <t>January</t>
  </si>
  <si>
    <t>February</t>
  </si>
  <si>
    <t>March</t>
  </si>
  <si>
    <t>April</t>
  </si>
  <si>
    <t>May</t>
  </si>
  <si>
    <t>June</t>
  </si>
  <si>
    <t>July</t>
  </si>
  <si>
    <t>August</t>
  </si>
  <si>
    <t>September</t>
  </si>
  <si>
    <t>October</t>
  </si>
  <si>
    <t>November</t>
  </si>
  <si>
    <t>December</t>
  </si>
  <si>
    <t>You can use this calculator to work out if you may be eligible for native breeds supplements under the Sustainable Farming Incentive 2026 (SFI26).</t>
  </si>
  <si>
    <t>If your annual percentage of GLU made up of native breeds at risk (the figure in cell B33) is less than 80, you are not eligible for any of these actions.
If you are already in one of the eligible base actions (see sheet 'notes') and your annual percentage of GLU made up of native breeds at risk (the figure in cell B33) is more than 80, you may be eligible for either:
            •  SPM3: Keep native breeds on grazed habitats supplement (more than 80%)
            •  SPM5: Keep native breeds on extensively managed habitats supplement (more than 80%)</t>
  </si>
  <si>
    <t>Table 2 will calculate the annual percentage of GLU on your grazing unit which are in the ‘at risk’ category on the UK NBS list. Table 2 starts in cell A18.
Step 5: Select cell A19 and enter the name of the month you expect your agreement to start. List the following 11 months in cells A20 to A30.
Step 6: For each month, you will need to enter the maximum number of livestock you plan to graze during that month. Different types of livestock have their own column (desrcribed in the table headings). Enter the number of:
    •  ponies or donkeys NOT in the 'at risk' category on the UK NBS list in column B
    •  cattle aged between 6 months and 2 years NOT in the 'at risk' category on the UK NBS list in column D
    •  cattle aged over 2 years NOT in the 'at risk' category on the UK NBS list in column F
    •  lowland ewes and lambs, or rams (including lambs at foot) NOT in the 'at risk' category on the UK NBS list in column H
    •  store lambs, hill ewes and lambs or hoggs or tegs (including lambs at foot) NOT in the 'at risk' category on the UK NBS list in column X
    •  horses NOT in the 'at risk' category on the UK NBS list in column Z
    •  goats NOT in the 'at risk' category on the UK NBS list in column AB
    •  ponies or donkeys in the 'at risk' category on the UK NBS list in column P
    •  cattle aged between 6 months and 2 years in the 'at risk' category on the UK NBS list in column R
    •  cattle aged over 2 years in the 'at risk' category on the UK NBS list in column T
    •  lowland ewes and lambs, or rams (including lambs at foot) in the 'at risk' category on the UK NBS list in column V
    •  store lambs, hill ewes and lambs or hoggs or tegs (including lambs at foot) in the 'at risk' category on the UK NBS list in column J
    •  horses in the 'at risk' category on the UK NBS list in column L
    •  goats in the 'at risk' category on the UK NBS list in column N
The number you enter in each livestock column should correspond to the month you have entered in row A.
Step 7: Select cell B33 to find your annual percentage of stock that is made up of native breeds at risk.</t>
  </si>
  <si>
    <t>Check if a breed of cattle, sheep, goat, pig or equine is in the 'at risk' category on the UK native breeds support (NBS) list.</t>
  </si>
  <si>
    <t>The calculator will help you work out if you may be eligible for native breeds supplements (SPM3 and SPM5). Instructions begin in cell A6.</t>
  </si>
  <si>
    <r>
      <rPr>
        <sz val="11"/>
        <color rgb="FF000000"/>
        <rFont val="Aptos Narrow"/>
        <scheme val="minor"/>
      </rPr>
      <t xml:space="preserve">If you're eligible, you'll need to complete this calculation for each year of your agreement. You do not have to use this spreadsheet to do this.
You'll need to complete a separate spreadsheet for each of your grazing units.
If you run multiple parcels in a single grazing unit, you do not need to complete a separate spreadsheet for each parcel.
</t>
    </r>
    <r>
      <rPr>
        <sz val="11"/>
        <rFont val="Aptos Narrow"/>
        <family val="2"/>
        <scheme val="minor"/>
      </rPr>
      <t>A grazing unit is the area where stock will graze, this may be one parcel or multiple parcels without stock-proof boundaries and could be determined by historic hefts.</t>
    </r>
  </si>
  <si>
    <t>Calculator for grazing native breeds in the ‘at risk’ category on the UK native breeds support (NBS) list</t>
  </si>
  <si>
    <t>Use this calculator to work out if you are eligible for the 'native breeds at risk' supplements under the Sustainable Farming Incentive 2026 (SFI26)</t>
  </si>
  <si>
    <t>Table 2: Calculate the annual percentage of your grazing livestock units (GLU) which are in the ‘at risk’ category on the UK NBS list</t>
  </si>
  <si>
    <t>Number of ponies or donkeys in the ‘at risk’ category on the UK NBS list</t>
  </si>
  <si>
    <t>Number of horses in the ‘at risk’ category on the UK NBS list</t>
  </si>
  <si>
    <t>Number of goats in the ‘at risk’ category on the UK NBS list</t>
  </si>
  <si>
    <t>Number of store lambs, hill ewes and lambs or hoggs or tegs in the ‘at risk’ category on the UK NBS list</t>
  </si>
  <si>
    <t>SPM3: Keep native breeds on grazed habitats supplement (more than 80%)</t>
  </si>
  <si>
    <t>SPM5: Keep native breeds on extensively managed habitats supplement (more than 80%)</t>
  </si>
  <si>
    <t xml:space="preserve">    •  CLIG3: Manage grassland with very low nutrient inputs 
    •  AGF1: Maintain very low density in-field agroforestry on less sensitive land 
    •  AGF2: Maintain low density in-field agroforestry on less sensitive land 
    •  OFC1: Organic conversion – improved permanent grassland 
    •  OFC2: Organic conversion – unimproved permanent grassland 
    •  OFM1: Organic land management – unimproved permanent grassland 
    •  OFM2: Organic land management – improved permanent grassland 
</t>
  </si>
  <si>
    <t xml:space="preserve">    •  AGF1: Maintain very low density in-field agroforestry on less sensitive land 
    •  AGF2: Maintain low density in-field agroforestry on less sensitive land 
    •  UPL1: Moderate livestock grazing on moorland 
    •  UPL2: Low livestock grazing on moorland 
    •  UPL3: Limited livestock grazing on moorland 
    •  UPL8: Shepherding livestock on moorland (remove stock for at least 4 months) 
    •  UPL10: Shepherding livestock on moorland (remove stock for at least 8 months) 
    •  SCR2: Manage scrub and open habitat mosaics 
    •  OFM3: Organic land management – enclosed rough grazing 
</t>
  </si>
  <si>
    <t>Lowland ewes and lambs, or rams (including lambs at foot)
NOT in the ‘at risk’ category on the UK NBS list
GLU (0.12)</t>
  </si>
  <si>
    <t>Number of lowland ewes and lambs, or rams (including lambs at foot)
NOT in the ‘at risk’ category on the UK NBS list</t>
  </si>
  <si>
    <t>Cattle over 2 years old 
NOT in the ‘at risk’ category on the UK NBS list
GLU (1.0)</t>
  </si>
  <si>
    <t>Number of ponies or donkeys 
NOT in the ‘at risk’ category on the UK NBS list</t>
  </si>
  <si>
    <t>Ponies or donkeys 
NOT in the ‘at risk’ category on the UK NBS list 
GLU (0.8)</t>
  </si>
  <si>
    <t>Number of cattle over 6 months to 2 years old 
NOT in the ‘at risk’ category on the UK NBS list</t>
  </si>
  <si>
    <t>Cattle over 6 months to 2 years old 
NOT in the ‘at risk’ category on the UK NBS list 
GLU (0.6)</t>
  </si>
  <si>
    <t>Number of cattle over 2 years old 
NOT in the ‘at risk’ category on the UK NBS list</t>
  </si>
  <si>
    <t>Number of store lambs, hill ewes and lambs or hoggs or tegs (including lambs at foot) 
NOT in the ‘at risk’ category on the UK NBS list</t>
  </si>
  <si>
    <t>Store lambs, hill ewes and lambs or hoggs or tegs (including lambs at foot)
NOT in the ‘at risk’ category on the UK NBS list GLU (0.08)</t>
  </si>
  <si>
    <t>Number of horses 
NOT in the ‘at risk’ category on the UK NBS list</t>
  </si>
  <si>
    <t>Horses
NOT in the ‘at risk’ category on the UK NBS list 
GLU (1.0)</t>
  </si>
  <si>
    <t>Goats
NOT in the ‘at risk’ category on the UK NBS list
GLU (0.12)</t>
  </si>
  <si>
    <t>Number of goats 
NOT in the ‘at risk’ category on the UK NBS list</t>
  </si>
  <si>
    <t>Ponies or donkeys in the ‘at risk’ category on the UK NBS list 
GLU (0.8)</t>
  </si>
  <si>
    <t>Number of cattle over 6 months to 2 years olds in the ‘at risk’ category on the UK NBS list</t>
  </si>
  <si>
    <t>Cattle over 6 months to 2 years olds in the ‘at risk’ category on the UK NBS list  
GLU (0.6)</t>
  </si>
  <si>
    <t>Number of cattle over 2 years old in the ‘at risk’ category on the UK NBS list</t>
  </si>
  <si>
    <t>Cattle over 2 years old in the ‘at risk’ category on the UK NBS list 
GLU (1.0)</t>
  </si>
  <si>
    <t>Number of Lowland ewes and lambs, or rams (including lambs at foot) in the ‘at risk’ category on the UK NBS list</t>
  </si>
  <si>
    <t>Lowland ewes and lambs, or rams (including lambs at foot) in the ‘at risk’ category on the UK NBS list 
GLU (0.12)</t>
  </si>
  <si>
    <t>Store lambs, hill ewes and lambs or hoggs or tegs in the ‘at risk’ category on the UK NBS list GLU 
(0.08)</t>
  </si>
  <si>
    <t>Horses in the ‘at risk’ category on the UK NBS list
GLU (1.0)</t>
  </si>
  <si>
    <t>Goats in the ‘at risk’ category on the UK NBS list
GLU (0.12)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</si>
</sst>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b/>
      <sz val="12"/>
      <color theme="0"/>
      <name val="Aptos Narrow"/>
      <family val="2"/>
      <scheme val="minor"/>
    </font>
    <font>
      <b/>
      <sz val="16"/>
      <name val="Aptos Narrow"/>
      <family val="2"/>
      <scheme val="minor"/>
    </font>
    <font>
      <sz val="11"/>
      <name val="Aptos Narrow"/>
      <family val="2"/>
      <scheme val="minor"/>
    </font>
    <font>
      <b/>
      <sz val="13"/>
      <name val="Aptos Narrow"/>
      <family val="2"/>
      <scheme val="minor"/>
    </font>
    <font>
      <b/>
      <sz val="11"/>
      <name val="Aptos Narrow"/>
      <family val="2"/>
      <scheme val="minor"/>
    </font>
    <font>
      <sz val="11"/>
      <color rgb="FF000000"/>
      <name val="Aptos Narrow"/>
      <scheme val="minor"/>
    </font>
    <font>
      <b/>
      <sz val="15"/>
      <name val="Aptos Narrow"/>
      <family val="2"/>
      <scheme val="minor"/>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008938"/>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8938"/>
      </left>
      <right/>
      <top style="thin">
        <color rgb="FF008938"/>
      </top>
      <bottom style="thin">
        <color rgb="FF008938"/>
      </bottom>
      <diagonal/>
    </border>
  </borders>
  <cellStyleXfs count="5">
    <xf numFmtId="0" fontId="0" fillId="0" borderId="0"/>
    <xf numFmtId="0" fontId="1" fillId="0" borderId="0" applyNumberFormat="0" applyFill="0" applyAlignment="0" applyProtection="0"/>
    <xf numFmtId="0" fontId="2" fillId="0" borderId="0" applyNumberFormat="0" applyFill="0" applyAlignment="0" applyProtection="0"/>
    <xf numFmtId="0" fontId="3" fillId="0" borderId="0" applyNumberFormat="0" applyFill="0" applyAlignment="0" applyProtection="0"/>
    <xf numFmtId="0" fontId="15" fillId="0" borderId="0" applyNumberFormat="0" applyFill="0" applyBorder="0" applyAlignment="0" applyProtection="0"/>
  </cellStyleXfs>
  <cellXfs count="34">
    <xf numFmtId="0" fontId="0" fillId="0" borderId="0" xfId="0"/>
    <xf numFmtId="0" fontId="0" fillId="0" borderId="0" xfId="0" applyAlignment="1">
      <alignment vertical="top"/>
    </xf>
    <xf numFmtId="0" fontId="2" fillId="0" borderId="0" xfId="2" applyAlignment="1">
      <alignment vertical="top"/>
    </xf>
    <xf numFmtId="0" fontId="6" fillId="0" borderId="0" xfId="0" applyFont="1" applyAlignment="1">
      <alignment vertical="top"/>
    </xf>
    <xf numFmtId="0" fontId="1" fillId="0" borderId="0" xfId="1" applyAlignment="1">
      <alignment vertical="top"/>
    </xf>
    <xf numFmtId="0" fontId="4" fillId="2" borderId="0" xfId="0" applyFont="1" applyFill="1" applyAlignment="1">
      <alignment vertical="top"/>
    </xf>
    <xf numFmtId="0" fontId="0" fillId="0" borderId="1" xfId="0" applyBorder="1" applyAlignment="1">
      <alignment vertical="top"/>
    </xf>
    <xf numFmtId="0" fontId="5" fillId="0" borderId="0" xfId="0" applyFont="1" applyAlignment="1">
      <alignment vertical="top"/>
    </xf>
    <xf numFmtId="0" fontId="7" fillId="0" borderId="0" xfId="0" applyFont="1" applyAlignment="1">
      <alignmen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4" fillId="2" borderId="1" xfId="0" applyFont="1" applyFill="1" applyBorder="1" applyAlignment="1">
      <alignment horizontal="left" vertical="top" wrapText="1"/>
    </xf>
    <xf numFmtId="0" fontId="0" fillId="0" borderId="0" xfId="0" applyAlignment="1">
      <alignment horizontal="left" vertical="top"/>
    </xf>
    <xf numFmtId="0" fontId="0" fillId="0" borderId="4" xfId="0" applyBorder="1" applyAlignment="1">
      <alignment horizontal="left" vertical="center" wrapText="1"/>
    </xf>
    <xf numFmtId="0" fontId="0" fillId="0" borderId="1" xfId="0" applyBorder="1" applyAlignment="1">
      <alignment horizontal="right" vertical="center" wrapText="1"/>
    </xf>
    <xf numFmtId="0" fontId="0" fillId="3" borderId="1" xfId="0" applyFill="1" applyBorder="1" applyAlignment="1">
      <alignment horizontal="right" vertical="center" wrapText="1"/>
    </xf>
    <xf numFmtId="0" fontId="0" fillId="0" borderId="0" xfId="0" applyAlignment="1">
      <alignment horizontal="right" vertical="top"/>
    </xf>
    <xf numFmtId="0" fontId="0" fillId="0" borderId="5" xfId="0" applyBorder="1" applyAlignment="1">
      <alignment horizontal="left" vertical="center" wrapText="1"/>
    </xf>
    <xf numFmtId="0" fontId="0" fillId="0" borderId="6" xfId="0" applyBorder="1" applyAlignment="1">
      <alignment horizontal="right" vertical="center" wrapText="1"/>
    </xf>
    <xf numFmtId="0" fontId="0" fillId="3" borderId="6" xfId="0" applyFill="1" applyBorder="1" applyAlignment="1">
      <alignment horizontal="right" vertical="center" wrapText="1"/>
    </xf>
    <xf numFmtId="0" fontId="5" fillId="3" borderId="7" xfId="0" applyFont="1" applyFill="1" applyBorder="1" applyAlignment="1">
      <alignment horizontal="left" vertical="center"/>
    </xf>
    <xf numFmtId="0" fontId="0" fillId="3" borderId="1" xfId="0" applyFill="1" applyBorder="1" applyAlignment="1">
      <alignment horizontal="right" vertical="center"/>
    </xf>
    <xf numFmtId="0" fontId="0" fillId="0" borderId="0" xfId="0" applyAlignment="1">
      <alignment horizontal="right" vertical="center"/>
    </xf>
    <xf numFmtId="0" fontId="5" fillId="0" borderId="1" xfId="0" applyFont="1" applyBorder="1" applyAlignment="1">
      <alignment vertical="top" wrapText="1"/>
    </xf>
    <xf numFmtId="2" fontId="8" fillId="2" borderId="1" xfId="0" applyNumberFormat="1" applyFont="1" applyFill="1" applyBorder="1" applyAlignment="1">
      <alignment vertical="top"/>
    </xf>
    <xf numFmtId="0" fontId="9" fillId="0" borderId="0" xfId="1" applyFont="1" applyAlignment="1">
      <alignment vertical="top"/>
    </xf>
    <xf numFmtId="0" fontId="10" fillId="0" borderId="0" xfId="0" applyFont="1" applyAlignment="1">
      <alignment vertical="top"/>
    </xf>
    <xf numFmtId="0" fontId="10" fillId="0" borderId="0" xfId="0" applyFont="1" applyAlignment="1">
      <alignment vertical="top" wrapText="1"/>
    </xf>
    <xf numFmtId="0" fontId="11" fillId="0" borderId="0" xfId="2" applyFont="1" applyAlignment="1">
      <alignment vertical="top"/>
    </xf>
    <xf numFmtId="0" fontId="12" fillId="0" borderId="0" xfId="3" applyFont="1" applyAlignment="1">
      <alignment vertical="top"/>
    </xf>
    <xf numFmtId="0" fontId="0" fillId="0" borderId="0" xfId="0" applyAlignment="1">
      <alignment vertical="top" wrapText="1"/>
    </xf>
    <xf numFmtId="0" fontId="14" fillId="0" borderId="0" xfId="1" applyFont="1" applyAlignment="1">
      <alignment vertical="top"/>
    </xf>
    <xf numFmtId="0" fontId="15" fillId="0" borderId="0" xfId="4" applyAlignment="1">
      <alignment vertical="top"/>
    </xf>
    <xf numFmtId="0" fontId="16" fillId="0" borderId="0" xfId="0" applyFont="1" applyAlignment="1">
      <alignment vertical="top" wrapText="1"/>
    </xf>
  </cellXfs>
  <cellStyles count="5">
    <cellStyle name="Heading 1" xfId="1" builtinId="16" customBuiltin="1"/>
    <cellStyle name="Heading 2" xfId="2" builtinId="17" customBuiltin="1"/>
    <cellStyle name="Heading 3" xfId="3" builtinId="18" customBuiltin="1"/>
    <cellStyle name="Hyperlink" xfId="4" builtinId="8"/>
    <cellStyle name="Normal" xfId="0" builtinId="0"/>
  </cellStyles>
  <dxfs count="24">
    <dxf>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right" textRotation="0" indent="0" justifyLastLine="0" shrinkToFit="0" readingOrder="0"/>
    </dxf>
    <dxf>
      <border outline="0">
        <bottom style="thin">
          <color indexed="64"/>
        </bottom>
      </border>
    </dxf>
    <dxf>
      <fill>
        <patternFill patternType="solid">
          <fgColor indexed="64"/>
          <bgColor rgb="FF008938"/>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dxf>
    <dxf>
      <font>
        <b/>
        <strike val="0"/>
        <outline val="0"/>
        <shadow val="0"/>
        <u val="none"/>
        <vertAlign val="baseline"/>
        <sz val="11"/>
        <color theme="0"/>
        <name val="Aptos Narrow"/>
        <family val="2"/>
        <scheme val="minor"/>
      </font>
      <fill>
        <patternFill patternType="solid">
          <fgColor indexed="64"/>
          <bgColor rgb="FF008938"/>
        </patternFill>
      </fill>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AA2D97-CB74-4B1B-A972-E77DC0A6E66A}" name="Table14" displayName="Table14" ref="A5:B15" totalsRowShown="0" headerRowDxfId="23" dataDxfId="22">
  <autoFilter ref="A5:B15" xr:uid="{ECAA2D97-CB74-4B1B-A972-E77DC0A6E66A}">
    <filterColumn colId="0" hiddenButton="1"/>
    <filterColumn colId="1" hiddenButton="1"/>
  </autoFilter>
  <tableColumns count="2">
    <tableColumn id="1" xr3:uid="{0EEDCFFA-073E-484B-8027-C5CD5B13D3F2}" name="Parcel number" dataDxfId="21"/>
    <tableColumn id="2" xr3:uid="{6E431CE8-8783-4C9C-9FF7-984176BA9DCF}" name="Parcel size (hectares)"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1D90CD-597E-44EE-92BB-850BC191263F}" name="Table25" displayName="Table25" ref="A18:O30" totalsRowShown="0" headerRowDxfId="19" dataDxfId="17" headerRowBorderDxfId="18" tableBorderDxfId="16" totalsRowBorderDxfId="15">
  <autoFilter ref="A18:O30" xr:uid="{D71D90CD-597E-44EE-92BB-850BC191263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763006FB-2017-4AD1-B40E-C74B0325E274}" name="Livestock" dataDxfId="14"/>
    <tableColumn id="2" xr3:uid="{3744B508-737E-4755-A1B0-338D112DA646}" name="Number of ponies or donkeys _x000a_NOT in the ‘at risk’ category on the UK NBS list" dataDxfId="13"/>
    <tableColumn id="3" xr3:uid="{B534809A-624B-4D8E-904D-D49C7BAD5224}" name="Ponies or donkeys _x000a_NOT in the ‘at risk’ category on the UK NBS list _x000a_GLU (0.8)" dataDxfId="12">
      <calculatedColumnFormula>0.8*B19</calculatedColumnFormula>
    </tableColumn>
    <tableColumn id="4" xr3:uid="{A3E99DB5-9161-4E0E-8305-294C371C6F5D}" name="Number of cattle over 6 months to 2 years old _x000a_NOT in the ‘at risk’ category on the UK NBS list" dataDxfId="11"/>
    <tableColumn id="5" xr3:uid="{1C3F8108-DBB4-4BBC-8A88-C58B7D38C930}" name="Cattle over 6 months to 2 years old _x000a_NOT in the ‘at risk’ category on the UK NBS list _x000a_GLU (0.6)" dataDxfId="10">
      <calculatedColumnFormula>0.6*D19</calculatedColumnFormula>
    </tableColumn>
    <tableColumn id="6" xr3:uid="{B3ECF208-D6A7-427C-9AE6-24BC4F4796C9}" name="Number of cattle over 2 years old _x000a_NOT in the ‘at risk’ category on the UK NBS list" dataDxfId="9"/>
    <tableColumn id="7" xr3:uid="{4AAC2524-CAEF-4111-A73A-82356668E08D}" name="Cattle over 2 years old _x000a_NOT in the ‘at risk’ category on the UK NBS list_x000a_GLU (1.0)" dataDxfId="8">
      <calculatedColumnFormula>1*F19</calculatedColumnFormula>
    </tableColumn>
    <tableColumn id="8" xr3:uid="{E11FAE85-8EFB-42EC-9A64-89F91BEE5804}" name="Number of lowland ewes and lambs, or rams (including lambs at foot)_x000a_NOT in the ‘at risk’ category on the UK NBS list" dataDxfId="7"/>
    <tableColumn id="9" xr3:uid="{D2809D1E-B3B1-4080-9B41-F6F4323F6CA0}" name="Lowland ewes and lambs, or rams (including lambs at foot)_x000a_NOT in the ‘at risk’ category on the UK NBS list_x000a_GLU (0.12)" dataDxfId="6">
      <calculatedColumnFormula>0.12*H19</calculatedColumnFormula>
    </tableColumn>
    <tableColumn id="10" xr3:uid="{371F6DC0-4E58-40F1-9EDB-17B3AA9C4931}" name="Number of store lambs, hill ewes and lambs or hoggs or tegs (including lambs at foot) _x000a_NOT in the ‘at risk’ category on the UK NBS list" dataDxfId="5"/>
    <tableColumn id="11" xr3:uid="{8747DDEC-9AA2-420E-8E96-54D246CCE4BD}" name="Store lambs, hill ewes and lambs or hoggs or tegs (including lambs at foot)_x000a_NOT in the ‘at risk’ category on the UK NBS list GLU (0.08)" dataDxfId="4">
      <calculatedColumnFormula>0.08*J19</calculatedColumnFormula>
    </tableColumn>
    <tableColumn id="12" xr3:uid="{BEFC7D41-EB42-4736-B535-FB779827D802}" name="Number of horses _x000a_NOT in the ‘at risk’ category on the UK NBS list" dataDxfId="3"/>
    <tableColumn id="13" xr3:uid="{7359D053-3A56-44A8-87FE-D1EA816B2E1A}" name="Horses_x000a_NOT in the ‘at risk’ category on the UK NBS list _x000a_GLU (1.0)" dataDxfId="2">
      <calculatedColumnFormula>1*L19</calculatedColumnFormula>
    </tableColumn>
    <tableColumn id="14" xr3:uid="{ADF21F33-3696-4561-A237-79A9C3267B06}" name="Number of goats _x000a_NOT in the ‘at risk’ category on the UK NBS list" dataDxfId="1"/>
    <tableColumn id="15" xr3:uid="{8786715A-1002-4DF5-9525-6E496CC218AA}" name="Goats_x000a_NOT in the ‘at risk’ category on the UK NBS list_x000a_GLU (0.12)" dataDxfId="0">
      <calculatedColumnFormula>0.12*N19</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publications/uk-native-breeds-support-nbs-lis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91AE-B57E-4932-958E-B584518FE4A9}">
  <dimension ref="A1:A17"/>
  <sheetViews>
    <sheetView workbookViewId="0"/>
  </sheetViews>
  <sheetFormatPr defaultRowHeight="15" x14ac:dyDescent="0.25"/>
  <cols>
    <col min="1" max="1" width="177.7109375" style="26" customWidth="1"/>
    <col min="2" max="16384" width="9.140625" style="26"/>
  </cols>
  <sheetData>
    <row r="1" spans="1:1" ht="30" customHeight="1" x14ac:dyDescent="0.25">
      <c r="A1" s="25" t="s">
        <v>0</v>
      </c>
    </row>
    <row r="2" spans="1:1" ht="22.5" customHeight="1" x14ac:dyDescent="0.25">
      <c r="A2" s="27" t="s">
        <v>30</v>
      </c>
    </row>
    <row r="3" spans="1:1" s="32" customFormat="1" ht="22.5" customHeight="1" x14ac:dyDescent="0.25">
      <c r="A3" s="32" t="s">
        <v>33</v>
      </c>
    </row>
    <row r="4" spans="1:1" ht="67.5" customHeight="1" x14ac:dyDescent="0.25">
      <c r="A4" s="27" t="s">
        <v>35</v>
      </c>
    </row>
    <row r="5" spans="1:1" ht="22.5" customHeight="1" x14ac:dyDescent="0.25">
      <c r="A5" s="27" t="s">
        <v>34</v>
      </c>
    </row>
    <row r="6" spans="1:1" ht="22.5" customHeight="1" x14ac:dyDescent="0.25">
      <c r="A6" s="28" t="s">
        <v>1</v>
      </c>
    </row>
    <row r="7" spans="1:1" s="28" customFormat="1" ht="22.5" customHeight="1" x14ac:dyDescent="0.25">
      <c r="A7" s="29" t="s">
        <v>2</v>
      </c>
    </row>
    <row r="8" spans="1:1" ht="82.5" customHeight="1" x14ac:dyDescent="0.25">
      <c r="A8" s="27" t="s">
        <v>3</v>
      </c>
    </row>
    <row r="9" spans="1:1" ht="22.5" customHeight="1" x14ac:dyDescent="0.25">
      <c r="A9" s="29" t="s">
        <v>4</v>
      </c>
    </row>
    <row r="10" spans="1:1" ht="307.5" customHeight="1" x14ac:dyDescent="0.25">
      <c r="A10" s="27" t="s">
        <v>32</v>
      </c>
    </row>
    <row r="11" spans="1:1" ht="22.5" customHeight="1" x14ac:dyDescent="0.25">
      <c r="A11" s="29" t="s">
        <v>5</v>
      </c>
    </row>
    <row r="12" spans="1:1" ht="83.25" customHeight="1" x14ac:dyDescent="0.25">
      <c r="A12" s="33" t="s">
        <v>31</v>
      </c>
    </row>
    <row r="13" spans="1:1" x14ac:dyDescent="0.25">
      <c r="A13" s="26" t="s">
        <v>6</v>
      </c>
    </row>
    <row r="15" spans="1:1" x14ac:dyDescent="0.25">
      <c r="A15" s="27"/>
    </row>
    <row r="17" s="26" customFormat="1" x14ac:dyDescent="0.25"/>
  </sheetData>
  <hyperlinks>
    <hyperlink ref="A3" r:id="rId1" xr:uid="{8890051E-8170-4647-B051-8F85D0DBE06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7BD90-22D8-44E4-8E12-3253DFDD0B17}">
  <dimension ref="A1:AC34"/>
  <sheetViews>
    <sheetView tabSelected="1" topLeftCell="A17" zoomScale="110" zoomScaleNormal="110" workbookViewId="0">
      <selection activeCell="AC21" sqref="AC21"/>
    </sheetView>
  </sheetViews>
  <sheetFormatPr defaultRowHeight="15" x14ac:dyDescent="0.25"/>
  <cols>
    <col min="1" max="1" width="27.85546875" style="1" customWidth="1"/>
    <col min="2" max="29" width="24.28515625" style="1" customWidth="1"/>
    <col min="30" max="16384" width="9.140625" style="1"/>
  </cols>
  <sheetData>
    <row r="1" spans="1:2" ht="22.5" customHeight="1" x14ac:dyDescent="0.25">
      <c r="A1" s="4" t="s">
        <v>36</v>
      </c>
    </row>
    <row r="2" spans="1:2" x14ac:dyDescent="0.25">
      <c r="A2" s="1" t="s">
        <v>37</v>
      </c>
    </row>
    <row r="3" spans="1:2" ht="37.5" customHeight="1" x14ac:dyDescent="0.25">
      <c r="A3" s="1" t="s">
        <v>7</v>
      </c>
    </row>
    <row r="4" spans="1:2" ht="22.5" customHeight="1" x14ac:dyDescent="0.25">
      <c r="A4" s="2" t="s">
        <v>8</v>
      </c>
    </row>
    <row r="5" spans="1:2" ht="18.75" customHeight="1" x14ac:dyDescent="0.25">
      <c r="A5" s="5" t="s">
        <v>9</v>
      </c>
      <c r="B5" s="5" t="s">
        <v>10</v>
      </c>
    </row>
    <row r="6" spans="1:2" x14ac:dyDescent="0.25">
      <c r="A6" s="6"/>
      <c r="B6" s="6"/>
    </row>
    <row r="7" spans="1:2" x14ac:dyDescent="0.25">
      <c r="A7" s="6"/>
      <c r="B7" s="6"/>
    </row>
    <row r="8" spans="1:2" x14ac:dyDescent="0.25">
      <c r="A8" s="6"/>
      <c r="B8" s="6"/>
    </row>
    <row r="9" spans="1:2" x14ac:dyDescent="0.25">
      <c r="A9" s="6"/>
      <c r="B9" s="6"/>
    </row>
    <row r="10" spans="1:2" x14ac:dyDescent="0.25">
      <c r="A10" s="6"/>
      <c r="B10" s="6"/>
    </row>
    <row r="11" spans="1:2" x14ac:dyDescent="0.25">
      <c r="A11" s="6"/>
      <c r="B11" s="6"/>
    </row>
    <row r="12" spans="1:2" x14ac:dyDescent="0.25">
      <c r="A12" s="6"/>
      <c r="B12" s="6"/>
    </row>
    <row r="13" spans="1:2" x14ac:dyDescent="0.25">
      <c r="A13" s="6"/>
      <c r="B13" s="6"/>
    </row>
    <row r="14" spans="1:2" x14ac:dyDescent="0.25">
      <c r="A14" s="6"/>
      <c r="B14" s="6"/>
    </row>
    <row r="15" spans="1:2" x14ac:dyDescent="0.25">
      <c r="A15" s="6"/>
      <c r="B15" s="6"/>
    </row>
    <row r="16" spans="1:2" ht="37.5" customHeight="1" x14ac:dyDescent="0.25">
      <c r="A16" s="7" t="s">
        <v>11</v>
      </c>
      <c r="B16" s="8">
        <f>SUM(Table14[Parcel size (hectares)])</f>
        <v>0</v>
      </c>
    </row>
    <row r="17" spans="1:29" ht="22.5" customHeight="1" x14ac:dyDescent="0.25">
      <c r="A17" s="2" t="s">
        <v>38</v>
      </c>
    </row>
    <row r="18" spans="1:29" s="12" customFormat="1" ht="110.25" customHeight="1" x14ac:dyDescent="0.25">
      <c r="A18" s="9" t="s">
        <v>12</v>
      </c>
      <c r="B18" s="10" t="s">
        <v>50</v>
      </c>
      <c r="C18" s="10" t="s">
        <v>51</v>
      </c>
      <c r="D18" s="10" t="s">
        <v>52</v>
      </c>
      <c r="E18" s="10" t="s">
        <v>53</v>
      </c>
      <c r="F18" s="10" t="s">
        <v>54</v>
      </c>
      <c r="G18" s="10" t="s">
        <v>49</v>
      </c>
      <c r="H18" s="10" t="s">
        <v>48</v>
      </c>
      <c r="I18" s="10" t="s">
        <v>47</v>
      </c>
      <c r="J18" s="10" t="s">
        <v>55</v>
      </c>
      <c r="K18" s="10" t="s">
        <v>56</v>
      </c>
      <c r="L18" s="10" t="s">
        <v>57</v>
      </c>
      <c r="M18" s="10" t="s">
        <v>58</v>
      </c>
      <c r="N18" s="10" t="s">
        <v>60</v>
      </c>
      <c r="O18" s="10" t="s">
        <v>59</v>
      </c>
      <c r="P18" s="11" t="s">
        <v>39</v>
      </c>
      <c r="Q18" s="11" t="s">
        <v>61</v>
      </c>
      <c r="R18" s="11" t="s">
        <v>62</v>
      </c>
      <c r="S18" s="11" t="s">
        <v>63</v>
      </c>
      <c r="T18" s="11" t="s">
        <v>64</v>
      </c>
      <c r="U18" s="11" t="s">
        <v>65</v>
      </c>
      <c r="V18" s="11" t="s">
        <v>66</v>
      </c>
      <c r="W18" s="11" t="s">
        <v>67</v>
      </c>
      <c r="X18" s="11" t="s">
        <v>42</v>
      </c>
      <c r="Y18" s="11" t="s">
        <v>68</v>
      </c>
      <c r="Z18" s="11" t="s">
        <v>40</v>
      </c>
      <c r="AA18" s="11" t="s">
        <v>69</v>
      </c>
      <c r="AB18" s="11" t="s">
        <v>41</v>
      </c>
      <c r="AC18" s="11" t="s">
        <v>70</v>
      </c>
    </row>
    <row r="19" spans="1:29" s="16" customFormat="1" x14ac:dyDescent="0.25">
      <c r="A19" s="13" t="s">
        <v>18</v>
      </c>
      <c r="B19" s="14">
        <v>0</v>
      </c>
      <c r="C19" s="15">
        <f>0.8*B19</f>
        <v>0</v>
      </c>
      <c r="D19" s="14">
        <v>0</v>
      </c>
      <c r="E19" s="15">
        <f>0.6*D19</f>
        <v>0</v>
      </c>
      <c r="F19" s="14">
        <v>0</v>
      </c>
      <c r="G19" s="15">
        <f>1*F19</f>
        <v>0</v>
      </c>
      <c r="H19" s="14">
        <v>0</v>
      </c>
      <c r="I19" s="15">
        <f t="shared" ref="I19:I30" si="0">0.12*H19</f>
        <v>0</v>
      </c>
      <c r="J19" s="14">
        <v>0</v>
      </c>
      <c r="K19" s="15">
        <f>0.08*J19</f>
        <v>0</v>
      </c>
      <c r="L19" s="14">
        <v>0</v>
      </c>
      <c r="M19" s="15">
        <f>1*L19</f>
        <v>0</v>
      </c>
      <c r="N19" s="14">
        <v>0</v>
      </c>
      <c r="O19" s="15">
        <f>0.12*N19</f>
        <v>0</v>
      </c>
      <c r="P19" s="14">
        <v>0</v>
      </c>
      <c r="Q19" s="15">
        <f>0.8*P19</f>
        <v>0</v>
      </c>
      <c r="R19" s="14">
        <v>0</v>
      </c>
      <c r="S19" s="15">
        <f>0.6*R19</f>
        <v>0</v>
      </c>
      <c r="T19" s="14">
        <v>0</v>
      </c>
      <c r="U19" s="15">
        <f>1*T19</f>
        <v>0</v>
      </c>
      <c r="V19" s="14">
        <v>0</v>
      </c>
      <c r="W19" s="15">
        <f>0.12*V19</f>
        <v>0</v>
      </c>
      <c r="X19" s="14">
        <v>0</v>
      </c>
      <c r="Y19" s="15">
        <f>0.08*X19</f>
        <v>0</v>
      </c>
      <c r="Z19" s="14">
        <v>0</v>
      </c>
      <c r="AA19" s="15">
        <f>1*Z19</f>
        <v>0</v>
      </c>
      <c r="AB19" s="14">
        <v>0</v>
      </c>
      <c r="AC19" s="15">
        <f>0.12*AB19</f>
        <v>0</v>
      </c>
    </row>
    <row r="20" spans="1:29" s="16" customFormat="1" x14ac:dyDescent="0.25">
      <c r="A20" s="13" t="s">
        <v>19</v>
      </c>
      <c r="B20" s="14">
        <v>0</v>
      </c>
      <c r="C20" s="15">
        <f t="shared" ref="C20:C30" si="1">0.8*B20</f>
        <v>0</v>
      </c>
      <c r="D20" s="14">
        <v>0</v>
      </c>
      <c r="E20" s="15">
        <f t="shared" ref="E20:E30" si="2">0.6*D20</f>
        <v>0</v>
      </c>
      <c r="F20" s="14">
        <v>0</v>
      </c>
      <c r="G20" s="15">
        <f t="shared" ref="G20:G30" si="3">1*F20</f>
        <v>0</v>
      </c>
      <c r="H20" s="14">
        <v>0</v>
      </c>
      <c r="I20" s="15">
        <f t="shared" si="0"/>
        <v>0</v>
      </c>
      <c r="J20" s="14">
        <v>0</v>
      </c>
      <c r="K20" s="15">
        <f t="shared" ref="K20:K30" si="4">0.08*J20</f>
        <v>0</v>
      </c>
      <c r="L20" s="14">
        <v>0</v>
      </c>
      <c r="M20" s="15">
        <f t="shared" ref="M20:M30" si="5">1*L20</f>
        <v>0</v>
      </c>
      <c r="N20" s="14">
        <v>0</v>
      </c>
      <c r="O20" s="15">
        <f t="shared" ref="O20:O30" si="6">0.12*N20</f>
        <v>0</v>
      </c>
      <c r="P20" s="14">
        <v>0</v>
      </c>
      <c r="Q20" s="15">
        <f t="shared" ref="Q20:Q30" si="7">0.8*P20</f>
        <v>0</v>
      </c>
      <c r="R20" s="14">
        <v>0</v>
      </c>
      <c r="S20" s="15">
        <f t="shared" ref="S20:S30" si="8">0.6*R20</f>
        <v>0</v>
      </c>
      <c r="T20" s="14">
        <v>0</v>
      </c>
      <c r="U20" s="15">
        <f t="shared" ref="U20:U30" si="9">1*T20</f>
        <v>0</v>
      </c>
      <c r="V20" s="14">
        <v>0</v>
      </c>
      <c r="W20" s="15">
        <f>0.12*V20</f>
        <v>0</v>
      </c>
      <c r="X20" s="14">
        <v>0</v>
      </c>
      <c r="Y20" s="15">
        <f t="shared" ref="Y20:Y30" si="10">0.08*X20</f>
        <v>0</v>
      </c>
      <c r="Z20" s="14">
        <v>0</v>
      </c>
      <c r="AA20" s="15">
        <f t="shared" ref="AA20:AA30" si="11">1*Z20</f>
        <v>0</v>
      </c>
      <c r="AB20" s="14">
        <v>0</v>
      </c>
      <c r="AC20" s="15">
        <f t="shared" ref="AC20:AC30" si="12">0.12*AB20</f>
        <v>0</v>
      </c>
    </row>
    <row r="21" spans="1:29" s="16" customFormat="1" x14ac:dyDescent="0.25">
      <c r="A21" s="13" t="s">
        <v>20</v>
      </c>
      <c r="B21" s="14">
        <v>0</v>
      </c>
      <c r="C21" s="15">
        <f t="shared" si="1"/>
        <v>0</v>
      </c>
      <c r="D21" s="14">
        <v>0</v>
      </c>
      <c r="E21" s="15">
        <f t="shared" si="2"/>
        <v>0</v>
      </c>
      <c r="F21" s="14">
        <v>0</v>
      </c>
      <c r="G21" s="15">
        <f t="shared" si="3"/>
        <v>0</v>
      </c>
      <c r="H21" s="14">
        <v>0</v>
      </c>
      <c r="I21" s="15">
        <f t="shared" si="0"/>
        <v>0</v>
      </c>
      <c r="J21" s="14">
        <v>0</v>
      </c>
      <c r="K21" s="15">
        <f t="shared" si="4"/>
        <v>0</v>
      </c>
      <c r="L21" s="14">
        <v>0</v>
      </c>
      <c r="M21" s="15">
        <f t="shared" si="5"/>
        <v>0</v>
      </c>
      <c r="N21" s="14">
        <v>0</v>
      </c>
      <c r="O21" s="15">
        <f t="shared" si="6"/>
        <v>0</v>
      </c>
      <c r="P21" s="14">
        <v>0</v>
      </c>
      <c r="Q21" s="15">
        <f t="shared" si="7"/>
        <v>0</v>
      </c>
      <c r="R21" s="14">
        <v>0</v>
      </c>
      <c r="S21" s="15">
        <f t="shared" si="8"/>
        <v>0</v>
      </c>
      <c r="T21" s="14">
        <v>0</v>
      </c>
      <c r="U21" s="15">
        <f t="shared" si="9"/>
        <v>0</v>
      </c>
      <c r="V21" s="14">
        <v>0</v>
      </c>
      <c r="W21" s="15">
        <f t="shared" ref="W21:W30" si="13">0.12*V21</f>
        <v>0</v>
      </c>
      <c r="X21" s="14">
        <v>0</v>
      </c>
      <c r="Y21" s="15">
        <f t="shared" si="10"/>
        <v>0</v>
      </c>
      <c r="Z21" s="14">
        <v>0</v>
      </c>
      <c r="AA21" s="15">
        <f t="shared" si="11"/>
        <v>0</v>
      </c>
      <c r="AB21" s="14">
        <v>0</v>
      </c>
      <c r="AC21" s="15">
        <f t="shared" si="12"/>
        <v>0</v>
      </c>
    </row>
    <row r="22" spans="1:29" s="16" customFormat="1" x14ac:dyDescent="0.25">
      <c r="A22" s="13" t="s">
        <v>21</v>
      </c>
      <c r="B22" s="14">
        <v>0</v>
      </c>
      <c r="C22" s="15">
        <f t="shared" si="1"/>
        <v>0</v>
      </c>
      <c r="D22" s="14">
        <v>0</v>
      </c>
      <c r="E22" s="15">
        <f t="shared" si="2"/>
        <v>0</v>
      </c>
      <c r="F22" s="14">
        <v>0</v>
      </c>
      <c r="G22" s="15">
        <f t="shared" si="3"/>
        <v>0</v>
      </c>
      <c r="H22" s="14">
        <v>0</v>
      </c>
      <c r="I22" s="15">
        <f t="shared" si="0"/>
        <v>0</v>
      </c>
      <c r="J22" s="14">
        <v>0</v>
      </c>
      <c r="K22" s="15">
        <f t="shared" si="4"/>
        <v>0</v>
      </c>
      <c r="L22" s="14">
        <v>0</v>
      </c>
      <c r="M22" s="15">
        <f t="shared" si="5"/>
        <v>0</v>
      </c>
      <c r="N22" s="14">
        <v>0</v>
      </c>
      <c r="O22" s="15">
        <f t="shared" si="6"/>
        <v>0</v>
      </c>
      <c r="P22" s="14">
        <v>0</v>
      </c>
      <c r="Q22" s="15">
        <f t="shared" si="7"/>
        <v>0</v>
      </c>
      <c r="R22" s="14">
        <v>0</v>
      </c>
      <c r="S22" s="15">
        <f t="shared" si="8"/>
        <v>0</v>
      </c>
      <c r="T22" s="14">
        <v>0</v>
      </c>
      <c r="U22" s="15">
        <f t="shared" si="9"/>
        <v>0</v>
      </c>
      <c r="V22" s="14">
        <v>0</v>
      </c>
      <c r="W22" s="15">
        <f t="shared" si="13"/>
        <v>0</v>
      </c>
      <c r="X22" s="14">
        <v>0</v>
      </c>
      <c r="Y22" s="15">
        <f t="shared" si="10"/>
        <v>0</v>
      </c>
      <c r="Z22" s="14">
        <v>0</v>
      </c>
      <c r="AA22" s="15">
        <f t="shared" si="11"/>
        <v>0</v>
      </c>
      <c r="AB22" s="14">
        <v>0</v>
      </c>
      <c r="AC22" s="15">
        <f t="shared" si="12"/>
        <v>0</v>
      </c>
    </row>
    <row r="23" spans="1:29" s="16" customFormat="1" x14ac:dyDescent="0.25">
      <c r="A23" s="13" t="s">
        <v>22</v>
      </c>
      <c r="B23" s="14">
        <v>0</v>
      </c>
      <c r="C23" s="15">
        <f t="shared" si="1"/>
        <v>0</v>
      </c>
      <c r="D23" s="14">
        <v>0</v>
      </c>
      <c r="E23" s="15">
        <f t="shared" si="2"/>
        <v>0</v>
      </c>
      <c r="F23" s="14">
        <v>0</v>
      </c>
      <c r="G23" s="15">
        <f t="shared" si="3"/>
        <v>0</v>
      </c>
      <c r="H23" s="14">
        <v>0</v>
      </c>
      <c r="I23" s="15">
        <f t="shared" si="0"/>
        <v>0</v>
      </c>
      <c r="J23" s="14">
        <v>0</v>
      </c>
      <c r="K23" s="15">
        <f t="shared" si="4"/>
        <v>0</v>
      </c>
      <c r="L23" s="14">
        <v>0</v>
      </c>
      <c r="M23" s="15">
        <f t="shared" si="5"/>
        <v>0</v>
      </c>
      <c r="N23" s="14">
        <v>0</v>
      </c>
      <c r="O23" s="15">
        <f t="shared" si="6"/>
        <v>0</v>
      </c>
      <c r="P23" s="14">
        <v>0</v>
      </c>
      <c r="Q23" s="15">
        <f t="shared" si="7"/>
        <v>0</v>
      </c>
      <c r="R23" s="14">
        <v>0</v>
      </c>
      <c r="S23" s="15">
        <f t="shared" si="8"/>
        <v>0</v>
      </c>
      <c r="T23" s="14">
        <v>0</v>
      </c>
      <c r="U23" s="15">
        <f t="shared" si="9"/>
        <v>0</v>
      </c>
      <c r="V23" s="14">
        <v>0</v>
      </c>
      <c r="W23" s="15">
        <f t="shared" si="13"/>
        <v>0</v>
      </c>
      <c r="X23" s="14">
        <v>0</v>
      </c>
      <c r="Y23" s="15">
        <f t="shared" si="10"/>
        <v>0</v>
      </c>
      <c r="Z23" s="14">
        <v>0</v>
      </c>
      <c r="AA23" s="15">
        <f t="shared" si="11"/>
        <v>0</v>
      </c>
      <c r="AB23" s="14">
        <v>0</v>
      </c>
      <c r="AC23" s="15">
        <f t="shared" si="12"/>
        <v>0</v>
      </c>
    </row>
    <row r="24" spans="1:29" s="16" customFormat="1" x14ac:dyDescent="0.25">
      <c r="A24" s="13" t="s">
        <v>23</v>
      </c>
      <c r="B24" s="14">
        <v>0</v>
      </c>
      <c r="C24" s="15">
        <f t="shared" si="1"/>
        <v>0</v>
      </c>
      <c r="D24" s="14">
        <v>0</v>
      </c>
      <c r="E24" s="15">
        <f t="shared" si="2"/>
        <v>0</v>
      </c>
      <c r="F24" s="14">
        <v>0</v>
      </c>
      <c r="G24" s="15">
        <f t="shared" si="3"/>
        <v>0</v>
      </c>
      <c r="H24" s="14">
        <v>0</v>
      </c>
      <c r="I24" s="15">
        <f t="shared" si="0"/>
        <v>0</v>
      </c>
      <c r="J24" s="14">
        <v>0</v>
      </c>
      <c r="K24" s="15">
        <f t="shared" si="4"/>
        <v>0</v>
      </c>
      <c r="L24" s="14">
        <v>0</v>
      </c>
      <c r="M24" s="15">
        <f t="shared" si="5"/>
        <v>0</v>
      </c>
      <c r="N24" s="14">
        <v>0</v>
      </c>
      <c r="O24" s="15">
        <f t="shared" si="6"/>
        <v>0</v>
      </c>
      <c r="P24" s="14">
        <v>0</v>
      </c>
      <c r="Q24" s="15">
        <f t="shared" si="7"/>
        <v>0</v>
      </c>
      <c r="R24" s="14">
        <v>0</v>
      </c>
      <c r="S24" s="15">
        <f t="shared" si="8"/>
        <v>0</v>
      </c>
      <c r="T24" s="14">
        <v>0</v>
      </c>
      <c r="U24" s="15">
        <f t="shared" si="9"/>
        <v>0</v>
      </c>
      <c r="V24" s="14">
        <v>0</v>
      </c>
      <c r="W24" s="15">
        <f t="shared" si="13"/>
        <v>0</v>
      </c>
      <c r="X24" s="14">
        <v>0</v>
      </c>
      <c r="Y24" s="15">
        <f t="shared" si="10"/>
        <v>0</v>
      </c>
      <c r="Z24" s="14">
        <v>0</v>
      </c>
      <c r="AA24" s="15">
        <f t="shared" si="11"/>
        <v>0</v>
      </c>
      <c r="AB24" s="14">
        <v>0</v>
      </c>
      <c r="AC24" s="15">
        <f t="shared" si="12"/>
        <v>0</v>
      </c>
    </row>
    <row r="25" spans="1:29" s="16" customFormat="1" x14ac:dyDescent="0.25">
      <c r="A25" s="13" t="s">
        <v>24</v>
      </c>
      <c r="B25" s="14">
        <v>0</v>
      </c>
      <c r="C25" s="15">
        <f t="shared" si="1"/>
        <v>0</v>
      </c>
      <c r="D25" s="14">
        <v>0</v>
      </c>
      <c r="E25" s="15">
        <f t="shared" si="2"/>
        <v>0</v>
      </c>
      <c r="F25" s="14">
        <v>0</v>
      </c>
      <c r="G25" s="15">
        <f t="shared" si="3"/>
        <v>0</v>
      </c>
      <c r="H25" s="14">
        <v>0</v>
      </c>
      <c r="I25" s="15">
        <f t="shared" si="0"/>
        <v>0</v>
      </c>
      <c r="J25" s="14">
        <v>0</v>
      </c>
      <c r="K25" s="15">
        <f t="shared" si="4"/>
        <v>0</v>
      </c>
      <c r="L25" s="14">
        <v>0</v>
      </c>
      <c r="M25" s="15">
        <f t="shared" si="5"/>
        <v>0</v>
      </c>
      <c r="N25" s="14">
        <v>0</v>
      </c>
      <c r="O25" s="15">
        <f t="shared" si="6"/>
        <v>0</v>
      </c>
      <c r="P25" s="14">
        <v>0</v>
      </c>
      <c r="Q25" s="15">
        <f t="shared" si="7"/>
        <v>0</v>
      </c>
      <c r="R25" s="14">
        <v>0</v>
      </c>
      <c r="S25" s="15">
        <f t="shared" si="8"/>
        <v>0</v>
      </c>
      <c r="T25" s="14">
        <v>0</v>
      </c>
      <c r="U25" s="15">
        <f t="shared" si="9"/>
        <v>0</v>
      </c>
      <c r="V25" s="14">
        <v>0</v>
      </c>
      <c r="W25" s="15">
        <f t="shared" si="13"/>
        <v>0</v>
      </c>
      <c r="X25" s="14">
        <v>0</v>
      </c>
      <c r="Y25" s="15">
        <f t="shared" si="10"/>
        <v>0</v>
      </c>
      <c r="Z25" s="14">
        <v>0</v>
      </c>
      <c r="AA25" s="15">
        <f t="shared" si="11"/>
        <v>0</v>
      </c>
      <c r="AB25" s="14">
        <v>0</v>
      </c>
      <c r="AC25" s="15">
        <f t="shared" si="12"/>
        <v>0</v>
      </c>
    </row>
    <row r="26" spans="1:29" s="16" customFormat="1" x14ac:dyDescent="0.25">
      <c r="A26" s="13" t="s">
        <v>25</v>
      </c>
      <c r="B26" s="14">
        <v>0</v>
      </c>
      <c r="C26" s="15">
        <f t="shared" si="1"/>
        <v>0</v>
      </c>
      <c r="D26" s="14">
        <v>0</v>
      </c>
      <c r="E26" s="15">
        <f t="shared" si="2"/>
        <v>0</v>
      </c>
      <c r="F26" s="14">
        <v>0</v>
      </c>
      <c r="G26" s="15">
        <f t="shared" si="3"/>
        <v>0</v>
      </c>
      <c r="H26" s="14">
        <v>0</v>
      </c>
      <c r="I26" s="15">
        <f t="shared" si="0"/>
        <v>0</v>
      </c>
      <c r="J26" s="14">
        <v>0</v>
      </c>
      <c r="K26" s="15">
        <f t="shared" si="4"/>
        <v>0</v>
      </c>
      <c r="L26" s="14">
        <v>0</v>
      </c>
      <c r="M26" s="15">
        <f t="shared" si="5"/>
        <v>0</v>
      </c>
      <c r="N26" s="14">
        <v>0</v>
      </c>
      <c r="O26" s="15">
        <f t="shared" si="6"/>
        <v>0</v>
      </c>
      <c r="P26" s="14">
        <v>0</v>
      </c>
      <c r="Q26" s="15">
        <f t="shared" si="7"/>
        <v>0</v>
      </c>
      <c r="R26" s="14">
        <v>0</v>
      </c>
      <c r="S26" s="15">
        <f t="shared" si="8"/>
        <v>0</v>
      </c>
      <c r="T26" s="14">
        <v>0</v>
      </c>
      <c r="U26" s="15">
        <f t="shared" si="9"/>
        <v>0</v>
      </c>
      <c r="V26" s="14">
        <v>0</v>
      </c>
      <c r="W26" s="15">
        <f t="shared" si="13"/>
        <v>0</v>
      </c>
      <c r="X26" s="14">
        <v>0</v>
      </c>
      <c r="Y26" s="15">
        <f t="shared" si="10"/>
        <v>0</v>
      </c>
      <c r="Z26" s="14">
        <v>0</v>
      </c>
      <c r="AA26" s="15">
        <f t="shared" si="11"/>
        <v>0</v>
      </c>
      <c r="AB26" s="14">
        <v>0</v>
      </c>
      <c r="AC26" s="15">
        <f t="shared" si="12"/>
        <v>0</v>
      </c>
    </row>
    <row r="27" spans="1:29" s="16" customFormat="1" x14ac:dyDescent="0.25">
      <c r="A27" s="13" t="s">
        <v>26</v>
      </c>
      <c r="B27" s="14">
        <v>0</v>
      </c>
      <c r="C27" s="15">
        <f t="shared" si="1"/>
        <v>0</v>
      </c>
      <c r="D27" s="14">
        <v>0</v>
      </c>
      <c r="E27" s="15">
        <f t="shared" si="2"/>
        <v>0</v>
      </c>
      <c r="F27" s="14">
        <v>0</v>
      </c>
      <c r="G27" s="15">
        <f t="shared" si="3"/>
        <v>0</v>
      </c>
      <c r="H27" s="14">
        <v>0</v>
      </c>
      <c r="I27" s="15">
        <f t="shared" si="0"/>
        <v>0</v>
      </c>
      <c r="J27" s="14">
        <v>0</v>
      </c>
      <c r="K27" s="15">
        <f t="shared" si="4"/>
        <v>0</v>
      </c>
      <c r="L27" s="14">
        <v>0</v>
      </c>
      <c r="M27" s="15">
        <f t="shared" si="5"/>
        <v>0</v>
      </c>
      <c r="N27" s="14">
        <v>0</v>
      </c>
      <c r="O27" s="15">
        <f t="shared" si="6"/>
        <v>0</v>
      </c>
      <c r="P27" s="14">
        <v>0</v>
      </c>
      <c r="Q27" s="15">
        <f t="shared" si="7"/>
        <v>0</v>
      </c>
      <c r="R27" s="14">
        <v>0</v>
      </c>
      <c r="S27" s="15">
        <f t="shared" si="8"/>
        <v>0</v>
      </c>
      <c r="T27" s="14">
        <v>0</v>
      </c>
      <c r="U27" s="15">
        <f t="shared" si="9"/>
        <v>0</v>
      </c>
      <c r="V27" s="14">
        <v>0</v>
      </c>
      <c r="W27" s="15">
        <f t="shared" si="13"/>
        <v>0</v>
      </c>
      <c r="X27" s="14">
        <v>0</v>
      </c>
      <c r="Y27" s="15">
        <f t="shared" si="10"/>
        <v>0</v>
      </c>
      <c r="Z27" s="14">
        <v>0</v>
      </c>
      <c r="AA27" s="15">
        <f t="shared" si="11"/>
        <v>0</v>
      </c>
      <c r="AB27" s="14">
        <v>0</v>
      </c>
      <c r="AC27" s="15">
        <f t="shared" si="12"/>
        <v>0</v>
      </c>
    </row>
    <row r="28" spans="1:29" s="16" customFormat="1" x14ac:dyDescent="0.25">
      <c r="A28" s="13" t="s">
        <v>27</v>
      </c>
      <c r="B28" s="14">
        <v>0</v>
      </c>
      <c r="C28" s="15">
        <f t="shared" si="1"/>
        <v>0</v>
      </c>
      <c r="D28" s="14">
        <v>0</v>
      </c>
      <c r="E28" s="15">
        <f t="shared" si="2"/>
        <v>0</v>
      </c>
      <c r="F28" s="14">
        <v>0</v>
      </c>
      <c r="G28" s="15">
        <f t="shared" si="3"/>
        <v>0</v>
      </c>
      <c r="H28" s="14">
        <v>0</v>
      </c>
      <c r="I28" s="15">
        <f t="shared" si="0"/>
        <v>0</v>
      </c>
      <c r="J28" s="14">
        <v>0</v>
      </c>
      <c r="K28" s="15">
        <f t="shared" si="4"/>
        <v>0</v>
      </c>
      <c r="L28" s="14">
        <v>0</v>
      </c>
      <c r="M28" s="15">
        <f t="shared" si="5"/>
        <v>0</v>
      </c>
      <c r="N28" s="14">
        <v>0</v>
      </c>
      <c r="O28" s="15">
        <f t="shared" si="6"/>
        <v>0</v>
      </c>
      <c r="P28" s="14">
        <v>0</v>
      </c>
      <c r="Q28" s="15">
        <f t="shared" si="7"/>
        <v>0</v>
      </c>
      <c r="R28" s="14">
        <v>0</v>
      </c>
      <c r="S28" s="15">
        <f t="shared" si="8"/>
        <v>0</v>
      </c>
      <c r="T28" s="14">
        <v>0</v>
      </c>
      <c r="U28" s="15">
        <f t="shared" si="9"/>
        <v>0</v>
      </c>
      <c r="V28" s="14">
        <v>0</v>
      </c>
      <c r="W28" s="15">
        <f t="shared" si="13"/>
        <v>0</v>
      </c>
      <c r="X28" s="14">
        <v>0</v>
      </c>
      <c r="Y28" s="15">
        <f t="shared" si="10"/>
        <v>0</v>
      </c>
      <c r="Z28" s="14">
        <v>0</v>
      </c>
      <c r="AA28" s="15">
        <f t="shared" si="11"/>
        <v>0</v>
      </c>
      <c r="AB28" s="14">
        <v>0</v>
      </c>
      <c r="AC28" s="15">
        <f t="shared" si="12"/>
        <v>0</v>
      </c>
    </row>
    <row r="29" spans="1:29" s="16" customFormat="1" x14ac:dyDescent="0.25">
      <c r="A29" s="13" t="s">
        <v>28</v>
      </c>
      <c r="B29" s="14">
        <v>0</v>
      </c>
      <c r="C29" s="15">
        <f t="shared" si="1"/>
        <v>0</v>
      </c>
      <c r="D29" s="14">
        <v>0</v>
      </c>
      <c r="E29" s="15">
        <f t="shared" si="2"/>
        <v>0</v>
      </c>
      <c r="F29" s="14">
        <v>0</v>
      </c>
      <c r="G29" s="15">
        <f t="shared" si="3"/>
        <v>0</v>
      </c>
      <c r="H29" s="14">
        <v>0</v>
      </c>
      <c r="I29" s="15">
        <f t="shared" si="0"/>
        <v>0</v>
      </c>
      <c r="J29" s="14">
        <v>0</v>
      </c>
      <c r="K29" s="15">
        <f t="shared" si="4"/>
        <v>0</v>
      </c>
      <c r="L29" s="14">
        <v>0</v>
      </c>
      <c r="M29" s="15">
        <f t="shared" si="5"/>
        <v>0</v>
      </c>
      <c r="N29" s="14">
        <v>0</v>
      </c>
      <c r="O29" s="15">
        <f t="shared" si="6"/>
        <v>0</v>
      </c>
      <c r="P29" s="14">
        <v>0</v>
      </c>
      <c r="Q29" s="15">
        <f t="shared" si="7"/>
        <v>0</v>
      </c>
      <c r="R29" s="14">
        <v>0</v>
      </c>
      <c r="S29" s="15">
        <f t="shared" si="8"/>
        <v>0</v>
      </c>
      <c r="T29" s="14">
        <v>0</v>
      </c>
      <c r="U29" s="15">
        <f t="shared" si="9"/>
        <v>0</v>
      </c>
      <c r="V29" s="14">
        <v>0</v>
      </c>
      <c r="W29" s="15">
        <f t="shared" si="13"/>
        <v>0</v>
      </c>
      <c r="X29" s="14">
        <v>0</v>
      </c>
      <c r="Y29" s="15">
        <f t="shared" si="10"/>
        <v>0</v>
      </c>
      <c r="Z29" s="14">
        <v>0</v>
      </c>
      <c r="AA29" s="15">
        <f t="shared" si="11"/>
        <v>0</v>
      </c>
      <c r="AB29" s="14">
        <v>0</v>
      </c>
      <c r="AC29" s="15">
        <f t="shared" si="12"/>
        <v>0</v>
      </c>
    </row>
    <row r="30" spans="1:29" s="16" customFormat="1" x14ac:dyDescent="0.25">
      <c r="A30" s="17" t="s">
        <v>29</v>
      </c>
      <c r="B30" s="18">
        <v>0</v>
      </c>
      <c r="C30" s="19">
        <f t="shared" si="1"/>
        <v>0</v>
      </c>
      <c r="D30" s="18">
        <v>0</v>
      </c>
      <c r="E30" s="19">
        <f t="shared" si="2"/>
        <v>0</v>
      </c>
      <c r="F30" s="18">
        <v>0</v>
      </c>
      <c r="G30" s="19">
        <f t="shared" si="3"/>
        <v>0</v>
      </c>
      <c r="H30" s="18">
        <v>0</v>
      </c>
      <c r="I30" s="19">
        <f t="shared" si="0"/>
        <v>0</v>
      </c>
      <c r="J30" s="18">
        <v>0</v>
      </c>
      <c r="K30" s="19">
        <f t="shared" si="4"/>
        <v>0</v>
      </c>
      <c r="L30" s="18">
        <v>0</v>
      </c>
      <c r="M30" s="19">
        <f t="shared" si="5"/>
        <v>0</v>
      </c>
      <c r="N30" s="18">
        <v>0</v>
      </c>
      <c r="O30" s="19">
        <f t="shared" si="6"/>
        <v>0</v>
      </c>
      <c r="P30" s="14">
        <v>0</v>
      </c>
      <c r="Q30" s="15">
        <f t="shared" si="7"/>
        <v>0</v>
      </c>
      <c r="R30" s="14">
        <v>0</v>
      </c>
      <c r="S30" s="15">
        <f t="shared" si="8"/>
        <v>0</v>
      </c>
      <c r="T30" s="14">
        <v>0</v>
      </c>
      <c r="U30" s="15">
        <f t="shared" si="9"/>
        <v>0</v>
      </c>
      <c r="V30" s="14">
        <v>0</v>
      </c>
      <c r="W30" s="15">
        <f t="shared" si="13"/>
        <v>0</v>
      </c>
      <c r="X30" s="14">
        <v>0</v>
      </c>
      <c r="Y30" s="15">
        <f t="shared" si="10"/>
        <v>0</v>
      </c>
      <c r="Z30" s="14">
        <v>0</v>
      </c>
      <c r="AA30" s="15">
        <f t="shared" si="11"/>
        <v>0</v>
      </c>
      <c r="AB30" s="14">
        <v>0</v>
      </c>
      <c r="AC30" s="15">
        <f t="shared" si="12"/>
        <v>0</v>
      </c>
    </row>
    <row r="31" spans="1:29" s="22" customFormat="1" x14ac:dyDescent="0.25">
      <c r="A31" s="20" t="s">
        <v>13</v>
      </c>
      <c r="B31" s="21">
        <f>SUM(B19:B30)</f>
        <v>0</v>
      </c>
      <c r="C31" s="21">
        <f>SUM(C19:C30)</f>
        <v>0</v>
      </c>
      <c r="D31" s="21">
        <f t="shared" ref="D31:N31" si="14">SUM(D19:D30)</f>
        <v>0</v>
      </c>
      <c r="E31" s="21">
        <f t="shared" si="14"/>
        <v>0</v>
      </c>
      <c r="F31" s="21">
        <f t="shared" si="14"/>
        <v>0</v>
      </c>
      <c r="G31" s="21">
        <f t="shared" si="14"/>
        <v>0</v>
      </c>
      <c r="H31" s="21">
        <f t="shared" si="14"/>
        <v>0</v>
      </c>
      <c r="I31" s="21">
        <f t="shared" si="14"/>
        <v>0</v>
      </c>
      <c r="J31" s="21">
        <f t="shared" si="14"/>
        <v>0</v>
      </c>
      <c r="K31" s="21">
        <f t="shared" si="14"/>
        <v>0</v>
      </c>
      <c r="L31" s="21">
        <f t="shared" si="14"/>
        <v>0</v>
      </c>
      <c r="M31" s="21">
        <f t="shared" si="14"/>
        <v>0</v>
      </c>
      <c r="N31" s="21">
        <f t="shared" si="14"/>
        <v>0</v>
      </c>
      <c r="O31" s="21">
        <f>SUM(O19:O30)</f>
        <v>0</v>
      </c>
      <c r="P31" s="21">
        <f t="shared" ref="P31:AC31" si="15">SUM(P19:P30)</f>
        <v>0</v>
      </c>
      <c r="Q31" s="21">
        <f t="shared" si="15"/>
        <v>0</v>
      </c>
      <c r="R31" s="21">
        <f t="shared" si="15"/>
        <v>0</v>
      </c>
      <c r="S31" s="21">
        <f t="shared" si="15"/>
        <v>0</v>
      </c>
      <c r="T31" s="21">
        <f t="shared" si="15"/>
        <v>0</v>
      </c>
      <c r="U31" s="21">
        <f t="shared" si="15"/>
        <v>0</v>
      </c>
      <c r="V31" s="21">
        <f t="shared" si="15"/>
        <v>0</v>
      </c>
      <c r="W31" s="21">
        <f t="shared" si="15"/>
        <v>0</v>
      </c>
      <c r="X31" s="21">
        <f t="shared" si="15"/>
        <v>0</v>
      </c>
      <c r="Y31" s="21">
        <f t="shared" si="15"/>
        <v>0</v>
      </c>
      <c r="Z31" s="21">
        <f t="shared" si="15"/>
        <v>0</v>
      </c>
      <c r="AA31" s="21">
        <f t="shared" si="15"/>
        <v>0</v>
      </c>
      <c r="AB31" s="21">
        <f t="shared" si="15"/>
        <v>0</v>
      </c>
      <c r="AC31" s="21">
        <f t="shared" si="15"/>
        <v>0</v>
      </c>
    </row>
    <row r="32" spans="1:29" x14ac:dyDescent="0.25">
      <c r="A32" s="3" t="s">
        <v>14</v>
      </c>
    </row>
    <row r="33" spans="1:2" ht="60" customHeight="1" x14ac:dyDescent="0.25">
      <c r="A33" s="23" t="s">
        <v>15</v>
      </c>
      <c r="B33" s="24" t="e">
        <f>((100*(Q31+S31+U31+W31+Y31+AA31+AC31))/(C31+E31+G31+I31+K31+M31+O31+Q31+S31+U31+W31+Y31+AA31+AC31))</f>
        <v>#DIV/0!</v>
      </c>
    </row>
    <row r="34" spans="1:2" x14ac:dyDescent="0.25">
      <c r="A34" s="1" t="s">
        <v>16</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AAE84-2F85-422E-841D-0965352F4BF6}">
  <dimension ref="A1:B6"/>
  <sheetViews>
    <sheetView topLeftCell="A3" workbookViewId="0">
      <selection activeCell="D5" sqref="D5"/>
    </sheetView>
  </sheetViews>
  <sheetFormatPr defaultRowHeight="15" x14ac:dyDescent="0.25"/>
  <cols>
    <col min="1" max="1" width="93.28515625" style="1" bestFit="1" customWidth="1"/>
    <col min="2" max="16384" width="9.140625" style="1"/>
  </cols>
  <sheetData>
    <row r="1" spans="1:2" ht="22.5" customHeight="1" x14ac:dyDescent="0.25">
      <c r="A1" s="31" t="s">
        <v>17</v>
      </c>
      <c r="B1" s="26"/>
    </row>
    <row r="2" spans="1:2" ht="22.5" customHeight="1" x14ac:dyDescent="0.25">
      <c r="A2" s="28" t="s">
        <v>43</v>
      </c>
    </row>
    <row r="3" spans="1:2" ht="127.5" customHeight="1" x14ac:dyDescent="0.25">
      <c r="A3" s="30" t="s">
        <v>45</v>
      </c>
    </row>
    <row r="4" spans="1:2" ht="22.5" customHeight="1" x14ac:dyDescent="0.25">
      <c r="A4" s="28" t="s">
        <v>44</v>
      </c>
    </row>
    <row r="5" spans="1:2" ht="157.5" customHeight="1" x14ac:dyDescent="0.25">
      <c r="A5" s="30" t="s">
        <v>46</v>
      </c>
    </row>
    <row r="6" spans="1:2" x14ac:dyDescent="0.25">
      <c r="A6" s="1"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Admin</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Core Defra</TermName>
          <TermId xmlns="http://schemas.microsoft.com/office/infopath/2007/PartnerControls">836ac8df-3ab9-4c95-a1f0-07f825804935</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DDTS Content Team</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7abd073-8349-4bae-8570-a0c260f2e57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E553ED9329539F49870F3CF6F9D132D8" ma:contentTypeVersion="31" ma:contentTypeDescription="Create a new document." ma:contentTypeScope="" ma:versionID="62fd4d7760429836e8bc716bf309d31d">
  <xsd:schema xmlns:xsd="http://www.w3.org/2001/XMLSchema" xmlns:xs="http://www.w3.org/2001/XMLSchema" xmlns:p="http://schemas.microsoft.com/office/2006/metadata/properties" xmlns:ns1="http://schemas.microsoft.com/sharepoint/v3" xmlns:ns2="662745e8-e224-48e8-a2e3-254862b8c2f5" xmlns:ns3="77abd073-8349-4bae-8570-a0c260f2e571" xmlns:ns4="ce19842e-cb33-48b7-9156-cae6be609397" targetNamespace="http://schemas.microsoft.com/office/2006/metadata/properties" ma:root="true" ma:fieldsID="3ff78a8a94e4a22ad56ef5c543b12e40" ns1:_="" ns2:_="" ns3:_="" ns4:_="">
    <xsd:import namespace="http://schemas.microsoft.com/sharepoint/v3"/>
    <xsd:import namespace="662745e8-e224-48e8-a2e3-254862b8c2f5"/>
    <xsd:import namespace="77abd073-8349-4bae-8570-a0c260f2e571"/>
    <xsd:import namespace="ce19842e-cb33-48b7-9156-cae6be609397"/>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earchPropertie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1:_ip_UnifiedCompliancePolicyProperties" minOccurs="0"/>
                <xsd:element ref="ns1:_ip_UnifiedCompliancePolicyUIAction" minOccurs="0"/>
                <xsd:element ref="ns3:MediaServiceDateTaken"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c8213de-a0dd-4cdf-8b44-3b7e789dd4e5}" ma:internalName="TaxCatchAll" ma:showField="CatchAllData" ma:web="ce19842e-cb33-48b7-9156-cae6be60939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c8213de-a0dd-4cdf-8b44-3b7e789dd4e5}" ma:internalName="TaxCatchAllLabel" ma:readOnly="true" ma:showField="CatchAllDataLabel" ma:web="ce19842e-cb33-48b7-9156-cae6be60939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Environmental Land Management" ma:internalName="Team" ma:readOnly="false">
      <xsd:simpleType>
        <xsd:restriction base="dms:Text"/>
      </xsd:simpleType>
    </xsd:element>
    <xsd:element name="Topic" ma:index="20" nillable="true" ma:displayName="Topic" ma:default="SFI Standards &amp; LNR Option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Core Defra|836ac8df-3ab9-4c95-a1f0-07f825804935"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7abd073-8349-4bae-8570-a0c260f2e571" elementFormDefault="qualified">
    <xsd:import namespace="http://schemas.microsoft.com/office/2006/documentManagement/types"/>
    <xsd:import namespace="http://schemas.microsoft.com/office/infopath/2007/PartnerControls"/>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e19842e-cb33-48b7-9156-cae6be609397" elementFormDefault="qualified">
    <xsd:import namespace="http://schemas.microsoft.com/office/2006/documentManagement/types"/>
    <xsd:import namespace="http://schemas.microsoft.com/office/infopath/2007/PartnerControls"/>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DE045944-152E-451A-AE1E-702D6A438BE5}">
  <ds:schemaRefs>
    <ds:schemaRef ds:uri="http://schemas.microsoft.com/sharepoint/v3/contenttype/forms"/>
  </ds:schemaRefs>
</ds:datastoreItem>
</file>

<file path=customXml/itemProps2.xml><?xml version="1.0" encoding="utf-8"?>
<ds:datastoreItem xmlns:ds="http://schemas.openxmlformats.org/officeDocument/2006/customXml" ds:itemID="{0E853B35-725A-4B82-AA3F-926A40C9A6B3}">
  <ds:schemaRefs>
    <ds:schemaRef ds:uri="http://schemas.microsoft.com/office/2006/metadata/properties"/>
    <ds:schemaRef ds:uri="http://purl.org/dc/elements/1.1/"/>
    <ds:schemaRef ds:uri="http://schemas.microsoft.com/sharepoint/v3"/>
    <ds:schemaRef ds:uri="http://schemas.microsoft.com/office/2006/documentManagement/types"/>
    <ds:schemaRef ds:uri="http://purl.org/dc/terms/"/>
    <ds:schemaRef ds:uri="http://purl.org/dc/dcmitype/"/>
    <ds:schemaRef ds:uri="ce19842e-cb33-48b7-9156-cae6be609397"/>
    <ds:schemaRef ds:uri="http://schemas.microsoft.com/office/infopath/2007/PartnerControls"/>
    <ds:schemaRef ds:uri="http://schemas.openxmlformats.org/package/2006/metadata/core-properties"/>
    <ds:schemaRef ds:uri="77abd073-8349-4bae-8570-a0c260f2e571"/>
    <ds:schemaRef ds:uri="662745e8-e224-48e8-a2e3-254862b8c2f5"/>
    <ds:schemaRef ds:uri="http://www.w3.org/XML/1998/namespace"/>
  </ds:schemaRefs>
</ds:datastoreItem>
</file>

<file path=customXml/itemProps3.xml><?xml version="1.0" encoding="utf-8"?>
<ds:datastoreItem xmlns:ds="http://schemas.openxmlformats.org/officeDocument/2006/customXml" ds:itemID="{A1819325-138E-476C-BA83-5CC724EC09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77abd073-8349-4bae-8570-a0c260f2e571"/>
    <ds:schemaRef ds:uri="ce19842e-cb33-48b7-9156-cae6be609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8DAFCF-4E5D-4BF5-B038-5AB381EC48B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Native breeds at risk</vt:lpstr>
      <vt:lpstr>Base actions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Rodliff, Christianne</dc:creator>
  <cp:keywords/>
  <dc:description/>
  <cp:lastModifiedBy>Christianne Rodliff</cp:lastModifiedBy>
  <cp:revision/>
  <dcterms:created xsi:type="dcterms:W3CDTF">2024-05-15T08:26:15Z</dcterms:created>
  <dcterms:modified xsi:type="dcterms:W3CDTF">2026-06-16T14:41:55Z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0x010100A5BF1C78D9F64B679A5EBDE1C6598EBC0100E553ED9329539F49870F3CF6F9D132D8</vt:lpwstr>
  </property>
  <property fmtid="{D5CDD505-2E9C-101B-9397-08002B2CF9AE}" pid="3" name="InformationType">
    <vt:lpwstr/>
  </property>
  <property fmtid="{D5CDD505-2E9C-101B-9397-08002B2CF9AE}" pid="4" name="Distribution">
    <vt:lpwstr>9;#Internal Core Defra|836ac8df-3ab9-4c95-a1f0-07f825804935</vt:lpwstr>
  </property>
  <property fmtid="{D5CDD505-2E9C-101B-9397-08002B2CF9AE}" pid="5" name="MediaServiceImageTags">
    <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8;#Core Defra|026223dd-2e56-4615-868d-7c5bfd566810</vt:lpwstr>
  </property>
</Properties>
</file>