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efra-my.sharepoint.com/personal/christy_rodliff_defra_gov_uk/Documents/Desktop/"/>
    </mc:Choice>
  </mc:AlternateContent>
  <xr:revisionPtr revIDLastSave="8" documentId="8_{CA1EA9F2-BF0E-4842-9FBA-C8A9717EAB0B}" xr6:coauthVersionLast="47" xr6:coauthVersionMax="47" xr10:uidLastSave="{93201EF4-B3A1-40FB-A895-D5EEF2057FE7}"/>
  <bookViews>
    <workbookView xWindow="735" yWindow="345" windowWidth="13995" windowHeight="10800" xr2:uid="{0E56C309-D95F-4C66-9FA0-D7168F677DD7}"/>
  </bookViews>
  <sheets>
    <sheet name="Guidance" sheetId="3" r:id="rId1"/>
    <sheet name="Livestock grazing on moorland"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9" i="1" l="1"/>
  <c r="I20" i="1"/>
  <c r="I21" i="1"/>
  <c r="I22" i="1"/>
  <c r="I23" i="1"/>
  <c r="I24" i="1"/>
  <c r="I25" i="1"/>
  <c r="I26" i="1"/>
  <c r="I27" i="1"/>
  <c r="I28" i="1"/>
  <c r="I29" i="1"/>
  <c r="I30" i="1"/>
  <c r="B31" i="1"/>
  <c r="D31" i="1"/>
  <c r="F31" i="1"/>
  <c r="H31" i="1"/>
  <c r="J31" i="1"/>
  <c r="L31" i="1"/>
  <c r="N31" i="1"/>
  <c r="O30" i="1" l="1"/>
  <c r="M30" i="1"/>
  <c r="K30" i="1"/>
  <c r="G30" i="1"/>
  <c r="E30" i="1"/>
  <c r="C30" i="1"/>
  <c r="O29" i="1"/>
  <c r="M29" i="1"/>
  <c r="K29" i="1"/>
  <c r="G29" i="1"/>
  <c r="E29" i="1"/>
  <c r="C29" i="1"/>
  <c r="O28" i="1"/>
  <c r="M28" i="1"/>
  <c r="K28" i="1"/>
  <c r="G28" i="1"/>
  <c r="E28" i="1"/>
  <c r="C28" i="1"/>
  <c r="O27" i="1"/>
  <c r="M27" i="1"/>
  <c r="K27" i="1"/>
  <c r="G27" i="1"/>
  <c r="E27" i="1"/>
  <c r="C27" i="1"/>
  <c r="O26" i="1"/>
  <c r="M26" i="1"/>
  <c r="K26" i="1"/>
  <c r="G26" i="1"/>
  <c r="E26" i="1"/>
  <c r="C26" i="1"/>
  <c r="O25" i="1"/>
  <c r="M25" i="1"/>
  <c r="K25" i="1"/>
  <c r="G25" i="1"/>
  <c r="E25" i="1"/>
  <c r="C25" i="1"/>
  <c r="O24" i="1"/>
  <c r="M24" i="1"/>
  <c r="K24" i="1"/>
  <c r="G24" i="1"/>
  <c r="E24" i="1"/>
  <c r="C24" i="1"/>
  <c r="O23" i="1"/>
  <c r="M23" i="1"/>
  <c r="K23" i="1"/>
  <c r="G23" i="1"/>
  <c r="E23" i="1"/>
  <c r="C23" i="1"/>
  <c r="O22" i="1"/>
  <c r="M22" i="1"/>
  <c r="K22" i="1"/>
  <c r="G22" i="1"/>
  <c r="E22" i="1"/>
  <c r="C22" i="1"/>
  <c r="O21" i="1"/>
  <c r="M21" i="1"/>
  <c r="K21" i="1"/>
  <c r="G21" i="1"/>
  <c r="E21" i="1"/>
  <c r="C21" i="1"/>
  <c r="O20" i="1"/>
  <c r="M20" i="1"/>
  <c r="K20" i="1"/>
  <c r="G20" i="1"/>
  <c r="E20" i="1"/>
  <c r="C20" i="1"/>
  <c r="O19" i="1"/>
  <c r="M19" i="1"/>
  <c r="K19" i="1"/>
  <c r="G19" i="1"/>
  <c r="G31" i="1" s="1"/>
  <c r="E19" i="1"/>
  <c r="C19" i="1"/>
  <c r="B16" i="1"/>
  <c r="K31" i="1" l="1"/>
  <c r="M31" i="1"/>
  <c r="O31" i="1"/>
  <c r="C31" i="1"/>
  <c r="I31" i="1"/>
  <c r="E31" i="1"/>
  <c r="P19" i="1"/>
  <c r="P29" i="1"/>
  <c r="P28" i="1"/>
  <c r="P26" i="1"/>
  <c r="P25" i="1"/>
  <c r="P24" i="1"/>
  <c r="P23" i="1"/>
  <c r="P30" i="1"/>
  <c r="P22" i="1"/>
  <c r="B33" i="1" s="1"/>
  <c r="P21" i="1"/>
  <c r="P20" i="1"/>
  <c r="P27" i="1"/>
  <c r="B34" i="1" l="1"/>
</calcChain>
</file>

<file path=xl/sharedStrings.xml><?xml version="1.0" encoding="utf-8"?>
<sst xmlns="http://schemas.openxmlformats.org/spreadsheetml/2006/main" count="55" uniqueCount="44">
  <si>
    <t>How to complete your grazing spreadsheet</t>
  </si>
  <si>
    <t>If you are eligible for an action, you will need to complete this calculation for each year of your agreement. You do not have to use this spreadsheet to do this.
You will need to complete a separate spreadsheet for each of your grazing units.
If you run multiple parcels in a single grazing unit, you do not need to complete a separate spreadsheet for each parcel.
A grazing unit is the area where stock will graze, this may be one parcel or multiple parcels without stock-proof boundaries and could be determined by historic hefts.</t>
  </si>
  <si>
    <t>Instructions for the 'livestock grazing on moorland' calculator</t>
  </si>
  <si>
    <t>Work out the size of your grazing unit in hectares</t>
  </si>
  <si>
    <t>Step 1: Open the 'livestock grazing on moorland' sheet. 
Table 1 will calculate the total size of your grazing unit in hectares. Table 1 starts in cell A5.
Step 2: Starting in cell A6, list the parcel numbers which make up your grazing unit in column A. The table ends at row 15.
Step 3: Starting in cell B6, list the size of each parcel in hectares. The size you enter in cell B6 should correspond to the parcel you have entered in cell A6, and so on. 
Step 4: Select cell B16 to find the total size of your grazing unit.</t>
  </si>
  <si>
    <t>Enter the type and number of livestock you plan to graze each month</t>
  </si>
  <si>
    <t>Table 2 will calculate your highest daily stocking rate (the maximum number of grazing livestock units (GLU) you plan to have on your grazing unit on a single day). Table 2 starts in cell A18.
Step 5: Select cell A19 and enter the name of the month you expect your agreement to start. List the following 11 months in cells A20 to A30.
Step 6: For each month, you will need to enter the maximum number of livestock you plan to graze during that month. Different types of livestock have their own column (desrcribed in the table headings). Enter the number of:
    •  ponies in column B
    •  cattle aged between 6 months and 2 years in column D
    •  cattle aged over 2 years in column F
    •  rams and lowland ewes in column H
    •  store lambs and hill ewes in column J
    •  horses in column L
    •  goats in column N
The number you enter in each livestock column should correspond to the month you have entered in row A.
Step 7: Select cell B33 to find your highest daily stocking rate.
Step 8: Select cell B34 to find your annual percentage of grazing livestock units (GLU) that are made up of cattle and ponies.</t>
  </si>
  <si>
    <t>Check if you may be eligible for 'livestock grazing on moorland' actions</t>
  </si>
  <si>
    <t>If your highest daily stocking rate (the figure in cell B33) is: 
    •  0.17 or higher, you are not eligible for any of these actions
    •  between 0.09 and 0.16, you may be eligible for UPL1 (moderate grazing on moorland)
    •  between 0.05 and 0.08, you may be eligible for UPL2 (low grazing on moorland)
    •  between 0.00 and 0.04, you may be eligible for UPL3 (limited grazing on moorland)</t>
  </si>
  <si>
    <t>Check if you may be eligible for 'keep cattle and ponies on moorland' supplements</t>
  </si>
  <si>
    <t>End of instructions</t>
  </si>
  <si>
    <t xml:space="preserve">Calculator for livestock grazing on moorland </t>
  </si>
  <si>
    <t xml:space="preserve">Follow the instructions on the sheet labelled 'guidance' to complete this calculator
</t>
  </si>
  <si>
    <t>Table 1: Calculate the size of your grazing unit</t>
  </si>
  <si>
    <t>Parcel number</t>
  </si>
  <si>
    <t>Parcel size (hectares)</t>
  </si>
  <si>
    <t>Size of grazing unit in hectares</t>
  </si>
  <si>
    <t>Table 2: Calculate your highest daily stocking rate</t>
  </si>
  <si>
    <t>Livestock</t>
  </si>
  <si>
    <t>Number of ponies</t>
  </si>
  <si>
    <t>Pony GLU (0.8)</t>
  </si>
  <si>
    <t>Number of cattle aged between 6 months and 2 years</t>
  </si>
  <si>
    <t>Young cattle  GLU (0.6)</t>
  </si>
  <si>
    <t>Number of cattle aged over 2 years</t>
  </si>
  <si>
    <t>Mature cattle GLU (1.0)</t>
  </si>
  <si>
    <t>Number of rams and lowland ewes</t>
  </si>
  <si>
    <t>Number of store lambs and hill ewes</t>
  </si>
  <si>
    <t>Store lambs and hill ewes GLU (0.08)</t>
  </si>
  <si>
    <t>Number of horses</t>
  </si>
  <si>
    <t>Horse GLU (1.0)</t>
  </si>
  <si>
    <t>Number of goats</t>
  </si>
  <si>
    <t>Goat GLU (0.12)</t>
  </si>
  <si>
    <t>Number of grazing livestock units per hectare per day</t>
  </si>
  <si>
    <t>[insert month]</t>
  </si>
  <si>
    <t>Totals</t>
  </si>
  <si>
    <t>This row has been left intentionally blank</t>
  </si>
  <si>
    <t>Highest daily stocking rate</t>
  </si>
  <si>
    <t>Annual percentage of GLU that are made up of cattle or ponies</t>
  </si>
  <si>
    <t>End of sheet</t>
  </si>
  <si>
    <t>Rams and lowland ewes GLU (0.12)</t>
  </si>
  <si>
    <t>You can use this calculator to work out if you may be eligible for grazing on moorland actions under the Sustainable Farming Incentive 2026 (SFI26).
Once you have completed this spreadsheet, you can use it as evidence (as a stocking calendar) to show how you have managed your grazing across the year.</t>
  </si>
  <si>
    <t>Use this calculator to work out if you are eligible for the grazing on moorland actions under the Sustainable Farming Incentive 2026 (SFI26)</t>
  </si>
  <si>
    <t>If you are already in one of the eligible base actions (UPL1, UPL2, or UPL3) and your annual percentage of GLU made up of cattle and ponies (the figure in cell B34) is: 
    •  less than 69, you are not eligible for any of these supplements
    •  between 70 and 99, you may be eligible for UPL5 (keep cattle and ponies on moorland supplement: minimum 70% GLU)
    •  100, you may be eligible for UPL6 (keep cattle and ponies on moorland supplement: 100% GLU)</t>
  </si>
  <si>
    <t>The calculator will help you work out if you may be eligible for moderate, low, or limited grazing on moorland actions (UPL1, UPL2, UPL3), and 'keep cattle and ponies on moorland' supplements (UPL5 and UPL6). Instruction begin in cell A5.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</si>
</sst>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b/>
      <sz val="15"/>
      <color theme="3"/>
      <name val="Aptos Narrow"/>
      <family val="2"/>
      <scheme val="minor"/>
    </font>
    <font>
      <b/>
      <sz val="13"/>
      <color theme="3"/>
      <name val="Aptos Narrow"/>
      <family val="2"/>
      <scheme val="minor"/>
    </font>
    <font>
      <b/>
      <sz val="11"/>
      <color theme="3"/>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b/>
      <sz val="12"/>
      <color theme="0"/>
      <name val="Aptos Narrow"/>
      <family val="2"/>
      <scheme val="minor"/>
    </font>
    <font>
      <b/>
      <sz val="12"/>
      <color theme="1"/>
      <name val="Aptos Narrow"/>
      <family val="2"/>
      <scheme val="minor"/>
    </font>
    <font>
      <b/>
      <sz val="16"/>
      <name val="Aptos Narrow"/>
      <family val="2"/>
      <scheme val="minor"/>
    </font>
    <font>
      <sz val="11"/>
      <name val="Aptos Narrow"/>
      <family val="2"/>
      <scheme val="minor"/>
    </font>
    <font>
      <b/>
      <sz val="13"/>
      <name val="Aptos Narrow"/>
      <family val="2"/>
      <scheme val="minor"/>
    </font>
    <font>
      <b/>
      <sz val="11"/>
      <name val="Aptos Narrow"/>
      <family val="2"/>
      <scheme val="minor"/>
    </font>
    <font>
      <b/>
      <sz val="15"/>
      <name val="Aptos Narrow"/>
      <family val="2"/>
      <scheme val="minor"/>
    </font>
    <font>
      <sz val="11"/>
      <color rgb="FF000000"/>
      <name val="Aptos Narrow"/>
      <scheme val="minor"/>
    </font>
  </fonts>
  <fills count="4">
    <fill>
      <patternFill patternType="none"/>
    </fill>
    <fill>
      <patternFill patternType="gray125"/>
    </fill>
    <fill>
      <patternFill patternType="solid">
        <fgColor theme="0" tint="-0.14999847407452621"/>
        <bgColor indexed="64"/>
      </patternFill>
    </fill>
    <fill>
      <patternFill patternType="solid">
        <fgColor rgb="FF008938"/>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8938"/>
      </left>
      <right/>
      <top style="thin">
        <color rgb="FF008938"/>
      </top>
      <bottom style="thin">
        <color rgb="FF008938"/>
      </bottom>
      <diagonal/>
    </border>
  </borders>
  <cellStyleXfs count="4">
    <xf numFmtId="0" fontId="0" fillId="0" borderId="0"/>
    <xf numFmtId="0" fontId="1" fillId="0" borderId="0" applyNumberFormat="0" applyFill="0" applyAlignment="0" applyProtection="0"/>
    <xf numFmtId="0" fontId="2" fillId="0" borderId="0" applyNumberFormat="0" applyFill="0" applyAlignment="0" applyProtection="0"/>
    <xf numFmtId="0" fontId="3" fillId="0" borderId="0" applyNumberFormat="0" applyFill="0" applyAlignment="0" applyProtection="0"/>
  </cellStyleXfs>
  <cellXfs count="34">
    <xf numFmtId="0" fontId="0" fillId="0" borderId="0" xfId="0"/>
    <xf numFmtId="0" fontId="0" fillId="0" borderId="0" xfId="0" applyAlignment="1">
      <alignment vertical="top"/>
    </xf>
    <xf numFmtId="0" fontId="0" fillId="0" borderId="1" xfId="0" applyBorder="1" applyAlignment="1">
      <alignment vertical="top"/>
    </xf>
    <xf numFmtId="0" fontId="5" fillId="0" borderId="0" xfId="0" applyFont="1" applyAlignment="1">
      <alignment vertical="top"/>
    </xf>
    <xf numFmtId="0" fontId="4" fillId="3" borderId="0" xfId="0" applyFont="1" applyFill="1" applyAlignment="1">
      <alignment vertical="top"/>
    </xf>
    <xf numFmtId="0" fontId="0" fillId="3" borderId="3" xfId="0" applyFill="1" applyBorder="1" applyAlignment="1">
      <alignment horizontal="left" vertical="top" wrapText="1"/>
    </xf>
    <xf numFmtId="0" fontId="0" fillId="3" borderId="2" xfId="0" applyFill="1" applyBorder="1" applyAlignment="1">
      <alignment horizontal="left" vertical="top" wrapText="1"/>
    </xf>
    <xf numFmtId="0" fontId="0" fillId="3" borderId="6" xfId="0" applyFill="1" applyBorder="1" applyAlignment="1">
      <alignment horizontal="left" vertical="top" wrapText="1"/>
    </xf>
    <xf numFmtId="0" fontId="0" fillId="0" borderId="0" xfId="0" applyAlignment="1">
      <alignment horizontal="left" vertical="top"/>
    </xf>
    <xf numFmtId="0" fontId="6" fillId="0" borderId="0" xfId="0" applyFont="1" applyAlignment="1">
      <alignment vertical="top"/>
    </xf>
    <xf numFmtId="0" fontId="5" fillId="0" borderId="1" xfId="0" applyFont="1" applyBorder="1" applyAlignment="1">
      <alignment vertical="top" wrapText="1"/>
    </xf>
    <xf numFmtId="2" fontId="7" fillId="3" borderId="1" xfId="0" applyNumberFormat="1" applyFont="1" applyFill="1" applyBorder="1" applyAlignment="1">
      <alignment vertical="top"/>
    </xf>
    <xf numFmtId="0" fontId="8" fillId="0" borderId="0" xfId="0" applyFont="1" applyAlignment="1">
      <alignment vertical="top"/>
    </xf>
    <xf numFmtId="0" fontId="0" fillId="0" borderId="1" xfId="0" applyBorder="1" applyAlignment="1">
      <alignment horizontal="right" vertical="center" wrapText="1"/>
    </xf>
    <xf numFmtId="0" fontId="0" fillId="2" borderId="1" xfId="0" applyFill="1" applyBorder="1" applyAlignment="1">
      <alignment horizontal="right" vertical="center" wrapText="1"/>
    </xf>
    <xf numFmtId="2" fontId="0" fillId="2" borderId="5" xfId="0" applyNumberFormat="1" applyFill="1" applyBorder="1" applyAlignment="1">
      <alignment horizontal="right" vertical="center" wrapText="1"/>
    </xf>
    <xf numFmtId="0" fontId="0" fillId="0" borderId="0" xfId="0" applyAlignment="1">
      <alignment horizontal="right" vertical="top"/>
    </xf>
    <xf numFmtId="0" fontId="0" fillId="0" borderId="8" xfId="0" applyBorder="1" applyAlignment="1">
      <alignment horizontal="right" vertical="center" wrapText="1"/>
    </xf>
    <xf numFmtId="0" fontId="0" fillId="2" borderId="8" xfId="0" applyFill="1" applyBorder="1" applyAlignment="1">
      <alignment horizontal="right" vertical="center" wrapText="1"/>
    </xf>
    <xf numFmtId="2" fontId="0" fillId="2" borderId="9" xfId="0" applyNumberFormat="1" applyFill="1" applyBorder="1" applyAlignment="1">
      <alignment horizontal="right" vertical="center" wrapText="1"/>
    </xf>
    <xf numFmtId="0" fontId="0" fillId="0" borderId="4" xfId="0" applyBorder="1" applyAlignment="1">
      <alignment horizontal="left" vertical="center" wrapText="1"/>
    </xf>
    <xf numFmtId="0" fontId="0" fillId="0" borderId="7" xfId="0" applyBorder="1" applyAlignment="1">
      <alignment horizontal="left" vertical="center" wrapText="1"/>
    </xf>
    <xf numFmtId="0" fontId="0" fillId="2" borderId="1" xfId="0" applyFill="1" applyBorder="1" applyAlignment="1">
      <alignment horizontal="right" vertical="center"/>
    </xf>
    <xf numFmtId="0" fontId="0" fillId="0" borderId="0" xfId="0" applyAlignment="1">
      <alignment horizontal="right" vertical="center"/>
    </xf>
    <xf numFmtId="0" fontId="5" fillId="2" borderId="10" xfId="0" applyFont="1" applyFill="1" applyBorder="1" applyAlignment="1">
      <alignment horizontal="left" vertical="center"/>
    </xf>
    <xf numFmtId="0" fontId="9" fillId="0" borderId="0" xfId="1" applyFont="1" applyAlignment="1">
      <alignment vertical="top"/>
    </xf>
    <xf numFmtId="0" fontId="10" fillId="0" borderId="0" xfId="0" applyFont="1" applyAlignment="1">
      <alignment vertical="top"/>
    </xf>
    <xf numFmtId="0" fontId="10" fillId="0" borderId="0" xfId="0" applyFont="1" applyAlignment="1">
      <alignment vertical="top" wrapText="1"/>
    </xf>
    <xf numFmtId="0" fontId="11" fillId="0" borderId="0" xfId="2" applyFont="1" applyAlignment="1">
      <alignment vertical="top" wrapText="1"/>
    </xf>
    <xf numFmtId="0" fontId="12" fillId="0" borderId="0" xfId="3" applyFont="1" applyAlignment="1">
      <alignment vertical="top"/>
    </xf>
    <xf numFmtId="0" fontId="11" fillId="0" borderId="0" xfId="2" applyFont="1" applyAlignment="1">
      <alignment vertical="top"/>
    </xf>
    <xf numFmtId="0" fontId="13" fillId="0" borderId="0" xfId="1" applyFont="1" applyAlignment="1">
      <alignment vertical="top"/>
    </xf>
    <xf numFmtId="0" fontId="12" fillId="0" borderId="1" xfId="0" applyFont="1" applyBorder="1" applyAlignment="1">
      <alignment vertical="top"/>
    </xf>
    <xf numFmtId="0" fontId="14" fillId="0" borderId="0" xfId="0" applyFont="1" applyAlignment="1">
      <alignment vertical="top" wrapText="1"/>
    </xf>
  </cellXfs>
  <cellStyles count="4">
    <cellStyle name="Heading 1" xfId="1" builtinId="16" customBuiltin="1"/>
    <cellStyle name="Heading 2" xfId="2" builtinId="17" customBuiltin="1"/>
    <cellStyle name="Heading 3" xfId="3" builtinId="18" customBuiltin="1"/>
    <cellStyle name="Normal" xfId="0" builtinId="0"/>
  </cellStyles>
  <dxfs count="25">
    <dxf>
      <numFmt numFmtId="2" formatCode="0.00"/>
      <fill>
        <patternFill patternType="solid">
          <fgColor indexed="64"/>
          <bgColor theme="0" tint="-0.14999847407452621"/>
        </patternFill>
      </fill>
      <alignment horizontal="right" vertical="center" textRotation="0" wrapText="1"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0" tint="-0.14999847407452621"/>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0.14999847407452621"/>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0.14999847407452621"/>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solid">
          <fgColor indexed="64"/>
          <bgColor theme="0" tint="-0.14999847407452621"/>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0.14999847407452621"/>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0.14999847407452621"/>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0.14999847407452621"/>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right" textRotation="0" indent="0" justifyLastLine="0" shrinkToFit="0" readingOrder="0"/>
    </dxf>
    <dxf>
      <border outline="0">
        <bottom style="thin">
          <color indexed="64"/>
        </bottom>
      </border>
    </dxf>
    <dxf>
      <fill>
        <patternFill patternType="solid">
          <fgColor indexed="64"/>
          <bgColor rgb="FF008938"/>
        </patternFill>
      </fill>
      <alignment horizontal="left" vertical="top" textRotation="0" wrapText="1" indent="0" justifyLastLine="0" shrinkToFit="0" readingOrder="0"/>
      <border diagonalUp="0" diagonalDown="0" outline="0">
        <left style="thin">
          <color indexed="64"/>
        </left>
        <right style="thin">
          <color indexed="64"/>
        </right>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dxf>
    <dxf>
      <font>
        <b/>
        <strike val="0"/>
        <outline val="0"/>
        <shadow val="0"/>
        <u val="none"/>
        <vertAlign val="baseline"/>
        <sz val="11"/>
        <color theme="0"/>
        <name val="Aptos Narrow"/>
        <family val="2"/>
        <scheme val="minor"/>
      </font>
      <fill>
        <patternFill patternType="solid">
          <fgColor indexed="64"/>
          <bgColor rgb="FF008938"/>
        </patternFill>
      </fill>
      <alignment horizontal="general" vertical="top" textRotation="0" wrapText="0" indent="0" justifyLastLine="0" shrinkToFit="0" readingOrder="0"/>
    </dxf>
  </dxfs>
  <tableStyles count="0" defaultTableStyle="TableStyleMedium2" defaultPivotStyle="PivotStyleLight16"/>
  <colors>
    <mruColors>
      <color rgb="FF0089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AE6CA3A-76B0-48BB-B340-066738B5F318}" name="Table1" displayName="Table1" ref="A5:B15" totalsRowShown="0" headerRowDxfId="24" dataDxfId="23">
  <autoFilter ref="A5:B15" xr:uid="{2AE6CA3A-76B0-48BB-B340-066738B5F318}">
    <filterColumn colId="0" hiddenButton="1"/>
    <filterColumn colId="1" hiddenButton="1"/>
  </autoFilter>
  <tableColumns count="2">
    <tableColumn id="1" xr3:uid="{5B2698A7-51EF-43E9-94D2-36908E4880BB}" name="Parcel number" dataDxfId="22"/>
    <tableColumn id="2" xr3:uid="{499E2FE4-2436-4854-9883-2FA0DE836F8F}" name="Parcel size (hectares)" dataDxfId="21"/>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000487F-B706-4C35-A706-A721CB267FB1}" name="Table2" displayName="Table2" ref="A18:P30" totalsRowShown="0" headerRowDxfId="20" dataDxfId="18" headerRowBorderDxfId="19" tableBorderDxfId="17" totalsRowBorderDxfId="16">
  <autoFilter ref="A18:P30" xr:uid="{C000487F-B706-4C35-A706-A721CB267FB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4A6458B8-42B9-4A21-BF16-D27E48819845}" name="Livestock" dataDxfId="15"/>
    <tableColumn id="2" xr3:uid="{57EF8235-1126-4E8B-BFF9-66E0E4B8BB96}" name="Number of ponies" dataDxfId="14"/>
    <tableColumn id="3" xr3:uid="{9692D3D0-41C0-46C0-B057-B935A69DF02E}" name="Pony GLU (0.8)" dataDxfId="13">
      <calculatedColumnFormula>0.8*B19</calculatedColumnFormula>
    </tableColumn>
    <tableColumn id="4" xr3:uid="{06B693F9-17B0-4242-98F8-9FCB3CF03765}" name="Number of cattle aged between 6 months and 2 years" dataDxfId="12"/>
    <tableColumn id="5" xr3:uid="{05DEEF01-DAD1-4503-A51F-3DF1120A0357}" name="Young cattle  GLU (0.6)" dataDxfId="11">
      <calculatedColumnFormula>0.6*D19</calculatedColumnFormula>
    </tableColumn>
    <tableColumn id="6" xr3:uid="{C4CF5EC6-EC3B-41CC-A0FB-0B206C1AB794}" name="Number of cattle aged over 2 years" dataDxfId="10"/>
    <tableColumn id="7" xr3:uid="{943C81C5-FA38-49C9-825D-1D7B13AA046D}" name="Mature cattle GLU (1.0)" dataDxfId="9">
      <calculatedColumnFormula>1*F19</calculatedColumnFormula>
    </tableColumn>
    <tableColumn id="8" xr3:uid="{00078B71-B180-4AB4-9FB1-21DDD33F2726}" name="Number of rams and lowland ewes" dataDxfId="8"/>
    <tableColumn id="9" xr3:uid="{4D1F5CC1-9078-449D-9E8E-95323AA21D8A}" name="Rams and lowland ewes GLU (0.12)" dataDxfId="7">
      <calculatedColumnFormula>0.12*H19</calculatedColumnFormula>
    </tableColumn>
    <tableColumn id="10" xr3:uid="{47AF6C94-C7FE-41C5-8696-53CACF4334EC}" name="Number of store lambs and hill ewes" dataDxfId="6"/>
    <tableColumn id="11" xr3:uid="{CE5B2F11-1D36-4757-8ECC-F3A571247144}" name="Store lambs and hill ewes GLU (0.08)" dataDxfId="5">
      <calculatedColumnFormula>0.08*J19</calculatedColumnFormula>
    </tableColumn>
    <tableColumn id="12" xr3:uid="{6C8A5217-A12A-45DE-9766-FDBEE469C741}" name="Number of horses" dataDxfId="4"/>
    <tableColumn id="13" xr3:uid="{6798DC38-AAFB-466E-8CFB-308A05F9E09B}" name="Horse GLU (1.0)" dataDxfId="3">
      <calculatedColumnFormula>1*L19</calculatedColumnFormula>
    </tableColumn>
    <tableColumn id="14" xr3:uid="{D1803EC5-8919-4740-B10B-F9FAC72243D6}" name="Number of goats" dataDxfId="2"/>
    <tableColumn id="15" xr3:uid="{06D38F31-BABB-4B21-B340-0278E8E3A986}" name="Goat GLU (0.12)" dataDxfId="1">
      <calculatedColumnFormula>0.12*N19</calculatedColumnFormula>
    </tableColumn>
    <tableColumn id="16" xr3:uid="{2B3C6897-EB5F-477F-BC5A-800014E5D0DE}" name="Number of grazing livestock units per hectare per day" dataDxfId="0">
      <calculatedColumnFormula>(C19+E19+G19+I19+K19+M19+O19)/$B$16</calculatedColumnFormula>
    </tableColumn>
  </tableColumns>
  <tableStyleInfo name="TableStyleLight1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BAECF-C96F-4E60-8A4F-56BE36CCD64C}">
  <dimension ref="A1:A14"/>
  <sheetViews>
    <sheetView tabSelected="1" topLeftCell="A9" workbookViewId="0">
      <selection activeCell="A7" sqref="A7"/>
    </sheetView>
  </sheetViews>
  <sheetFormatPr defaultRowHeight="15" x14ac:dyDescent="0.25"/>
  <cols>
    <col min="1" max="1" width="173.7109375" style="26" customWidth="1"/>
    <col min="2" max="16384" width="9.140625" style="26"/>
  </cols>
  <sheetData>
    <row r="1" spans="1:1" ht="30" customHeight="1" x14ac:dyDescent="0.25">
      <c r="A1" s="25" t="s">
        <v>0</v>
      </c>
    </row>
    <row r="2" spans="1:1" ht="37.5" customHeight="1" x14ac:dyDescent="0.25">
      <c r="A2" s="27" t="s">
        <v>40</v>
      </c>
    </row>
    <row r="3" spans="1:1" ht="67.5" customHeight="1" x14ac:dyDescent="0.25">
      <c r="A3" s="33" t="s">
        <v>1</v>
      </c>
    </row>
    <row r="4" spans="1:1" ht="37.5" customHeight="1" x14ac:dyDescent="0.25">
      <c r="A4" s="27" t="s">
        <v>43</v>
      </c>
    </row>
    <row r="5" spans="1:1" ht="22.5" customHeight="1" x14ac:dyDescent="0.25">
      <c r="A5" s="28" t="s">
        <v>2</v>
      </c>
    </row>
    <row r="6" spans="1:1" s="30" customFormat="1" ht="22.5" customHeight="1" x14ac:dyDescent="0.25">
      <c r="A6" s="29" t="s">
        <v>3</v>
      </c>
    </row>
    <row r="7" spans="1:1" ht="82.5" customHeight="1" x14ac:dyDescent="0.25">
      <c r="A7" s="27" t="s">
        <v>4</v>
      </c>
    </row>
    <row r="8" spans="1:1" ht="22.5" customHeight="1" x14ac:dyDescent="0.25">
      <c r="A8" s="29" t="s">
        <v>5</v>
      </c>
    </row>
    <row r="9" spans="1:1" ht="217.5" customHeight="1" x14ac:dyDescent="0.25">
      <c r="A9" s="27" t="s">
        <v>6</v>
      </c>
    </row>
    <row r="10" spans="1:1" ht="22.5" customHeight="1" x14ac:dyDescent="0.25">
      <c r="A10" s="29" t="s">
        <v>7</v>
      </c>
    </row>
    <row r="11" spans="1:1" ht="82.5" customHeight="1" x14ac:dyDescent="0.25">
      <c r="A11" s="27" t="s">
        <v>8</v>
      </c>
    </row>
    <row r="12" spans="1:1" ht="22.5" customHeight="1" x14ac:dyDescent="0.25">
      <c r="A12" s="29" t="s">
        <v>9</v>
      </c>
    </row>
    <row r="13" spans="1:1" ht="76.5" customHeight="1" x14ac:dyDescent="0.25">
      <c r="A13" s="27" t="s">
        <v>42</v>
      </c>
    </row>
    <row r="14" spans="1:1" x14ac:dyDescent="0.25">
      <c r="A14" s="26" t="s">
        <v>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94D7E-FA33-4B98-853E-1C1A5C823658}">
  <dimension ref="A1:P35"/>
  <sheetViews>
    <sheetView zoomScaleNormal="100" workbookViewId="0">
      <selection activeCell="E7" sqref="E7"/>
    </sheetView>
  </sheetViews>
  <sheetFormatPr defaultRowHeight="15" x14ac:dyDescent="0.25"/>
  <cols>
    <col min="1" max="1" width="27.85546875" style="1" customWidth="1"/>
    <col min="2" max="2" width="22.85546875" style="1" customWidth="1"/>
    <col min="3" max="3" width="14.28515625" style="1" customWidth="1"/>
    <col min="4" max="4" width="22.85546875" style="1" customWidth="1"/>
    <col min="5" max="5" width="14.28515625" style="1" customWidth="1"/>
    <col min="6" max="6" width="22.85546875" style="1" customWidth="1"/>
    <col min="7" max="7" width="14.28515625" style="1" customWidth="1"/>
    <col min="8" max="8" width="22.85546875" style="1" customWidth="1"/>
    <col min="9" max="9" width="14.28515625" style="1" customWidth="1"/>
    <col min="10" max="10" width="22.85546875" style="1" customWidth="1"/>
    <col min="11" max="11" width="14.28515625" style="1" customWidth="1"/>
    <col min="12" max="12" width="22.85546875" style="1" customWidth="1"/>
    <col min="13" max="13" width="14.28515625" style="1" customWidth="1"/>
    <col min="14" max="14" width="22.85546875" style="1" customWidth="1"/>
    <col min="15" max="15" width="14.28515625" style="1" customWidth="1"/>
    <col min="16" max="16" width="18.85546875" style="1" customWidth="1"/>
    <col min="17" max="16384" width="9.140625" style="1"/>
  </cols>
  <sheetData>
    <row r="1" spans="1:2" ht="24" customHeight="1" x14ac:dyDescent="0.25">
      <c r="A1" s="31" t="s">
        <v>11</v>
      </c>
    </row>
    <row r="2" spans="1:2" x14ac:dyDescent="0.25">
      <c r="A2" s="1" t="s">
        <v>41</v>
      </c>
    </row>
    <row r="3" spans="1:2" ht="37.5" customHeight="1" x14ac:dyDescent="0.25">
      <c r="A3" s="1" t="s">
        <v>12</v>
      </c>
    </row>
    <row r="4" spans="1:2" ht="22.5" customHeight="1" x14ac:dyDescent="0.25">
      <c r="A4" s="30" t="s">
        <v>13</v>
      </c>
    </row>
    <row r="5" spans="1:2" ht="18.75" customHeight="1" x14ac:dyDescent="0.25">
      <c r="A5" s="4" t="s">
        <v>14</v>
      </c>
      <c r="B5" s="4" t="s">
        <v>15</v>
      </c>
    </row>
    <row r="6" spans="1:2" x14ac:dyDescent="0.25">
      <c r="A6" s="2"/>
      <c r="B6" s="2"/>
    </row>
    <row r="7" spans="1:2" x14ac:dyDescent="0.25">
      <c r="A7" s="2"/>
      <c r="B7" s="2"/>
    </row>
    <row r="8" spans="1:2" x14ac:dyDescent="0.25">
      <c r="A8" s="2"/>
      <c r="B8" s="2"/>
    </row>
    <row r="9" spans="1:2" x14ac:dyDescent="0.25">
      <c r="A9" s="2"/>
      <c r="B9" s="2"/>
    </row>
    <row r="10" spans="1:2" x14ac:dyDescent="0.25">
      <c r="A10" s="2"/>
      <c r="B10" s="2"/>
    </row>
    <row r="11" spans="1:2" x14ac:dyDescent="0.25">
      <c r="A11" s="2"/>
      <c r="B11" s="2"/>
    </row>
    <row r="12" spans="1:2" x14ac:dyDescent="0.25">
      <c r="A12" s="2"/>
      <c r="B12" s="2"/>
    </row>
    <row r="13" spans="1:2" x14ac:dyDescent="0.25">
      <c r="A13" s="2"/>
      <c r="B13" s="2"/>
    </row>
    <row r="14" spans="1:2" x14ac:dyDescent="0.25">
      <c r="A14" s="2"/>
      <c r="B14" s="2"/>
    </row>
    <row r="15" spans="1:2" x14ac:dyDescent="0.25">
      <c r="A15" s="2"/>
      <c r="B15" s="2"/>
    </row>
    <row r="16" spans="1:2" ht="37.5" customHeight="1" x14ac:dyDescent="0.25">
      <c r="A16" s="3" t="s">
        <v>16</v>
      </c>
      <c r="B16" s="12">
        <f>SUM(Table1[Parcel size (hectares)])</f>
        <v>0</v>
      </c>
    </row>
    <row r="17" spans="1:16" ht="22.5" customHeight="1" x14ac:dyDescent="0.25">
      <c r="A17" s="30" t="s">
        <v>17</v>
      </c>
    </row>
    <row r="18" spans="1:16" s="8" customFormat="1" ht="51" customHeight="1" x14ac:dyDescent="0.25">
      <c r="A18" s="5" t="s">
        <v>18</v>
      </c>
      <c r="B18" s="6" t="s">
        <v>19</v>
      </c>
      <c r="C18" s="6" t="s">
        <v>20</v>
      </c>
      <c r="D18" s="6" t="s">
        <v>21</v>
      </c>
      <c r="E18" s="6" t="s">
        <v>22</v>
      </c>
      <c r="F18" s="6" t="s">
        <v>23</v>
      </c>
      <c r="G18" s="6" t="s">
        <v>24</v>
      </c>
      <c r="H18" s="6" t="s">
        <v>25</v>
      </c>
      <c r="I18" s="6" t="s">
        <v>39</v>
      </c>
      <c r="J18" s="6" t="s">
        <v>26</v>
      </c>
      <c r="K18" s="6" t="s">
        <v>27</v>
      </c>
      <c r="L18" s="6" t="s">
        <v>28</v>
      </c>
      <c r="M18" s="6" t="s">
        <v>29</v>
      </c>
      <c r="N18" s="6" t="s">
        <v>30</v>
      </c>
      <c r="O18" s="6" t="s">
        <v>31</v>
      </c>
      <c r="P18" s="7" t="s">
        <v>32</v>
      </c>
    </row>
    <row r="19" spans="1:16" s="16" customFormat="1" x14ac:dyDescent="0.25">
      <c r="A19" s="20" t="s">
        <v>33</v>
      </c>
      <c r="B19" s="13">
        <v>0</v>
      </c>
      <c r="C19" s="14">
        <f>0.8*B19</f>
        <v>0</v>
      </c>
      <c r="D19" s="13">
        <v>0</v>
      </c>
      <c r="E19" s="14">
        <f>0.6*D19</f>
        <v>0</v>
      </c>
      <c r="F19" s="13">
        <v>0</v>
      </c>
      <c r="G19" s="14">
        <f>1*F19</f>
        <v>0</v>
      </c>
      <c r="H19" s="13">
        <v>0</v>
      </c>
      <c r="I19" s="14">
        <f t="shared" ref="I19:I30" si="0">0.12*H19</f>
        <v>0</v>
      </c>
      <c r="J19" s="13">
        <v>0</v>
      </c>
      <c r="K19" s="14">
        <f>0.08*J19</f>
        <v>0</v>
      </c>
      <c r="L19" s="13">
        <v>0</v>
      </c>
      <c r="M19" s="14">
        <f>1*L19</f>
        <v>0</v>
      </c>
      <c r="N19" s="13">
        <v>0</v>
      </c>
      <c r="O19" s="14">
        <f>0.12*N19</f>
        <v>0</v>
      </c>
      <c r="P19" s="15" t="e">
        <f t="shared" ref="P19:P30" si="1">(C19+E19+G19+I19+K19+M19+O19)/$B$16</f>
        <v>#DIV/0!</v>
      </c>
    </row>
    <row r="20" spans="1:16" s="16" customFormat="1" x14ac:dyDescent="0.25">
      <c r="A20" s="20" t="s">
        <v>33</v>
      </c>
      <c r="B20" s="13">
        <v>0</v>
      </c>
      <c r="C20" s="14">
        <f t="shared" ref="C20:C30" si="2">0.8*B20</f>
        <v>0</v>
      </c>
      <c r="D20" s="13">
        <v>0</v>
      </c>
      <c r="E20" s="14">
        <f t="shared" ref="E20:E30" si="3">0.6*D20</f>
        <v>0</v>
      </c>
      <c r="F20" s="13">
        <v>0</v>
      </c>
      <c r="G20" s="14">
        <f t="shared" ref="G20:G30" si="4">1*F20</f>
        <v>0</v>
      </c>
      <c r="H20" s="13">
        <v>0</v>
      </c>
      <c r="I20" s="14">
        <f t="shared" si="0"/>
        <v>0</v>
      </c>
      <c r="J20" s="13">
        <v>0</v>
      </c>
      <c r="K20" s="14">
        <f t="shared" ref="K20:K30" si="5">0.08*J20</f>
        <v>0</v>
      </c>
      <c r="L20" s="13">
        <v>0</v>
      </c>
      <c r="M20" s="14">
        <f t="shared" ref="M20:M30" si="6">1*L20</f>
        <v>0</v>
      </c>
      <c r="N20" s="13">
        <v>0</v>
      </c>
      <c r="O20" s="14">
        <f t="shared" ref="O20:O30" si="7">0.12*N20</f>
        <v>0</v>
      </c>
      <c r="P20" s="15" t="e">
        <f t="shared" si="1"/>
        <v>#DIV/0!</v>
      </c>
    </row>
    <row r="21" spans="1:16" s="16" customFormat="1" x14ac:dyDescent="0.25">
      <c r="A21" s="20" t="s">
        <v>33</v>
      </c>
      <c r="B21" s="13">
        <v>0</v>
      </c>
      <c r="C21" s="14">
        <f t="shared" si="2"/>
        <v>0</v>
      </c>
      <c r="D21" s="13">
        <v>0</v>
      </c>
      <c r="E21" s="14">
        <f t="shared" si="3"/>
        <v>0</v>
      </c>
      <c r="F21" s="13">
        <v>0</v>
      </c>
      <c r="G21" s="14">
        <f t="shared" si="4"/>
        <v>0</v>
      </c>
      <c r="H21" s="13">
        <v>0</v>
      </c>
      <c r="I21" s="14">
        <f t="shared" si="0"/>
        <v>0</v>
      </c>
      <c r="J21" s="13">
        <v>0</v>
      </c>
      <c r="K21" s="14">
        <f t="shared" si="5"/>
        <v>0</v>
      </c>
      <c r="L21" s="13">
        <v>0</v>
      </c>
      <c r="M21" s="14">
        <f t="shared" si="6"/>
        <v>0</v>
      </c>
      <c r="N21" s="13">
        <v>0</v>
      </c>
      <c r="O21" s="14">
        <f t="shared" si="7"/>
        <v>0</v>
      </c>
      <c r="P21" s="15" t="e">
        <f t="shared" si="1"/>
        <v>#DIV/0!</v>
      </c>
    </row>
    <row r="22" spans="1:16" s="16" customFormat="1" x14ac:dyDescent="0.25">
      <c r="A22" s="20" t="s">
        <v>33</v>
      </c>
      <c r="B22" s="13">
        <v>0</v>
      </c>
      <c r="C22" s="14">
        <f t="shared" si="2"/>
        <v>0</v>
      </c>
      <c r="D22" s="13">
        <v>0</v>
      </c>
      <c r="E22" s="14">
        <f t="shared" si="3"/>
        <v>0</v>
      </c>
      <c r="F22" s="13">
        <v>0</v>
      </c>
      <c r="G22" s="14">
        <f t="shared" si="4"/>
        <v>0</v>
      </c>
      <c r="H22" s="13">
        <v>0</v>
      </c>
      <c r="I22" s="14">
        <f t="shared" si="0"/>
        <v>0</v>
      </c>
      <c r="J22" s="13">
        <v>0</v>
      </c>
      <c r="K22" s="14">
        <f t="shared" si="5"/>
        <v>0</v>
      </c>
      <c r="L22" s="13">
        <v>0</v>
      </c>
      <c r="M22" s="14">
        <f t="shared" si="6"/>
        <v>0</v>
      </c>
      <c r="N22" s="13">
        <v>0</v>
      </c>
      <c r="O22" s="14">
        <f t="shared" si="7"/>
        <v>0</v>
      </c>
      <c r="P22" s="15" t="e">
        <f t="shared" si="1"/>
        <v>#DIV/0!</v>
      </c>
    </row>
    <row r="23" spans="1:16" s="16" customFormat="1" x14ac:dyDescent="0.25">
      <c r="A23" s="20" t="s">
        <v>33</v>
      </c>
      <c r="B23" s="13">
        <v>0</v>
      </c>
      <c r="C23" s="14">
        <f t="shared" si="2"/>
        <v>0</v>
      </c>
      <c r="D23" s="13">
        <v>0</v>
      </c>
      <c r="E23" s="14">
        <f t="shared" si="3"/>
        <v>0</v>
      </c>
      <c r="F23" s="13">
        <v>0</v>
      </c>
      <c r="G23" s="14">
        <f t="shared" si="4"/>
        <v>0</v>
      </c>
      <c r="H23" s="13">
        <v>0</v>
      </c>
      <c r="I23" s="14">
        <f t="shared" si="0"/>
        <v>0</v>
      </c>
      <c r="J23" s="13">
        <v>0</v>
      </c>
      <c r="K23" s="14">
        <f t="shared" si="5"/>
        <v>0</v>
      </c>
      <c r="L23" s="13">
        <v>0</v>
      </c>
      <c r="M23" s="14">
        <f t="shared" si="6"/>
        <v>0</v>
      </c>
      <c r="N23" s="13">
        <v>0</v>
      </c>
      <c r="O23" s="14">
        <f t="shared" si="7"/>
        <v>0</v>
      </c>
      <c r="P23" s="15" t="e">
        <f t="shared" si="1"/>
        <v>#DIV/0!</v>
      </c>
    </row>
    <row r="24" spans="1:16" s="16" customFormat="1" x14ac:dyDescent="0.25">
      <c r="A24" s="20" t="s">
        <v>33</v>
      </c>
      <c r="B24" s="13">
        <v>0</v>
      </c>
      <c r="C24" s="14">
        <f t="shared" si="2"/>
        <v>0</v>
      </c>
      <c r="D24" s="13">
        <v>0</v>
      </c>
      <c r="E24" s="14">
        <f t="shared" si="3"/>
        <v>0</v>
      </c>
      <c r="F24" s="13">
        <v>0</v>
      </c>
      <c r="G24" s="14">
        <f t="shared" si="4"/>
        <v>0</v>
      </c>
      <c r="H24" s="13">
        <v>0</v>
      </c>
      <c r="I24" s="14">
        <f t="shared" si="0"/>
        <v>0</v>
      </c>
      <c r="J24" s="13">
        <v>0</v>
      </c>
      <c r="K24" s="14">
        <f t="shared" si="5"/>
        <v>0</v>
      </c>
      <c r="L24" s="13">
        <v>0</v>
      </c>
      <c r="M24" s="14">
        <f t="shared" si="6"/>
        <v>0</v>
      </c>
      <c r="N24" s="13">
        <v>0</v>
      </c>
      <c r="O24" s="14">
        <f t="shared" si="7"/>
        <v>0</v>
      </c>
      <c r="P24" s="15" t="e">
        <f t="shared" si="1"/>
        <v>#DIV/0!</v>
      </c>
    </row>
    <row r="25" spans="1:16" s="16" customFormat="1" x14ac:dyDescent="0.25">
      <c r="A25" s="20" t="s">
        <v>33</v>
      </c>
      <c r="B25" s="13">
        <v>0</v>
      </c>
      <c r="C25" s="14">
        <f t="shared" si="2"/>
        <v>0</v>
      </c>
      <c r="D25" s="13">
        <v>0</v>
      </c>
      <c r="E25" s="14">
        <f t="shared" si="3"/>
        <v>0</v>
      </c>
      <c r="F25" s="13">
        <v>0</v>
      </c>
      <c r="G25" s="14">
        <f t="shared" si="4"/>
        <v>0</v>
      </c>
      <c r="H25" s="13">
        <v>0</v>
      </c>
      <c r="I25" s="14">
        <f t="shared" si="0"/>
        <v>0</v>
      </c>
      <c r="J25" s="13">
        <v>0</v>
      </c>
      <c r="K25" s="14">
        <f t="shared" si="5"/>
        <v>0</v>
      </c>
      <c r="L25" s="13">
        <v>0</v>
      </c>
      <c r="M25" s="14">
        <f t="shared" si="6"/>
        <v>0</v>
      </c>
      <c r="N25" s="13">
        <v>0</v>
      </c>
      <c r="O25" s="14">
        <f t="shared" si="7"/>
        <v>0</v>
      </c>
      <c r="P25" s="15" t="e">
        <f t="shared" si="1"/>
        <v>#DIV/0!</v>
      </c>
    </row>
    <row r="26" spans="1:16" s="16" customFormat="1" x14ac:dyDescent="0.25">
      <c r="A26" s="20" t="s">
        <v>33</v>
      </c>
      <c r="B26" s="13">
        <v>0</v>
      </c>
      <c r="C26" s="14">
        <f t="shared" si="2"/>
        <v>0</v>
      </c>
      <c r="D26" s="13">
        <v>0</v>
      </c>
      <c r="E26" s="14">
        <f t="shared" si="3"/>
        <v>0</v>
      </c>
      <c r="F26" s="13">
        <v>0</v>
      </c>
      <c r="G26" s="14">
        <f t="shared" si="4"/>
        <v>0</v>
      </c>
      <c r="H26" s="13">
        <v>0</v>
      </c>
      <c r="I26" s="14">
        <f t="shared" si="0"/>
        <v>0</v>
      </c>
      <c r="J26" s="13">
        <v>0</v>
      </c>
      <c r="K26" s="14">
        <f t="shared" si="5"/>
        <v>0</v>
      </c>
      <c r="L26" s="13">
        <v>0</v>
      </c>
      <c r="M26" s="14">
        <f t="shared" si="6"/>
        <v>0</v>
      </c>
      <c r="N26" s="13">
        <v>0</v>
      </c>
      <c r="O26" s="14">
        <f t="shared" si="7"/>
        <v>0</v>
      </c>
      <c r="P26" s="15" t="e">
        <f t="shared" si="1"/>
        <v>#DIV/0!</v>
      </c>
    </row>
    <row r="27" spans="1:16" s="16" customFormat="1" x14ac:dyDescent="0.25">
      <c r="A27" s="20" t="s">
        <v>33</v>
      </c>
      <c r="B27" s="13">
        <v>0</v>
      </c>
      <c r="C27" s="14">
        <f t="shared" si="2"/>
        <v>0</v>
      </c>
      <c r="D27" s="13">
        <v>0</v>
      </c>
      <c r="E27" s="14">
        <f t="shared" si="3"/>
        <v>0</v>
      </c>
      <c r="F27" s="13">
        <v>0</v>
      </c>
      <c r="G27" s="14">
        <f t="shared" si="4"/>
        <v>0</v>
      </c>
      <c r="H27" s="13">
        <v>0</v>
      </c>
      <c r="I27" s="14">
        <f t="shared" si="0"/>
        <v>0</v>
      </c>
      <c r="J27" s="13">
        <v>0</v>
      </c>
      <c r="K27" s="14">
        <f t="shared" si="5"/>
        <v>0</v>
      </c>
      <c r="L27" s="13">
        <v>0</v>
      </c>
      <c r="M27" s="14">
        <f t="shared" si="6"/>
        <v>0</v>
      </c>
      <c r="N27" s="13">
        <v>0</v>
      </c>
      <c r="O27" s="14">
        <f t="shared" si="7"/>
        <v>0</v>
      </c>
      <c r="P27" s="15" t="e">
        <f t="shared" si="1"/>
        <v>#DIV/0!</v>
      </c>
    </row>
    <row r="28" spans="1:16" s="16" customFormat="1" x14ac:dyDescent="0.25">
      <c r="A28" s="20" t="s">
        <v>33</v>
      </c>
      <c r="B28" s="13">
        <v>0</v>
      </c>
      <c r="C28" s="14">
        <f t="shared" si="2"/>
        <v>0</v>
      </c>
      <c r="D28" s="13">
        <v>0</v>
      </c>
      <c r="E28" s="14">
        <f t="shared" si="3"/>
        <v>0</v>
      </c>
      <c r="F28" s="13">
        <v>0</v>
      </c>
      <c r="G28" s="14">
        <f t="shared" si="4"/>
        <v>0</v>
      </c>
      <c r="H28" s="13">
        <v>0</v>
      </c>
      <c r="I28" s="14">
        <f t="shared" si="0"/>
        <v>0</v>
      </c>
      <c r="J28" s="13">
        <v>0</v>
      </c>
      <c r="K28" s="14">
        <f t="shared" si="5"/>
        <v>0</v>
      </c>
      <c r="L28" s="13">
        <v>0</v>
      </c>
      <c r="M28" s="14">
        <f t="shared" si="6"/>
        <v>0</v>
      </c>
      <c r="N28" s="13">
        <v>0</v>
      </c>
      <c r="O28" s="14">
        <f t="shared" si="7"/>
        <v>0</v>
      </c>
      <c r="P28" s="15" t="e">
        <f t="shared" si="1"/>
        <v>#DIV/0!</v>
      </c>
    </row>
    <row r="29" spans="1:16" s="16" customFormat="1" x14ac:dyDescent="0.25">
      <c r="A29" s="20" t="s">
        <v>33</v>
      </c>
      <c r="B29" s="13">
        <v>0</v>
      </c>
      <c r="C29" s="14">
        <f t="shared" si="2"/>
        <v>0</v>
      </c>
      <c r="D29" s="13">
        <v>0</v>
      </c>
      <c r="E29" s="14">
        <f t="shared" si="3"/>
        <v>0</v>
      </c>
      <c r="F29" s="13">
        <v>0</v>
      </c>
      <c r="G29" s="14">
        <f t="shared" si="4"/>
        <v>0</v>
      </c>
      <c r="H29" s="13">
        <v>0</v>
      </c>
      <c r="I29" s="14">
        <f t="shared" si="0"/>
        <v>0</v>
      </c>
      <c r="J29" s="13">
        <v>0</v>
      </c>
      <c r="K29" s="14">
        <f t="shared" si="5"/>
        <v>0</v>
      </c>
      <c r="L29" s="13">
        <v>0</v>
      </c>
      <c r="M29" s="14">
        <f t="shared" si="6"/>
        <v>0</v>
      </c>
      <c r="N29" s="13">
        <v>0</v>
      </c>
      <c r="O29" s="14">
        <f t="shared" si="7"/>
        <v>0</v>
      </c>
      <c r="P29" s="15" t="e">
        <f t="shared" si="1"/>
        <v>#DIV/0!</v>
      </c>
    </row>
    <row r="30" spans="1:16" s="16" customFormat="1" x14ac:dyDescent="0.25">
      <c r="A30" s="21" t="s">
        <v>33</v>
      </c>
      <c r="B30" s="17">
        <v>0</v>
      </c>
      <c r="C30" s="18">
        <f t="shared" si="2"/>
        <v>0</v>
      </c>
      <c r="D30" s="17">
        <v>0</v>
      </c>
      <c r="E30" s="18">
        <f t="shared" si="3"/>
        <v>0</v>
      </c>
      <c r="F30" s="17">
        <v>0</v>
      </c>
      <c r="G30" s="18">
        <f t="shared" si="4"/>
        <v>0</v>
      </c>
      <c r="H30" s="17">
        <v>0</v>
      </c>
      <c r="I30" s="18">
        <f t="shared" si="0"/>
        <v>0</v>
      </c>
      <c r="J30" s="17">
        <v>0</v>
      </c>
      <c r="K30" s="18">
        <f t="shared" si="5"/>
        <v>0</v>
      </c>
      <c r="L30" s="17">
        <v>0</v>
      </c>
      <c r="M30" s="18">
        <f t="shared" si="6"/>
        <v>0</v>
      </c>
      <c r="N30" s="17">
        <v>0</v>
      </c>
      <c r="O30" s="18">
        <f t="shared" si="7"/>
        <v>0</v>
      </c>
      <c r="P30" s="19" t="e">
        <f t="shared" si="1"/>
        <v>#DIV/0!</v>
      </c>
    </row>
    <row r="31" spans="1:16" s="23" customFormat="1" x14ac:dyDescent="0.25">
      <c r="A31" s="24" t="s">
        <v>34</v>
      </c>
      <c r="B31" s="22">
        <f>SUM(B19:B30)</f>
        <v>0</v>
      </c>
      <c r="C31" s="22">
        <f>SUM(C19:C30)</f>
        <v>0</v>
      </c>
      <c r="D31" s="22">
        <f t="shared" ref="D31:N31" si="8">SUM(D19:D30)</f>
        <v>0</v>
      </c>
      <c r="E31" s="22">
        <f t="shared" si="8"/>
        <v>0</v>
      </c>
      <c r="F31" s="22">
        <f t="shared" si="8"/>
        <v>0</v>
      </c>
      <c r="G31" s="22">
        <f t="shared" si="8"/>
        <v>0</v>
      </c>
      <c r="H31" s="22">
        <f t="shared" si="8"/>
        <v>0</v>
      </c>
      <c r="I31" s="22">
        <f t="shared" si="8"/>
        <v>0</v>
      </c>
      <c r="J31" s="22">
        <f t="shared" si="8"/>
        <v>0</v>
      </c>
      <c r="K31" s="22">
        <f t="shared" si="8"/>
        <v>0</v>
      </c>
      <c r="L31" s="22">
        <f t="shared" si="8"/>
        <v>0</v>
      </c>
      <c r="M31" s="22">
        <f t="shared" si="8"/>
        <v>0</v>
      </c>
      <c r="N31" s="22">
        <f t="shared" si="8"/>
        <v>0</v>
      </c>
      <c r="O31" s="22">
        <f>SUM(O19:O30)</f>
        <v>0</v>
      </c>
    </row>
    <row r="32" spans="1:16" x14ac:dyDescent="0.25">
      <c r="A32" s="9" t="s">
        <v>35</v>
      </c>
    </row>
    <row r="33" spans="1:2" ht="60.75" customHeight="1" x14ac:dyDescent="0.25">
      <c r="A33" s="32" t="s">
        <v>36</v>
      </c>
      <c r="B33" s="11" t="e">
        <f>(MAX(P19:P30))</f>
        <v>#DIV/0!</v>
      </c>
    </row>
    <row r="34" spans="1:2" ht="60.75" customHeight="1" x14ac:dyDescent="0.25">
      <c r="A34" s="10" t="s">
        <v>37</v>
      </c>
      <c r="B34" s="11" t="e">
        <f>((C31+E31+G31)/(C31+E31+G31+I31+K31+M31+O30))*100</f>
        <v>#DIV/0!</v>
      </c>
    </row>
    <row r="35" spans="1:2" x14ac:dyDescent="0.25">
      <c r="A35" s="1" t="s">
        <v>38</v>
      </c>
    </row>
  </sheetData>
  <pageMargins left="0.7" right="0.7" top="0.75" bottom="0.75" header="0.3" footer="0.3"/>
  <tableParts count="2">
    <tablePart r:id="rId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d1117845-93f6-4da3-abaa-fcb4fa669c78" ContentTypeId="0x010100A5BF1C78D9F64B679A5EBDE1C6598EBC01" PreviousValue="false"/>
</file>

<file path=customXml/item3.xml><?xml version="1.0" encoding="utf-8"?>
<ct:contentTypeSchema xmlns:ct="http://schemas.microsoft.com/office/2006/metadata/contentType" xmlns:ma="http://schemas.microsoft.com/office/2006/metadata/properties/metaAttributes" ct:_="" ma:_="" ma:contentTypeName="Defra document" ma:contentTypeID="0x010100A5BF1C78D9F64B679A5EBDE1C6598EBC0100305D9A316361E848828D8BCDE636CD75" ma:contentTypeVersion="23" ma:contentTypeDescription="Create a new document." ma:contentTypeScope="" ma:versionID="320ea2a02986a3da275608a4b5d23190">
  <xsd:schema xmlns:xsd="http://www.w3.org/2001/XMLSchema" xmlns:xs="http://www.w3.org/2001/XMLSchema" xmlns:p="http://schemas.microsoft.com/office/2006/metadata/properties" xmlns:ns2="662745e8-e224-48e8-a2e3-254862b8c2f5" xmlns:ns3="d6776a37-a21a-44b5-a885-73b2d2dd02cc" xmlns:ns4="916594dc-a2f1-4535-a0f4-a83afd51207d" targetNamespace="http://schemas.microsoft.com/office/2006/metadata/properties" ma:root="true" ma:fieldsID="03f4fea2d7b18d01397e4b571c71a10c" ns2:_="" ns3:_="" ns4:_="">
    <xsd:import namespace="662745e8-e224-48e8-a2e3-254862b8c2f5"/>
    <xsd:import namespace="d6776a37-a21a-44b5-a885-73b2d2dd02cc"/>
    <xsd:import namespace="916594dc-a2f1-4535-a0f4-a83afd51207d"/>
    <xsd:element name="properties">
      <xsd:complexType>
        <xsd:sequence>
          <xsd:element name="documentManagement">
            <xsd:complexType>
              <xsd:all>
                <xsd:element ref="ns2:lae2bfa7b6474897ab4a53f76ea236c7" minOccurs="0"/>
                <xsd:element ref="ns2:TaxCatchAll" minOccurs="0"/>
                <xsd:element ref="ns2:TaxCatchAllLabel" minOccurs="0"/>
                <xsd:element ref="ns2:cf401361b24e474cb011be6eb76c0e76" minOccurs="0"/>
                <xsd:element ref="ns2:n7493b4506bf40e28c373b1e51a33445" minOccurs="0"/>
                <xsd:element ref="ns2:HOMigrated" minOccurs="0"/>
                <xsd:element ref="ns2:k85d23755b3a46b5a51451cf336b2e9b" minOccurs="0"/>
                <xsd:element ref="ns2:Team" minOccurs="0"/>
                <xsd:element ref="ns2:Topic" minOccurs="0"/>
                <xsd:element ref="ns2:ddeb1fd0a9ad4436a96525d34737dc44" minOccurs="0"/>
                <xsd:element ref="ns2:fe59e9859d6a491389c5b03567f5dda5" minOccurs="0"/>
                <xsd:element ref="ns3:MediaServiceMetadata" minOccurs="0"/>
                <xsd:element ref="ns3:MediaServiceFastMetadata" minOccurs="0"/>
                <xsd:element ref="ns4:SharedWithUsers" minOccurs="0"/>
                <xsd:element ref="ns4:SharedWithDetails" minOccurs="0"/>
                <xsd:element ref="ns3:MediaServiceAutoKeyPoints" minOccurs="0"/>
                <xsd:element ref="ns3:MediaServiceKeyPoints" minOccurs="0"/>
                <xsd:element ref="ns3:MediaServiceDateTaken" minOccurs="0"/>
                <xsd:element ref="ns3:MediaServiceAutoTags" minOccurs="0"/>
                <xsd:element ref="ns3:MediaLengthInSeconds" minOccurs="0"/>
                <xsd:element ref="ns3:lcf76f155ced4ddcb4097134ff3c332f"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6;#Official|14c80daa-741b-422c-9722-f71693c9ede4" ma:fieldId="{5ae2bfa7-b647-4897-ab4a-53f76ea236c7}" ma:sspId="d1117845-93f6-4da3-abaa-fcb4fa669c78" ma:termSetId="56209604-fc17-4ace-9b7b-f45f0f17d50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fd525824-78d2-463b-b6e1-150dabaa30f3}" ma:internalName="TaxCatchAll" ma:showField="CatchAllData" ma:web="916594dc-a2f1-4535-a0f4-a83afd51207d">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d525824-78d2-463b-b6e1-150dabaa30f3}" ma:internalName="TaxCatchAllLabel" ma:readOnly="true" ma:showField="CatchAllDataLabel" ma:web="916594dc-a2f1-4535-a0f4-a83afd51207d">
      <xsd:complexType>
        <xsd:complexContent>
          <xsd:extension base="dms:MultiChoiceLookup">
            <xsd:sequence>
              <xsd:element name="Value" type="dms:Lookup" maxOccurs="unbounded" minOccurs="0" nillable="true"/>
            </xsd:sequence>
          </xsd:extension>
        </xsd:complexContent>
      </xsd:complexType>
    </xsd:element>
    <xsd:element name="cf401361b24e474cb011be6eb76c0e76" ma:index="12" ma:taxonomy="true" ma:internalName="cf401361b24e474cb011be6eb76c0e76" ma:taxonomyFieldName="HOCopyrightLevel" ma:displayName="Copyright level" ma:readOnly="false" ma:default="7;#Crown|69589897-2828-4761-976e-717fd8e631c9" ma:fieldId="{cf401361-b24e-474c-b011-be6eb76c0e76}" ma:sspId="d1117845-93f6-4da3-abaa-fcb4fa669c78" ma:termSetId="bdd694c6-7266-48f2-93d6-d15992cd203e" ma:anchorId="00000000-0000-0000-0000-000000000000" ma:open="false" ma:isKeyword="false">
      <xsd:complexType>
        <xsd:sequence>
          <xsd:element ref="pc:Terms" minOccurs="0" maxOccurs="1"/>
        </xsd:sequence>
      </xsd:complexType>
    </xsd:element>
    <xsd:element name="n7493b4506bf40e28c373b1e51a33445" ma:index="14" nillable="true" ma:taxonomy="true" ma:internalName="n7493b4506bf40e28c373b1e51a33445" ma:taxonomyFieldName="HOSiteType" ma:displayName="Site type" ma:default="10;#Team|ff0485df-0575-416f-802f-e999165821b7" ma:fieldId="{77493b45-06bf-40e2-8c37-3b1e51a33445}" ma:sspId="d1117845-93f6-4da3-abaa-fcb4fa669c78" ma:termSetId="4518b03a-1a05-49af-8bf2-e5548589f21b" ma:anchorId="00000000-0000-0000-0000-000000000000" ma:open="false" ma:isKeyword="false">
      <xsd:complexType>
        <xsd:sequence>
          <xsd:element ref="pc:Terms" minOccurs="0" maxOccurs="1"/>
        </xsd:sequence>
      </xsd:complexType>
    </xsd:element>
    <xsd:element name="HOMigrated" ma:index="16" nillable="true" ma:displayName="Migrated" ma:default="0" ma:internalName="HOMigrated">
      <xsd:simpleType>
        <xsd:restriction base="dms:Boolean"/>
      </xsd:simpleType>
    </xsd:element>
    <xsd:element name="k85d23755b3a46b5a51451cf336b2e9b" ma:index="17" nillable="true" ma:taxonomy="true" ma:internalName="k85d23755b3a46b5a51451cf336b2e9b" ma:taxonomyFieldName="InformationType" ma:displayName="Information Type" ma:fieldId="{485d2375-5b3a-46b5-a514-51cf336b2e9b}" ma:sspId="d1117845-93f6-4da3-abaa-fcb4fa669c78" ma:termSetId="75cb3767-2327-4339-b999-281b3f58ac0a" ma:anchorId="00000000-0000-0000-0000-000000000000" ma:open="false" ma:isKeyword="false">
      <xsd:complexType>
        <xsd:sequence>
          <xsd:element ref="pc:Terms" minOccurs="0" maxOccurs="1"/>
        </xsd:sequence>
      </xsd:complexType>
    </xsd:element>
    <xsd:element name="Team" ma:index="19" nillable="true" ma:displayName="Team" ma:default="DDTS Content Team" ma:internalName="Team">
      <xsd:simpleType>
        <xsd:restriction base="dms:Text"/>
      </xsd:simpleType>
    </xsd:element>
    <xsd:element name="Topic" ma:index="20" nillable="true" ma:displayName="Topic" ma:default="Admin" ma:internalName="Topic">
      <xsd:simpleType>
        <xsd:restriction base="dms:Text"/>
      </xsd:simpleType>
    </xsd:element>
    <xsd:element name="ddeb1fd0a9ad4436a96525d34737dc44" ma:index="21" nillable="true" ma:taxonomy="true" ma:internalName="ddeb1fd0a9ad4436a96525d34737dc44" ma:taxonomyFieldName="Distribution" ma:displayName="Distribution" ma:default="9;#Internal Core Defra|836ac8df-3ab9-4c95-a1f0-07f825804935" ma:fieldId="{ddeb1fd0-a9ad-4436-a965-25d34737dc44}" ma:sspId="d1117845-93f6-4da3-abaa-fcb4fa669c78" ma:termSetId="9c8b5dbf-8bad-46e4-8055-6e01c16178d6" ma:anchorId="00000000-0000-0000-0000-000000000000" ma:open="false" ma:isKeyword="false">
      <xsd:complexType>
        <xsd:sequence>
          <xsd:element ref="pc:Terms" minOccurs="0" maxOccurs="1"/>
        </xsd:sequence>
      </xsd:complexType>
    </xsd:element>
    <xsd:element name="fe59e9859d6a491389c5b03567f5dda5" ma:index="23" nillable="true" ma:taxonomy="true" ma:internalName="fe59e9859d6a491389c5b03567f5dda5" ma:taxonomyFieldName="OrganisationalUnit" ma:displayName="Organisational Unit" ma:default="8;#Core Defra|026223dd-2e56-4615-868d-7c5bfd566810" ma:fieldId="{fe59e985-9d6a-4913-89c5-b03567f5dda5}" ma:sspId="d1117845-93f6-4da3-abaa-fcb4fa669c78" ma:termSetId="55eb802e-fbca-455b-a7d2-d5919d4ea3d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6776a37-a21a-44b5-a885-73b2d2dd02cc" elementFormDefault="qualified">
    <xsd:import namespace="http://schemas.microsoft.com/office/2006/documentManagement/types"/>
    <xsd:import namespace="http://schemas.microsoft.com/office/infopath/2007/PartnerControls"/>
    <xsd:element name="MediaServiceMetadata" ma:index="25" nillable="true" ma:displayName="MediaServiceMetadata" ma:hidden="true" ma:internalName="MediaServiceMetadata" ma:readOnly="true">
      <xsd:simpleType>
        <xsd:restriction base="dms:Note"/>
      </xsd:simpleType>
    </xsd:element>
    <xsd:element name="MediaServiceFastMetadata" ma:index="26" nillable="true" ma:displayName="MediaServiceFastMetadata" ma:hidden="true" ma:internalName="MediaServiceFastMetadata" ma:readOnly="true">
      <xsd:simpleType>
        <xsd:restriction base="dms:Note"/>
      </xsd:simpleType>
    </xsd:element>
    <xsd:element name="MediaServiceAutoKeyPoints" ma:index="29" nillable="true" ma:displayName="MediaServiceAutoKeyPoints" ma:hidden="true" ma:internalName="MediaServiceAutoKeyPoints" ma:readOnly="true">
      <xsd:simpleType>
        <xsd:restriction base="dms:Note"/>
      </xsd:simpleType>
    </xsd:element>
    <xsd:element name="MediaServiceKeyPoints" ma:index="30" nillable="true" ma:displayName="KeyPoints" ma:internalName="MediaServiceKeyPoints" ma:readOnly="true">
      <xsd:simpleType>
        <xsd:restriction base="dms:Note">
          <xsd:maxLength value="255"/>
        </xsd:restriction>
      </xsd:simpleType>
    </xsd:element>
    <xsd:element name="MediaServiceDateTaken" ma:index="31" nillable="true" ma:displayName="MediaServiceDateTaken" ma:hidden="true" ma:internalName="MediaServiceDateTaken" ma:readOnly="true">
      <xsd:simpleType>
        <xsd:restriction base="dms:Text"/>
      </xsd:simpleType>
    </xsd:element>
    <xsd:element name="MediaServiceAutoTags" ma:index="32" nillable="true" ma:displayName="Tags" ma:internalName="MediaServiceAutoTags" ma:readOnly="true">
      <xsd:simpleType>
        <xsd:restriction base="dms:Text"/>
      </xsd:simpleType>
    </xsd:element>
    <xsd:element name="MediaLengthInSeconds" ma:index="33" nillable="true" ma:displayName="MediaLengthInSeconds" ma:hidden="true" ma:internalName="MediaLengthInSeconds" ma:readOnly="true">
      <xsd:simpleType>
        <xsd:restriction base="dms:Unknown"/>
      </xsd:simpleType>
    </xsd:element>
    <xsd:element name="lcf76f155ced4ddcb4097134ff3c332f" ma:index="35"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CR" ma:index="36" nillable="true" ma:displayName="Extracted Text" ma:internalName="MediaServiceOCR" ma:readOnly="true">
      <xsd:simpleType>
        <xsd:restriction base="dms:Note">
          <xsd:maxLength value="255"/>
        </xsd:restriction>
      </xsd:simpleType>
    </xsd:element>
    <xsd:element name="MediaServiceGenerationTime" ma:index="37" nillable="true" ma:displayName="MediaServiceGenerationTime" ma:hidden="true" ma:internalName="MediaServiceGenerationTime" ma:readOnly="true">
      <xsd:simpleType>
        <xsd:restriction base="dms:Text"/>
      </xsd:simpleType>
    </xsd:element>
    <xsd:element name="MediaServiceEventHashCode" ma:index="38" nillable="true" ma:displayName="MediaServiceEventHashCode" ma:hidden="true" ma:internalName="MediaServiceEventHashCode" ma:readOnly="true">
      <xsd:simpleType>
        <xsd:restriction base="dms:Text"/>
      </xsd:simpleType>
    </xsd:element>
    <xsd:element name="MediaServiceObjectDetectorVersions" ma:index="39" nillable="true" ma:displayName="MediaServiceObjectDetectorVersions" ma:hidden="true" ma:indexed="true" ma:internalName="MediaServiceObjectDetectorVersions" ma:readOnly="true">
      <xsd:simpleType>
        <xsd:restriction base="dms:Text"/>
      </xsd:simpleType>
    </xsd:element>
    <xsd:element name="MediaServiceSearchProperties" ma:index="4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16594dc-a2f1-4535-a0f4-a83afd51207d" elementFormDefault="qualified">
    <xsd:import namespace="http://schemas.microsoft.com/office/2006/documentManagement/types"/>
    <xsd:import namespace="http://schemas.microsoft.com/office/infopath/2007/PartnerControls"/>
    <xsd:element name="SharedWithUsers" ma:index="2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cf401361b24e474cb011be6eb76c0e76 xmlns="662745e8-e224-48e8-a2e3-254862b8c2f5">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lcf76f155ced4ddcb4097134ff3c332f xmlns="d6776a37-a21a-44b5-a885-73b2d2dd02cc">
      <Terms xmlns="http://schemas.microsoft.com/office/infopath/2007/PartnerControls"/>
    </lcf76f155ced4ddcb4097134ff3c332f>
    <k85d23755b3a46b5a51451cf336b2e9b xmlns="662745e8-e224-48e8-a2e3-254862b8c2f5">
      <Terms xmlns="http://schemas.microsoft.com/office/infopath/2007/PartnerControls"/>
    </k85d23755b3a46b5a51451cf336b2e9b>
    <Topic xmlns="662745e8-e224-48e8-a2e3-254862b8c2f5">Admin</Topic>
    <HOMigrated xmlns="662745e8-e224-48e8-a2e3-254862b8c2f5">false</HOMigrated>
    <ddeb1fd0a9ad4436a96525d34737dc44 xmlns="662745e8-e224-48e8-a2e3-254862b8c2f5">
      <Terms xmlns="http://schemas.microsoft.com/office/infopath/2007/PartnerControls">
        <TermInfo xmlns="http://schemas.microsoft.com/office/infopath/2007/PartnerControls">
          <TermName xmlns="http://schemas.microsoft.com/office/infopath/2007/PartnerControls">Internal Core Defra</TermName>
          <TermId xmlns="http://schemas.microsoft.com/office/infopath/2007/PartnerControls">836ac8df-3ab9-4c95-a1f0-07f825804935</TermId>
        </TermInfo>
      </Terms>
    </ddeb1fd0a9ad4436a96525d34737dc44>
    <lae2bfa7b6474897ab4a53f76ea236c7 xmlns="662745e8-e224-48e8-a2e3-254862b8c2f5">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TaxCatchAll xmlns="662745e8-e224-48e8-a2e3-254862b8c2f5">
      <Value>6</Value>
      <Value>10</Value>
      <Value>9</Value>
      <Value>8</Value>
      <Value>7</Value>
    </TaxCatchAll>
    <fe59e9859d6a491389c5b03567f5dda5 xmlns="662745e8-e224-48e8-a2e3-254862b8c2f5">
      <Terms xmlns="http://schemas.microsoft.com/office/infopath/2007/PartnerControls">
        <TermInfo xmlns="http://schemas.microsoft.com/office/infopath/2007/PartnerControls">
          <TermName xmlns="http://schemas.microsoft.com/office/infopath/2007/PartnerControls">Core Defra</TermName>
          <TermId xmlns="http://schemas.microsoft.com/office/infopath/2007/PartnerControls">026223dd-2e56-4615-868d-7c5bfd566810</TermId>
        </TermInfo>
      </Terms>
    </fe59e9859d6a491389c5b03567f5dda5>
    <Team xmlns="662745e8-e224-48e8-a2e3-254862b8c2f5">DDTS Content Team</Team>
    <n7493b4506bf40e28c373b1e51a33445 xmlns="662745e8-e224-48e8-a2e3-254862b8c2f5">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ff0485df-0575-416f-802f-e999165821b7</TermId>
        </TermInfo>
      </Terms>
    </n7493b4506bf40e28c373b1e51a33445>
  </documentManagement>
</p:properties>
</file>

<file path=customXml/itemProps1.xml><?xml version="1.0" encoding="utf-8"?>
<ds:datastoreItem xmlns:ds="http://schemas.openxmlformats.org/officeDocument/2006/customXml" ds:itemID="{05545318-23CE-4BFC-9278-CBEECA1CC321}">
  <ds:schemaRefs>
    <ds:schemaRef ds:uri="http://schemas.microsoft.com/sharepoint/v3/contenttype/forms"/>
  </ds:schemaRefs>
</ds:datastoreItem>
</file>

<file path=customXml/itemProps2.xml><?xml version="1.0" encoding="utf-8"?>
<ds:datastoreItem xmlns:ds="http://schemas.openxmlformats.org/officeDocument/2006/customXml" ds:itemID="{7AED0AF5-A584-4A4F-AC87-DB6C86FA939B}">
  <ds:schemaRefs>
    <ds:schemaRef ds:uri="Microsoft.SharePoint.Taxonomy.ContentTypeSync"/>
  </ds:schemaRefs>
</ds:datastoreItem>
</file>

<file path=customXml/itemProps3.xml><?xml version="1.0" encoding="utf-8"?>
<ds:datastoreItem xmlns:ds="http://schemas.openxmlformats.org/officeDocument/2006/customXml" ds:itemID="{AF2A5C97-4692-4F2B-A64B-8B7EFE6431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2745e8-e224-48e8-a2e3-254862b8c2f5"/>
    <ds:schemaRef ds:uri="d6776a37-a21a-44b5-a885-73b2d2dd02cc"/>
    <ds:schemaRef ds:uri="916594dc-a2f1-4535-a0f4-a83afd5120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A714B33-54EB-4FC9-9734-254A2909BB45}">
  <ds:schemaRefs>
    <ds:schemaRef ds:uri="http://schemas.microsoft.com/office/2006/metadata/properties"/>
    <ds:schemaRef ds:uri="http://schemas.microsoft.com/office/infopath/2007/PartnerControls"/>
    <ds:schemaRef ds:uri="662745e8-e224-48e8-a2e3-254862b8c2f5"/>
    <ds:schemaRef ds:uri="d6776a37-a21a-44b5-a885-73b2d2dd02c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Guidance</vt:lpstr>
      <vt:lpstr>Livestock grazing on moorland</vt:lpstr>
    </vt:vector>
  </TitlesOfParts>
  <Manager/>
  <Company>Defra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Rodliff, Christianne</dc:creator>
  <cp:keywords/>
  <dc:description/>
  <cp:lastModifiedBy>Christianne Rodliff</cp:lastModifiedBy>
  <cp:revision/>
  <dcterms:created xsi:type="dcterms:W3CDTF">2024-05-14T13:59:26Z</dcterms:created>
  <dcterms:modified xsi:type="dcterms:W3CDTF">2026-06-16T10:08:32Z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0x010100A5BF1C78D9F64B679A5EBDE1C6598EBC0100305D9A316361E848828D8BCDE636CD75</vt:lpwstr>
  </property>
  <property fmtid="{D5CDD505-2E9C-101B-9397-08002B2CF9AE}" pid="3" name="InformationType">
    <vt:lpwstr/>
  </property>
  <property fmtid="{D5CDD505-2E9C-101B-9397-08002B2CF9AE}" pid="4" name="Distribution">
    <vt:lpwstr>9;#Internal Core Defra|836ac8df-3ab9-4c95-a1f0-07f825804935</vt:lpwstr>
  </property>
  <property fmtid="{D5CDD505-2E9C-101B-9397-08002B2CF9AE}" pid="5" name="MediaServiceImageTags">
    <vt:lpwstr/>
  </property>
  <property fmtid="{D5CDD505-2E9C-101B-9397-08002B2CF9AE}" pid="6" name="HOCopyrightLevel">
    <vt:lpwstr>7;#Crown|69589897-2828-4761-976e-717fd8e631c9</vt:lpwstr>
  </property>
  <property fmtid="{D5CDD505-2E9C-101B-9397-08002B2CF9AE}" pid="7" name="HOGovernmentSecurityClassification">
    <vt:lpwstr>6;#Official|14c80daa-741b-422c-9722-f71693c9ede4</vt:lpwstr>
  </property>
  <property fmtid="{D5CDD505-2E9C-101B-9397-08002B2CF9AE}" pid="8" name="HOSiteType">
    <vt:lpwstr>10;#Team|ff0485df-0575-416f-802f-e999165821b7</vt:lpwstr>
  </property>
  <property fmtid="{D5CDD505-2E9C-101B-9397-08002B2CF9AE}" pid="9" name="OrganisationalUnit">
    <vt:lpwstr>8;#Core Defra|026223dd-2e56-4615-868d-7c5bfd566810</vt:lpwstr>
  </property>
</Properties>
</file>