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SharePoint/Energy Trends/Tables/"/>
    </mc:Choice>
  </mc:AlternateContent>
  <xr:revisionPtr revIDLastSave="0" documentId="8_{B93F78ED-EA61-45D5-B68C-3080D5B33B6A}" xr6:coauthVersionLast="47" xr6:coauthVersionMax="47" xr10:uidLastSave="{00000000-0000-0000-0000-000000000000}"/>
  <bookViews>
    <workbookView xWindow="-110" yWindow="-110" windowWidth="19420" windowHeight="10300" xr2:uid="{68417DC7-8E82-41EC-8792-46204743F888}"/>
  </bookViews>
  <sheets>
    <sheet name="Cover Sheet" sheetId="1" r:id="rId1"/>
    <sheet name="Contents" sheetId="2" r:id="rId2"/>
    <sheet name="Notes" sheetId="4" r:id="rId3"/>
    <sheet name="Commentary" sheetId="3" r:id="rId4"/>
    <sheet name="Table" sheetId="5" r:id="rId5"/>
    <sheet name="Data" sheetId="7" r:id="rId6"/>
  </sheets>
  <definedNames>
    <definedName name="Average.Temp">Table!#REF!</definedName>
    <definedName name="_xlnm.Print_Area" localSheetId="5">Data!$A$1:$N$41</definedName>
    <definedName name="_xlnm.Print_Area" localSheetId="4">Table!$A$5:$J$24</definedName>
    <definedName name="t23full">Table!$A$5:$F$24</definedName>
    <definedName name="table_23_full">Table!$A$5:$I$24</definedName>
    <definedName name="Table_24_no_footnotes">Table!$A$5:$E$22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5" l="1"/>
  <c r="F9" i="5"/>
  <c r="AB28" i="7"/>
  <c r="J18" i="5" l="1"/>
  <c r="F18" i="5"/>
  <c r="J8" i="5"/>
  <c r="F8" i="5"/>
  <c r="AB37" i="7"/>
  <c r="AB27" i="7"/>
  <c r="AB19" i="7"/>
  <c r="F7" i="5" l="1"/>
  <c r="AB26" i="7"/>
  <c r="J7" i="5" s="1"/>
  <c r="I6" i="5" l="1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E18" i="5"/>
  <c r="E19" i="5"/>
  <c r="E20" i="5"/>
  <c r="E21" i="5"/>
  <c r="E22" i="5"/>
  <c r="E6" i="5"/>
  <c r="F6" i="5"/>
  <c r="E7" i="5"/>
  <c r="E8" i="5"/>
  <c r="E9" i="5"/>
  <c r="E10" i="5"/>
  <c r="E11" i="5"/>
  <c r="E12" i="5"/>
  <c r="E13" i="5"/>
  <c r="E14" i="5"/>
  <c r="E15" i="5"/>
  <c r="E16" i="5"/>
  <c r="E17" i="5"/>
  <c r="AA41" i="7"/>
  <c r="AA37" i="7"/>
  <c r="AA38" i="7"/>
  <c r="AA39" i="7"/>
  <c r="AA40" i="7"/>
  <c r="AA26" i="7"/>
  <c r="AA27" i="7"/>
  <c r="AA28" i="7"/>
  <c r="AA29" i="7"/>
  <c r="AA30" i="7"/>
  <c r="AA31" i="7"/>
  <c r="AA32" i="7"/>
  <c r="AA33" i="7"/>
  <c r="AA34" i="7"/>
  <c r="AA35" i="7"/>
  <c r="AA36" i="7"/>
  <c r="AA25" i="7"/>
  <c r="AA23" i="7"/>
  <c r="AA19" i="7"/>
  <c r="AA20" i="7"/>
  <c r="AA21" i="7"/>
  <c r="AA22" i="7"/>
  <c r="C7" i="5" l="1"/>
  <c r="D7" i="5"/>
  <c r="C8" i="5"/>
  <c r="D8" i="5"/>
  <c r="C9" i="5"/>
  <c r="D9" i="5"/>
  <c r="C10" i="5"/>
  <c r="D10" i="5"/>
  <c r="C11" i="5"/>
  <c r="D11" i="5"/>
  <c r="C12" i="5"/>
  <c r="D12" i="5"/>
  <c r="C13" i="5"/>
  <c r="D13" i="5"/>
  <c r="C14" i="5"/>
  <c r="D14" i="5"/>
  <c r="C15" i="5"/>
  <c r="D15" i="5"/>
  <c r="C16" i="5"/>
  <c r="D16" i="5"/>
  <c r="C17" i="5"/>
  <c r="D17" i="5"/>
  <c r="C6" i="5"/>
  <c r="D6" i="5"/>
  <c r="Z23" i="7" l="1"/>
  <c r="Z22" i="7"/>
  <c r="D21" i="5" s="1"/>
  <c r="D22" i="5" l="1"/>
  <c r="Z21" i="7"/>
  <c r="D20" i="5" s="1"/>
  <c r="Z20" i="7" l="1"/>
  <c r="D19" i="5" s="1"/>
  <c r="Z19" i="7" l="1"/>
  <c r="D18" i="5" s="1"/>
  <c r="Y23" i="7" l="1"/>
  <c r="Y22" i="7"/>
  <c r="C21" i="5" s="1"/>
  <c r="C22" i="5" l="1"/>
  <c r="Y21" i="7"/>
  <c r="C20" i="5" s="1"/>
  <c r="Y20" i="7" l="1"/>
  <c r="C19" i="5" s="1"/>
  <c r="Y19" i="7" l="1"/>
  <c r="C18" i="5" s="1"/>
  <c r="X23" i="7" l="1"/>
  <c r="X22" i="7"/>
  <c r="X21" i="7" l="1"/>
  <c r="B18" i="7" l="1"/>
  <c r="B17" i="7"/>
  <c r="B16" i="7"/>
  <c r="B15" i="7"/>
  <c r="B14" i="7"/>
  <c r="B13" i="7"/>
  <c r="B12" i="7"/>
  <c r="B11" i="7"/>
  <c r="B10" i="7"/>
  <c r="B9" i="7"/>
  <c r="B8" i="7"/>
  <c r="B7" i="7"/>
  <c r="AB25" i="7" l="1"/>
  <c r="J6" i="5" s="1"/>
  <c r="Z33" i="7"/>
  <c r="H14" i="5" s="1"/>
  <c r="Z34" i="7"/>
  <c r="H15" i="5" s="1"/>
  <c r="Z35" i="7"/>
  <c r="H16" i="5" s="1"/>
  <c r="Z36" i="7"/>
  <c r="H17" i="5" s="1"/>
  <c r="Z31" i="7"/>
  <c r="H12" i="5" s="1"/>
  <c r="Z32" i="7"/>
  <c r="H13" i="5" s="1"/>
  <c r="Z29" i="7"/>
  <c r="H10" i="5" s="1"/>
  <c r="Z30" i="7"/>
  <c r="H11" i="5" s="1"/>
  <c r="Z25" i="7"/>
  <c r="H6" i="5" s="1"/>
  <c r="Z27" i="7"/>
  <c r="H8" i="5" s="1"/>
  <c r="Z28" i="7"/>
  <c r="H9" i="5" s="1"/>
  <c r="Y36" i="7"/>
  <c r="G17" i="5" s="1"/>
  <c r="Z26" i="7"/>
  <c r="H7" i="5" s="1"/>
  <c r="Y30" i="7"/>
  <c r="G11" i="5" s="1"/>
  <c r="Y32" i="7"/>
  <c r="G13" i="5" s="1"/>
  <c r="Y31" i="7"/>
  <c r="G12" i="5" s="1"/>
  <c r="X34" i="7"/>
  <c r="Y34" i="7"/>
  <c r="G15" i="5" s="1"/>
  <c r="X33" i="7"/>
  <c r="Y33" i="7"/>
  <c r="G14" i="5" s="1"/>
  <c r="Y27" i="7"/>
  <c r="G8" i="5" s="1"/>
  <c r="X35" i="7"/>
  <c r="Y35" i="7"/>
  <c r="G16" i="5" s="1"/>
  <c r="Y29" i="7"/>
  <c r="G10" i="5" s="1"/>
  <c r="Y25" i="7"/>
  <c r="G6" i="5" s="1"/>
  <c r="Y26" i="7"/>
  <c r="G7" i="5" s="1"/>
  <c r="Y28" i="7"/>
  <c r="G9" i="5" s="1"/>
  <c r="X36" i="7"/>
  <c r="X32" i="7"/>
  <c r="X31" i="7"/>
  <c r="X30" i="7" l="1"/>
  <c r="X20" i="7"/>
  <c r="X29" i="7" l="1"/>
  <c r="X28" i="7"/>
  <c r="X27" i="7" l="1"/>
  <c r="X19" i="7"/>
  <c r="X26" i="7"/>
  <c r="W36" i="7"/>
  <c r="W35" i="7"/>
  <c r="W34" i="7"/>
  <c r="W33" i="7"/>
  <c r="W32" i="7"/>
  <c r="W31" i="7"/>
  <c r="W30" i="7"/>
  <c r="W29" i="7"/>
  <c r="W28" i="7"/>
  <c r="W27" i="7"/>
  <c r="W26" i="7"/>
  <c r="W25" i="7"/>
  <c r="W23" i="7"/>
  <c r="W22" i="7"/>
  <c r="W21" i="7"/>
  <c r="W20" i="7"/>
  <c r="W19" i="7"/>
  <c r="V22" i="7" l="1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15" i="5"/>
  <c r="U33" i="7"/>
  <c r="R32" i="7"/>
  <c r="T30" i="7"/>
  <c r="Q29" i="7"/>
  <c r="U28" i="7"/>
  <c r="S27" i="7"/>
  <c r="P26" i="7"/>
  <c r="T25" i="7"/>
  <c r="B20" i="7" l="1"/>
  <c r="B22" i="7"/>
  <c r="B19" i="7"/>
  <c r="B23" i="7"/>
  <c r="B21" i="7"/>
  <c r="P36" i="7"/>
  <c r="T35" i="7"/>
  <c r="B6" i="5"/>
  <c r="B11" i="5"/>
  <c r="B10" i="5"/>
  <c r="B17" i="5"/>
  <c r="B9" i="5"/>
  <c r="B16" i="5"/>
  <c r="B8" i="5"/>
  <c r="B14" i="5"/>
  <c r="B7" i="5"/>
  <c r="B13" i="5"/>
  <c r="P34" i="7"/>
  <c r="B12" i="5"/>
  <c r="G28" i="7"/>
  <c r="C34" i="7"/>
  <c r="I28" i="7"/>
  <c r="I34" i="7"/>
  <c r="S36" i="7"/>
  <c r="E25" i="7"/>
  <c r="V28" i="7"/>
  <c r="K36" i="7"/>
  <c r="F25" i="7"/>
  <c r="Q36" i="7"/>
  <c r="Q25" i="7"/>
  <c r="U25" i="7"/>
  <c r="K32" i="7"/>
  <c r="J29" i="7"/>
  <c r="V25" i="7"/>
  <c r="M32" i="7"/>
  <c r="F28" i="7"/>
  <c r="V33" i="7"/>
  <c r="S32" i="7"/>
  <c r="H31" i="7"/>
  <c r="H25" i="7"/>
  <c r="C26" i="7"/>
  <c r="J28" i="7"/>
  <c r="R29" i="7"/>
  <c r="J31" i="7"/>
  <c r="U32" i="7"/>
  <c r="K34" i="7"/>
  <c r="I25" i="7"/>
  <c r="I26" i="7"/>
  <c r="N28" i="7"/>
  <c r="E30" i="7"/>
  <c r="P31" i="7"/>
  <c r="F33" i="7"/>
  <c r="Q34" i="7"/>
  <c r="U30" i="7"/>
  <c r="M25" i="7"/>
  <c r="K26" i="7"/>
  <c r="O28" i="7"/>
  <c r="G30" i="7"/>
  <c r="R31" i="7"/>
  <c r="H33" i="7"/>
  <c r="S34" i="7"/>
  <c r="N25" i="7"/>
  <c r="Q26" i="7"/>
  <c r="Q28" i="7"/>
  <c r="M30" i="7"/>
  <c r="C32" i="7"/>
  <c r="N33" i="7"/>
  <c r="C36" i="7"/>
  <c r="P25" i="7"/>
  <c r="S26" i="7"/>
  <c r="R28" i="7"/>
  <c r="O30" i="7"/>
  <c r="E32" i="7"/>
  <c r="P33" i="7"/>
  <c r="I36" i="7"/>
  <c r="D27" i="7"/>
  <c r="L27" i="7"/>
  <c r="E35" i="7"/>
  <c r="M35" i="7"/>
  <c r="U35" i="7"/>
  <c r="G25" i="7"/>
  <c r="O25" i="7"/>
  <c r="X25" i="7"/>
  <c r="J26" i="7"/>
  <c r="R26" i="7"/>
  <c r="E27" i="7"/>
  <c r="M27" i="7"/>
  <c r="U27" i="7"/>
  <c r="H28" i="7"/>
  <c r="P28" i="7"/>
  <c r="C29" i="7"/>
  <c r="K29" i="7"/>
  <c r="S29" i="7"/>
  <c r="F30" i="7"/>
  <c r="N30" i="7"/>
  <c r="V30" i="7"/>
  <c r="I31" i="7"/>
  <c r="Q31" i="7"/>
  <c r="D32" i="7"/>
  <c r="L32" i="7"/>
  <c r="T32" i="7"/>
  <c r="G33" i="7"/>
  <c r="O33" i="7"/>
  <c r="J34" i="7"/>
  <c r="R34" i="7"/>
  <c r="F35" i="7"/>
  <c r="N35" i="7"/>
  <c r="V35" i="7"/>
  <c r="J36" i="7"/>
  <c r="R36" i="7"/>
  <c r="T29" i="7"/>
  <c r="D26" i="7"/>
  <c r="L26" i="7"/>
  <c r="T26" i="7"/>
  <c r="G27" i="7"/>
  <c r="O27" i="7"/>
  <c r="E29" i="7"/>
  <c r="M29" i="7"/>
  <c r="U29" i="7"/>
  <c r="H30" i="7"/>
  <c r="P30" i="7"/>
  <c r="C31" i="7"/>
  <c r="K31" i="7"/>
  <c r="S31" i="7"/>
  <c r="F32" i="7"/>
  <c r="N32" i="7"/>
  <c r="V32" i="7"/>
  <c r="I33" i="7"/>
  <c r="Q33" i="7"/>
  <c r="D34" i="7"/>
  <c r="L34" i="7"/>
  <c r="T34" i="7"/>
  <c r="H35" i="7"/>
  <c r="P35" i="7"/>
  <c r="D36" i="7"/>
  <c r="L36" i="7"/>
  <c r="T36" i="7"/>
  <c r="T27" i="7"/>
  <c r="V27" i="7"/>
  <c r="G35" i="7"/>
  <c r="R25" i="7"/>
  <c r="E26" i="7"/>
  <c r="M26" i="7"/>
  <c r="U26" i="7"/>
  <c r="H27" i="7"/>
  <c r="P27" i="7"/>
  <c r="C28" i="7"/>
  <c r="K28" i="7"/>
  <c r="S28" i="7"/>
  <c r="F29" i="7"/>
  <c r="N29" i="7"/>
  <c r="V29" i="7"/>
  <c r="I30" i="7"/>
  <c r="Q30" i="7"/>
  <c r="D31" i="7"/>
  <c r="L31" i="7"/>
  <c r="T31" i="7"/>
  <c r="G32" i="7"/>
  <c r="O32" i="7"/>
  <c r="J33" i="7"/>
  <c r="R33" i="7"/>
  <c r="E34" i="7"/>
  <c r="M34" i="7"/>
  <c r="U34" i="7"/>
  <c r="I35" i="7"/>
  <c r="Q35" i="7"/>
  <c r="E36" i="7"/>
  <c r="M36" i="7"/>
  <c r="U36" i="7"/>
  <c r="F27" i="7"/>
  <c r="D29" i="7"/>
  <c r="O35" i="7"/>
  <c r="J25" i="7"/>
  <c r="C25" i="7"/>
  <c r="K25" i="7"/>
  <c r="S25" i="7"/>
  <c r="F26" i="7"/>
  <c r="N26" i="7"/>
  <c r="V26" i="7"/>
  <c r="I27" i="7"/>
  <c r="Q27" i="7"/>
  <c r="D28" i="7"/>
  <c r="L28" i="7"/>
  <c r="T28" i="7"/>
  <c r="G29" i="7"/>
  <c r="O29" i="7"/>
  <c r="J30" i="7"/>
  <c r="R30" i="7"/>
  <c r="E31" i="7"/>
  <c r="M31" i="7"/>
  <c r="U31" i="7"/>
  <c r="H32" i="7"/>
  <c r="P32" i="7"/>
  <c r="C33" i="7"/>
  <c r="K33" i="7"/>
  <c r="S33" i="7"/>
  <c r="F34" i="7"/>
  <c r="N34" i="7"/>
  <c r="V34" i="7"/>
  <c r="J35" i="7"/>
  <c r="R35" i="7"/>
  <c r="F36" i="7"/>
  <c r="N36" i="7"/>
  <c r="V36" i="7"/>
  <c r="D25" i="7"/>
  <c r="L25" i="7"/>
  <c r="G26" i="7"/>
  <c r="O26" i="7"/>
  <c r="J27" i="7"/>
  <c r="R27" i="7"/>
  <c r="E28" i="7"/>
  <c r="M28" i="7"/>
  <c r="H29" i="7"/>
  <c r="P29" i="7"/>
  <c r="C30" i="7"/>
  <c r="K30" i="7"/>
  <c r="S30" i="7"/>
  <c r="F31" i="7"/>
  <c r="N31" i="7"/>
  <c r="V31" i="7"/>
  <c r="I32" i="7"/>
  <c r="Q32" i="7"/>
  <c r="D33" i="7"/>
  <c r="L33" i="7"/>
  <c r="T33" i="7"/>
  <c r="G34" i="7"/>
  <c r="O34" i="7"/>
  <c r="C35" i="7"/>
  <c r="K35" i="7"/>
  <c r="S35" i="7"/>
  <c r="G36" i="7"/>
  <c r="O36" i="7"/>
  <c r="N27" i="7"/>
  <c r="L29" i="7"/>
  <c r="H26" i="7"/>
  <c r="C27" i="7"/>
  <c r="K27" i="7"/>
  <c r="I29" i="7"/>
  <c r="D30" i="7"/>
  <c r="L30" i="7"/>
  <c r="G31" i="7"/>
  <c r="O31" i="7"/>
  <c r="J32" i="7"/>
  <c r="E33" i="7"/>
  <c r="M33" i="7"/>
  <c r="H34" i="7"/>
  <c r="D35" i="7"/>
  <c r="L35" i="7"/>
  <c r="H36" i="7"/>
  <c r="F40" i="7"/>
  <c r="Z40" i="7" l="1"/>
  <c r="H21" i="5" s="1"/>
  <c r="Z41" i="7"/>
  <c r="H22" i="5" s="1"/>
  <c r="Y39" i="7"/>
  <c r="G20" i="5" s="1"/>
  <c r="Z39" i="7"/>
  <c r="H20" i="5" s="1"/>
  <c r="Y41" i="7"/>
  <c r="G22" i="5" s="1"/>
  <c r="Y37" i="7"/>
  <c r="G18" i="5" s="1"/>
  <c r="Z37" i="7"/>
  <c r="H18" i="5" s="1"/>
  <c r="Y38" i="7"/>
  <c r="G19" i="5" s="1"/>
  <c r="Z38" i="7"/>
  <c r="H19" i="5" s="1"/>
  <c r="N40" i="7"/>
  <c r="Y40" i="7"/>
  <c r="G21" i="5" s="1"/>
  <c r="Q40" i="7"/>
  <c r="D40" i="7"/>
  <c r="R40" i="7"/>
  <c r="W39" i="7"/>
  <c r="X39" i="7"/>
  <c r="X37" i="7"/>
  <c r="W37" i="7"/>
  <c r="W40" i="7"/>
  <c r="X40" i="7"/>
  <c r="X41" i="7"/>
  <c r="W41" i="7"/>
  <c r="X38" i="7"/>
  <c r="W38" i="7"/>
  <c r="J40" i="7"/>
  <c r="D41" i="7"/>
  <c r="B22" i="5"/>
  <c r="K39" i="7"/>
  <c r="B20" i="5"/>
  <c r="V40" i="7"/>
  <c r="B21" i="5"/>
  <c r="L37" i="7"/>
  <c r="B18" i="5"/>
  <c r="C38" i="7"/>
  <c r="B19" i="5"/>
  <c r="I40" i="7"/>
  <c r="D39" i="7"/>
  <c r="U40" i="7"/>
  <c r="T40" i="7"/>
  <c r="I39" i="7"/>
  <c r="O40" i="7"/>
  <c r="P39" i="7"/>
  <c r="G39" i="7"/>
  <c r="F39" i="7"/>
  <c r="E40" i="7"/>
  <c r="U39" i="7"/>
  <c r="S41" i="7"/>
  <c r="L40" i="7"/>
  <c r="S40" i="7"/>
  <c r="H40" i="7"/>
  <c r="K40" i="7"/>
  <c r="C40" i="7"/>
  <c r="G40" i="7"/>
  <c r="M40" i="7"/>
  <c r="P40" i="7"/>
  <c r="E39" i="7"/>
  <c r="M39" i="7"/>
  <c r="V39" i="7"/>
  <c r="R39" i="7"/>
  <c r="L39" i="7"/>
  <c r="C39" i="7"/>
  <c r="J39" i="7"/>
  <c r="T39" i="7"/>
  <c r="S39" i="7"/>
  <c r="Q39" i="7"/>
  <c r="N39" i="7"/>
  <c r="H39" i="7"/>
  <c r="O39" i="7"/>
  <c r="D38" i="7"/>
  <c r="G38" i="7"/>
  <c r="T38" i="7"/>
  <c r="H38" i="7"/>
  <c r="F38" i="7"/>
  <c r="P38" i="7"/>
  <c r="R41" i="7"/>
  <c r="J41" i="7"/>
  <c r="K41" i="7"/>
  <c r="V41" i="7"/>
  <c r="Q41" i="7"/>
  <c r="N38" i="7"/>
  <c r="H41" i="7"/>
  <c r="E41" i="7"/>
  <c r="L38" i="7"/>
  <c r="N41" i="7"/>
  <c r="L41" i="7"/>
  <c r="J38" i="7"/>
  <c r="M41" i="7"/>
  <c r="I38" i="7"/>
  <c r="F41" i="7"/>
  <c r="U41" i="7"/>
  <c r="Q38" i="7"/>
  <c r="G41" i="7"/>
  <c r="K38" i="7"/>
  <c r="U38" i="7"/>
  <c r="O38" i="7"/>
  <c r="O41" i="7"/>
  <c r="S38" i="7"/>
  <c r="T41" i="7"/>
  <c r="V38" i="7"/>
  <c r="M38" i="7"/>
  <c r="E38" i="7"/>
  <c r="K37" i="7"/>
  <c r="R37" i="7"/>
  <c r="J37" i="7"/>
  <c r="S37" i="7"/>
  <c r="T37" i="7"/>
  <c r="C41" i="7"/>
  <c r="C37" i="7"/>
  <c r="R38" i="7"/>
  <c r="P41" i="7"/>
  <c r="I41" i="7"/>
  <c r="U37" i="7"/>
  <c r="H37" i="7"/>
  <c r="P37" i="7"/>
  <c r="V37" i="7"/>
  <c r="N37" i="7"/>
  <c r="F37" i="7"/>
  <c r="M37" i="7"/>
  <c r="O37" i="7"/>
  <c r="D37" i="7"/>
  <c r="Q37" i="7"/>
  <c r="E37" i="7"/>
  <c r="I37" i="7"/>
  <c r="G37" i="7"/>
</calcChain>
</file>

<file path=xl/sharedStrings.xml><?xml version="1.0" encoding="utf-8"?>
<sst xmlns="http://schemas.openxmlformats.org/spreadsheetml/2006/main" count="193" uniqueCount="140">
  <si>
    <t>Average monthly rainfall and deviations from the long-term mean</t>
  </si>
  <si>
    <t xml:space="preserve">This spreadsheet forms part of the Accredited Official Statistics publication Energy Trends produced by the Department for Energy Security &amp; Net Zero (DESNZ).
The data presented is on average monthly rainfall and deviations from the long-term mean; monthly data are published a month in arrears. </t>
  </si>
  <si>
    <t xml:space="preserve">Publication dates </t>
  </si>
  <si>
    <t>Data period</t>
  </si>
  <si>
    <t xml:space="preserve">Revisions </t>
  </si>
  <si>
    <t>There are no revisions in this release.</t>
  </si>
  <si>
    <t xml:space="preserve">Further information </t>
  </si>
  <si>
    <t xml:space="preserve">The table and accompanying cover sheet, contents, commentary and notes have been edited to meet legal accessibility regulations 
To provide feedback please contact </t>
  </si>
  <si>
    <t>energy.stats@energysecurity.gov.uk</t>
  </si>
  <si>
    <t>Some cells in the tables refer to notes which can be found in the notes worksheet
Note markers are presented in square brackets, for example [Note 1]</t>
  </si>
  <si>
    <t xml:space="preserve">Time periods used in this workbook refer to calendar months and calendar quarters, i.e. quarter 1 represents January to March, quarter 2 April to June, quarter 3 July to September and quarter 4 October to December, and calendar years i.e. January to December </t>
  </si>
  <si>
    <t xml:space="preserve">Links to additional further information in cells below </t>
  </si>
  <si>
    <t>Energy trends publication (opens in a new window)</t>
  </si>
  <si>
    <t xml:space="preserve">Contact details </t>
  </si>
  <si>
    <t xml:space="preserve">Statistical enquiries </t>
  </si>
  <si>
    <t>Kevin Harris</t>
  </si>
  <si>
    <t>0747 135 8194</t>
  </si>
  <si>
    <t xml:space="preserve">Media enquiries </t>
  </si>
  <si>
    <t>newsdesk@energysecurity.gov.uk</t>
  </si>
  <si>
    <t>020 7215 1000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</si>
  <si>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</si>
  <si>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</si>
  <si>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</si>
  <si>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</si>
  <si>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</si>
  <si>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Cover sheet</t>
  </si>
  <si>
    <t>Cover Sheet</t>
  </si>
  <si>
    <t>Notes</t>
  </si>
  <si>
    <t xml:space="preserve">Commentary </t>
  </si>
  <si>
    <t>Commentary</t>
  </si>
  <si>
    <t>Average monthly rainfall and deviations from the long term mean, table</t>
  </si>
  <si>
    <t>Table</t>
  </si>
  <si>
    <t>Average monthly rainfall and deviations from the long term mean, data</t>
  </si>
  <si>
    <t>Data</t>
  </si>
  <si>
    <t xml:space="preserve">This worksheet contains one table 
</t>
  </si>
  <si>
    <t xml:space="preserve">This table contains supplementary information supporting average monthly rainfall and deviations from the long-term mean which are referred to in the data presented in this workbook </t>
  </si>
  <si>
    <t xml:space="preserve">Note </t>
  </si>
  <si>
    <t>Note 1</t>
  </si>
  <si>
    <t xml:space="preserve">Based on data provided by the Meteorological Office. </t>
  </si>
  <si>
    <t>Note 2</t>
  </si>
  <si>
    <t>Average rainfall has been calculated by aggregating regional rainfall data, weighted according to each regions share of hydro electricity generation capacity.</t>
  </si>
  <si>
    <t>Note 3</t>
  </si>
  <si>
    <t>Map detailing the location of the weather stations used in calculating average monthly rainfall (opens in a new window)</t>
  </si>
  <si>
    <t>Note 4</t>
  </si>
  <si>
    <t xml:space="preserve">Information on the methodology used is given in the article 'new weather tables- sources and methodology', in Energy Trends, December 2011 (opens in a new window) </t>
  </si>
  <si>
    <t>Note 5</t>
  </si>
  <si>
    <t>Average rainfall for that calendar period for the years 2002 to 2021.</t>
  </si>
  <si>
    <t>In the latest month</t>
  </si>
  <si>
    <t>April 2026</t>
  </si>
  <si>
    <t xml:space="preserve">The average rainfall was 88.2 mm, 45.3 mm more than the same month in 2025 and 19.2 mm more than the 20-year average. </t>
  </si>
  <si>
    <t>In the latest 3 monthly periods</t>
  </si>
  <si>
    <t>February 2026 to April 2026</t>
  </si>
  <si>
    <t xml:space="preserve">There was 107.2 mm more rainfall than in the same period a year earlier. </t>
  </si>
  <si>
    <t>January 2026 to March 2026</t>
  </si>
  <si>
    <t xml:space="preserve">There was 83.0 mm more rainfall than in the same period a year earlier. </t>
  </si>
  <si>
    <t>December 2025 to February 2026</t>
  </si>
  <si>
    <t xml:space="preserve">There was 22.0 mm less rainfall than in the same period a year earlier. </t>
  </si>
  <si>
    <t>In the latest year</t>
  </si>
  <si>
    <t xml:space="preserve">Average rainfall was 107.1 mm less than in 2024 and 149.7 mm less than the 20-year average. </t>
  </si>
  <si>
    <t>Table 7.4 Average monthly rainfall and deviations from the long-term mean (mm) [note 1] [note 2] [note 3] [note 4]</t>
  </si>
  <si>
    <t>Some cells refer to notes which can be found on the notes worksheet</t>
  </si>
  <si>
    <t>[x] is used to indicate data not available</t>
  </si>
  <si>
    <t>Calendar period</t>
  </si>
  <si>
    <t>20-year mean 
[note 5]</t>
  </si>
  <si>
    <t>2023
average</t>
  </si>
  <si>
    <t>2024
average</t>
  </si>
  <si>
    <t>2025
average 
[provisional]</t>
  </si>
  <si>
    <t>2026
average 
[provisional]</t>
  </si>
  <si>
    <t>2023
deviation</t>
  </si>
  <si>
    <t>2024
deviation</t>
  </si>
  <si>
    <t>2025
deviation
[provisional]</t>
  </si>
  <si>
    <t>2026
deviation
[provisional]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</si>
  <si>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</si>
  <si>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</si>
  <si>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</si>
  <si>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</si>
  <si>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</si>
  <si>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</si>
  <si>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</si>
  <si>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</si>
  <si>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</si>
  <si>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</si>
  <si>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</si>
  <si>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</si>
  <si>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January-March</t>
  </si>
  <si>
    <t>April-June</t>
  </si>
  <si>
    <t>July-September</t>
  </si>
  <si>
    <t>October-December</t>
  </si>
  <si>
    <t>January-December</t>
  </si>
  <si>
    <t>Freeze panes are active on this sheet, to turn off freeze panes select 'view' then 'freeze panes' then 'unfreeze panes' or use [Alt W, F] </t>
  </si>
  <si>
    <t>2001
average</t>
  </si>
  <si>
    <t>2002 
average</t>
  </si>
  <si>
    <t>2003
average</t>
  </si>
  <si>
    <t>2004
average</t>
  </si>
  <si>
    <t>2005
average</t>
  </si>
  <si>
    <t>2006
average</t>
  </si>
  <si>
    <t>2007
average</t>
  </si>
  <si>
    <t>2008
average</t>
  </si>
  <si>
    <t>2009
average</t>
  </si>
  <si>
    <t>2010
average</t>
  </si>
  <si>
    <t>2011
average</t>
  </si>
  <si>
    <t>2012
average</t>
  </si>
  <si>
    <t>2013 
average</t>
  </si>
  <si>
    <t>2014 
average</t>
  </si>
  <si>
    <t>2015 
average</t>
  </si>
  <si>
    <t>2016 
average</t>
  </si>
  <si>
    <t>2017 
average</t>
  </si>
  <si>
    <t>2018 
average</t>
  </si>
  <si>
    <t>2019 
average</t>
  </si>
  <si>
    <t>2020 
average</t>
  </si>
  <si>
    <t>2021 
average</t>
  </si>
  <si>
    <t>2022
average</t>
  </si>
  <si>
    <t>2025
average [provisional]</t>
  </si>
  <si>
    <t>2026
average [provisional]</t>
  </si>
  <si>
    <t>2001
deviation</t>
  </si>
  <si>
    <t>2002 
deviation</t>
  </si>
  <si>
    <t>2003
deviation</t>
  </si>
  <si>
    <t>2004
deviation</t>
  </si>
  <si>
    <t>2005
deviation</t>
  </si>
  <si>
    <t>2006
deviation</t>
  </si>
  <si>
    <t>2007
deviation</t>
  </si>
  <si>
    <t>2008
deviation</t>
  </si>
  <si>
    <t>2009
deviation</t>
  </si>
  <si>
    <t>2010
deviation</t>
  </si>
  <si>
    <t>2011
deviation</t>
  </si>
  <si>
    <t>2012
deviation</t>
  </si>
  <si>
    <t>2013 
deviation</t>
  </si>
  <si>
    <t>2014 
deviation</t>
  </si>
  <si>
    <t>2015 
deviation</t>
  </si>
  <si>
    <t>2016 
deviation</t>
  </si>
  <si>
    <t>2017 
deviation</t>
  </si>
  <si>
    <t>2018 
deviation</t>
  </si>
  <si>
    <t>2019 
deviation</t>
  </si>
  <si>
    <t>2020 
deviation</t>
  </si>
  <si>
    <t>2021 
deviation</t>
  </si>
  <si>
    <t>2022
deviation</t>
  </si>
  <si>
    <t>2025
deviation [provisional]</t>
  </si>
  <si>
    <t>2026
deviation [provisional]</t>
  </si>
  <si>
    <r>
      <t xml:space="preserve">These data were published on </t>
    </r>
    <r>
      <rPr>
        <b/>
        <sz val="12"/>
        <color theme="1"/>
        <rFont val="Calibri"/>
        <family val="2"/>
        <scheme val="minor"/>
      </rPr>
      <t>Thursday 28th May 2026</t>
    </r>
    <r>
      <rPr>
        <sz val="12"/>
        <color theme="1"/>
        <rFont val="Calibri"/>
        <family val="2"/>
        <scheme val="minor"/>
      </rPr>
      <t xml:space="preserve">
The next publication date is </t>
    </r>
    <r>
      <rPr>
        <b/>
        <sz val="12"/>
        <color theme="1"/>
        <rFont val="Calibri"/>
        <family val="2"/>
        <scheme val="minor"/>
      </rPr>
      <t>Tuesday 30th June 2026</t>
    </r>
  </si>
  <si>
    <r>
      <t xml:space="preserve">This spreadsheet contains monthly data including </t>
    </r>
    <r>
      <rPr>
        <b/>
        <sz val="12"/>
        <color theme="1"/>
        <rFont val="Calibri"/>
        <family val="2"/>
        <scheme val="minor"/>
      </rPr>
      <t>new data for April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</si>
</sst>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;\-#,##0.0"/>
    <numFmt numFmtId="165" formatCode="0.0"/>
    <numFmt numFmtId="166" formatCode="#,##0.00_ ;\-#,##0.00\ "/>
    <numFmt numFmtId="167" formatCode="#,##0.000_ ;\-#,##0.000\ "/>
  </numFmts>
  <fonts count="21" x14ac:knownFonts="1"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Protection="0">
      <alignment vertical="center"/>
    </xf>
    <xf numFmtId="0" fontId="3" fillId="0" borderId="0" applyNumberFormat="0" applyFill="0" applyProtection="0"/>
    <xf numFmtId="0" fontId="7" fillId="0" borderId="0" applyNumberFormat="0" applyFill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15" fillId="0" borderId="0"/>
    <xf numFmtId="9" fontId="8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1" applyAlignment="1">
      <alignment vertical="center" wrapText="1"/>
    </xf>
    <xf numFmtId="0" fontId="2" fillId="0" borderId="0" xfId="5">
      <alignment vertical="center" wrapText="1"/>
    </xf>
    <xf numFmtId="0" fontId="2" fillId="0" borderId="0" xfId="5" applyAlignment="1">
      <alignment vertical="center"/>
    </xf>
    <xf numFmtId="0" fontId="3" fillId="0" borderId="0" xfId="2" applyAlignment="1">
      <alignment wrapText="1"/>
    </xf>
    <xf numFmtId="0" fontId="4" fillId="0" borderId="0" xfId="5" applyFont="1" applyAlignment="1">
      <alignment vertical="center"/>
    </xf>
    <xf numFmtId="0" fontId="3" fillId="0" borderId="0" xfId="2"/>
    <xf numFmtId="0" fontId="6" fillId="0" borderId="0" xfId="4" applyAlignment="1" applyProtection="1">
      <alignment vertical="center" wrapText="1"/>
    </xf>
    <xf numFmtId="0" fontId="7" fillId="0" borderId="0" xfId="3"/>
    <xf numFmtId="0" fontId="6" fillId="0" borderId="0" xfId="4" applyAlignment="1" applyProtection="1">
      <alignment vertical="center"/>
    </xf>
    <xf numFmtId="0" fontId="2" fillId="0" borderId="0" xfId="5" applyAlignment="1">
      <alignment wrapText="1"/>
    </xf>
    <xf numFmtId="0" fontId="1" fillId="0" borderId="0" xfId="1">
      <alignment vertical="center"/>
    </xf>
    <xf numFmtId="0" fontId="8" fillId="0" borderId="0" xfId="6"/>
    <xf numFmtId="0" fontId="3" fillId="0" borderId="0" xfId="2" applyFill="1"/>
    <xf numFmtId="0" fontId="12" fillId="0" borderId="0" xfId="5" applyFont="1">
      <alignment vertical="center" wrapText="1"/>
    </xf>
    <xf numFmtId="0" fontId="6" fillId="0" borderId="0" xfId="4" applyFill="1" applyAlignment="1" applyProtection="1">
      <alignment horizontal="left"/>
    </xf>
    <xf numFmtId="0" fontId="6" fillId="0" borderId="0" xfId="4" applyFill="1" applyAlignment="1" applyProtection="1">
      <alignment vertical="center" wrapText="1"/>
    </xf>
    <xf numFmtId="0" fontId="13" fillId="0" borderId="0" xfId="5" applyFont="1" applyAlignment="1">
      <alignment vertical="center"/>
    </xf>
    <xf numFmtId="0" fontId="14" fillId="0" borderId="0" xfId="6" applyFont="1"/>
    <xf numFmtId="0" fontId="2" fillId="0" borderId="0" xfId="5" applyAlignment="1">
      <alignment horizontal="center" vertical="center" wrapText="1"/>
    </xf>
    <xf numFmtId="164" fontId="2" fillId="0" borderId="0" xfId="5" applyNumberFormat="1">
      <alignment vertical="center" wrapText="1"/>
    </xf>
    <xf numFmtId="164" fontId="2" fillId="0" borderId="5" xfId="5" applyNumberFormat="1" applyBorder="1">
      <alignment vertical="center" wrapText="1"/>
    </xf>
    <xf numFmtId="0" fontId="2" fillId="0" borderId="2" xfId="5" applyBorder="1" applyAlignment="1">
      <alignment horizontal="center" vertical="center" wrapText="1"/>
    </xf>
    <xf numFmtId="0" fontId="2" fillId="0" borderId="11" xfId="5" applyBorder="1" applyAlignment="1">
      <alignment horizontal="right" vertical="center" wrapText="1"/>
    </xf>
    <xf numFmtId="0" fontId="2" fillId="0" borderId="10" xfId="5" applyBorder="1" applyAlignment="1">
      <alignment horizontal="right" vertical="center" wrapText="1"/>
    </xf>
    <xf numFmtId="0" fontId="2" fillId="0" borderId="12" xfId="5" applyBorder="1" applyAlignment="1">
      <alignment horizontal="right" vertical="center" wrapText="1"/>
    </xf>
    <xf numFmtId="0" fontId="2" fillId="0" borderId="6" xfId="5" applyBorder="1" applyAlignment="1">
      <alignment horizontal="center" vertical="center" wrapText="1"/>
    </xf>
    <xf numFmtId="164" fontId="2" fillId="0" borderId="10" xfId="5" applyNumberFormat="1" applyBorder="1">
      <alignment vertical="center" wrapText="1"/>
    </xf>
    <xf numFmtId="164" fontId="2" fillId="0" borderId="11" xfId="5" applyNumberFormat="1" applyBorder="1">
      <alignment vertical="center" wrapText="1"/>
    </xf>
    <xf numFmtId="164" fontId="2" fillId="0" borderId="12" xfId="5" applyNumberFormat="1" applyBorder="1">
      <alignment vertical="center" wrapText="1"/>
    </xf>
    <xf numFmtId="37" fontId="2" fillId="0" borderId="10" xfId="5" applyNumberFormat="1" applyBorder="1" applyAlignment="1">
      <alignment horizontal="right" vertical="center" wrapText="1"/>
    </xf>
    <xf numFmtId="37" fontId="2" fillId="0" borderId="11" xfId="5" applyNumberFormat="1" applyBorder="1" applyAlignment="1">
      <alignment horizontal="right" vertical="center" wrapText="1"/>
    </xf>
    <xf numFmtId="37" fontId="2" fillId="0" borderId="12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/>
    </xf>
    <xf numFmtId="164" fontId="2" fillId="0" borderId="11" xfId="5" applyNumberFormat="1" applyBorder="1" applyAlignment="1">
      <alignment horizontal="right" vertical="center" wrapText="1"/>
    </xf>
    <xf numFmtId="164" fontId="2" fillId="0" borderId="0" xfId="5" applyNumberFormat="1" applyAlignment="1">
      <alignment horizontal="right" vertical="center" wrapText="1"/>
    </xf>
    <xf numFmtId="164" fontId="2" fillId="0" borderId="10" xfId="5" applyNumberFormat="1" applyBorder="1" applyAlignment="1">
      <alignment horizontal="right" vertical="center" wrapText="1"/>
    </xf>
    <xf numFmtId="164" fontId="2" fillId="0" borderId="4" xfId="5" applyNumberFormat="1" applyBorder="1" applyAlignment="1">
      <alignment horizontal="right" vertical="center" wrapText="1"/>
    </xf>
    <xf numFmtId="164" fontId="2" fillId="0" borderId="12" xfId="5" applyNumberFormat="1" applyBorder="1" applyAlignment="1">
      <alignment horizontal="right" vertical="center" wrapText="1"/>
    </xf>
    <xf numFmtId="164" fontId="2" fillId="0" borderId="5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0" fillId="0" borderId="6" xfId="0" applyBorder="1"/>
    <xf numFmtId="0" fontId="12" fillId="0" borderId="6" xfId="5" applyFont="1" applyBorder="1" applyAlignment="1">
      <alignment horizontal="center" vertical="center" wrapText="1"/>
    </xf>
    <xf numFmtId="0" fontId="2" fillId="0" borderId="13" xfId="5" applyBorder="1" applyAlignment="1">
      <alignment horizontal="right" vertical="center" wrapText="1"/>
    </xf>
    <xf numFmtId="0" fontId="2" fillId="0" borderId="14" xfId="5" applyBorder="1" applyAlignment="1">
      <alignment horizontal="right" vertical="center" wrapText="1"/>
    </xf>
    <xf numFmtId="0" fontId="2" fillId="0" borderId="15" xfId="5" applyBorder="1" applyAlignment="1">
      <alignment horizontal="right" vertical="center" wrapText="1"/>
    </xf>
    <xf numFmtId="164" fontId="2" fillId="0" borderId="2" xfId="5" applyNumberFormat="1" applyBorder="1">
      <alignment vertical="center" wrapText="1"/>
    </xf>
    <xf numFmtId="164" fontId="2" fillId="0" borderId="2" xfId="5" applyNumberFormat="1" applyBorder="1" applyAlignment="1">
      <alignment horizontal="right" vertical="center" wrapText="1"/>
    </xf>
    <xf numFmtId="164" fontId="2" fillId="0" borderId="3" xfId="5" applyNumberFormat="1" applyBorder="1" applyAlignment="1">
      <alignment horizontal="right" vertical="center" wrapText="1"/>
    </xf>
    <xf numFmtId="164" fontId="2" fillId="0" borderId="6" xfId="5" applyNumberFormat="1" applyBorder="1" applyAlignment="1">
      <alignment horizontal="right" vertical="center" wrapText="1"/>
    </xf>
    <xf numFmtId="0" fontId="12" fillId="0" borderId="3" xfId="5" applyFont="1" applyBorder="1" applyAlignment="1">
      <alignment horizontal="center" vertical="center" wrapText="1"/>
    </xf>
    <xf numFmtId="0" fontId="2" fillId="0" borderId="7" xfId="5" applyBorder="1" applyAlignment="1">
      <alignment horizontal="right" vertical="center" wrapText="1"/>
    </xf>
    <xf numFmtId="0" fontId="2" fillId="0" borderId="8" xfId="5" applyBorder="1" applyAlignment="1">
      <alignment horizontal="right" vertical="center" wrapText="1"/>
    </xf>
    <xf numFmtId="0" fontId="2" fillId="0" borderId="9" xfId="5" applyBorder="1" applyAlignment="1">
      <alignment horizontal="right" vertical="center" wrapText="1"/>
    </xf>
    <xf numFmtId="0" fontId="12" fillId="0" borderId="9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5" fillId="0" borderId="15" xfId="5" applyFont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37" fontId="2" fillId="0" borderId="7" xfId="5" applyNumberFormat="1" applyBorder="1" applyAlignment="1">
      <alignment horizontal="right" vertical="center" wrapText="1"/>
    </xf>
    <xf numFmtId="0" fontId="17" fillId="2" borderId="0" xfId="5" applyFont="1" applyFill="1">
      <alignment vertical="center" wrapText="1"/>
    </xf>
    <xf numFmtId="0" fontId="18" fillId="2" borderId="0" xfId="8" applyFont="1" applyFill="1" applyAlignment="1" applyProtection="1">
      <alignment vertical="center" wrapText="1"/>
    </xf>
    <xf numFmtId="0" fontId="2" fillId="0" borderId="5" xfId="5" applyBorder="1" applyAlignment="1">
      <alignment vertical="center"/>
    </xf>
    <xf numFmtId="17" fontId="7" fillId="0" borderId="0" xfId="3" quotePrefix="1" applyNumberFormat="1" applyAlignment="1">
      <alignment wrapText="1"/>
    </xf>
    <xf numFmtId="1" fontId="7" fillId="0" borderId="0" xfId="3" quotePrefix="1" applyNumberFormat="1" applyAlignment="1">
      <alignment horizontal="left" wrapText="1"/>
    </xf>
    <xf numFmtId="0" fontId="13" fillId="0" borderId="0" xfId="5" applyFont="1">
      <alignment vertical="center" wrapText="1"/>
    </xf>
    <xf numFmtId="0" fontId="13" fillId="0" borderId="0" xfId="5" applyFont="1" applyAlignment="1">
      <alignment horizontal="right" vertical="center"/>
    </xf>
    <xf numFmtId="0" fontId="13" fillId="0" borderId="0" xfId="5" applyFont="1" applyAlignment="1">
      <alignment horizontal="right" vertical="center" wrapText="1"/>
    </xf>
    <xf numFmtId="0" fontId="13" fillId="0" borderId="5" xfId="5" applyFont="1" applyBorder="1" applyAlignment="1">
      <alignment vertical="center"/>
    </xf>
    <xf numFmtId="164" fontId="12" fillId="0" borderId="0" xfId="5" applyNumberFormat="1" applyFont="1" applyAlignment="1">
      <alignment horizontal="right" vertical="center" wrapText="1"/>
    </xf>
    <xf numFmtId="165" fontId="12" fillId="0" borderId="0" xfId="5" applyNumberFormat="1" applyFont="1">
      <alignment vertical="center" wrapText="1"/>
    </xf>
    <xf numFmtId="164" fontId="12" fillId="0" borderId="5" xfId="5" applyNumberFormat="1" applyFont="1" applyBorder="1" applyAlignment="1">
      <alignment horizontal="right" vertical="center" wrapText="1"/>
    </xf>
    <xf numFmtId="164" fontId="12" fillId="0" borderId="4" xfId="5" applyNumberFormat="1" applyFont="1" applyBorder="1" applyAlignment="1">
      <alignment horizontal="right" vertical="center" wrapText="1"/>
    </xf>
    <xf numFmtId="164" fontId="12" fillId="0" borderId="2" xfId="5" applyNumberFormat="1" applyFont="1" applyBorder="1" applyAlignment="1">
      <alignment horizontal="right" vertical="center" wrapText="1"/>
    </xf>
    <xf numFmtId="0" fontId="19" fillId="0" borderId="2" xfId="5" applyFont="1" applyBorder="1" applyAlignment="1">
      <alignment horizontal="center" vertical="center" wrapText="1"/>
    </xf>
    <xf numFmtId="0" fontId="19" fillId="0" borderId="5" xfId="5" applyFont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 wrapText="1"/>
    </xf>
    <xf numFmtId="164" fontId="12" fillId="0" borderId="0" xfId="5" applyNumberFormat="1" applyFont="1">
      <alignment vertical="center" wrapText="1"/>
    </xf>
    <xf numFmtId="166" fontId="2" fillId="0" borderId="0" xfId="5" applyNumberFormat="1">
      <alignment vertical="center" wrapText="1"/>
    </xf>
    <xf numFmtId="167" fontId="2" fillId="0" borderId="0" xfId="5" applyNumberFormat="1">
      <alignment vertical="center" wrapText="1"/>
    </xf>
    <xf numFmtId="0" fontId="20" fillId="0" borderId="0" xfId="0" applyFont="1" applyAlignment="1">
      <alignment vertical="center" wrapText="1"/>
    </xf>
    <xf numFmtId="43" fontId="2" fillId="0" borderId="0" xfId="5" applyNumberFormat="1">
      <alignment vertical="center" wrapText="1"/>
    </xf>
    <xf numFmtId="164" fontId="12" fillId="0" borderId="5" xfId="5" applyNumberFormat="1" applyFont="1" applyBorder="1">
      <alignment vertical="center" wrapText="1"/>
    </xf>
    <xf numFmtId="164" fontId="12" fillId="0" borderId="8" xfId="5" applyNumberFormat="1" applyFont="1" applyBorder="1">
      <alignment vertical="center" wrapText="1"/>
    </xf>
    <xf numFmtId="164" fontId="13" fillId="0" borderId="8" xfId="5" applyNumberFormat="1" applyFont="1" applyBorder="1">
      <alignment vertical="center" wrapText="1"/>
    </xf>
    <xf numFmtId="164" fontId="13" fillId="0" borderId="9" xfId="5" applyNumberFormat="1" applyFont="1" applyBorder="1">
      <alignment vertical="center" wrapText="1"/>
    </xf>
    <xf numFmtId="164" fontId="12" fillId="0" borderId="2" xfId="5" applyNumberFormat="1" applyFont="1" applyBorder="1">
      <alignment vertical="center" wrapText="1"/>
    </xf>
    <xf numFmtId="164" fontId="13" fillId="0" borderId="3" xfId="5" applyNumberFormat="1" applyFont="1" applyBorder="1">
      <alignment vertical="center" wrapText="1"/>
    </xf>
    <xf numFmtId="164" fontId="12" fillId="0" borderId="7" xfId="5" applyNumberFormat="1" applyFont="1" applyBorder="1">
      <alignment vertical="center" wrapText="1"/>
    </xf>
    <xf numFmtId="164" fontId="12" fillId="0" borderId="9" xfId="5" applyNumberFormat="1" applyFont="1" applyBorder="1">
      <alignment vertical="center" wrapText="1"/>
    </xf>
    <xf numFmtId="164" fontId="12" fillId="0" borderId="3" xfId="5" applyNumberFormat="1" applyFont="1" applyBorder="1">
      <alignment vertical="center" wrapText="1"/>
    </xf>
  </cellXfs>
  <cellStyles count="17">
    <cellStyle name="Heading 1" xfId="1" builtinId="16"/>
    <cellStyle name="Heading 2" xfId="2" builtinId="17"/>
    <cellStyle name="Heading 3" xfId="3" builtinId="18"/>
    <cellStyle name="Hyperlink" xfId="4" builtinId="8"/>
    <cellStyle name="Hyperlink 2" xfId="8" xr:uid="{8BA8D79A-6BB9-4763-88ED-06F6D6D82B44}"/>
    <cellStyle name="Hyperlink 3" xfId="9" xr:uid="{FF24EB7B-2D31-4492-8B08-4479FF46F312}"/>
    <cellStyle name="Normal" xfId="0" builtinId="0"/>
    <cellStyle name="Normal 2" xfId="6" xr:uid="{EE79530A-CEB9-46A7-B807-E17F7D50DBF2}"/>
    <cellStyle name="Normal 2 2" xfId="7" xr:uid="{4B5BBAA1-8DE4-4839-9DA3-29520FF55975}"/>
    <cellStyle name="Normal 3" xfId="15" xr:uid="{B397C727-31DF-4E4C-8F62-94CB1498257F}"/>
    <cellStyle name="Normal 4" xfId="5" xr:uid="{81D2D2F9-46C4-4EAF-A111-39A5ED3F1951}"/>
    <cellStyle name="Percent 2" xfId="16" xr:uid="{577AEF9B-F467-4A5C-9871-F56448897ACC}"/>
    <cellStyle name="Style 1" xfId="10" xr:uid="{354C7DC6-5A81-40DA-9EF2-B983DFA09D5B}"/>
    <cellStyle name="Style 2" xfId="11" xr:uid="{31968381-1CC6-4617-BE2A-BD398572AC98}"/>
    <cellStyle name="Style 3" xfId="12" xr:uid="{2E1037D0-2A83-4931-90E5-56587F0AACA8}"/>
    <cellStyle name="Style 4" xfId="13" xr:uid="{78575A37-57F1-4B81-BF43-977629EED6C4}"/>
    <cellStyle name="Style 5" xfId="14" xr:uid="{AA5F8537-D3C4-4ABF-9F8E-32AD09A202FA}"/>
  </cellStyles>
  <dxfs count="46"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sz val="12"/>
        <color auto="1"/>
      </font>
      <numFmt numFmtId="164" formatCode="#,##0.0;\-#,##0.0"/>
      <fill>
        <patternFill patternType="none">
          <fgColor indexed="64"/>
          <bgColor indexed="65"/>
        </patternFill>
      </fill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</dxf>
    <dxf>
      <font>
        <sz val="12"/>
        <color auto="1"/>
      </font>
      <numFmt numFmtId="164" formatCode="#,##0.0;\-#,##0.0"/>
      <fill>
        <patternFill patternType="none">
          <fgColor indexed="64"/>
          <bgColor indexed="65"/>
        </patternFill>
      </fill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 style="thin">
          <color indexed="64"/>
        </left>
        <right style="thin">
          <color indexed="64"/>
        </right>
        <top/>
        <bottom/>
        <vertic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D4486F-1CC3-42D3-A8C6-7E0782305330}" name="Contents" displayName="Contents" ref="A4:B10" totalsRowShown="0" dataDxfId="45" headerRowCellStyle="Heading 2" dataCellStyle="Hyperlink">
  <tableColumns count="2">
    <tableColumn id="1" xr3:uid="{892368AE-4F29-4C67-8149-C7BE7ED17FF4}" name="Description" dataDxfId="44" dataCellStyle="Normal 2"/>
    <tableColumn id="2" xr3:uid="{49F48E19-FC82-4CC6-AEE0-C91D9540B7C4}" name="Link" dataDxfId="43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3353E5-A8BA-4138-BC58-09A327F01F7E}" name="Notes" displayName="Notes" ref="A4:B9" totalsRowShown="0" headerRowCellStyle="Heading 2">
  <tableColumns count="2">
    <tableColumn id="1" xr3:uid="{E55E437F-CF4C-4872-97CB-276163ABDE90}" name="Note " dataCellStyle="Normal 4"/>
    <tableColumn id="2" xr3:uid="{20CD7D75-2F50-4771-B489-94F79B35C48D}" name="Description" dataDxfId="42" dataCellStyle="Normal 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CEE1335-EDCE-4040-A841-C1C8D11EABFB}" name="Table7.4_Average_monthly_rainfall_and_deviations_from_the_long_term_mean_mm" displayName="Table7.4_Average_monthly_rainfall_and_deviations_from_the_long_term_mean_mm" ref="A5:J22" totalsRowShown="0" headerRowDxfId="41" headerRowCellStyle="Normal 4" dataCellStyle="Normal 4">
  <autoFilter ref="A5:J22" xr:uid="{DCEE1335-EDCE-4040-A841-C1C8D11EAB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114EB46E-5018-4F7E-BC5D-E5AD1C364572}" name="Calendar period" dataDxfId="40" dataCellStyle="Normal 4"/>
    <tableColumn id="2" xr3:uid="{A46E4690-0DDA-4E1A-B866-1205038E8E8D}" name="20-year mean _x000a_[note 5]" dataDxfId="39" dataCellStyle="Normal 4">
      <calculatedColumnFormula>#REF!</calculatedColumnFormula>
    </tableColumn>
    <tableColumn id="3" xr3:uid="{3B909C7E-EE42-4175-81EE-E335B92D8E23}" name="2023_x000a_average" dataDxfId="38" dataCellStyle="Normal 4">
      <calculatedColumnFormula>Data!Y7</calculatedColumnFormula>
    </tableColumn>
    <tableColumn id="4" xr3:uid="{341E4192-B4D7-423E-8009-D8A32D9CFA96}" name="2024_x000a_average" dataDxfId="37" dataCellStyle="Normal 4">
      <calculatedColumnFormula>Data!Z7</calculatedColumnFormula>
    </tableColumn>
    <tableColumn id="5" xr3:uid="{900276C1-7629-47A4-A804-03ED8B857807}" name="2025_x000a_average _x000a_[provisional]" dataDxfId="36" dataCellStyle="Normal 4">
      <calculatedColumnFormula>Data!AB7</calculatedColumnFormula>
    </tableColumn>
    <tableColumn id="6" xr3:uid="{1D9C2E8F-92B4-4F07-A9B9-5E348348A5A8}" name="2026_x000a_average _x000a_[provisional]" dataDxfId="35" dataCellStyle="Normal 4"/>
    <tableColumn id="7" xr3:uid="{7FE794AD-137B-4CD5-A511-A5C87D05B340}" name="2023_x000a_deviation" dataDxfId="34" dataCellStyle="Normal 4">
      <calculatedColumnFormula>Data!Y25</calculatedColumnFormula>
    </tableColumn>
    <tableColumn id="8" xr3:uid="{A52FC745-E0B0-41C5-ABC8-89021DC0351B}" name="2024_x000a_deviation" dataDxfId="33" dataCellStyle="Normal 4">
      <calculatedColumnFormula>Data!Z25</calculatedColumnFormula>
    </tableColumn>
    <tableColumn id="9" xr3:uid="{6645E58A-2702-49BA-88CE-0A00D8185679}" name="2025_x000a_deviation_x000a_[provisional]" dataDxfId="32" dataCellStyle="Normal 4">
      <calculatedColumnFormula>Data!AA25</calculatedColumnFormula>
    </tableColumn>
    <tableColumn id="10" xr3:uid="{9543BE11-776C-4DE2-932D-7E0056C0D2E3}" name="2026_x000a_deviation_x000a_[provisional]" dataDxfId="31" dataCellStyle="Normal 4">
      <calculatedColumnFormula>Data!AB25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8070BD4-D86E-4527-BD51-4066D42ABA95}" name="Data7.4_Average_monthly_rainfall_and_deviations_from_the_long_term_mean_mm" displayName="Data7.4_Average_monthly_rainfall_and_deviations_from_the_long_term_mean_mm" ref="A6:AB41" totalsRowShown="0" headerRowDxfId="30" dataDxfId="28" headerRowBorderDxfId="29" tableBorderDxfId="27" headerRowCellStyle="Normal 4" dataCellStyle="Normal 4">
  <autoFilter ref="A6:AB41" xr:uid="{08070BD4-D86E-4527-BD51-4066D42ABA9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</autoFilter>
  <tableColumns count="28">
    <tableColumn id="1" xr3:uid="{49349BAB-A3F2-472C-B103-49A00DF5FACD}" name="Calendar period" dataDxfId="26" dataCellStyle="Normal 4"/>
    <tableColumn id="2" xr3:uid="{37EFCB3D-D1A2-454F-BAB3-60E219695612}" name="20-year mean _x000a_[note 5]" dataDxfId="25" dataCellStyle="Normal 4"/>
    <tableColumn id="3" xr3:uid="{6F35474F-DB10-4FD9-B6CD-E857189BB19E}" name="2001_x000a_average" dataDxfId="24" dataCellStyle="Normal 4"/>
    <tableColumn id="4" xr3:uid="{8274A6C6-650E-43DC-8BD0-1A3B51FD4B2B}" name="2002 _x000a_average" dataDxfId="23" dataCellStyle="Normal 4"/>
    <tableColumn id="5" xr3:uid="{4B6BDA87-4A58-4A5D-8669-B1C7335A2828}" name="2003_x000a_average" dataDxfId="22" dataCellStyle="Normal 4"/>
    <tableColumn id="6" xr3:uid="{99F0AB01-A605-4B05-BB70-6B523838DED2}" name="2004_x000a_average" dataDxfId="21" dataCellStyle="Normal 4"/>
    <tableColumn id="7" xr3:uid="{211ED010-6351-43D8-A970-001B3B370260}" name="2005_x000a_average" dataDxfId="20" dataCellStyle="Normal 4"/>
    <tableColumn id="8" xr3:uid="{90FD324C-9735-4748-B6B6-CA69D24F95B8}" name="2006_x000a_average" dataDxfId="19" dataCellStyle="Normal 4"/>
    <tableColumn id="9" xr3:uid="{48D436FF-049D-45F3-AFD6-9E2DB3B1EC3E}" name="2007_x000a_average" dataDxfId="18" dataCellStyle="Normal 4"/>
    <tableColumn id="10" xr3:uid="{28AE49C2-D81B-44E0-B71C-BE58AC994D3B}" name="2008_x000a_average" dataDxfId="17" dataCellStyle="Normal 4"/>
    <tableColumn id="11" xr3:uid="{AB54EFEC-4DAC-4F30-BE71-094DA6480273}" name="2009_x000a_average" dataDxfId="16" dataCellStyle="Normal 4"/>
    <tableColumn id="12" xr3:uid="{82404062-D68F-4E93-8117-CFBB5C7E5D2C}" name="2010_x000a_average" dataDxfId="15" dataCellStyle="Normal 4"/>
    <tableColumn id="13" xr3:uid="{EC8B2DA9-F54F-45EA-8F90-1793940280B1}" name="2011_x000a_average" dataDxfId="14" dataCellStyle="Normal 4"/>
    <tableColumn id="14" xr3:uid="{6EE31B9F-EED1-4ED8-B3F9-1114A7FC1042}" name="2012_x000a_average" dataDxfId="13" dataCellStyle="Normal 4"/>
    <tableColumn id="15" xr3:uid="{02375AB9-2A35-4F36-A882-9D96D5DE12CF}" name="2013 _x000a_average" dataDxfId="12" dataCellStyle="Normal 4"/>
    <tableColumn id="16" xr3:uid="{D418091D-70FB-4A02-9F62-5B0CF534662C}" name="2014 _x000a_average" dataDxfId="11" dataCellStyle="Normal 4"/>
    <tableColumn id="17" xr3:uid="{6E55D6DA-E8AE-4A79-9033-4A6390E7A564}" name="2015 _x000a_average" dataDxfId="10" dataCellStyle="Normal 4"/>
    <tableColumn id="18" xr3:uid="{CD471D10-3B43-4FE3-BF05-E3C1C2B40E23}" name="2016 _x000a_average" dataDxfId="9" dataCellStyle="Normal 4"/>
    <tableColumn id="19" xr3:uid="{5BD311FA-0FCF-4309-AE45-524710DEDC90}" name="2017 _x000a_average" dataDxfId="8" dataCellStyle="Normal 4"/>
    <tableColumn id="20" xr3:uid="{A2191D5E-5558-4A4C-BA1A-2CFC2376AB4F}" name="2018 _x000a_average" dataDxfId="7" dataCellStyle="Normal 4"/>
    <tableColumn id="21" xr3:uid="{A8F8FABC-9A94-41F3-BA14-7AD7B0C09985}" name="2019 _x000a_average" dataDxfId="6" dataCellStyle="Normal 4"/>
    <tableColumn id="22" xr3:uid="{4498E176-FB9D-4E95-8BDA-E801C09A3768}" name="2020 _x000a_average" dataDxfId="5" dataCellStyle="Normal 4"/>
    <tableColumn id="24" xr3:uid="{B14EAEA6-58AC-4F1F-BD66-461965BC4D18}" name="2021 _x000a_average" dataDxfId="4" dataCellStyle="Normal 4"/>
    <tableColumn id="23" xr3:uid="{964005DE-BDE7-4BA4-B765-84605E46E2E8}" name="2022_x000a_average"/>
    <tableColumn id="25" xr3:uid="{932CCB01-4806-43BD-97D8-E457926E6902}" name="2023_x000a_average" dataDxfId="3" dataCellStyle="Normal 4"/>
    <tableColumn id="26" xr3:uid="{C8F96E34-30BF-40F1-92A9-973DC727EABD}" name="2024_x000a_average" dataDxfId="2" dataCellStyle="Normal 4"/>
    <tableColumn id="28" xr3:uid="{B7572DE5-B534-456B-8F8D-ABEFEB677B6E}" name="2025_x000a_average [provisional]" dataDxfId="1" dataCellStyle="Normal 4"/>
    <tableColumn id="27" xr3:uid="{06F1F50A-E576-489A-8A22-AE9E785DC652}" name="2026_x000a_average [provisional]" dataDxfId="0" dataCellStyle="Normal 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ergy.stats@energysecurity.gov.uk" TargetMode="External"/><Relationship Id="rId2" Type="http://schemas.openxmlformats.org/officeDocument/2006/relationships/hyperlink" Target="mailto:newsdesk@energysecurity.gov.uk" TargetMode="External"/><Relationship Id="rId1" Type="http://schemas.openxmlformats.org/officeDocument/2006/relationships/hyperlink" Target="https://www.gov.uk/government/collections/energy-trend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nergy.stats@energysecurity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ebarchive.nationalarchives.gov.uk/ukgwa/20121230135252mp_/http:/www.decc.gov.uk/media/viewfile.ashx?filetype=4&amp;filepath=11/stats/publications/energy-trends/3917-trends-dec-2011.pdf" TargetMode="External"/><Relationship Id="rId1" Type="http://schemas.openxmlformats.org/officeDocument/2006/relationships/hyperlink" Target="https://www.gov.uk/government/statistical-data-sets/maps-of-uk-weather-stations" TargetMode="Externa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582E-2937-4C7E-A50C-619E482EF28B}">
  <dimension ref="A1:IT23"/>
  <sheetViews>
    <sheetView showGridLines="0" tabSelected="1" zoomScaleNormal="100" zoomScaleSheetLayoutView="100" workbookViewId="0"/>
  </sheetViews>
  <sheetFormatPr defaultColWidth="8.453125" defaultRowHeight="15.5" x14ac:dyDescent="0.35"/>
  <cols>
    <col min="1" max="1" width="146.81640625" style="10" bestFit="1" customWidth="1"/>
    <col min="2" max="254" width="8.54296875" style="2" customWidth="1"/>
    <col min="255" max="16384" width="8.453125" style="2"/>
  </cols>
  <sheetData>
    <row r="1" spans="1:254" s="3" customFormat="1" ht="4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s="3" customFormat="1" ht="45" customHeight="1" x14ac:dyDescent="0.35">
      <c r="A2" s="2" t="s">
        <v>1</v>
      </c>
    </row>
    <row r="3" spans="1:254" s="5" customFormat="1" ht="30" customHeight="1" x14ac:dyDescent="0.55000000000000004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s="3" customFormat="1" ht="45" customHeight="1" x14ac:dyDescent="0.35">
      <c r="A4" s="2" t="s">
        <v>138</v>
      </c>
    </row>
    <row r="5" spans="1:254" s="5" customFormat="1" ht="30" customHeight="1" x14ac:dyDescent="0.55000000000000004">
      <c r="A5" s="4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pans="1:254" s="3" customFormat="1" ht="20.25" customHeight="1" x14ac:dyDescent="0.35">
      <c r="A6" s="2" t="s">
        <v>139</v>
      </c>
    </row>
    <row r="7" spans="1:254" s="3" customFormat="1" ht="30" customHeight="1" x14ac:dyDescent="0.55000000000000004">
      <c r="A7" s="4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pans="1:254" s="3" customFormat="1" x14ac:dyDescent="0.35">
      <c r="A8" s="81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</row>
    <row r="9" spans="1:254" s="3" customFormat="1" ht="30" customHeight="1" x14ac:dyDescent="0.55000000000000004">
      <c r="A9" s="6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</row>
    <row r="10" spans="1:254" s="3" customFormat="1" ht="45" customHeight="1" x14ac:dyDescent="0.35">
      <c r="A10" s="2" t="s">
        <v>7</v>
      </c>
    </row>
    <row r="11" spans="1:254" s="3" customFormat="1" ht="20.25" customHeight="1" x14ac:dyDescent="0.35">
      <c r="A11" s="62" t="s">
        <v>8</v>
      </c>
    </row>
    <row r="12" spans="1:254" s="3" customFormat="1" ht="45" customHeight="1" x14ac:dyDescent="0.35">
      <c r="A12" s="2" t="s">
        <v>9</v>
      </c>
    </row>
    <row r="13" spans="1:254" s="3" customFormat="1" ht="45" customHeight="1" x14ac:dyDescent="0.35">
      <c r="A13" s="2" t="s">
        <v>10</v>
      </c>
    </row>
    <row r="14" spans="1:254" s="3" customFormat="1" ht="20.25" customHeight="1" x14ac:dyDescent="0.35">
      <c r="A14" s="2" t="s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</row>
    <row r="15" spans="1:254" s="3" customFormat="1" ht="20.25" customHeight="1" x14ac:dyDescent="0.35">
      <c r="A15" s="7" t="s">
        <v>12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</row>
    <row r="16" spans="1:254" s="5" customFormat="1" ht="30" customHeight="1" x14ac:dyDescent="0.55000000000000004">
      <c r="A16" s="6" t="s">
        <v>13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</row>
    <row r="17" spans="1:1" s="3" customFormat="1" ht="20.25" customHeight="1" x14ac:dyDescent="0.45">
      <c r="A17" s="8" t="s">
        <v>14</v>
      </c>
    </row>
    <row r="18" spans="1:1" s="3" customFormat="1" ht="20.25" customHeight="1" x14ac:dyDescent="0.35">
      <c r="A18" s="2" t="s">
        <v>15</v>
      </c>
    </row>
    <row r="19" spans="1:1" s="3" customFormat="1" ht="20.25" customHeight="1" x14ac:dyDescent="0.35">
      <c r="A19" s="62" t="s">
        <v>8</v>
      </c>
    </row>
    <row r="20" spans="1:1" s="3" customFormat="1" ht="20.25" customHeight="1" x14ac:dyDescent="0.35">
      <c r="A20" s="61" t="s">
        <v>16</v>
      </c>
    </row>
    <row r="21" spans="1:1" s="3" customFormat="1" ht="20.25" customHeight="1" x14ac:dyDescent="0.45">
      <c r="A21" s="8" t="s">
        <v>17</v>
      </c>
    </row>
    <row r="22" spans="1:1" s="3" customFormat="1" ht="20.25" customHeight="1" x14ac:dyDescent="0.35">
      <c r="A22" s="9" t="s">
        <v>18</v>
      </c>
    </row>
    <row r="23" spans="1:1" s="3" customFormat="1" ht="20.25" customHeight="1" x14ac:dyDescent="0.35">
      <c r="A23" s="3" t="s">
        <v>19</v>
      </c>
    </row>
  </sheetData>
  <hyperlinks>
    <hyperlink ref="A15" r:id="rId1" display="Energy trends publication (opens in a new window) " xr:uid="{3A7232E7-542F-4EE9-A079-8CFEBC3C847B}"/>
    <hyperlink ref="A22" r:id="rId2" xr:uid="{94C7EE16-E92D-4B01-8001-43ECCBDEF196}"/>
    <hyperlink ref="A11" r:id="rId3" xr:uid="{083FD87E-AA40-4686-A715-8729896A323F}"/>
    <hyperlink ref="A19" r:id="rId4" xr:uid="{62DD461F-B7CB-4754-9837-A75000A47B53}"/>
  </hyperlinks>
  <pageMargins left="0.7" right="0.7" top="0.75" bottom="0.75" header="0.3" footer="0.3"/>
  <pageSetup paperSize="9" scale="46" orientation="portrait" verticalDpi="4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4DCD-3219-4A90-828D-F3EEE9B3DB6B}">
  <dimension ref="A1:B14"/>
  <sheetViews>
    <sheetView showGridLines="0" zoomScaleNormal="100" zoomScaleSheetLayoutView="100" workbookViewId="0"/>
  </sheetViews>
  <sheetFormatPr defaultColWidth="8.54296875" defaultRowHeight="15" customHeight="1" x14ac:dyDescent="0.25"/>
  <cols>
    <col min="1" max="1" width="79.81640625" style="12" bestFit="1" customWidth="1"/>
    <col min="2" max="2" width="13.81640625" style="12" bestFit="1" customWidth="1"/>
    <col min="3" max="16384" width="8.54296875" style="12"/>
  </cols>
  <sheetData>
    <row r="1" spans="1:2" ht="45" customHeight="1" x14ac:dyDescent="0.25">
      <c r="A1" s="11" t="s">
        <v>20</v>
      </c>
    </row>
    <row r="2" spans="1:2" ht="20.25" customHeight="1" x14ac:dyDescent="0.25">
      <c r="A2" s="2" t="s">
        <v>21</v>
      </c>
    </row>
    <row r="3" spans="1:2" ht="20.25" customHeight="1" x14ac:dyDescent="0.25">
      <c r="A3" s="3" t="s">
        <v>22</v>
      </c>
    </row>
    <row r="4" spans="1:2" ht="30" customHeight="1" x14ac:dyDescent="0.55000000000000004">
      <c r="A4" s="13" t="s">
        <v>23</v>
      </c>
      <c r="B4" s="6" t="s">
        <v>24</v>
      </c>
    </row>
    <row r="5" spans="1:2" ht="20.25" customHeight="1" x14ac:dyDescent="0.25">
      <c r="A5" s="3" t="s">
        <v>25</v>
      </c>
      <c r="B5" s="9" t="s">
        <v>26</v>
      </c>
    </row>
    <row r="6" spans="1:2" ht="20.25" customHeight="1" x14ac:dyDescent="0.25">
      <c r="A6" s="3" t="s">
        <v>20</v>
      </c>
      <c r="B6" s="9" t="s">
        <v>20</v>
      </c>
    </row>
    <row r="7" spans="1:2" ht="20.25" customHeight="1" x14ac:dyDescent="0.25">
      <c r="A7" s="3" t="s">
        <v>27</v>
      </c>
      <c r="B7" s="9" t="s">
        <v>27</v>
      </c>
    </row>
    <row r="8" spans="1:2" ht="20.25" customHeight="1" x14ac:dyDescent="0.25">
      <c r="A8" s="3" t="s">
        <v>28</v>
      </c>
      <c r="B8" s="9" t="s">
        <v>29</v>
      </c>
    </row>
    <row r="9" spans="1:2" ht="20.25" customHeight="1" x14ac:dyDescent="0.25">
      <c r="A9" s="3" t="s">
        <v>30</v>
      </c>
      <c r="B9" s="9" t="s">
        <v>31</v>
      </c>
    </row>
    <row r="10" spans="1:2" ht="20.25" customHeight="1" x14ac:dyDescent="0.35">
      <c r="A10" s="3" t="s">
        <v>32</v>
      </c>
      <c r="B10" s="15" t="s">
        <v>33</v>
      </c>
    </row>
    <row r="13" spans="1:2" s="18" customFormat="1" ht="15" customHeight="1" x14ac:dyDescent="0.25">
      <c r="A13" s="17"/>
    </row>
    <row r="14" spans="1:2" s="18" customFormat="1" ht="15" customHeight="1" x14ac:dyDescent="0.25">
      <c r="A14" s="17"/>
    </row>
  </sheetData>
  <hyperlinks>
    <hyperlink ref="B5" location="'Cover Sheet'!A1" display="Cover Sheet" xr:uid="{079DB102-42AB-4173-BF40-21A46C1293C3}"/>
    <hyperlink ref="B6" location="Contents!A1" display="Contents " xr:uid="{42E52EE3-EB0A-4358-932A-6ADEE94F09A2}"/>
    <hyperlink ref="B9" location="Table!A1" display="Table" xr:uid="{97BEA898-54D1-453F-93EE-F3CAF00397A2}"/>
    <hyperlink ref="B7" location="Notes!A1" display="Notes" xr:uid="{BCB31C4A-94DD-45AC-93E5-BCE1D8CB767B}"/>
    <hyperlink ref="B10" location="Data!A1" display="Data" xr:uid="{DCCF93BF-F0AC-4DBD-BF4D-2D4D95D57B25}"/>
    <hyperlink ref="B8" location="Commentary!A1" display="Commentary" xr:uid="{9E80FEBC-2FE0-4A09-BA72-C6E670A46F26}"/>
  </hyperlinks>
  <pageMargins left="0.7" right="0.7" top="0.75" bottom="0.75" header="0.3" footer="0.3"/>
  <pageSetup paperSize="9" scale="46" orientation="portrait" verticalDpi="4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8937E-45CE-4A2F-B9B2-BE703D2EF996}">
  <dimension ref="A1:B14"/>
  <sheetViews>
    <sheetView showGridLines="0" zoomScaleNormal="100" workbookViewId="0"/>
  </sheetViews>
  <sheetFormatPr defaultColWidth="8.54296875" defaultRowHeight="15.5" x14ac:dyDescent="0.35"/>
  <cols>
    <col min="1" max="1" width="9.453125" style="2" customWidth="1"/>
    <col min="2" max="2" width="154.26953125" style="2" bestFit="1" customWidth="1"/>
    <col min="3" max="16384" width="8.54296875" style="2"/>
  </cols>
  <sheetData>
    <row r="1" spans="1:2" ht="45" customHeight="1" x14ac:dyDescent="0.35">
      <c r="A1" s="11" t="s">
        <v>27</v>
      </c>
    </row>
    <row r="2" spans="1:2" s="3" customFormat="1" ht="20.25" customHeight="1" x14ac:dyDescent="0.35">
      <c r="A2" s="3" t="s">
        <v>34</v>
      </c>
    </row>
    <row r="3" spans="1:2" s="3" customFormat="1" ht="20.25" customHeight="1" x14ac:dyDescent="0.35">
      <c r="A3" s="3" t="s">
        <v>35</v>
      </c>
    </row>
    <row r="4" spans="1:2" s="3" customFormat="1" ht="30" customHeight="1" x14ac:dyDescent="0.55000000000000004">
      <c r="A4" s="6" t="s">
        <v>36</v>
      </c>
      <c r="B4" s="6" t="s">
        <v>23</v>
      </c>
    </row>
    <row r="5" spans="1:2" ht="20.25" customHeight="1" x14ac:dyDescent="0.35">
      <c r="A5" s="2" t="s">
        <v>37</v>
      </c>
      <c r="B5" s="14" t="s">
        <v>38</v>
      </c>
    </row>
    <row r="6" spans="1:2" ht="20.25" customHeight="1" x14ac:dyDescent="0.35">
      <c r="A6" s="2" t="s">
        <v>39</v>
      </c>
      <c r="B6" s="14" t="s">
        <v>40</v>
      </c>
    </row>
    <row r="7" spans="1:2" ht="20.25" customHeight="1" x14ac:dyDescent="0.35">
      <c r="A7" s="2" t="s">
        <v>41</v>
      </c>
      <c r="B7" s="16" t="s">
        <v>42</v>
      </c>
    </row>
    <row r="8" spans="1:2" ht="20.25" customHeight="1" x14ac:dyDescent="0.35">
      <c r="A8" s="2" t="s">
        <v>43</v>
      </c>
      <c r="B8" s="9" t="s">
        <v>44</v>
      </c>
    </row>
    <row r="9" spans="1:2" ht="20.25" customHeight="1" x14ac:dyDescent="0.35">
      <c r="A9" s="2" t="s">
        <v>45</v>
      </c>
      <c r="B9" s="14" t="s">
        <v>46</v>
      </c>
    </row>
    <row r="14" spans="1:2" x14ac:dyDescent="0.35">
      <c r="B14" s="16"/>
    </row>
  </sheetData>
  <hyperlinks>
    <hyperlink ref="B7" r:id="rId1" xr:uid="{DD38A11F-80BD-4D99-9052-BF60D8C3FAA4}"/>
    <hyperlink ref="B8" r:id="rId2" xr:uid="{0D00EB75-2F1B-43ED-A60F-7D29EE50DBFC}"/>
  </hyperlinks>
  <pageMargins left="0.7" right="0.7" top="0.75" bottom="0.75" header="0.3" footer="0.3"/>
  <pageSetup paperSize="9" scale="46" orientation="portrait" verticalDpi="0"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1ABC-0505-4809-BC24-35AE3056C923}">
  <dimension ref="A1:A15"/>
  <sheetViews>
    <sheetView showGridLines="0" zoomScaleNormal="100" workbookViewId="0"/>
  </sheetViews>
  <sheetFormatPr defaultColWidth="8.54296875" defaultRowHeight="15.5" x14ac:dyDescent="0.35"/>
  <cols>
    <col min="1" max="1" width="156.81640625" style="2" customWidth="1"/>
    <col min="2" max="16384" width="8.54296875" style="2"/>
  </cols>
  <sheetData>
    <row r="1" spans="1:1" ht="45" customHeight="1" x14ac:dyDescent="0.35">
      <c r="A1" s="1" t="s">
        <v>28</v>
      </c>
    </row>
    <row r="2" spans="1:1" ht="30" customHeight="1" x14ac:dyDescent="0.55000000000000004">
      <c r="A2" s="6" t="s">
        <v>47</v>
      </c>
    </row>
    <row r="3" spans="1:1" ht="30" customHeight="1" x14ac:dyDescent="0.45">
      <c r="A3" s="64" t="s">
        <v>48</v>
      </c>
    </row>
    <row r="4" spans="1:1" x14ac:dyDescent="0.35">
      <c r="A4" s="14" t="s">
        <v>49</v>
      </c>
    </row>
    <row r="5" spans="1:1" ht="30" customHeight="1" x14ac:dyDescent="0.55000000000000004">
      <c r="A5" s="6" t="s">
        <v>50</v>
      </c>
    </row>
    <row r="6" spans="1:1" ht="30" customHeight="1" x14ac:dyDescent="0.45">
      <c r="A6" s="64" t="s">
        <v>51</v>
      </c>
    </row>
    <row r="7" spans="1:1" x14ac:dyDescent="0.35">
      <c r="A7" s="14" t="s">
        <v>52</v>
      </c>
    </row>
    <row r="8" spans="1:1" ht="30" customHeight="1" x14ac:dyDescent="0.45">
      <c r="A8" s="64" t="s">
        <v>53</v>
      </c>
    </row>
    <row r="9" spans="1:1" s="14" customFormat="1" x14ac:dyDescent="0.35">
      <c r="A9" s="14" t="s">
        <v>54</v>
      </c>
    </row>
    <row r="10" spans="1:1" ht="30" customHeight="1" x14ac:dyDescent="0.45">
      <c r="A10" s="64" t="s">
        <v>55</v>
      </c>
    </row>
    <row r="11" spans="1:1" s="14" customFormat="1" x14ac:dyDescent="0.35">
      <c r="A11" s="14" t="s">
        <v>56</v>
      </c>
    </row>
    <row r="12" spans="1:1" ht="30" customHeight="1" x14ac:dyDescent="0.55000000000000004">
      <c r="A12" s="6" t="s">
        <v>57</v>
      </c>
    </row>
    <row r="13" spans="1:1" ht="30" customHeight="1" x14ac:dyDescent="0.45">
      <c r="A13" s="65">
        <v>2025</v>
      </c>
    </row>
    <row r="14" spans="1:1" s="3" customFormat="1" x14ac:dyDescent="0.35">
      <c r="A14" s="14" t="s">
        <v>58</v>
      </c>
    </row>
    <row r="15" spans="1:1" s="3" customFormat="1" ht="29.25" customHeight="1" x14ac:dyDescent="0.35">
      <c r="A15" s="1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D73BA-F09F-496C-9603-29CACFFEF7D1}">
  <sheetPr codeName="Sheet2">
    <pageSetUpPr fitToPage="1"/>
  </sheetPr>
  <dimension ref="A1:L22"/>
  <sheetViews>
    <sheetView showGridLines="0" zoomScaleNormal="100" workbookViewId="0"/>
  </sheetViews>
  <sheetFormatPr defaultColWidth="9.1796875" defaultRowHeight="15.5" x14ac:dyDescent="0.35"/>
  <cols>
    <col min="1" max="1" width="18.453125" style="2" customWidth="1"/>
    <col min="2" max="4" width="13.54296875" style="2" customWidth="1"/>
    <col min="5" max="6" width="13.54296875" style="66" customWidth="1"/>
    <col min="7" max="8" width="13.54296875" style="2" customWidth="1"/>
    <col min="9" max="10" width="13.54296875" style="66" customWidth="1"/>
    <col min="11" max="244" width="9.1796875" style="2"/>
    <col min="245" max="245" width="19.1796875" style="2" customWidth="1"/>
    <col min="246" max="246" width="8.453125" style="2" customWidth="1"/>
    <col min="247" max="247" width="5.453125" style="2" customWidth="1"/>
    <col min="248" max="251" width="8.453125" style="2" customWidth="1"/>
    <col min="252" max="252" width="4.1796875" style="2" customWidth="1"/>
    <col min="253" max="253" width="8.453125" style="2" customWidth="1"/>
    <col min="254" max="254" width="8.1796875" style="2" customWidth="1"/>
    <col min="255" max="255" width="8" style="2" customWidth="1"/>
    <col min="256" max="257" width="9.1796875" style="2"/>
    <col min="258" max="258" width="9.453125" style="2" bestFit="1" customWidth="1"/>
    <col min="259" max="500" width="9.1796875" style="2"/>
    <col min="501" max="501" width="19.1796875" style="2" customWidth="1"/>
    <col min="502" max="502" width="8.453125" style="2" customWidth="1"/>
    <col min="503" max="503" width="5.453125" style="2" customWidth="1"/>
    <col min="504" max="507" width="8.453125" style="2" customWidth="1"/>
    <col min="508" max="508" width="4.1796875" style="2" customWidth="1"/>
    <col min="509" max="509" width="8.453125" style="2" customWidth="1"/>
    <col min="510" max="510" width="8.1796875" style="2" customWidth="1"/>
    <col min="511" max="511" width="8" style="2" customWidth="1"/>
    <col min="512" max="513" width="9.1796875" style="2"/>
    <col min="514" max="514" width="9.453125" style="2" bestFit="1" customWidth="1"/>
    <col min="515" max="756" width="9.1796875" style="2"/>
    <col min="757" max="757" width="19.1796875" style="2" customWidth="1"/>
    <col min="758" max="758" width="8.453125" style="2" customWidth="1"/>
    <col min="759" max="759" width="5.453125" style="2" customWidth="1"/>
    <col min="760" max="763" width="8.453125" style="2" customWidth="1"/>
    <col min="764" max="764" width="4.1796875" style="2" customWidth="1"/>
    <col min="765" max="765" width="8.453125" style="2" customWidth="1"/>
    <col min="766" max="766" width="8.1796875" style="2" customWidth="1"/>
    <col min="767" max="767" width="8" style="2" customWidth="1"/>
    <col min="768" max="769" width="9.1796875" style="2"/>
    <col min="770" max="770" width="9.453125" style="2" bestFit="1" customWidth="1"/>
    <col min="771" max="1012" width="9.1796875" style="2"/>
    <col min="1013" max="1013" width="19.1796875" style="2" customWidth="1"/>
    <col min="1014" max="1014" width="8.453125" style="2" customWidth="1"/>
    <col min="1015" max="1015" width="5.453125" style="2" customWidth="1"/>
    <col min="1016" max="1019" width="8.453125" style="2" customWidth="1"/>
    <col min="1020" max="1020" width="4.1796875" style="2" customWidth="1"/>
    <col min="1021" max="1021" width="8.453125" style="2" customWidth="1"/>
    <col min="1022" max="1022" width="8.1796875" style="2" customWidth="1"/>
    <col min="1023" max="1023" width="8" style="2" customWidth="1"/>
    <col min="1024" max="1025" width="9.1796875" style="2"/>
    <col min="1026" max="1026" width="9.453125" style="2" bestFit="1" customWidth="1"/>
    <col min="1027" max="1268" width="9.1796875" style="2"/>
    <col min="1269" max="1269" width="19.1796875" style="2" customWidth="1"/>
    <col min="1270" max="1270" width="8.453125" style="2" customWidth="1"/>
    <col min="1271" max="1271" width="5.453125" style="2" customWidth="1"/>
    <col min="1272" max="1275" width="8.453125" style="2" customWidth="1"/>
    <col min="1276" max="1276" width="4.1796875" style="2" customWidth="1"/>
    <col min="1277" max="1277" width="8.453125" style="2" customWidth="1"/>
    <col min="1278" max="1278" width="8.1796875" style="2" customWidth="1"/>
    <col min="1279" max="1279" width="8" style="2" customWidth="1"/>
    <col min="1280" max="1281" width="9.1796875" style="2"/>
    <col min="1282" max="1282" width="9.453125" style="2" bestFit="1" customWidth="1"/>
    <col min="1283" max="1524" width="9.1796875" style="2"/>
    <col min="1525" max="1525" width="19.1796875" style="2" customWidth="1"/>
    <col min="1526" max="1526" width="8.453125" style="2" customWidth="1"/>
    <col min="1527" max="1527" width="5.453125" style="2" customWidth="1"/>
    <col min="1528" max="1531" width="8.453125" style="2" customWidth="1"/>
    <col min="1532" max="1532" width="4.1796875" style="2" customWidth="1"/>
    <col min="1533" max="1533" width="8.453125" style="2" customWidth="1"/>
    <col min="1534" max="1534" width="8.1796875" style="2" customWidth="1"/>
    <col min="1535" max="1535" width="8" style="2" customWidth="1"/>
    <col min="1536" max="1537" width="9.1796875" style="2"/>
    <col min="1538" max="1538" width="9.453125" style="2" bestFit="1" customWidth="1"/>
    <col min="1539" max="1780" width="9.1796875" style="2"/>
    <col min="1781" max="1781" width="19.1796875" style="2" customWidth="1"/>
    <col min="1782" max="1782" width="8.453125" style="2" customWidth="1"/>
    <col min="1783" max="1783" width="5.453125" style="2" customWidth="1"/>
    <col min="1784" max="1787" width="8.453125" style="2" customWidth="1"/>
    <col min="1788" max="1788" width="4.1796875" style="2" customWidth="1"/>
    <col min="1789" max="1789" width="8.453125" style="2" customWidth="1"/>
    <col min="1790" max="1790" width="8.1796875" style="2" customWidth="1"/>
    <col min="1791" max="1791" width="8" style="2" customWidth="1"/>
    <col min="1792" max="1793" width="9.1796875" style="2"/>
    <col min="1794" max="1794" width="9.453125" style="2" bestFit="1" customWidth="1"/>
    <col min="1795" max="2036" width="9.1796875" style="2"/>
    <col min="2037" max="2037" width="19.1796875" style="2" customWidth="1"/>
    <col min="2038" max="2038" width="8.453125" style="2" customWidth="1"/>
    <col min="2039" max="2039" width="5.453125" style="2" customWidth="1"/>
    <col min="2040" max="2043" width="8.453125" style="2" customWidth="1"/>
    <col min="2044" max="2044" width="4.1796875" style="2" customWidth="1"/>
    <col min="2045" max="2045" width="8.453125" style="2" customWidth="1"/>
    <col min="2046" max="2046" width="8.1796875" style="2" customWidth="1"/>
    <col min="2047" max="2047" width="8" style="2" customWidth="1"/>
    <col min="2048" max="2049" width="9.1796875" style="2"/>
    <col min="2050" max="2050" width="9.453125" style="2" bestFit="1" customWidth="1"/>
    <col min="2051" max="2292" width="9.1796875" style="2"/>
    <col min="2293" max="2293" width="19.1796875" style="2" customWidth="1"/>
    <col min="2294" max="2294" width="8.453125" style="2" customWidth="1"/>
    <col min="2295" max="2295" width="5.453125" style="2" customWidth="1"/>
    <col min="2296" max="2299" width="8.453125" style="2" customWidth="1"/>
    <col min="2300" max="2300" width="4.1796875" style="2" customWidth="1"/>
    <col min="2301" max="2301" width="8.453125" style="2" customWidth="1"/>
    <col min="2302" max="2302" width="8.1796875" style="2" customWidth="1"/>
    <col min="2303" max="2303" width="8" style="2" customWidth="1"/>
    <col min="2304" max="2305" width="9.1796875" style="2"/>
    <col min="2306" max="2306" width="9.453125" style="2" bestFit="1" customWidth="1"/>
    <col min="2307" max="2548" width="9.1796875" style="2"/>
    <col min="2549" max="2549" width="19.1796875" style="2" customWidth="1"/>
    <col min="2550" max="2550" width="8.453125" style="2" customWidth="1"/>
    <col min="2551" max="2551" width="5.453125" style="2" customWidth="1"/>
    <col min="2552" max="2555" width="8.453125" style="2" customWidth="1"/>
    <col min="2556" max="2556" width="4.1796875" style="2" customWidth="1"/>
    <col min="2557" max="2557" width="8.453125" style="2" customWidth="1"/>
    <col min="2558" max="2558" width="8.1796875" style="2" customWidth="1"/>
    <col min="2559" max="2559" width="8" style="2" customWidth="1"/>
    <col min="2560" max="2561" width="9.1796875" style="2"/>
    <col min="2562" max="2562" width="9.453125" style="2" bestFit="1" customWidth="1"/>
    <col min="2563" max="2804" width="9.1796875" style="2"/>
    <col min="2805" max="2805" width="19.1796875" style="2" customWidth="1"/>
    <col min="2806" max="2806" width="8.453125" style="2" customWidth="1"/>
    <col min="2807" max="2807" width="5.453125" style="2" customWidth="1"/>
    <col min="2808" max="2811" width="8.453125" style="2" customWidth="1"/>
    <col min="2812" max="2812" width="4.1796875" style="2" customWidth="1"/>
    <col min="2813" max="2813" width="8.453125" style="2" customWidth="1"/>
    <col min="2814" max="2814" width="8.1796875" style="2" customWidth="1"/>
    <col min="2815" max="2815" width="8" style="2" customWidth="1"/>
    <col min="2816" max="2817" width="9.1796875" style="2"/>
    <col min="2818" max="2818" width="9.453125" style="2" bestFit="1" customWidth="1"/>
    <col min="2819" max="3060" width="9.1796875" style="2"/>
    <col min="3061" max="3061" width="19.1796875" style="2" customWidth="1"/>
    <col min="3062" max="3062" width="8.453125" style="2" customWidth="1"/>
    <col min="3063" max="3063" width="5.453125" style="2" customWidth="1"/>
    <col min="3064" max="3067" width="8.453125" style="2" customWidth="1"/>
    <col min="3068" max="3068" width="4.1796875" style="2" customWidth="1"/>
    <col min="3069" max="3069" width="8.453125" style="2" customWidth="1"/>
    <col min="3070" max="3070" width="8.1796875" style="2" customWidth="1"/>
    <col min="3071" max="3071" width="8" style="2" customWidth="1"/>
    <col min="3072" max="3073" width="9.1796875" style="2"/>
    <col min="3074" max="3074" width="9.453125" style="2" bestFit="1" customWidth="1"/>
    <col min="3075" max="3316" width="9.1796875" style="2"/>
    <col min="3317" max="3317" width="19.1796875" style="2" customWidth="1"/>
    <col min="3318" max="3318" width="8.453125" style="2" customWidth="1"/>
    <col min="3319" max="3319" width="5.453125" style="2" customWidth="1"/>
    <col min="3320" max="3323" width="8.453125" style="2" customWidth="1"/>
    <col min="3324" max="3324" width="4.1796875" style="2" customWidth="1"/>
    <col min="3325" max="3325" width="8.453125" style="2" customWidth="1"/>
    <col min="3326" max="3326" width="8.1796875" style="2" customWidth="1"/>
    <col min="3327" max="3327" width="8" style="2" customWidth="1"/>
    <col min="3328" max="3329" width="9.1796875" style="2"/>
    <col min="3330" max="3330" width="9.453125" style="2" bestFit="1" customWidth="1"/>
    <col min="3331" max="3572" width="9.1796875" style="2"/>
    <col min="3573" max="3573" width="19.1796875" style="2" customWidth="1"/>
    <col min="3574" max="3574" width="8.453125" style="2" customWidth="1"/>
    <col min="3575" max="3575" width="5.453125" style="2" customWidth="1"/>
    <col min="3576" max="3579" width="8.453125" style="2" customWidth="1"/>
    <col min="3580" max="3580" width="4.1796875" style="2" customWidth="1"/>
    <col min="3581" max="3581" width="8.453125" style="2" customWidth="1"/>
    <col min="3582" max="3582" width="8.1796875" style="2" customWidth="1"/>
    <col min="3583" max="3583" width="8" style="2" customWidth="1"/>
    <col min="3584" max="3585" width="9.1796875" style="2"/>
    <col min="3586" max="3586" width="9.453125" style="2" bestFit="1" customWidth="1"/>
    <col min="3587" max="3828" width="9.1796875" style="2"/>
    <col min="3829" max="3829" width="19.1796875" style="2" customWidth="1"/>
    <col min="3830" max="3830" width="8.453125" style="2" customWidth="1"/>
    <col min="3831" max="3831" width="5.453125" style="2" customWidth="1"/>
    <col min="3832" max="3835" width="8.453125" style="2" customWidth="1"/>
    <col min="3836" max="3836" width="4.1796875" style="2" customWidth="1"/>
    <col min="3837" max="3837" width="8.453125" style="2" customWidth="1"/>
    <col min="3838" max="3838" width="8.1796875" style="2" customWidth="1"/>
    <col min="3839" max="3839" width="8" style="2" customWidth="1"/>
    <col min="3840" max="3841" width="9.1796875" style="2"/>
    <col min="3842" max="3842" width="9.453125" style="2" bestFit="1" customWidth="1"/>
    <col min="3843" max="4084" width="9.1796875" style="2"/>
    <col min="4085" max="4085" width="19.1796875" style="2" customWidth="1"/>
    <col min="4086" max="4086" width="8.453125" style="2" customWidth="1"/>
    <col min="4087" max="4087" width="5.453125" style="2" customWidth="1"/>
    <col min="4088" max="4091" width="8.453125" style="2" customWidth="1"/>
    <col min="4092" max="4092" width="4.1796875" style="2" customWidth="1"/>
    <col min="4093" max="4093" width="8.453125" style="2" customWidth="1"/>
    <col min="4094" max="4094" width="8.1796875" style="2" customWidth="1"/>
    <col min="4095" max="4095" width="8" style="2" customWidth="1"/>
    <col min="4096" max="4097" width="9.1796875" style="2"/>
    <col min="4098" max="4098" width="9.453125" style="2" bestFit="1" customWidth="1"/>
    <col min="4099" max="4340" width="9.1796875" style="2"/>
    <col min="4341" max="4341" width="19.1796875" style="2" customWidth="1"/>
    <col min="4342" max="4342" width="8.453125" style="2" customWidth="1"/>
    <col min="4343" max="4343" width="5.453125" style="2" customWidth="1"/>
    <col min="4344" max="4347" width="8.453125" style="2" customWidth="1"/>
    <col min="4348" max="4348" width="4.1796875" style="2" customWidth="1"/>
    <col min="4349" max="4349" width="8.453125" style="2" customWidth="1"/>
    <col min="4350" max="4350" width="8.1796875" style="2" customWidth="1"/>
    <col min="4351" max="4351" width="8" style="2" customWidth="1"/>
    <col min="4352" max="4353" width="9.1796875" style="2"/>
    <col min="4354" max="4354" width="9.453125" style="2" bestFit="1" customWidth="1"/>
    <col min="4355" max="4596" width="9.1796875" style="2"/>
    <col min="4597" max="4597" width="19.1796875" style="2" customWidth="1"/>
    <col min="4598" max="4598" width="8.453125" style="2" customWidth="1"/>
    <col min="4599" max="4599" width="5.453125" style="2" customWidth="1"/>
    <col min="4600" max="4603" width="8.453125" style="2" customWidth="1"/>
    <col min="4604" max="4604" width="4.1796875" style="2" customWidth="1"/>
    <col min="4605" max="4605" width="8.453125" style="2" customWidth="1"/>
    <col min="4606" max="4606" width="8.1796875" style="2" customWidth="1"/>
    <col min="4607" max="4607" width="8" style="2" customWidth="1"/>
    <col min="4608" max="4609" width="9.1796875" style="2"/>
    <col min="4610" max="4610" width="9.453125" style="2" bestFit="1" customWidth="1"/>
    <col min="4611" max="4852" width="9.1796875" style="2"/>
    <col min="4853" max="4853" width="19.1796875" style="2" customWidth="1"/>
    <col min="4854" max="4854" width="8.453125" style="2" customWidth="1"/>
    <col min="4855" max="4855" width="5.453125" style="2" customWidth="1"/>
    <col min="4856" max="4859" width="8.453125" style="2" customWidth="1"/>
    <col min="4860" max="4860" width="4.1796875" style="2" customWidth="1"/>
    <col min="4861" max="4861" width="8.453125" style="2" customWidth="1"/>
    <col min="4862" max="4862" width="8.1796875" style="2" customWidth="1"/>
    <col min="4863" max="4863" width="8" style="2" customWidth="1"/>
    <col min="4864" max="4865" width="9.1796875" style="2"/>
    <col min="4866" max="4866" width="9.453125" style="2" bestFit="1" customWidth="1"/>
    <col min="4867" max="5108" width="9.1796875" style="2"/>
    <col min="5109" max="5109" width="19.1796875" style="2" customWidth="1"/>
    <col min="5110" max="5110" width="8.453125" style="2" customWidth="1"/>
    <col min="5111" max="5111" width="5.453125" style="2" customWidth="1"/>
    <col min="5112" max="5115" width="8.453125" style="2" customWidth="1"/>
    <col min="5116" max="5116" width="4.1796875" style="2" customWidth="1"/>
    <col min="5117" max="5117" width="8.453125" style="2" customWidth="1"/>
    <col min="5118" max="5118" width="8.1796875" style="2" customWidth="1"/>
    <col min="5119" max="5119" width="8" style="2" customWidth="1"/>
    <col min="5120" max="5121" width="9.1796875" style="2"/>
    <col min="5122" max="5122" width="9.453125" style="2" bestFit="1" customWidth="1"/>
    <col min="5123" max="5364" width="9.1796875" style="2"/>
    <col min="5365" max="5365" width="19.1796875" style="2" customWidth="1"/>
    <col min="5366" max="5366" width="8.453125" style="2" customWidth="1"/>
    <col min="5367" max="5367" width="5.453125" style="2" customWidth="1"/>
    <col min="5368" max="5371" width="8.453125" style="2" customWidth="1"/>
    <col min="5372" max="5372" width="4.1796875" style="2" customWidth="1"/>
    <col min="5373" max="5373" width="8.453125" style="2" customWidth="1"/>
    <col min="5374" max="5374" width="8.1796875" style="2" customWidth="1"/>
    <col min="5375" max="5375" width="8" style="2" customWidth="1"/>
    <col min="5376" max="5377" width="9.1796875" style="2"/>
    <col min="5378" max="5378" width="9.453125" style="2" bestFit="1" customWidth="1"/>
    <col min="5379" max="5620" width="9.1796875" style="2"/>
    <col min="5621" max="5621" width="19.1796875" style="2" customWidth="1"/>
    <col min="5622" max="5622" width="8.453125" style="2" customWidth="1"/>
    <col min="5623" max="5623" width="5.453125" style="2" customWidth="1"/>
    <col min="5624" max="5627" width="8.453125" style="2" customWidth="1"/>
    <col min="5628" max="5628" width="4.1796875" style="2" customWidth="1"/>
    <col min="5629" max="5629" width="8.453125" style="2" customWidth="1"/>
    <col min="5630" max="5630" width="8.1796875" style="2" customWidth="1"/>
    <col min="5631" max="5631" width="8" style="2" customWidth="1"/>
    <col min="5632" max="5633" width="9.1796875" style="2"/>
    <col min="5634" max="5634" width="9.453125" style="2" bestFit="1" customWidth="1"/>
    <col min="5635" max="5876" width="9.1796875" style="2"/>
    <col min="5877" max="5877" width="19.1796875" style="2" customWidth="1"/>
    <col min="5878" max="5878" width="8.453125" style="2" customWidth="1"/>
    <col min="5879" max="5879" width="5.453125" style="2" customWidth="1"/>
    <col min="5880" max="5883" width="8.453125" style="2" customWidth="1"/>
    <col min="5884" max="5884" width="4.1796875" style="2" customWidth="1"/>
    <col min="5885" max="5885" width="8.453125" style="2" customWidth="1"/>
    <col min="5886" max="5886" width="8.1796875" style="2" customWidth="1"/>
    <col min="5887" max="5887" width="8" style="2" customWidth="1"/>
    <col min="5888" max="5889" width="9.1796875" style="2"/>
    <col min="5890" max="5890" width="9.453125" style="2" bestFit="1" customWidth="1"/>
    <col min="5891" max="6132" width="9.1796875" style="2"/>
    <col min="6133" max="6133" width="19.1796875" style="2" customWidth="1"/>
    <col min="6134" max="6134" width="8.453125" style="2" customWidth="1"/>
    <col min="6135" max="6135" width="5.453125" style="2" customWidth="1"/>
    <col min="6136" max="6139" width="8.453125" style="2" customWidth="1"/>
    <col min="6140" max="6140" width="4.1796875" style="2" customWidth="1"/>
    <col min="6141" max="6141" width="8.453125" style="2" customWidth="1"/>
    <col min="6142" max="6142" width="8.1796875" style="2" customWidth="1"/>
    <col min="6143" max="6143" width="8" style="2" customWidth="1"/>
    <col min="6144" max="6145" width="9.1796875" style="2"/>
    <col min="6146" max="6146" width="9.453125" style="2" bestFit="1" customWidth="1"/>
    <col min="6147" max="6388" width="9.1796875" style="2"/>
    <col min="6389" max="6389" width="19.1796875" style="2" customWidth="1"/>
    <col min="6390" max="6390" width="8.453125" style="2" customWidth="1"/>
    <col min="6391" max="6391" width="5.453125" style="2" customWidth="1"/>
    <col min="6392" max="6395" width="8.453125" style="2" customWidth="1"/>
    <col min="6396" max="6396" width="4.1796875" style="2" customWidth="1"/>
    <col min="6397" max="6397" width="8.453125" style="2" customWidth="1"/>
    <col min="6398" max="6398" width="8.1796875" style="2" customWidth="1"/>
    <col min="6399" max="6399" width="8" style="2" customWidth="1"/>
    <col min="6400" max="6401" width="9.1796875" style="2"/>
    <col min="6402" max="6402" width="9.453125" style="2" bestFit="1" customWidth="1"/>
    <col min="6403" max="6644" width="9.1796875" style="2"/>
    <col min="6645" max="6645" width="19.1796875" style="2" customWidth="1"/>
    <col min="6646" max="6646" width="8.453125" style="2" customWidth="1"/>
    <col min="6647" max="6647" width="5.453125" style="2" customWidth="1"/>
    <col min="6648" max="6651" width="8.453125" style="2" customWidth="1"/>
    <col min="6652" max="6652" width="4.1796875" style="2" customWidth="1"/>
    <col min="6653" max="6653" width="8.453125" style="2" customWidth="1"/>
    <col min="6654" max="6654" width="8.1796875" style="2" customWidth="1"/>
    <col min="6655" max="6655" width="8" style="2" customWidth="1"/>
    <col min="6656" max="6657" width="9.1796875" style="2"/>
    <col min="6658" max="6658" width="9.453125" style="2" bestFit="1" customWidth="1"/>
    <col min="6659" max="6900" width="9.1796875" style="2"/>
    <col min="6901" max="6901" width="19.1796875" style="2" customWidth="1"/>
    <col min="6902" max="6902" width="8.453125" style="2" customWidth="1"/>
    <col min="6903" max="6903" width="5.453125" style="2" customWidth="1"/>
    <col min="6904" max="6907" width="8.453125" style="2" customWidth="1"/>
    <col min="6908" max="6908" width="4.1796875" style="2" customWidth="1"/>
    <col min="6909" max="6909" width="8.453125" style="2" customWidth="1"/>
    <col min="6910" max="6910" width="8.1796875" style="2" customWidth="1"/>
    <col min="6911" max="6911" width="8" style="2" customWidth="1"/>
    <col min="6912" max="6913" width="9.1796875" style="2"/>
    <col min="6914" max="6914" width="9.453125" style="2" bestFit="1" customWidth="1"/>
    <col min="6915" max="7156" width="9.1796875" style="2"/>
    <col min="7157" max="7157" width="19.1796875" style="2" customWidth="1"/>
    <col min="7158" max="7158" width="8.453125" style="2" customWidth="1"/>
    <col min="7159" max="7159" width="5.453125" style="2" customWidth="1"/>
    <col min="7160" max="7163" width="8.453125" style="2" customWidth="1"/>
    <col min="7164" max="7164" width="4.1796875" style="2" customWidth="1"/>
    <col min="7165" max="7165" width="8.453125" style="2" customWidth="1"/>
    <col min="7166" max="7166" width="8.1796875" style="2" customWidth="1"/>
    <col min="7167" max="7167" width="8" style="2" customWidth="1"/>
    <col min="7168" max="7169" width="9.1796875" style="2"/>
    <col min="7170" max="7170" width="9.453125" style="2" bestFit="1" customWidth="1"/>
    <col min="7171" max="7412" width="9.1796875" style="2"/>
    <col min="7413" max="7413" width="19.1796875" style="2" customWidth="1"/>
    <col min="7414" max="7414" width="8.453125" style="2" customWidth="1"/>
    <col min="7415" max="7415" width="5.453125" style="2" customWidth="1"/>
    <col min="7416" max="7419" width="8.453125" style="2" customWidth="1"/>
    <col min="7420" max="7420" width="4.1796875" style="2" customWidth="1"/>
    <col min="7421" max="7421" width="8.453125" style="2" customWidth="1"/>
    <col min="7422" max="7422" width="8.1796875" style="2" customWidth="1"/>
    <col min="7423" max="7423" width="8" style="2" customWidth="1"/>
    <col min="7424" max="7425" width="9.1796875" style="2"/>
    <col min="7426" max="7426" width="9.453125" style="2" bestFit="1" customWidth="1"/>
    <col min="7427" max="7668" width="9.1796875" style="2"/>
    <col min="7669" max="7669" width="19.1796875" style="2" customWidth="1"/>
    <col min="7670" max="7670" width="8.453125" style="2" customWidth="1"/>
    <col min="7671" max="7671" width="5.453125" style="2" customWidth="1"/>
    <col min="7672" max="7675" width="8.453125" style="2" customWidth="1"/>
    <col min="7676" max="7676" width="4.1796875" style="2" customWidth="1"/>
    <col min="7677" max="7677" width="8.453125" style="2" customWidth="1"/>
    <col min="7678" max="7678" width="8.1796875" style="2" customWidth="1"/>
    <col min="7679" max="7679" width="8" style="2" customWidth="1"/>
    <col min="7680" max="7681" width="9.1796875" style="2"/>
    <col min="7682" max="7682" width="9.453125" style="2" bestFit="1" customWidth="1"/>
    <col min="7683" max="7924" width="9.1796875" style="2"/>
    <col min="7925" max="7925" width="19.1796875" style="2" customWidth="1"/>
    <col min="7926" max="7926" width="8.453125" style="2" customWidth="1"/>
    <col min="7927" max="7927" width="5.453125" style="2" customWidth="1"/>
    <col min="7928" max="7931" width="8.453125" style="2" customWidth="1"/>
    <col min="7932" max="7932" width="4.1796875" style="2" customWidth="1"/>
    <col min="7933" max="7933" width="8.453125" style="2" customWidth="1"/>
    <col min="7934" max="7934" width="8.1796875" style="2" customWidth="1"/>
    <col min="7935" max="7935" width="8" style="2" customWidth="1"/>
    <col min="7936" max="7937" width="9.1796875" style="2"/>
    <col min="7938" max="7938" width="9.453125" style="2" bestFit="1" customWidth="1"/>
    <col min="7939" max="8180" width="9.1796875" style="2"/>
    <col min="8181" max="8181" width="19.1796875" style="2" customWidth="1"/>
    <col min="8182" max="8182" width="8.453125" style="2" customWidth="1"/>
    <col min="8183" max="8183" width="5.453125" style="2" customWidth="1"/>
    <col min="8184" max="8187" width="8.453125" style="2" customWidth="1"/>
    <col min="8188" max="8188" width="4.1796875" style="2" customWidth="1"/>
    <col min="8189" max="8189" width="8.453125" style="2" customWidth="1"/>
    <col min="8190" max="8190" width="8.1796875" style="2" customWidth="1"/>
    <col min="8191" max="8191" width="8" style="2" customWidth="1"/>
    <col min="8192" max="8193" width="9.1796875" style="2"/>
    <col min="8194" max="8194" width="9.453125" style="2" bestFit="1" customWidth="1"/>
    <col min="8195" max="8436" width="9.1796875" style="2"/>
    <col min="8437" max="8437" width="19.1796875" style="2" customWidth="1"/>
    <col min="8438" max="8438" width="8.453125" style="2" customWidth="1"/>
    <col min="8439" max="8439" width="5.453125" style="2" customWidth="1"/>
    <col min="8440" max="8443" width="8.453125" style="2" customWidth="1"/>
    <col min="8444" max="8444" width="4.1796875" style="2" customWidth="1"/>
    <col min="8445" max="8445" width="8.453125" style="2" customWidth="1"/>
    <col min="8446" max="8446" width="8.1796875" style="2" customWidth="1"/>
    <col min="8447" max="8447" width="8" style="2" customWidth="1"/>
    <col min="8448" max="8449" width="9.1796875" style="2"/>
    <col min="8450" max="8450" width="9.453125" style="2" bestFit="1" customWidth="1"/>
    <col min="8451" max="8692" width="9.1796875" style="2"/>
    <col min="8693" max="8693" width="19.1796875" style="2" customWidth="1"/>
    <col min="8694" max="8694" width="8.453125" style="2" customWidth="1"/>
    <col min="8695" max="8695" width="5.453125" style="2" customWidth="1"/>
    <col min="8696" max="8699" width="8.453125" style="2" customWidth="1"/>
    <col min="8700" max="8700" width="4.1796875" style="2" customWidth="1"/>
    <col min="8701" max="8701" width="8.453125" style="2" customWidth="1"/>
    <col min="8702" max="8702" width="8.1796875" style="2" customWidth="1"/>
    <col min="8703" max="8703" width="8" style="2" customWidth="1"/>
    <col min="8704" max="8705" width="9.1796875" style="2"/>
    <col min="8706" max="8706" width="9.453125" style="2" bestFit="1" customWidth="1"/>
    <col min="8707" max="8948" width="9.1796875" style="2"/>
    <col min="8949" max="8949" width="19.1796875" style="2" customWidth="1"/>
    <col min="8950" max="8950" width="8.453125" style="2" customWidth="1"/>
    <col min="8951" max="8951" width="5.453125" style="2" customWidth="1"/>
    <col min="8952" max="8955" width="8.453125" style="2" customWidth="1"/>
    <col min="8956" max="8956" width="4.1796875" style="2" customWidth="1"/>
    <col min="8957" max="8957" width="8.453125" style="2" customWidth="1"/>
    <col min="8958" max="8958" width="8.1796875" style="2" customWidth="1"/>
    <col min="8959" max="8959" width="8" style="2" customWidth="1"/>
    <col min="8960" max="8961" width="9.1796875" style="2"/>
    <col min="8962" max="8962" width="9.453125" style="2" bestFit="1" customWidth="1"/>
    <col min="8963" max="9204" width="9.1796875" style="2"/>
    <col min="9205" max="9205" width="19.1796875" style="2" customWidth="1"/>
    <col min="9206" max="9206" width="8.453125" style="2" customWidth="1"/>
    <col min="9207" max="9207" width="5.453125" style="2" customWidth="1"/>
    <col min="9208" max="9211" width="8.453125" style="2" customWidth="1"/>
    <col min="9212" max="9212" width="4.1796875" style="2" customWidth="1"/>
    <col min="9213" max="9213" width="8.453125" style="2" customWidth="1"/>
    <col min="9214" max="9214" width="8.1796875" style="2" customWidth="1"/>
    <col min="9215" max="9215" width="8" style="2" customWidth="1"/>
    <col min="9216" max="9217" width="9.1796875" style="2"/>
    <col min="9218" max="9218" width="9.453125" style="2" bestFit="1" customWidth="1"/>
    <col min="9219" max="9460" width="9.1796875" style="2"/>
    <col min="9461" max="9461" width="19.1796875" style="2" customWidth="1"/>
    <col min="9462" max="9462" width="8.453125" style="2" customWidth="1"/>
    <col min="9463" max="9463" width="5.453125" style="2" customWidth="1"/>
    <col min="9464" max="9467" width="8.453125" style="2" customWidth="1"/>
    <col min="9468" max="9468" width="4.1796875" style="2" customWidth="1"/>
    <col min="9469" max="9469" width="8.453125" style="2" customWidth="1"/>
    <col min="9470" max="9470" width="8.1796875" style="2" customWidth="1"/>
    <col min="9471" max="9471" width="8" style="2" customWidth="1"/>
    <col min="9472" max="9473" width="9.1796875" style="2"/>
    <col min="9474" max="9474" width="9.453125" style="2" bestFit="1" customWidth="1"/>
    <col min="9475" max="9716" width="9.1796875" style="2"/>
    <col min="9717" max="9717" width="19.1796875" style="2" customWidth="1"/>
    <col min="9718" max="9718" width="8.453125" style="2" customWidth="1"/>
    <col min="9719" max="9719" width="5.453125" style="2" customWidth="1"/>
    <col min="9720" max="9723" width="8.453125" style="2" customWidth="1"/>
    <col min="9724" max="9724" width="4.1796875" style="2" customWidth="1"/>
    <col min="9725" max="9725" width="8.453125" style="2" customWidth="1"/>
    <col min="9726" max="9726" width="8.1796875" style="2" customWidth="1"/>
    <col min="9727" max="9727" width="8" style="2" customWidth="1"/>
    <col min="9728" max="9729" width="9.1796875" style="2"/>
    <col min="9730" max="9730" width="9.453125" style="2" bestFit="1" customWidth="1"/>
    <col min="9731" max="9972" width="9.1796875" style="2"/>
    <col min="9973" max="9973" width="19.1796875" style="2" customWidth="1"/>
    <col min="9974" max="9974" width="8.453125" style="2" customWidth="1"/>
    <col min="9975" max="9975" width="5.453125" style="2" customWidth="1"/>
    <col min="9976" max="9979" width="8.453125" style="2" customWidth="1"/>
    <col min="9980" max="9980" width="4.1796875" style="2" customWidth="1"/>
    <col min="9981" max="9981" width="8.453125" style="2" customWidth="1"/>
    <col min="9982" max="9982" width="8.1796875" style="2" customWidth="1"/>
    <col min="9983" max="9983" width="8" style="2" customWidth="1"/>
    <col min="9984" max="9985" width="9.1796875" style="2"/>
    <col min="9986" max="9986" width="9.453125" style="2" bestFit="1" customWidth="1"/>
    <col min="9987" max="10228" width="9.1796875" style="2"/>
    <col min="10229" max="10229" width="19.1796875" style="2" customWidth="1"/>
    <col min="10230" max="10230" width="8.453125" style="2" customWidth="1"/>
    <col min="10231" max="10231" width="5.453125" style="2" customWidth="1"/>
    <col min="10232" max="10235" width="8.453125" style="2" customWidth="1"/>
    <col min="10236" max="10236" width="4.1796875" style="2" customWidth="1"/>
    <col min="10237" max="10237" width="8.453125" style="2" customWidth="1"/>
    <col min="10238" max="10238" width="8.1796875" style="2" customWidth="1"/>
    <col min="10239" max="10239" width="8" style="2" customWidth="1"/>
    <col min="10240" max="10241" width="9.1796875" style="2"/>
    <col min="10242" max="10242" width="9.453125" style="2" bestFit="1" customWidth="1"/>
    <col min="10243" max="10484" width="9.1796875" style="2"/>
    <col min="10485" max="10485" width="19.1796875" style="2" customWidth="1"/>
    <col min="10486" max="10486" width="8.453125" style="2" customWidth="1"/>
    <col min="10487" max="10487" width="5.453125" style="2" customWidth="1"/>
    <col min="10488" max="10491" width="8.453125" style="2" customWidth="1"/>
    <col min="10492" max="10492" width="4.1796875" style="2" customWidth="1"/>
    <col min="10493" max="10493" width="8.453125" style="2" customWidth="1"/>
    <col min="10494" max="10494" width="8.1796875" style="2" customWidth="1"/>
    <col min="10495" max="10495" width="8" style="2" customWidth="1"/>
    <col min="10496" max="10497" width="9.1796875" style="2"/>
    <col min="10498" max="10498" width="9.453125" style="2" bestFit="1" customWidth="1"/>
    <col min="10499" max="10740" width="9.1796875" style="2"/>
    <col min="10741" max="10741" width="19.1796875" style="2" customWidth="1"/>
    <col min="10742" max="10742" width="8.453125" style="2" customWidth="1"/>
    <col min="10743" max="10743" width="5.453125" style="2" customWidth="1"/>
    <col min="10744" max="10747" width="8.453125" style="2" customWidth="1"/>
    <col min="10748" max="10748" width="4.1796875" style="2" customWidth="1"/>
    <col min="10749" max="10749" width="8.453125" style="2" customWidth="1"/>
    <col min="10750" max="10750" width="8.1796875" style="2" customWidth="1"/>
    <col min="10751" max="10751" width="8" style="2" customWidth="1"/>
    <col min="10752" max="10753" width="9.1796875" style="2"/>
    <col min="10754" max="10754" width="9.453125" style="2" bestFit="1" customWidth="1"/>
    <col min="10755" max="10996" width="9.1796875" style="2"/>
    <col min="10997" max="10997" width="19.1796875" style="2" customWidth="1"/>
    <col min="10998" max="10998" width="8.453125" style="2" customWidth="1"/>
    <col min="10999" max="10999" width="5.453125" style="2" customWidth="1"/>
    <col min="11000" max="11003" width="8.453125" style="2" customWidth="1"/>
    <col min="11004" max="11004" width="4.1796875" style="2" customWidth="1"/>
    <col min="11005" max="11005" width="8.453125" style="2" customWidth="1"/>
    <col min="11006" max="11006" width="8.1796875" style="2" customWidth="1"/>
    <col min="11007" max="11007" width="8" style="2" customWidth="1"/>
    <col min="11008" max="11009" width="9.1796875" style="2"/>
    <col min="11010" max="11010" width="9.453125" style="2" bestFit="1" customWidth="1"/>
    <col min="11011" max="11252" width="9.1796875" style="2"/>
    <col min="11253" max="11253" width="19.1796875" style="2" customWidth="1"/>
    <col min="11254" max="11254" width="8.453125" style="2" customWidth="1"/>
    <col min="11255" max="11255" width="5.453125" style="2" customWidth="1"/>
    <col min="11256" max="11259" width="8.453125" style="2" customWidth="1"/>
    <col min="11260" max="11260" width="4.1796875" style="2" customWidth="1"/>
    <col min="11261" max="11261" width="8.453125" style="2" customWidth="1"/>
    <col min="11262" max="11262" width="8.1796875" style="2" customWidth="1"/>
    <col min="11263" max="11263" width="8" style="2" customWidth="1"/>
    <col min="11264" max="11265" width="9.1796875" style="2"/>
    <col min="11266" max="11266" width="9.453125" style="2" bestFit="1" customWidth="1"/>
    <col min="11267" max="11508" width="9.1796875" style="2"/>
    <col min="11509" max="11509" width="19.1796875" style="2" customWidth="1"/>
    <col min="11510" max="11510" width="8.453125" style="2" customWidth="1"/>
    <col min="11511" max="11511" width="5.453125" style="2" customWidth="1"/>
    <col min="11512" max="11515" width="8.453125" style="2" customWidth="1"/>
    <col min="11516" max="11516" width="4.1796875" style="2" customWidth="1"/>
    <col min="11517" max="11517" width="8.453125" style="2" customWidth="1"/>
    <col min="11518" max="11518" width="8.1796875" style="2" customWidth="1"/>
    <col min="11519" max="11519" width="8" style="2" customWidth="1"/>
    <col min="11520" max="11521" width="9.1796875" style="2"/>
    <col min="11522" max="11522" width="9.453125" style="2" bestFit="1" customWidth="1"/>
    <col min="11523" max="11764" width="9.1796875" style="2"/>
    <col min="11765" max="11765" width="19.1796875" style="2" customWidth="1"/>
    <col min="11766" max="11766" width="8.453125" style="2" customWidth="1"/>
    <col min="11767" max="11767" width="5.453125" style="2" customWidth="1"/>
    <col min="11768" max="11771" width="8.453125" style="2" customWidth="1"/>
    <col min="11772" max="11772" width="4.1796875" style="2" customWidth="1"/>
    <col min="11773" max="11773" width="8.453125" style="2" customWidth="1"/>
    <col min="11774" max="11774" width="8.1796875" style="2" customWidth="1"/>
    <col min="11775" max="11775" width="8" style="2" customWidth="1"/>
    <col min="11776" max="11777" width="9.1796875" style="2"/>
    <col min="11778" max="11778" width="9.453125" style="2" bestFit="1" customWidth="1"/>
    <col min="11779" max="12020" width="9.1796875" style="2"/>
    <col min="12021" max="12021" width="19.1796875" style="2" customWidth="1"/>
    <col min="12022" max="12022" width="8.453125" style="2" customWidth="1"/>
    <col min="12023" max="12023" width="5.453125" style="2" customWidth="1"/>
    <col min="12024" max="12027" width="8.453125" style="2" customWidth="1"/>
    <col min="12028" max="12028" width="4.1796875" style="2" customWidth="1"/>
    <col min="12029" max="12029" width="8.453125" style="2" customWidth="1"/>
    <col min="12030" max="12030" width="8.1796875" style="2" customWidth="1"/>
    <col min="12031" max="12031" width="8" style="2" customWidth="1"/>
    <col min="12032" max="12033" width="9.1796875" style="2"/>
    <col min="12034" max="12034" width="9.453125" style="2" bestFit="1" customWidth="1"/>
    <col min="12035" max="12276" width="9.1796875" style="2"/>
    <col min="12277" max="12277" width="19.1796875" style="2" customWidth="1"/>
    <col min="12278" max="12278" width="8.453125" style="2" customWidth="1"/>
    <col min="12279" max="12279" width="5.453125" style="2" customWidth="1"/>
    <col min="12280" max="12283" width="8.453125" style="2" customWidth="1"/>
    <col min="12284" max="12284" width="4.1796875" style="2" customWidth="1"/>
    <col min="12285" max="12285" width="8.453125" style="2" customWidth="1"/>
    <col min="12286" max="12286" width="8.1796875" style="2" customWidth="1"/>
    <col min="12287" max="12287" width="8" style="2" customWidth="1"/>
    <col min="12288" max="12289" width="9.1796875" style="2"/>
    <col min="12290" max="12290" width="9.453125" style="2" bestFit="1" customWidth="1"/>
    <col min="12291" max="12532" width="9.1796875" style="2"/>
    <col min="12533" max="12533" width="19.1796875" style="2" customWidth="1"/>
    <col min="12534" max="12534" width="8.453125" style="2" customWidth="1"/>
    <col min="12535" max="12535" width="5.453125" style="2" customWidth="1"/>
    <col min="12536" max="12539" width="8.453125" style="2" customWidth="1"/>
    <col min="12540" max="12540" width="4.1796875" style="2" customWidth="1"/>
    <col min="12541" max="12541" width="8.453125" style="2" customWidth="1"/>
    <col min="12542" max="12542" width="8.1796875" style="2" customWidth="1"/>
    <col min="12543" max="12543" width="8" style="2" customWidth="1"/>
    <col min="12544" max="12545" width="9.1796875" style="2"/>
    <col min="12546" max="12546" width="9.453125" style="2" bestFit="1" customWidth="1"/>
    <col min="12547" max="12788" width="9.1796875" style="2"/>
    <col min="12789" max="12789" width="19.1796875" style="2" customWidth="1"/>
    <col min="12790" max="12790" width="8.453125" style="2" customWidth="1"/>
    <col min="12791" max="12791" width="5.453125" style="2" customWidth="1"/>
    <col min="12792" max="12795" width="8.453125" style="2" customWidth="1"/>
    <col min="12796" max="12796" width="4.1796875" style="2" customWidth="1"/>
    <col min="12797" max="12797" width="8.453125" style="2" customWidth="1"/>
    <col min="12798" max="12798" width="8.1796875" style="2" customWidth="1"/>
    <col min="12799" max="12799" width="8" style="2" customWidth="1"/>
    <col min="12800" max="12801" width="9.1796875" style="2"/>
    <col min="12802" max="12802" width="9.453125" style="2" bestFit="1" customWidth="1"/>
    <col min="12803" max="13044" width="9.1796875" style="2"/>
    <col min="13045" max="13045" width="19.1796875" style="2" customWidth="1"/>
    <col min="13046" max="13046" width="8.453125" style="2" customWidth="1"/>
    <col min="13047" max="13047" width="5.453125" style="2" customWidth="1"/>
    <col min="13048" max="13051" width="8.453125" style="2" customWidth="1"/>
    <col min="13052" max="13052" width="4.1796875" style="2" customWidth="1"/>
    <col min="13053" max="13053" width="8.453125" style="2" customWidth="1"/>
    <col min="13054" max="13054" width="8.1796875" style="2" customWidth="1"/>
    <col min="13055" max="13055" width="8" style="2" customWidth="1"/>
    <col min="13056" max="13057" width="9.1796875" style="2"/>
    <col min="13058" max="13058" width="9.453125" style="2" bestFit="1" customWidth="1"/>
    <col min="13059" max="13300" width="9.1796875" style="2"/>
    <col min="13301" max="13301" width="19.1796875" style="2" customWidth="1"/>
    <col min="13302" max="13302" width="8.453125" style="2" customWidth="1"/>
    <col min="13303" max="13303" width="5.453125" style="2" customWidth="1"/>
    <col min="13304" max="13307" width="8.453125" style="2" customWidth="1"/>
    <col min="13308" max="13308" width="4.1796875" style="2" customWidth="1"/>
    <col min="13309" max="13309" width="8.453125" style="2" customWidth="1"/>
    <col min="13310" max="13310" width="8.1796875" style="2" customWidth="1"/>
    <col min="13311" max="13311" width="8" style="2" customWidth="1"/>
    <col min="13312" max="13313" width="9.1796875" style="2"/>
    <col min="13314" max="13314" width="9.453125" style="2" bestFit="1" customWidth="1"/>
    <col min="13315" max="13556" width="9.1796875" style="2"/>
    <col min="13557" max="13557" width="19.1796875" style="2" customWidth="1"/>
    <col min="13558" max="13558" width="8.453125" style="2" customWidth="1"/>
    <col min="13559" max="13559" width="5.453125" style="2" customWidth="1"/>
    <col min="13560" max="13563" width="8.453125" style="2" customWidth="1"/>
    <col min="13564" max="13564" width="4.1796875" style="2" customWidth="1"/>
    <col min="13565" max="13565" width="8.453125" style="2" customWidth="1"/>
    <col min="13566" max="13566" width="8.1796875" style="2" customWidth="1"/>
    <col min="13567" max="13567" width="8" style="2" customWidth="1"/>
    <col min="13568" max="13569" width="9.1796875" style="2"/>
    <col min="13570" max="13570" width="9.453125" style="2" bestFit="1" customWidth="1"/>
    <col min="13571" max="13812" width="9.1796875" style="2"/>
    <col min="13813" max="13813" width="19.1796875" style="2" customWidth="1"/>
    <col min="13814" max="13814" width="8.453125" style="2" customWidth="1"/>
    <col min="13815" max="13815" width="5.453125" style="2" customWidth="1"/>
    <col min="13816" max="13819" width="8.453125" style="2" customWidth="1"/>
    <col min="13820" max="13820" width="4.1796875" style="2" customWidth="1"/>
    <col min="13821" max="13821" width="8.453125" style="2" customWidth="1"/>
    <col min="13822" max="13822" width="8.1796875" style="2" customWidth="1"/>
    <col min="13823" max="13823" width="8" style="2" customWidth="1"/>
    <col min="13824" max="13825" width="9.1796875" style="2"/>
    <col min="13826" max="13826" width="9.453125" style="2" bestFit="1" customWidth="1"/>
    <col min="13827" max="14068" width="9.1796875" style="2"/>
    <col min="14069" max="14069" width="19.1796875" style="2" customWidth="1"/>
    <col min="14070" max="14070" width="8.453125" style="2" customWidth="1"/>
    <col min="14071" max="14071" width="5.453125" style="2" customWidth="1"/>
    <col min="14072" max="14075" width="8.453125" style="2" customWidth="1"/>
    <col min="14076" max="14076" width="4.1796875" style="2" customWidth="1"/>
    <col min="14077" max="14077" width="8.453125" style="2" customWidth="1"/>
    <col min="14078" max="14078" width="8.1796875" style="2" customWidth="1"/>
    <col min="14079" max="14079" width="8" style="2" customWidth="1"/>
    <col min="14080" max="14081" width="9.1796875" style="2"/>
    <col min="14082" max="14082" width="9.453125" style="2" bestFit="1" customWidth="1"/>
    <col min="14083" max="14324" width="9.1796875" style="2"/>
    <col min="14325" max="14325" width="19.1796875" style="2" customWidth="1"/>
    <col min="14326" max="14326" width="8.453125" style="2" customWidth="1"/>
    <col min="14327" max="14327" width="5.453125" style="2" customWidth="1"/>
    <col min="14328" max="14331" width="8.453125" style="2" customWidth="1"/>
    <col min="14332" max="14332" width="4.1796875" style="2" customWidth="1"/>
    <col min="14333" max="14333" width="8.453125" style="2" customWidth="1"/>
    <col min="14334" max="14334" width="8.1796875" style="2" customWidth="1"/>
    <col min="14335" max="14335" width="8" style="2" customWidth="1"/>
    <col min="14336" max="14337" width="9.1796875" style="2"/>
    <col min="14338" max="14338" width="9.453125" style="2" bestFit="1" customWidth="1"/>
    <col min="14339" max="14580" width="9.1796875" style="2"/>
    <col min="14581" max="14581" width="19.1796875" style="2" customWidth="1"/>
    <col min="14582" max="14582" width="8.453125" style="2" customWidth="1"/>
    <col min="14583" max="14583" width="5.453125" style="2" customWidth="1"/>
    <col min="14584" max="14587" width="8.453125" style="2" customWidth="1"/>
    <col min="14588" max="14588" width="4.1796875" style="2" customWidth="1"/>
    <col min="14589" max="14589" width="8.453125" style="2" customWidth="1"/>
    <col min="14590" max="14590" width="8.1796875" style="2" customWidth="1"/>
    <col min="14591" max="14591" width="8" style="2" customWidth="1"/>
    <col min="14592" max="14593" width="9.1796875" style="2"/>
    <col min="14594" max="14594" width="9.453125" style="2" bestFit="1" customWidth="1"/>
    <col min="14595" max="14836" width="9.1796875" style="2"/>
    <col min="14837" max="14837" width="19.1796875" style="2" customWidth="1"/>
    <col min="14838" max="14838" width="8.453125" style="2" customWidth="1"/>
    <col min="14839" max="14839" width="5.453125" style="2" customWidth="1"/>
    <col min="14840" max="14843" width="8.453125" style="2" customWidth="1"/>
    <col min="14844" max="14844" width="4.1796875" style="2" customWidth="1"/>
    <col min="14845" max="14845" width="8.453125" style="2" customWidth="1"/>
    <col min="14846" max="14846" width="8.1796875" style="2" customWidth="1"/>
    <col min="14847" max="14847" width="8" style="2" customWidth="1"/>
    <col min="14848" max="14849" width="9.1796875" style="2"/>
    <col min="14850" max="14850" width="9.453125" style="2" bestFit="1" customWidth="1"/>
    <col min="14851" max="15092" width="9.1796875" style="2"/>
    <col min="15093" max="15093" width="19.1796875" style="2" customWidth="1"/>
    <col min="15094" max="15094" width="8.453125" style="2" customWidth="1"/>
    <col min="15095" max="15095" width="5.453125" style="2" customWidth="1"/>
    <col min="15096" max="15099" width="8.453125" style="2" customWidth="1"/>
    <col min="15100" max="15100" width="4.1796875" style="2" customWidth="1"/>
    <col min="15101" max="15101" width="8.453125" style="2" customWidth="1"/>
    <col min="15102" max="15102" width="8.1796875" style="2" customWidth="1"/>
    <col min="15103" max="15103" width="8" style="2" customWidth="1"/>
    <col min="15104" max="15105" width="9.1796875" style="2"/>
    <col min="15106" max="15106" width="9.453125" style="2" bestFit="1" customWidth="1"/>
    <col min="15107" max="15348" width="9.1796875" style="2"/>
    <col min="15349" max="15349" width="19.1796875" style="2" customWidth="1"/>
    <col min="15350" max="15350" width="8.453125" style="2" customWidth="1"/>
    <col min="15351" max="15351" width="5.453125" style="2" customWidth="1"/>
    <col min="15352" max="15355" width="8.453125" style="2" customWidth="1"/>
    <col min="15356" max="15356" width="4.1796875" style="2" customWidth="1"/>
    <col min="15357" max="15357" width="8.453125" style="2" customWidth="1"/>
    <col min="15358" max="15358" width="8.1796875" style="2" customWidth="1"/>
    <col min="15359" max="15359" width="8" style="2" customWidth="1"/>
    <col min="15360" max="15361" width="9.1796875" style="2"/>
    <col min="15362" max="15362" width="9.453125" style="2" bestFit="1" customWidth="1"/>
    <col min="15363" max="15604" width="9.1796875" style="2"/>
    <col min="15605" max="15605" width="19.1796875" style="2" customWidth="1"/>
    <col min="15606" max="15606" width="8.453125" style="2" customWidth="1"/>
    <col min="15607" max="15607" width="5.453125" style="2" customWidth="1"/>
    <col min="15608" max="15611" width="8.453125" style="2" customWidth="1"/>
    <col min="15612" max="15612" width="4.1796875" style="2" customWidth="1"/>
    <col min="15613" max="15613" width="8.453125" style="2" customWidth="1"/>
    <col min="15614" max="15614" width="8.1796875" style="2" customWidth="1"/>
    <col min="15615" max="15615" width="8" style="2" customWidth="1"/>
    <col min="15616" max="15617" width="9.1796875" style="2"/>
    <col min="15618" max="15618" width="9.453125" style="2" bestFit="1" customWidth="1"/>
    <col min="15619" max="15860" width="9.1796875" style="2"/>
    <col min="15861" max="15861" width="19.1796875" style="2" customWidth="1"/>
    <col min="15862" max="15862" width="8.453125" style="2" customWidth="1"/>
    <col min="15863" max="15863" width="5.453125" style="2" customWidth="1"/>
    <col min="15864" max="15867" width="8.453125" style="2" customWidth="1"/>
    <col min="15868" max="15868" width="4.1796875" style="2" customWidth="1"/>
    <col min="15869" max="15869" width="8.453125" style="2" customWidth="1"/>
    <col min="15870" max="15870" width="8.1796875" style="2" customWidth="1"/>
    <col min="15871" max="15871" width="8" style="2" customWidth="1"/>
    <col min="15872" max="15873" width="9.1796875" style="2"/>
    <col min="15874" max="15874" width="9.453125" style="2" bestFit="1" customWidth="1"/>
    <col min="15875" max="16116" width="9.1796875" style="2"/>
    <col min="16117" max="16117" width="19.1796875" style="2" customWidth="1"/>
    <col min="16118" max="16118" width="8.453125" style="2" customWidth="1"/>
    <col min="16119" max="16119" width="5.453125" style="2" customWidth="1"/>
    <col min="16120" max="16123" width="8.453125" style="2" customWidth="1"/>
    <col min="16124" max="16124" width="4.1796875" style="2" customWidth="1"/>
    <col min="16125" max="16125" width="8.453125" style="2" customWidth="1"/>
    <col min="16126" max="16126" width="8.1796875" style="2" customWidth="1"/>
    <col min="16127" max="16127" width="8" style="2" customWidth="1"/>
    <col min="16128" max="16129" width="9.1796875" style="2"/>
    <col min="16130" max="16130" width="9.453125" style="2" bestFit="1" customWidth="1"/>
    <col min="16131" max="16384" width="9.1796875" style="2"/>
  </cols>
  <sheetData>
    <row r="1" spans="1:12" ht="45" customHeight="1" x14ac:dyDescent="0.35">
      <c r="A1" s="11" t="s">
        <v>59</v>
      </c>
    </row>
    <row r="2" spans="1:12" s="3" customFormat="1" ht="20.149999999999999" customHeight="1" x14ac:dyDescent="0.35">
      <c r="A2" s="3" t="s">
        <v>21</v>
      </c>
      <c r="E2" s="17"/>
      <c r="F2" s="17"/>
      <c r="I2" s="17"/>
      <c r="J2" s="17"/>
    </row>
    <row r="3" spans="1:12" s="3" customFormat="1" ht="20.149999999999999" customHeight="1" x14ac:dyDescent="0.35">
      <c r="A3" s="3" t="s">
        <v>60</v>
      </c>
      <c r="E3" s="17"/>
      <c r="F3" s="17"/>
      <c r="I3" s="17"/>
      <c r="J3" s="17"/>
    </row>
    <row r="4" spans="1:12" s="3" customFormat="1" ht="20.149999999999999" customHeight="1" x14ac:dyDescent="0.35">
      <c r="A4" s="3" t="s">
        <v>61</v>
      </c>
      <c r="C4" s="63"/>
      <c r="D4" s="63"/>
      <c r="E4" s="69"/>
      <c r="F4" s="69"/>
      <c r="G4" s="63"/>
      <c r="H4" s="63"/>
      <c r="I4" s="69"/>
      <c r="J4" s="69"/>
    </row>
    <row r="5" spans="1:12" s="19" customFormat="1" ht="60" customHeight="1" x14ac:dyDescent="0.35">
      <c r="A5" s="44" t="s">
        <v>62</v>
      </c>
      <c r="B5" s="26" t="s">
        <v>63</v>
      </c>
      <c r="C5" s="22" t="s">
        <v>64</v>
      </c>
      <c r="D5" s="22" t="s">
        <v>65</v>
      </c>
      <c r="E5" s="22" t="s">
        <v>66</v>
      </c>
      <c r="F5" s="52" t="s">
        <v>67</v>
      </c>
      <c r="G5" s="77" t="s">
        <v>68</v>
      </c>
      <c r="H5" s="77" t="s">
        <v>69</v>
      </c>
      <c r="I5" s="77" t="s">
        <v>70</v>
      </c>
      <c r="J5" s="52" t="s">
        <v>71</v>
      </c>
    </row>
    <row r="6" spans="1:12" x14ac:dyDescent="0.35">
      <c r="A6" s="23" t="s">
        <v>72</v>
      </c>
      <c r="B6" s="27">
        <f>Data!B7</f>
        <v>166.39723865042419</v>
      </c>
      <c r="C6" s="20">
        <f>Data!Y7</f>
        <v>166.46023351342876</v>
      </c>
      <c r="D6" s="78">
        <f>Data!Z7</f>
        <v>150.97519604951742</v>
      </c>
      <c r="E6" s="78">
        <f>Data!AA7</f>
        <v>76.593073576236861</v>
      </c>
      <c r="F6" s="89">
        <f>Data!AB7</f>
        <v>97.640408173610155</v>
      </c>
      <c r="G6" s="20">
        <f>Data!Y25</f>
        <v>6.2994863004576018E-2</v>
      </c>
      <c r="H6" s="78">
        <f>Data!Z25</f>
        <v>-15.422042600906764</v>
      </c>
      <c r="I6" s="78">
        <f>Data!AA25</f>
        <v>-89.804165074187324</v>
      </c>
      <c r="J6" s="89">
        <f>Data!AB25</f>
        <v>-68.756830476814031</v>
      </c>
    </row>
    <row r="7" spans="1:12" x14ac:dyDescent="0.35">
      <c r="A7" s="24" t="s">
        <v>73</v>
      </c>
      <c r="B7" s="27">
        <f>Data!B8</f>
        <v>120.85450235994549</v>
      </c>
      <c r="C7" s="20">
        <f>Data!Y8</f>
        <v>81.333811478238033</v>
      </c>
      <c r="D7" s="78">
        <f>Data!Z8</f>
        <v>154.18115443599822</v>
      </c>
      <c r="E7" s="78">
        <f>Data!AA8</f>
        <v>109.71483574941307</v>
      </c>
      <c r="F7" s="84">
        <f>Data!AB8</f>
        <v>113.19971931308413</v>
      </c>
      <c r="G7" s="20">
        <f>Data!Y26</f>
        <v>-39.520690881707452</v>
      </c>
      <c r="H7" s="78">
        <f>Data!Z26</f>
        <v>33.326652076052738</v>
      </c>
      <c r="I7" s="78">
        <f>Data!AA26</f>
        <v>-11.139666610532416</v>
      </c>
      <c r="J7" s="84">
        <f>Data!AB26</f>
        <v>-7.654783046861354</v>
      </c>
    </row>
    <row r="8" spans="1:12" x14ac:dyDescent="0.35">
      <c r="A8" s="24" t="s">
        <v>74</v>
      </c>
      <c r="B8" s="27">
        <f>Data!B9</f>
        <v>108.1454863565787</v>
      </c>
      <c r="C8" s="20">
        <f>Data!Y9</f>
        <v>128.84564924481654</v>
      </c>
      <c r="D8" s="78">
        <f>Data!Z9</f>
        <v>100.97428237797857</v>
      </c>
      <c r="E8" s="78">
        <f>Data!AA9</f>
        <v>75.391044627518582</v>
      </c>
      <c r="F8" s="84">
        <f>Data!AB9</f>
        <v>133.82102609218637</v>
      </c>
      <c r="G8" s="20">
        <f>Data!Y27</f>
        <v>20.700162888237841</v>
      </c>
      <c r="H8" s="78">
        <f>Data!Z27</f>
        <v>-7.1712039786001327</v>
      </c>
      <c r="I8" s="78">
        <f>Data!AA27</f>
        <v>-32.754441729060119</v>
      </c>
      <c r="J8" s="84">
        <f>Data!AB27</f>
        <v>25.675539735607671</v>
      </c>
    </row>
    <row r="9" spans="1:12" x14ac:dyDescent="0.35">
      <c r="A9" s="24" t="s">
        <v>75</v>
      </c>
      <c r="B9" s="27">
        <f>Data!B10</f>
        <v>69.056462053598409</v>
      </c>
      <c r="C9" s="20">
        <f>Data!Y10</f>
        <v>59.135218821155874</v>
      </c>
      <c r="D9" s="78">
        <f>Data!Z10</f>
        <v>117.81770278532932</v>
      </c>
      <c r="E9" s="78">
        <f>Data!AA10</f>
        <v>42.910903026691514</v>
      </c>
      <c r="F9" s="84">
        <f>Data!AB10</f>
        <v>88.22461566505477</v>
      </c>
      <c r="G9" s="20">
        <f>Data!Y28</f>
        <v>-9.921243232442535</v>
      </c>
      <c r="H9" s="78">
        <f>Data!Z28</f>
        <v>48.761240731730908</v>
      </c>
      <c r="I9" s="78">
        <f>Data!AA28</f>
        <v>-26.145559026906895</v>
      </c>
      <c r="J9" s="84">
        <f>Data!AB28</f>
        <v>19.168153611456361</v>
      </c>
    </row>
    <row r="10" spans="1:12" x14ac:dyDescent="0.35">
      <c r="A10" s="24" t="s">
        <v>76</v>
      </c>
      <c r="B10" s="27">
        <f>Data!B11</f>
        <v>90.839366308197583</v>
      </c>
      <c r="C10" s="20">
        <f>Data!Y11</f>
        <v>28.978458927928326</v>
      </c>
      <c r="D10" s="78">
        <f>Data!Z11</f>
        <v>67.002497582691433</v>
      </c>
      <c r="E10" s="78">
        <f>Data!AA11</f>
        <v>85.831039422932093</v>
      </c>
      <c r="F10" s="84"/>
      <c r="G10" s="20">
        <f>Data!Y29</f>
        <v>-61.860907380269254</v>
      </c>
      <c r="H10" s="78">
        <f>Data!Z29</f>
        <v>-23.83686872550615</v>
      </c>
      <c r="I10" s="78">
        <f>Data!AA29</f>
        <v>-5.0083268852654896</v>
      </c>
      <c r="J10" s="84"/>
    </row>
    <row r="11" spans="1:12" x14ac:dyDescent="0.35">
      <c r="A11" s="24" t="s">
        <v>77</v>
      </c>
      <c r="B11" s="27">
        <f>Data!B12</f>
        <v>82.549938661280066</v>
      </c>
      <c r="C11" s="20">
        <f>Data!Y12</f>
        <v>75.378051157586867</v>
      </c>
      <c r="D11" s="78">
        <f>Data!Z12</f>
        <v>69.973232998789769</v>
      </c>
      <c r="E11" s="78">
        <f>Data!AA12</f>
        <v>105.4633259716896</v>
      </c>
      <c r="F11" s="84"/>
      <c r="G11" s="20">
        <f>Data!Y30</f>
        <v>-7.1718875036931991</v>
      </c>
      <c r="H11" s="78">
        <f>Data!Z30</f>
        <v>-12.576705662490298</v>
      </c>
      <c r="I11" s="78">
        <f>Data!AA30</f>
        <v>22.913387310409533</v>
      </c>
      <c r="J11" s="84"/>
    </row>
    <row r="12" spans="1:12" x14ac:dyDescent="0.35">
      <c r="A12" s="24" t="s">
        <v>78</v>
      </c>
      <c r="B12" s="27">
        <f>Data!B13</f>
        <v>93.841217543877974</v>
      </c>
      <c r="C12" s="20">
        <f>Data!Y13</f>
        <v>122.86790742166077</v>
      </c>
      <c r="D12" s="78">
        <f>Data!Z13</f>
        <v>64.547098990102199</v>
      </c>
      <c r="E12" s="78">
        <f>Data!AA13</f>
        <v>82.553796305415091</v>
      </c>
      <c r="F12" s="84"/>
      <c r="G12" s="20">
        <f>Data!Y31</f>
        <v>29.0266898777828</v>
      </c>
      <c r="H12" s="78">
        <f>Data!Z31</f>
        <v>-29.294118553775775</v>
      </c>
      <c r="I12" s="78">
        <f>Data!AA31</f>
        <v>-11.287421238462883</v>
      </c>
      <c r="J12" s="84"/>
    </row>
    <row r="13" spans="1:12" x14ac:dyDescent="0.35">
      <c r="A13" s="24" t="s">
        <v>79</v>
      </c>
      <c r="B13" s="27">
        <f>Data!B14</f>
        <v>117.16131972850403</v>
      </c>
      <c r="C13" s="20">
        <f>Data!Y14</f>
        <v>101.51156546051617</v>
      </c>
      <c r="D13" s="78">
        <f>Data!Z14</f>
        <v>210.78753085491618</v>
      </c>
      <c r="E13" s="78">
        <f>Data!AA14</f>
        <v>84.275990143279515</v>
      </c>
      <c r="F13" s="84"/>
      <c r="G13" s="20">
        <f>Data!Y32</f>
        <v>-15.649754267987859</v>
      </c>
      <c r="H13" s="78">
        <f>Data!Z32</f>
        <v>93.626211126412159</v>
      </c>
      <c r="I13" s="78">
        <f>Data!AA32</f>
        <v>-32.885329585224511</v>
      </c>
      <c r="J13" s="84"/>
    </row>
    <row r="14" spans="1:12" x14ac:dyDescent="0.35">
      <c r="A14" s="24" t="s">
        <v>80</v>
      </c>
      <c r="B14" s="27">
        <f>Data!B15</f>
        <v>116.05874806418835</v>
      </c>
      <c r="C14" s="20">
        <f>Data!Y15</f>
        <v>166.46001466512016</v>
      </c>
      <c r="D14" s="78">
        <f>Data!Z15</f>
        <v>63.349762107082029</v>
      </c>
      <c r="E14" s="78">
        <f>Data!AA15</f>
        <v>137.73970082251688</v>
      </c>
      <c r="F14" s="84"/>
      <c r="G14" s="20">
        <f>Data!Y33</f>
        <v>50.401266600931805</v>
      </c>
      <c r="H14" s="78">
        <f>Data!Z33</f>
        <v>-52.708985957106322</v>
      </c>
      <c r="I14" s="78">
        <f>Data!AA33</f>
        <v>21.68095275832853</v>
      </c>
      <c r="J14" s="84"/>
    </row>
    <row r="15" spans="1:12" x14ac:dyDescent="0.35">
      <c r="A15" s="24" t="s">
        <v>81</v>
      </c>
      <c r="B15" s="27">
        <f>Data!B16</f>
        <v>159.28282717176154</v>
      </c>
      <c r="C15" s="20">
        <f>Data!Y16</f>
        <v>169.01916062584783</v>
      </c>
      <c r="D15" s="78">
        <f>Data!Z16</f>
        <v>118.92361777085178</v>
      </c>
      <c r="E15" s="78">
        <f>Data!AA16</f>
        <v>158.07539158687089</v>
      </c>
      <c r="F15" s="84"/>
      <c r="G15" s="20">
        <f>Data!Y34</f>
        <v>9.7363334540862922</v>
      </c>
      <c r="H15" s="78">
        <f>Data!Z34</f>
        <v>-40.359209400909762</v>
      </c>
      <c r="I15" s="78">
        <f>Data!AA34</f>
        <v>-1.2074355848906464</v>
      </c>
      <c r="J15" s="84"/>
      <c r="L15" s="20"/>
    </row>
    <row r="16" spans="1:12" x14ac:dyDescent="0.35">
      <c r="A16" s="24" t="s">
        <v>82</v>
      </c>
      <c r="B16" s="27">
        <f>Data!B17</f>
        <v>147.15220556617763</v>
      </c>
      <c r="C16" s="20">
        <f>Data!Y17</f>
        <v>94.91305356755673</v>
      </c>
      <c r="D16" s="78">
        <f>Data!Z17</f>
        <v>75.895332647200405</v>
      </c>
      <c r="E16" s="78">
        <f>Data!AA17</f>
        <v>175.31055040772992</v>
      </c>
      <c r="F16" s="84"/>
      <c r="G16" s="20">
        <f>Data!Y35</f>
        <v>-52.239151998620898</v>
      </c>
      <c r="H16" s="78">
        <f>Data!Z35</f>
        <v>-71.256872918977223</v>
      </c>
      <c r="I16" s="78">
        <f>Data!AA35</f>
        <v>28.158344841552292</v>
      </c>
      <c r="J16" s="84"/>
    </row>
    <row r="17" spans="1:10" x14ac:dyDescent="0.35">
      <c r="A17" s="24" t="s">
        <v>83</v>
      </c>
      <c r="B17" s="27">
        <f>Data!B18</f>
        <v>166.37461194593354</v>
      </c>
      <c r="C17" s="21">
        <f>Data!Y18</f>
        <v>194.32206311962022</v>
      </c>
      <c r="D17" s="83">
        <f>Data!Z18</f>
        <v>200.69074814646677</v>
      </c>
      <c r="E17" s="83">
        <f>Data!AA18</f>
        <v>154.11692166945966</v>
      </c>
      <c r="F17" s="90"/>
      <c r="G17" s="21">
        <f>Data!Y36</f>
        <v>27.947451173686687</v>
      </c>
      <c r="H17" s="83">
        <f>Data!Z36</f>
        <v>34.316136200533236</v>
      </c>
      <c r="I17" s="83">
        <f>Data!AA36</f>
        <v>-12.25769027647388</v>
      </c>
      <c r="J17" s="90"/>
    </row>
    <row r="18" spans="1:10" x14ac:dyDescent="0.35">
      <c r="A18" s="45" t="s">
        <v>84</v>
      </c>
      <c r="B18" s="28">
        <f>Data!B19</f>
        <v>395.39722736694841</v>
      </c>
      <c r="C18" s="20">
        <f>Data!Y19</f>
        <v>376.63969423648336</v>
      </c>
      <c r="D18" s="78">
        <f>Data!Z19</f>
        <v>406.13063286349421</v>
      </c>
      <c r="E18" s="78">
        <f>Data!AA19</f>
        <v>261.69895395316848</v>
      </c>
      <c r="F18" s="89">
        <f>Data!AB19</f>
        <v>344.66115357888066</v>
      </c>
      <c r="G18" s="20">
        <f>Data!Y37</f>
        <v>-18.757533130465049</v>
      </c>
      <c r="H18" s="78">
        <f>Data!Z37</f>
        <v>10.733405496545799</v>
      </c>
      <c r="I18" s="78">
        <f>Data!AA37</f>
        <v>-133.69827341377993</v>
      </c>
      <c r="J18" s="89">
        <f>Data!AB37</f>
        <v>-50.736073788067756</v>
      </c>
    </row>
    <row r="19" spans="1:10" x14ac:dyDescent="0.35">
      <c r="A19" s="46" t="s">
        <v>85</v>
      </c>
      <c r="B19" s="27">
        <f>Data!B20</f>
        <v>242.44576702307609</v>
      </c>
      <c r="C19" s="20">
        <f>Data!Y20</f>
        <v>163.49172890667109</v>
      </c>
      <c r="D19" s="78">
        <f>Data!Z20</f>
        <v>254.79343336681052</v>
      </c>
      <c r="E19" s="78">
        <f>Data!AA20</f>
        <v>234.20526842131318</v>
      </c>
      <c r="F19" s="85"/>
      <c r="G19" s="20">
        <f>Data!Y38</f>
        <v>-78.954038116405002</v>
      </c>
      <c r="H19" s="78">
        <f>Data!Z38</f>
        <v>12.347666343734431</v>
      </c>
      <c r="I19" s="78">
        <f>Data!AA38</f>
        <v>-8.2404986017629085</v>
      </c>
      <c r="J19" s="84"/>
    </row>
    <row r="20" spans="1:10" x14ac:dyDescent="0.35">
      <c r="A20" s="46" t="s">
        <v>86</v>
      </c>
      <c r="B20" s="27">
        <f>Data!B21</f>
        <v>327.06128533657034</v>
      </c>
      <c r="C20" s="20">
        <f>Data!Y21</f>
        <v>390.8394875472971</v>
      </c>
      <c r="D20" s="78">
        <f>Data!Z21</f>
        <v>338.68439195210044</v>
      </c>
      <c r="E20" s="78">
        <f>Data!AA21</f>
        <v>304.56948727121153</v>
      </c>
      <c r="F20" s="85"/>
      <c r="G20" s="20">
        <f>Data!Y39</f>
        <v>63.778202210726761</v>
      </c>
      <c r="H20" s="78">
        <f>Data!Z39</f>
        <v>11.623106615530105</v>
      </c>
      <c r="I20" s="78">
        <f>Data!AA39</f>
        <v>-22.491798065358807</v>
      </c>
      <c r="J20" s="84"/>
    </row>
    <row r="21" spans="1:10" x14ac:dyDescent="0.35">
      <c r="A21" s="47" t="s">
        <v>87</v>
      </c>
      <c r="B21" s="29">
        <f>Data!B22</f>
        <v>472.80964468387265</v>
      </c>
      <c r="C21" s="21">
        <f>Data!Y22</f>
        <v>458.25427731302477</v>
      </c>
      <c r="D21" s="83">
        <f>Data!Z22</f>
        <v>395.50969856451894</v>
      </c>
      <c r="E21" s="83">
        <f>Data!AA22</f>
        <v>487.50286366406044</v>
      </c>
      <c r="F21" s="86"/>
      <c r="G21" s="21">
        <f>Data!Y40</f>
        <v>-14.555367370847875</v>
      </c>
      <c r="H21" s="83">
        <f>Data!Z40</f>
        <v>-77.299946119353706</v>
      </c>
      <c r="I21" s="83">
        <f>Data!AA40</f>
        <v>14.693218980187794</v>
      </c>
      <c r="J21" s="90"/>
    </row>
    <row r="22" spans="1:10" x14ac:dyDescent="0.35">
      <c r="A22" s="25" t="s">
        <v>88</v>
      </c>
      <c r="B22" s="29">
        <f>Data!B23</f>
        <v>1437.7139244104678</v>
      </c>
      <c r="C22" s="48">
        <f>Data!Y23</f>
        <v>1389.2251880034764</v>
      </c>
      <c r="D22" s="87">
        <f>Data!Z23</f>
        <v>1395.1181567469241</v>
      </c>
      <c r="E22" s="87">
        <f>Data!AA23</f>
        <v>1287.9765733097538</v>
      </c>
      <c r="F22" s="88"/>
      <c r="G22" s="48">
        <f>Data!Y41</f>
        <v>-48.488736406991393</v>
      </c>
      <c r="H22" s="87">
        <f>Data!Z41</f>
        <v>-42.595767663543711</v>
      </c>
      <c r="I22" s="87">
        <f>Data!AA41</f>
        <v>-149.73735110071402</v>
      </c>
      <c r="J22" s="91"/>
    </row>
  </sheetData>
  <printOptions horizontalCentered="1" verticalCentered="1"/>
  <pageMargins left="0.55118110236220474" right="0.55118110236220474" top="0.59055118110236227" bottom="0.59055118110236227" header="0.51181102362204722" footer="0.51181102362204722"/>
  <pageSetup paperSize="9" orientation="landscape" verticalDpi="4" r:id="rId1"/>
  <headerFooter alignWithMargins="0"/>
  <ignoredErrors>
    <ignoredError sqref="B6:B17 B19:B20 B21 B22 B18 E6:E17 E18:E22" calculatedColumn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55DB9-BE28-4408-B0FF-08CFE7BCBA39}">
  <dimension ref="A1:AH41"/>
  <sheetViews>
    <sheetView showGridLines="0" zoomScaleNormal="100" workbookViewId="0">
      <pane xSplit="2" ySplit="6" topLeftCell="U7" activePane="bottomRight" state="frozen"/>
      <selection pane="topRight"/>
      <selection pane="bottomLeft"/>
      <selection pane="bottomRight" activeCell="U6" sqref="U6"/>
    </sheetView>
  </sheetViews>
  <sheetFormatPr defaultRowHeight="15.5" x14ac:dyDescent="0.35"/>
  <cols>
    <col min="1" max="1" width="20.1796875" style="2" customWidth="1"/>
    <col min="2" max="24" width="13.54296875" style="40" customWidth="1"/>
    <col min="25" max="25" width="13.54296875" style="68" customWidth="1"/>
    <col min="26" max="27" width="14.54296875" style="66" customWidth="1"/>
    <col min="28" max="28" width="14.1796875" style="2" customWidth="1"/>
    <col min="29" max="31" width="8.7265625" style="2"/>
    <col min="32" max="32" width="7.1796875" style="2" bestFit="1" customWidth="1"/>
    <col min="33" max="218" width="8.7265625" style="2"/>
    <col min="219" max="219" width="20.1796875" style="2" customWidth="1"/>
    <col min="220" max="220" width="13.1796875" style="2" bestFit="1" customWidth="1"/>
    <col min="221" max="221" width="3" style="2" customWidth="1"/>
    <col min="222" max="231" width="8.7265625" style="2"/>
    <col min="232" max="232" width="8.1796875" style="2" customWidth="1"/>
    <col min="233" max="233" width="8.7265625" style="2"/>
    <col min="234" max="234" width="9" style="2" customWidth="1"/>
    <col min="235" max="235" width="8.1796875" style="2" customWidth="1"/>
    <col min="236" max="236" width="8.7265625" style="2"/>
    <col min="237" max="242" width="9.1796875" style="2" customWidth="1"/>
    <col min="243" max="243" width="11.453125" style="2" bestFit="1" customWidth="1"/>
    <col min="244" max="244" width="9.81640625" style="2" bestFit="1" customWidth="1"/>
    <col min="245" max="246" width="8.7265625" style="2"/>
    <col min="247" max="248" width="9.54296875" style="2" bestFit="1" customWidth="1"/>
    <col min="249" max="474" width="8.7265625" style="2"/>
    <col min="475" max="475" width="20.1796875" style="2" customWidth="1"/>
    <col min="476" max="476" width="13.1796875" style="2" bestFit="1" customWidth="1"/>
    <col min="477" max="477" width="3" style="2" customWidth="1"/>
    <col min="478" max="487" width="8.7265625" style="2"/>
    <col min="488" max="488" width="8.1796875" style="2" customWidth="1"/>
    <col min="489" max="489" width="8.7265625" style="2"/>
    <col min="490" max="490" width="9" style="2" customWidth="1"/>
    <col min="491" max="491" width="8.1796875" style="2" customWidth="1"/>
    <col min="492" max="492" width="8.7265625" style="2"/>
    <col min="493" max="498" width="9.1796875" style="2" customWidth="1"/>
    <col min="499" max="499" width="11.453125" style="2" bestFit="1" customWidth="1"/>
    <col min="500" max="500" width="9.81640625" style="2" bestFit="1" customWidth="1"/>
    <col min="501" max="502" width="8.7265625" style="2"/>
    <col min="503" max="504" width="9.54296875" style="2" bestFit="1" customWidth="1"/>
    <col min="505" max="730" width="8.7265625" style="2"/>
    <col min="731" max="731" width="20.1796875" style="2" customWidth="1"/>
    <col min="732" max="732" width="13.1796875" style="2" bestFit="1" customWidth="1"/>
    <col min="733" max="733" width="3" style="2" customWidth="1"/>
    <col min="734" max="743" width="8.7265625" style="2"/>
    <col min="744" max="744" width="8.1796875" style="2" customWidth="1"/>
    <col min="745" max="745" width="8.7265625" style="2"/>
    <col min="746" max="746" width="9" style="2" customWidth="1"/>
    <col min="747" max="747" width="8.1796875" style="2" customWidth="1"/>
    <col min="748" max="748" width="8.7265625" style="2"/>
    <col min="749" max="754" width="9.1796875" style="2" customWidth="1"/>
    <col min="755" max="755" width="11.453125" style="2" bestFit="1" customWidth="1"/>
    <col min="756" max="756" width="9.81640625" style="2" bestFit="1" customWidth="1"/>
    <col min="757" max="758" width="8.7265625" style="2"/>
    <col min="759" max="760" width="9.54296875" style="2" bestFit="1" customWidth="1"/>
    <col min="761" max="986" width="8.7265625" style="2"/>
    <col min="987" max="987" width="20.1796875" style="2" customWidth="1"/>
    <col min="988" max="988" width="13.1796875" style="2" bestFit="1" customWidth="1"/>
    <col min="989" max="989" width="3" style="2" customWidth="1"/>
    <col min="990" max="999" width="8.7265625" style="2"/>
    <col min="1000" max="1000" width="8.1796875" style="2" customWidth="1"/>
    <col min="1001" max="1001" width="8.7265625" style="2"/>
    <col min="1002" max="1002" width="9" style="2" customWidth="1"/>
    <col min="1003" max="1003" width="8.1796875" style="2" customWidth="1"/>
    <col min="1004" max="1004" width="8.7265625" style="2"/>
    <col min="1005" max="1010" width="9.1796875" style="2" customWidth="1"/>
    <col min="1011" max="1011" width="11.453125" style="2" bestFit="1" customWidth="1"/>
    <col min="1012" max="1012" width="9.81640625" style="2" bestFit="1" customWidth="1"/>
    <col min="1013" max="1014" width="8.7265625" style="2"/>
    <col min="1015" max="1016" width="9.54296875" style="2" bestFit="1" customWidth="1"/>
    <col min="1017" max="1242" width="8.7265625" style="2"/>
    <col min="1243" max="1243" width="20.1796875" style="2" customWidth="1"/>
    <col min="1244" max="1244" width="13.1796875" style="2" bestFit="1" customWidth="1"/>
    <col min="1245" max="1245" width="3" style="2" customWidth="1"/>
    <col min="1246" max="1255" width="8.7265625" style="2"/>
    <col min="1256" max="1256" width="8.1796875" style="2" customWidth="1"/>
    <col min="1257" max="1257" width="8.7265625" style="2"/>
    <col min="1258" max="1258" width="9" style="2" customWidth="1"/>
    <col min="1259" max="1259" width="8.1796875" style="2" customWidth="1"/>
    <col min="1260" max="1260" width="8.7265625" style="2"/>
    <col min="1261" max="1266" width="9.1796875" style="2" customWidth="1"/>
    <col min="1267" max="1267" width="11.453125" style="2" bestFit="1" customWidth="1"/>
    <col min="1268" max="1268" width="9.81640625" style="2" bestFit="1" customWidth="1"/>
    <col min="1269" max="1270" width="8.7265625" style="2"/>
    <col min="1271" max="1272" width="9.54296875" style="2" bestFit="1" customWidth="1"/>
    <col min="1273" max="1498" width="8.7265625" style="2"/>
    <col min="1499" max="1499" width="20.1796875" style="2" customWidth="1"/>
    <col min="1500" max="1500" width="13.1796875" style="2" bestFit="1" customWidth="1"/>
    <col min="1501" max="1501" width="3" style="2" customWidth="1"/>
    <col min="1502" max="1511" width="8.7265625" style="2"/>
    <col min="1512" max="1512" width="8.1796875" style="2" customWidth="1"/>
    <col min="1513" max="1513" width="8.7265625" style="2"/>
    <col min="1514" max="1514" width="9" style="2" customWidth="1"/>
    <col min="1515" max="1515" width="8.1796875" style="2" customWidth="1"/>
    <col min="1516" max="1516" width="8.7265625" style="2"/>
    <col min="1517" max="1522" width="9.1796875" style="2" customWidth="1"/>
    <col min="1523" max="1523" width="11.453125" style="2" bestFit="1" customWidth="1"/>
    <col min="1524" max="1524" width="9.81640625" style="2" bestFit="1" customWidth="1"/>
    <col min="1525" max="1526" width="8.7265625" style="2"/>
    <col min="1527" max="1528" width="9.54296875" style="2" bestFit="1" customWidth="1"/>
    <col min="1529" max="1754" width="8.7265625" style="2"/>
    <col min="1755" max="1755" width="20.1796875" style="2" customWidth="1"/>
    <col min="1756" max="1756" width="13.1796875" style="2" bestFit="1" customWidth="1"/>
    <col min="1757" max="1757" width="3" style="2" customWidth="1"/>
    <col min="1758" max="1767" width="8.7265625" style="2"/>
    <col min="1768" max="1768" width="8.1796875" style="2" customWidth="1"/>
    <col min="1769" max="1769" width="8.7265625" style="2"/>
    <col min="1770" max="1770" width="9" style="2" customWidth="1"/>
    <col min="1771" max="1771" width="8.1796875" style="2" customWidth="1"/>
    <col min="1772" max="1772" width="8.7265625" style="2"/>
    <col min="1773" max="1778" width="9.1796875" style="2" customWidth="1"/>
    <col min="1779" max="1779" width="11.453125" style="2" bestFit="1" customWidth="1"/>
    <col min="1780" max="1780" width="9.81640625" style="2" bestFit="1" customWidth="1"/>
    <col min="1781" max="1782" width="8.7265625" style="2"/>
    <col min="1783" max="1784" width="9.54296875" style="2" bestFit="1" customWidth="1"/>
    <col min="1785" max="2010" width="8.7265625" style="2"/>
    <col min="2011" max="2011" width="20.1796875" style="2" customWidth="1"/>
    <col min="2012" max="2012" width="13.1796875" style="2" bestFit="1" customWidth="1"/>
    <col min="2013" max="2013" width="3" style="2" customWidth="1"/>
    <col min="2014" max="2023" width="8.7265625" style="2"/>
    <col min="2024" max="2024" width="8.1796875" style="2" customWidth="1"/>
    <col min="2025" max="2025" width="8.7265625" style="2"/>
    <col min="2026" max="2026" width="9" style="2" customWidth="1"/>
    <col min="2027" max="2027" width="8.1796875" style="2" customWidth="1"/>
    <col min="2028" max="2028" width="8.7265625" style="2"/>
    <col min="2029" max="2034" width="9.1796875" style="2" customWidth="1"/>
    <col min="2035" max="2035" width="11.453125" style="2" bestFit="1" customWidth="1"/>
    <col min="2036" max="2036" width="9.81640625" style="2" bestFit="1" customWidth="1"/>
    <col min="2037" max="2038" width="8.7265625" style="2"/>
    <col min="2039" max="2040" width="9.54296875" style="2" bestFit="1" customWidth="1"/>
    <col min="2041" max="2266" width="8.7265625" style="2"/>
    <col min="2267" max="2267" width="20.1796875" style="2" customWidth="1"/>
    <col min="2268" max="2268" width="13.1796875" style="2" bestFit="1" customWidth="1"/>
    <col min="2269" max="2269" width="3" style="2" customWidth="1"/>
    <col min="2270" max="2279" width="8.7265625" style="2"/>
    <col min="2280" max="2280" width="8.1796875" style="2" customWidth="1"/>
    <col min="2281" max="2281" width="8.7265625" style="2"/>
    <col min="2282" max="2282" width="9" style="2" customWidth="1"/>
    <col min="2283" max="2283" width="8.1796875" style="2" customWidth="1"/>
    <col min="2284" max="2284" width="8.7265625" style="2"/>
    <col min="2285" max="2290" width="9.1796875" style="2" customWidth="1"/>
    <col min="2291" max="2291" width="11.453125" style="2" bestFit="1" customWidth="1"/>
    <col min="2292" max="2292" width="9.81640625" style="2" bestFit="1" customWidth="1"/>
    <col min="2293" max="2294" width="8.7265625" style="2"/>
    <col min="2295" max="2296" width="9.54296875" style="2" bestFit="1" customWidth="1"/>
    <col min="2297" max="2522" width="8.7265625" style="2"/>
    <col min="2523" max="2523" width="20.1796875" style="2" customWidth="1"/>
    <col min="2524" max="2524" width="13.1796875" style="2" bestFit="1" customWidth="1"/>
    <col min="2525" max="2525" width="3" style="2" customWidth="1"/>
    <col min="2526" max="2535" width="8.7265625" style="2"/>
    <col min="2536" max="2536" width="8.1796875" style="2" customWidth="1"/>
    <col min="2537" max="2537" width="8.7265625" style="2"/>
    <col min="2538" max="2538" width="9" style="2" customWidth="1"/>
    <col min="2539" max="2539" width="8.1796875" style="2" customWidth="1"/>
    <col min="2540" max="2540" width="8.7265625" style="2"/>
    <col min="2541" max="2546" width="9.1796875" style="2" customWidth="1"/>
    <col min="2547" max="2547" width="11.453125" style="2" bestFit="1" customWidth="1"/>
    <col min="2548" max="2548" width="9.81640625" style="2" bestFit="1" customWidth="1"/>
    <col min="2549" max="2550" width="8.7265625" style="2"/>
    <col min="2551" max="2552" width="9.54296875" style="2" bestFit="1" customWidth="1"/>
    <col min="2553" max="2778" width="8.7265625" style="2"/>
    <col min="2779" max="2779" width="20.1796875" style="2" customWidth="1"/>
    <col min="2780" max="2780" width="13.1796875" style="2" bestFit="1" customWidth="1"/>
    <col min="2781" max="2781" width="3" style="2" customWidth="1"/>
    <col min="2782" max="2791" width="8.7265625" style="2"/>
    <col min="2792" max="2792" width="8.1796875" style="2" customWidth="1"/>
    <col min="2793" max="2793" width="8.7265625" style="2"/>
    <col min="2794" max="2794" width="9" style="2" customWidth="1"/>
    <col min="2795" max="2795" width="8.1796875" style="2" customWidth="1"/>
    <col min="2796" max="2796" width="8.7265625" style="2"/>
    <col min="2797" max="2802" width="9.1796875" style="2" customWidth="1"/>
    <col min="2803" max="2803" width="11.453125" style="2" bestFit="1" customWidth="1"/>
    <col min="2804" max="2804" width="9.81640625" style="2" bestFit="1" customWidth="1"/>
    <col min="2805" max="2806" width="8.7265625" style="2"/>
    <col min="2807" max="2808" width="9.54296875" style="2" bestFit="1" customWidth="1"/>
    <col min="2809" max="3034" width="8.7265625" style="2"/>
    <col min="3035" max="3035" width="20.1796875" style="2" customWidth="1"/>
    <col min="3036" max="3036" width="13.1796875" style="2" bestFit="1" customWidth="1"/>
    <col min="3037" max="3037" width="3" style="2" customWidth="1"/>
    <col min="3038" max="3047" width="8.7265625" style="2"/>
    <col min="3048" max="3048" width="8.1796875" style="2" customWidth="1"/>
    <col min="3049" max="3049" width="8.7265625" style="2"/>
    <col min="3050" max="3050" width="9" style="2" customWidth="1"/>
    <col min="3051" max="3051" width="8.1796875" style="2" customWidth="1"/>
    <col min="3052" max="3052" width="8.7265625" style="2"/>
    <col min="3053" max="3058" width="9.1796875" style="2" customWidth="1"/>
    <col min="3059" max="3059" width="11.453125" style="2" bestFit="1" customWidth="1"/>
    <col min="3060" max="3060" width="9.81640625" style="2" bestFit="1" customWidth="1"/>
    <col min="3061" max="3062" width="8.7265625" style="2"/>
    <col min="3063" max="3064" width="9.54296875" style="2" bestFit="1" customWidth="1"/>
    <col min="3065" max="3290" width="8.7265625" style="2"/>
    <col min="3291" max="3291" width="20.1796875" style="2" customWidth="1"/>
    <col min="3292" max="3292" width="13.1796875" style="2" bestFit="1" customWidth="1"/>
    <col min="3293" max="3293" width="3" style="2" customWidth="1"/>
    <col min="3294" max="3303" width="8.7265625" style="2"/>
    <col min="3304" max="3304" width="8.1796875" style="2" customWidth="1"/>
    <col min="3305" max="3305" width="8.7265625" style="2"/>
    <col min="3306" max="3306" width="9" style="2" customWidth="1"/>
    <col min="3307" max="3307" width="8.1796875" style="2" customWidth="1"/>
    <col min="3308" max="3308" width="8.7265625" style="2"/>
    <col min="3309" max="3314" width="9.1796875" style="2" customWidth="1"/>
    <col min="3315" max="3315" width="11.453125" style="2" bestFit="1" customWidth="1"/>
    <col min="3316" max="3316" width="9.81640625" style="2" bestFit="1" customWidth="1"/>
    <col min="3317" max="3318" width="8.7265625" style="2"/>
    <col min="3319" max="3320" width="9.54296875" style="2" bestFit="1" customWidth="1"/>
    <col min="3321" max="3546" width="8.7265625" style="2"/>
    <col min="3547" max="3547" width="20.1796875" style="2" customWidth="1"/>
    <col min="3548" max="3548" width="13.1796875" style="2" bestFit="1" customWidth="1"/>
    <col min="3549" max="3549" width="3" style="2" customWidth="1"/>
    <col min="3550" max="3559" width="8.7265625" style="2"/>
    <col min="3560" max="3560" width="8.1796875" style="2" customWidth="1"/>
    <col min="3561" max="3561" width="8.7265625" style="2"/>
    <col min="3562" max="3562" width="9" style="2" customWidth="1"/>
    <col min="3563" max="3563" width="8.1796875" style="2" customWidth="1"/>
    <col min="3564" max="3564" width="8.7265625" style="2"/>
    <col min="3565" max="3570" width="9.1796875" style="2" customWidth="1"/>
    <col min="3571" max="3571" width="11.453125" style="2" bestFit="1" customWidth="1"/>
    <col min="3572" max="3572" width="9.81640625" style="2" bestFit="1" customWidth="1"/>
    <col min="3573" max="3574" width="8.7265625" style="2"/>
    <col min="3575" max="3576" width="9.54296875" style="2" bestFit="1" customWidth="1"/>
    <col min="3577" max="3802" width="8.7265625" style="2"/>
    <col min="3803" max="3803" width="20.1796875" style="2" customWidth="1"/>
    <col min="3804" max="3804" width="13.1796875" style="2" bestFit="1" customWidth="1"/>
    <col min="3805" max="3805" width="3" style="2" customWidth="1"/>
    <col min="3806" max="3815" width="8.7265625" style="2"/>
    <col min="3816" max="3816" width="8.1796875" style="2" customWidth="1"/>
    <col min="3817" max="3817" width="8.7265625" style="2"/>
    <col min="3818" max="3818" width="9" style="2" customWidth="1"/>
    <col min="3819" max="3819" width="8.1796875" style="2" customWidth="1"/>
    <col min="3820" max="3820" width="8.7265625" style="2"/>
    <col min="3821" max="3826" width="9.1796875" style="2" customWidth="1"/>
    <col min="3827" max="3827" width="11.453125" style="2" bestFit="1" customWidth="1"/>
    <col min="3828" max="3828" width="9.81640625" style="2" bestFit="1" customWidth="1"/>
    <col min="3829" max="3830" width="8.7265625" style="2"/>
    <col min="3831" max="3832" width="9.54296875" style="2" bestFit="1" customWidth="1"/>
    <col min="3833" max="4058" width="8.7265625" style="2"/>
    <col min="4059" max="4059" width="20.1796875" style="2" customWidth="1"/>
    <col min="4060" max="4060" width="13.1796875" style="2" bestFit="1" customWidth="1"/>
    <col min="4061" max="4061" width="3" style="2" customWidth="1"/>
    <col min="4062" max="4071" width="8.7265625" style="2"/>
    <col min="4072" max="4072" width="8.1796875" style="2" customWidth="1"/>
    <col min="4073" max="4073" width="8.7265625" style="2"/>
    <col min="4074" max="4074" width="9" style="2" customWidth="1"/>
    <col min="4075" max="4075" width="8.1796875" style="2" customWidth="1"/>
    <col min="4076" max="4076" width="8.7265625" style="2"/>
    <col min="4077" max="4082" width="9.1796875" style="2" customWidth="1"/>
    <col min="4083" max="4083" width="11.453125" style="2" bestFit="1" customWidth="1"/>
    <col min="4084" max="4084" width="9.81640625" style="2" bestFit="1" customWidth="1"/>
    <col min="4085" max="4086" width="8.7265625" style="2"/>
    <col min="4087" max="4088" width="9.54296875" style="2" bestFit="1" customWidth="1"/>
    <col min="4089" max="4314" width="8.7265625" style="2"/>
    <col min="4315" max="4315" width="20.1796875" style="2" customWidth="1"/>
    <col min="4316" max="4316" width="13.1796875" style="2" bestFit="1" customWidth="1"/>
    <col min="4317" max="4317" width="3" style="2" customWidth="1"/>
    <col min="4318" max="4327" width="8.7265625" style="2"/>
    <col min="4328" max="4328" width="8.1796875" style="2" customWidth="1"/>
    <col min="4329" max="4329" width="8.7265625" style="2"/>
    <col min="4330" max="4330" width="9" style="2" customWidth="1"/>
    <col min="4331" max="4331" width="8.1796875" style="2" customWidth="1"/>
    <col min="4332" max="4332" width="8.7265625" style="2"/>
    <col min="4333" max="4338" width="9.1796875" style="2" customWidth="1"/>
    <col min="4339" max="4339" width="11.453125" style="2" bestFit="1" customWidth="1"/>
    <col min="4340" max="4340" width="9.81640625" style="2" bestFit="1" customWidth="1"/>
    <col min="4341" max="4342" width="8.7265625" style="2"/>
    <col min="4343" max="4344" width="9.54296875" style="2" bestFit="1" customWidth="1"/>
    <col min="4345" max="4570" width="8.7265625" style="2"/>
    <col min="4571" max="4571" width="20.1796875" style="2" customWidth="1"/>
    <col min="4572" max="4572" width="13.1796875" style="2" bestFit="1" customWidth="1"/>
    <col min="4573" max="4573" width="3" style="2" customWidth="1"/>
    <col min="4574" max="4583" width="8.7265625" style="2"/>
    <col min="4584" max="4584" width="8.1796875" style="2" customWidth="1"/>
    <col min="4585" max="4585" width="8.7265625" style="2"/>
    <col min="4586" max="4586" width="9" style="2" customWidth="1"/>
    <col min="4587" max="4587" width="8.1796875" style="2" customWidth="1"/>
    <col min="4588" max="4588" width="8.7265625" style="2"/>
    <col min="4589" max="4594" width="9.1796875" style="2" customWidth="1"/>
    <col min="4595" max="4595" width="11.453125" style="2" bestFit="1" customWidth="1"/>
    <col min="4596" max="4596" width="9.81640625" style="2" bestFit="1" customWidth="1"/>
    <col min="4597" max="4598" width="8.7265625" style="2"/>
    <col min="4599" max="4600" width="9.54296875" style="2" bestFit="1" customWidth="1"/>
    <col min="4601" max="4826" width="8.7265625" style="2"/>
    <col min="4827" max="4827" width="20.1796875" style="2" customWidth="1"/>
    <col min="4828" max="4828" width="13.1796875" style="2" bestFit="1" customWidth="1"/>
    <col min="4829" max="4829" width="3" style="2" customWidth="1"/>
    <col min="4830" max="4839" width="8.7265625" style="2"/>
    <col min="4840" max="4840" width="8.1796875" style="2" customWidth="1"/>
    <col min="4841" max="4841" width="8.7265625" style="2"/>
    <col min="4842" max="4842" width="9" style="2" customWidth="1"/>
    <col min="4843" max="4843" width="8.1796875" style="2" customWidth="1"/>
    <col min="4844" max="4844" width="8.7265625" style="2"/>
    <col min="4845" max="4850" width="9.1796875" style="2" customWidth="1"/>
    <col min="4851" max="4851" width="11.453125" style="2" bestFit="1" customWidth="1"/>
    <col min="4852" max="4852" width="9.81640625" style="2" bestFit="1" customWidth="1"/>
    <col min="4853" max="4854" width="8.7265625" style="2"/>
    <col min="4855" max="4856" width="9.54296875" style="2" bestFit="1" customWidth="1"/>
    <col min="4857" max="5082" width="8.7265625" style="2"/>
    <col min="5083" max="5083" width="20.1796875" style="2" customWidth="1"/>
    <col min="5084" max="5084" width="13.1796875" style="2" bestFit="1" customWidth="1"/>
    <col min="5085" max="5085" width="3" style="2" customWidth="1"/>
    <col min="5086" max="5095" width="8.7265625" style="2"/>
    <col min="5096" max="5096" width="8.1796875" style="2" customWidth="1"/>
    <col min="5097" max="5097" width="8.7265625" style="2"/>
    <col min="5098" max="5098" width="9" style="2" customWidth="1"/>
    <col min="5099" max="5099" width="8.1796875" style="2" customWidth="1"/>
    <col min="5100" max="5100" width="8.7265625" style="2"/>
    <col min="5101" max="5106" width="9.1796875" style="2" customWidth="1"/>
    <col min="5107" max="5107" width="11.453125" style="2" bestFit="1" customWidth="1"/>
    <col min="5108" max="5108" width="9.81640625" style="2" bestFit="1" customWidth="1"/>
    <col min="5109" max="5110" width="8.7265625" style="2"/>
    <col min="5111" max="5112" width="9.54296875" style="2" bestFit="1" customWidth="1"/>
    <col min="5113" max="5338" width="8.7265625" style="2"/>
    <col min="5339" max="5339" width="20.1796875" style="2" customWidth="1"/>
    <col min="5340" max="5340" width="13.1796875" style="2" bestFit="1" customWidth="1"/>
    <col min="5341" max="5341" width="3" style="2" customWidth="1"/>
    <col min="5342" max="5351" width="8.7265625" style="2"/>
    <col min="5352" max="5352" width="8.1796875" style="2" customWidth="1"/>
    <col min="5353" max="5353" width="8.7265625" style="2"/>
    <col min="5354" max="5354" width="9" style="2" customWidth="1"/>
    <col min="5355" max="5355" width="8.1796875" style="2" customWidth="1"/>
    <col min="5356" max="5356" width="8.7265625" style="2"/>
    <col min="5357" max="5362" width="9.1796875" style="2" customWidth="1"/>
    <col min="5363" max="5363" width="11.453125" style="2" bestFit="1" customWidth="1"/>
    <col min="5364" max="5364" width="9.81640625" style="2" bestFit="1" customWidth="1"/>
    <col min="5365" max="5366" width="8.7265625" style="2"/>
    <col min="5367" max="5368" width="9.54296875" style="2" bestFit="1" customWidth="1"/>
    <col min="5369" max="5594" width="8.7265625" style="2"/>
    <col min="5595" max="5595" width="20.1796875" style="2" customWidth="1"/>
    <col min="5596" max="5596" width="13.1796875" style="2" bestFit="1" customWidth="1"/>
    <col min="5597" max="5597" width="3" style="2" customWidth="1"/>
    <col min="5598" max="5607" width="8.7265625" style="2"/>
    <col min="5608" max="5608" width="8.1796875" style="2" customWidth="1"/>
    <col min="5609" max="5609" width="8.7265625" style="2"/>
    <col min="5610" max="5610" width="9" style="2" customWidth="1"/>
    <col min="5611" max="5611" width="8.1796875" style="2" customWidth="1"/>
    <col min="5612" max="5612" width="8.7265625" style="2"/>
    <col min="5613" max="5618" width="9.1796875" style="2" customWidth="1"/>
    <col min="5619" max="5619" width="11.453125" style="2" bestFit="1" customWidth="1"/>
    <col min="5620" max="5620" width="9.81640625" style="2" bestFit="1" customWidth="1"/>
    <col min="5621" max="5622" width="8.7265625" style="2"/>
    <col min="5623" max="5624" width="9.54296875" style="2" bestFit="1" customWidth="1"/>
    <col min="5625" max="5850" width="8.7265625" style="2"/>
    <col min="5851" max="5851" width="20.1796875" style="2" customWidth="1"/>
    <col min="5852" max="5852" width="13.1796875" style="2" bestFit="1" customWidth="1"/>
    <col min="5853" max="5853" width="3" style="2" customWidth="1"/>
    <col min="5854" max="5863" width="8.7265625" style="2"/>
    <col min="5864" max="5864" width="8.1796875" style="2" customWidth="1"/>
    <col min="5865" max="5865" width="8.7265625" style="2"/>
    <col min="5866" max="5866" width="9" style="2" customWidth="1"/>
    <col min="5867" max="5867" width="8.1796875" style="2" customWidth="1"/>
    <col min="5868" max="5868" width="8.7265625" style="2"/>
    <col min="5869" max="5874" width="9.1796875" style="2" customWidth="1"/>
    <col min="5875" max="5875" width="11.453125" style="2" bestFit="1" customWidth="1"/>
    <col min="5876" max="5876" width="9.81640625" style="2" bestFit="1" customWidth="1"/>
    <col min="5877" max="5878" width="8.7265625" style="2"/>
    <col min="5879" max="5880" width="9.54296875" style="2" bestFit="1" customWidth="1"/>
    <col min="5881" max="6106" width="8.7265625" style="2"/>
    <col min="6107" max="6107" width="20.1796875" style="2" customWidth="1"/>
    <col min="6108" max="6108" width="13.1796875" style="2" bestFit="1" customWidth="1"/>
    <col min="6109" max="6109" width="3" style="2" customWidth="1"/>
    <col min="6110" max="6119" width="8.7265625" style="2"/>
    <col min="6120" max="6120" width="8.1796875" style="2" customWidth="1"/>
    <col min="6121" max="6121" width="8.7265625" style="2"/>
    <col min="6122" max="6122" width="9" style="2" customWidth="1"/>
    <col min="6123" max="6123" width="8.1796875" style="2" customWidth="1"/>
    <col min="6124" max="6124" width="8.7265625" style="2"/>
    <col min="6125" max="6130" width="9.1796875" style="2" customWidth="1"/>
    <col min="6131" max="6131" width="11.453125" style="2" bestFit="1" customWidth="1"/>
    <col min="6132" max="6132" width="9.81640625" style="2" bestFit="1" customWidth="1"/>
    <col min="6133" max="6134" width="8.7265625" style="2"/>
    <col min="6135" max="6136" width="9.54296875" style="2" bestFit="1" customWidth="1"/>
    <col min="6137" max="6362" width="8.7265625" style="2"/>
    <col min="6363" max="6363" width="20.1796875" style="2" customWidth="1"/>
    <col min="6364" max="6364" width="13.1796875" style="2" bestFit="1" customWidth="1"/>
    <col min="6365" max="6365" width="3" style="2" customWidth="1"/>
    <col min="6366" max="6375" width="8.7265625" style="2"/>
    <col min="6376" max="6376" width="8.1796875" style="2" customWidth="1"/>
    <col min="6377" max="6377" width="8.7265625" style="2"/>
    <col min="6378" max="6378" width="9" style="2" customWidth="1"/>
    <col min="6379" max="6379" width="8.1796875" style="2" customWidth="1"/>
    <col min="6380" max="6380" width="8.7265625" style="2"/>
    <col min="6381" max="6386" width="9.1796875" style="2" customWidth="1"/>
    <col min="6387" max="6387" width="11.453125" style="2" bestFit="1" customWidth="1"/>
    <col min="6388" max="6388" width="9.81640625" style="2" bestFit="1" customWidth="1"/>
    <col min="6389" max="6390" width="8.7265625" style="2"/>
    <col min="6391" max="6392" width="9.54296875" style="2" bestFit="1" customWidth="1"/>
    <col min="6393" max="6618" width="8.7265625" style="2"/>
    <col min="6619" max="6619" width="20.1796875" style="2" customWidth="1"/>
    <col min="6620" max="6620" width="13.1796875" style="2" bestFit="1" customWidth="1"/>
    <col min="6621" max="6621" width="3" style="2" customWidth="1"/>
    <col min="6622" max="6631" width="8.7265625" style="2"/>
    <col min="6632" max="6632" width="8.1796875" style="2" customWidth="1"/>
    <col min="6633" max="6633" width="8.7265625" style="2"/>
    <col min="6634" max="6634" width="9" style="2" customWidth="1"/>
    <col min="6635" max="6635" width="8.1796875" style="2" customWidth="1"/>
    <col min="6636" max="6636" width="8.7265625" style="2"/>
    <col min="6637" max="6642" width="9.1796875" style="2" customWidth="1"/>
    <col min="6643" max="6643" width="11.453125" style="2" bestFit="1" customWidth="1"/>
    <col min="6644" max="6644" width="9.81640625" style="2" bestFit="1" customWidth="1"/>
    <col min="6645" max="6646" width="8.7265625" style="2"/>
    <col min="6647" max="6648" width="9.54296875" style="2" bestFit="1" customWidth="1"/>
    <col min="6649" max="6874" width="8.7265625" style="2"/>
    <col min="6875" max="6875" width="20.1796875" style="2" customWidth="1"/>
    <col min="6876" max="6876" width="13.1796875" style="2" bestFit="1" customWidth="1"/>
    <col min="6877" max="6877" width="3" style="2" customWidth="1"/>
    <col min="6878" max="6887" width="8.7265625" style="2"/>
    <col min="6888" max="6888" width="8.1796875" style="2" customWidth="1"/>
    <col min="6889" max="6889" width="8.7265625" style="2"/>
    <col min="6890" max="6890" width="9" style="2" customWidth="1"/>
    <col min="6891" max="6891" width="8.1796875" style="2" customWidth="1"/>
    <col min="6892" max="6892" width="8.7265625" style="2"/>
    <col min="6893" max="6898" width="9.1796875" style="2" customWidth="1"/>
    <col min="6899" max="6899" width="11.453125" style="2" bestFit="1" customWidth="1"/>
    <col min="6900" max="6900" width="9.81640625" style="2" bestFit="1" customWidth="1"/>
    <col min="6901" max="6902" width="8.7265625" style="2"/>
    <col min="6903" max="6904" width="9.54296875" style="2" bestFit="1" customWidth="1"/>
    <col min="6905" max="7130" width="8.7265625" style="2"/>
    <col min="7131" max="7131" width="20.1796875" style="2" customWidth="1"/>
    <col min="7132" max="7132" width="13.1796875" style="2" bestFit="1" customWidth="1"/>
    <col min="7133" max="7133" width="3" style="2" customWidth="1"/>
    <col min="7134" max="7143" width="8.7265625" style="2"/>
    <col min="7144" max="7144" width="8.1796875" style="2" customWidth="1"/>
    <col min="7145" max="7145" width="8.7265625" style="2"/>
    <col min="7146" max="7146" width="9" style="2" customWidth="1"/>
    <col min="7147" max="7147" width="8.1796875" style="2" customWidth="1"/>
    <col min="7148" max="7148" width="8.7265625" style="2"/>
    <col min="7149" max="7154" width="9.1796875" style="2" customWidth="1"/>
    <col min="7155" max="7155" width="11.453125" style="2" bestFit="1" customWidth="1"/>
    <col min="7156" max="7156" width="9.81640625" style="2" bestFit="1" customWidth="1"/>
    <col min="7157" max="7158" width="8.7265625" style="2"/>
    <col min="7159" max="7160" width="9.54296875" style="2" bestFit="1" customWidth="1"/>
    <col min="7161" max="7386" width="8.7265625" style="2"/>
    <col min="7387" max="7387" width="20.1796875" style="2" customWidth="1"/>
    <col min="7388" max="7388" width="13.1796875" style="2" bestFit="1" customWidth="1"/>
    <col min="7389" max="7389" width="3" style="2" customWidth="1"/>
    <col min="7390" max="7399" width="8.7265625" style="2"/>
    <col min="7400" max="7400" width="8.1796875" style="2" customWidth="1"/>
    <col min="7401" max="7401" width="8.7265625" style="2"/>
    <col min="7402" max="7402" width="9" style="2" customWidth="1"/>
    <col min="7403" max="7403" width="8.1796875" style="2" customWidth="1"/>
    <col min="7404" max="7404" width="8.7265625" style="2"/>
    <col min="7405" max="7410" width="9.1796875" style="2" customWidth="1"/>
    <col min="7411" max="7411" width="11.453125" style="2" bestFit="1" customWidth="1"/>
    <col min="7412" max="7412" width="9.81640625" style="2" bestFit="1" customWidth="1"/>
    <col min="7413" max="7414" width="8.7265625" style="2"/>
    <col min="7415" max="7416" width="9.54296875" style="2" bestFit="1" customWidth="1"/>
    <col min="7417" max="7642" width="8.7265625" style="2"/>
    <col min="7643" max="7643" width="20.1796875" style="2" customWidth="1"/>
    <col min="7644" max="7644" width="13.1796875" style="2" bestFit="1" customWidth="1"/>
    <col min="7645" max="7645" width="3" style="2" customWidth="1"/>
    <col min="7646" max="7655" width="8.7265625" style="2"/>
    <col min="7656" max="7656" width="8.1796875" style="2" customWidth="1"/>
    <col min="7657" max="7657" width="8.7265625" style="2"/>
    <col min="7658" max="7658" width="9" style="2" customWidth="1"/>
    <col min="7659" max="7659" width="8.1796875" style="2" customWidth="1"/>
    <col min="7660" max="7660" width="8.7265625" style="2"/>
    <col min="7661" max="7666" width="9.1796875" style="2" customWidth="1"/>
    <col min="7667" max="7667" width="11.453125" style="2" bestFit="1" customWidth="1"/>
    <col min="7668" max="7668" width="9.81640625" style="2" bestFit="1" customWidth="1"/>
    <col min="7669" max="7670" width="8.7265625" style="2"/>
    <col min="7671" max="7672" width="9.54296875" style="2" bestFit="1" customWidth="1"/>
    <col min="7673" max="7898" width="8.7265625" style="2"/>
    <col min="7899" max="7899" width="20.1796875" style="2" customWidth="1"/>
    <col min="7900" max="7900" width="13.1796875" style="2" bestFit="1" customWidth="1"/>
    <col min="7901" max="7901" width="3" style="2" customWidth="1"/>
    <col min="7902" max="7911" width="8.7265625" style="2"/>
    <col min="7912" max="7912" width="8.1796875" style="2" customWidth="1"/>
    <col min="7913" max="7913" width="8.7265625" style="2"/>
    <col min="7914" max="7914" width="9" style="2" customWidth="1"/>
    <col min="7915" max="7915" width="8.1796875" style="2" customWidth="1"/>
    <col min="7916" max="7916" width="8.7265625" style="2"/>
    <col min="7917" max="7922" width="9.1796875" style="2" customWidth="1"/>
    <col min="7923" max="7923" width="11.453125" style="2" bestFit="1" customWidth="1"/>
    <col min="7924" max="7924" width="9.81640625" style="2" bestFit="1" customWidth="1"/>
    <col min="7925" max="7926" width="8.7265625" style="2"/>
    <col min="7927" max="7928" width="9.54296875" style="2" bestFit="1" customWidth="1"/>
    <col min="7929" max="8154" width="8.7265625" style="2"/>
    <col min="8155" max="8155" width="20.1796875" style="2" customWidth="1"/>
    <col min="8156" max="8156" width="13.1796875" style="2" bestFit="1" customWidth="1"/>
    <col min="8157" max="8157" width="3" style="2" customWidth="1"/>
    <col min="8158" max="8167" width="8.7265625" style="2"/>
    <col min="8168" max="8168" width="8.1796875" style="2" customWidth="1"/>
    <col min="8169" max="8169" width="8.7265625" style="2"/>
    <col min="8170" max="8170" width="9" style="2" customWidth="1"/>
    <col min="8171" max="8171" width="8.1796875" style="2" customWidth="1"/>
    <col min="8172" max="8172" width="8.7265625" style="2"/>
    <col min="8173" max="8178" width="9.1796875" style="2" customWidth="1"/>
    <col min="8179" max="8179" width="11.453125" style="2" bestFit="1" customWidth="1"/>
    <col min="8180" max="8180" width="9.81640625" style="2" bestFit="1" customWidth="1"/>
    <col min="8181" max="8182" width="8.7265625" style="2"/>
    <col min="8183" max="8184" width="9.54296875" style="2" bestFit="1" customWidth="1"/>
    <col min="8185" max="8410" width="8.7265625" style="2"/>
    <col min="8411" max="8411" width="20.1796875" style="2" customWidth="1"/>
    <col min="8412" max="8412" width="13.1796875" style="2" bestFit="1" customWidth="1"/>
    <col min="8413" max="8413" width="3" style="2" customWidth="1"/>
    <col min="8414" max="8423" width="8.7265625" style="2"/>
    <col min="8424" max="8424" width="8.1796875" style="2" customWidth="1"/>
    <col min="8425" max="8425" width="8.7265625" style="2"/>
    <col min="8426" max="8426" width="9" style="2" customWidth="1"/>
    <col min="8427" max="8427" width="8.1796875" style="2" customWidth="1"/>
    <col min="8428" max="8428" width="8.7265625" style="2"/>
    <col min="8429" max="8434" width="9.1796875" style="2" customWidth="1"/>
    <col min="8435" max="8435" width="11.453125" style="2" bestFit="1" customWidth="1"/>
    <col min="8436" max="8436" width="9.81640625" style="2" bestFit="1" customWidth="1"/>
    <col min="8437" max="8438" width="8.7265625" style="2"/>
    <col min="8439" max="8440" width="9.54296875" style="2" bestFit="1" customWidth="1"/>
    <col min="8441" max="8666" width="8.7265625" style="2"/>
    <col min="8667" max="8667" width="20.1796875" style="2" customWidth="1"/>
    <col min="8668" max="8668" width="13.1796875" style="2" bestFit="1" customWidth="1"/>
    <col min="8669" max="8669" width="3" style="2" customWidth="1"/>
    <col min="8670" max="8679" width="8.7265625" style="2"/>
    <col min="8680" max="8680" width="8.1796875" style="2" customWidth="1"/>
    <col min="8681" max="8681" width="8.7265625" style="2"/>
    <col min="8682" max="8682" width="9" style="2" customWidth="1"/>
    <col min="8683" max="8683" width="8.1796875" style="2" customWidth="1"/>
    <col min="8684" max="8684" width="8.7265625" style="2"/>
    <col min="8685" max="8690" width="9.1796875" style="2" customWidth="1"/>
    <col min="8691" max="8691" width="11.453125" style="2" bestFit="1" customWidth="1"/>
    <col min="8692" max="8692" width="9.81640625" style="2" bestFit="1" customWidth="1"/>
    <col min="8693" max="8694" width="8.7265625" style="2"/>
    <col min="8695" max="8696" width="9.54296875" style="2" bestFit="1" customWidth="1"/>
    <col min="8697" max="8922" width="8.7265625" style="2"/>
    <col min="8923" max="8923" width="20.1796875" style="2" customWidth="1"/>
    <col min="8924" max="8924" width="13.1796875" style="2" bestFit="1" customWidth="1"/>
    <col min="8925" max="8925" width="3" style="2" customWidth="1"/>
    <col min="8926" max="8935" width="8.7265625" style="2"/>
    <col min="8936" max="8936" width="8.1796875" style="2" customWidth="1"/>
    <col min="8937" max="8937" width="8.7265625" style="2"/>
    <col min="8938" max="8938" width="9" style="2" customWidth="1"/>
    <col min="8939" max="8939" width="8.1796875" style="2" customWidth="1"/>
    <col min="8940" max="8940" width="8.7265625" style="2"/>
    <col min="8941" max="8946" width="9.1796875" style="2" customWidth="1"/>
    <col min="8947" max="8947" width="11.453125" style="2" bestFit="1" customWidth="1"/>
    <col min="8948" max="8948" width="9.81640625" style="2" bestFit="1" customWidth="1"/>
    <col min="8949" max="8950" width="8.7265625" style="2"/>
    <col min="8951" max="8952" width="9.54296875" style="2" bestFit="1" customWidth="1"/>
    <col min="8953" max="9178" width="8.7265625" style="2"/>
    <col min="9179" max="9179" width="20.1796875" style="2" customWidth="1"/>
    <col min="9180" max="9180" width="13.1796875" style="2" bestFit="1" customWidth="1"/>
    <col min="9181" max="9181" width="3" style="2" customWidth="1"/>
    <col min="9182" max="9191" width="8.7265625" style="2"/>
    <col min="9192" max="9192" width="8.1796875" style="2" customWidth="1"/>
    <col min="9193" max="9193" width="8.7265625" style="2"/>
    <col min="9194" max="9194" width="9" style="2" customWidth="1"/>
    <col min="9195" max="9195" width="8.1796875" style="2" customWidth="1"/>
    <col min="9196" max="9196" width="8.7265625" style="2"/>
    <col min="9197" max="9202" width="9.1796875" style="2" customWidth="1"/>
    <col min="9203" max="9203" width="11.453125" style="2" bestFit="1" customWidth="1"/>
    <col min="9204" max="9204" width="9.81640625" style="2" bestFit="1" customWidth="1"/>
    <col min="9205" max="9206" width="8.7265625" style="2"/>
    <col min="9207" max="9208" width="9.54296875" style="2" bestFit="1" customWidth="1"/>
    <col min="9209" max="9434" width="8.7265625" style="2"/>
    <col min="9435" max="9435" width="20.1796875" style="2" customWidth="1"/>
    <col min="9436" max="9436" width="13.1796875" style="2" bestFit="1" customWidth="1"/>
    <col min="9437" max="9437" width="3" style="2" customWidth="1"/>
    <col min="9438" max="9447" width="8.7265625" style="2"/>
    <col min="9448" max="9448" width="8.1796875" style="2" customWidth="1"/>
    <col min="9449" max="9449" width="8.7265625" style="2"/>
    <col min="9450" max="9450" width="9" style="2" customWidth="1"/>
    <col min="9451" max="9451" width="8.1796875" style="2" customWidth="1"/>
    <col min="9452" max="9452" width="8.7265625" style="2"/>
    <col min="9453" max="9458" width="9.1796875" style="2" customWidth="1"/>
    <col min="9459" max="9459" width="11.453125" style="2" bestFit="1" customWidth="1"/>
    <col min="9460" max="9460" width="9.81640625" style="2" bestFit="1" customWidth="1"/>
    <col min="9461" max="9462" width="8.7265625" style="2"/>
    <col min="9463" max="9464" width="9.54296875" style="2" bestFit="1" customWidth="1"/>
    <col min="9465" max="9690" width="8.7265625" style="2"/>
    <col min="9691" max="9691" width="20.1796875" style="2" customWidth="1"/>
    <col min="9692" max="9692" width="13.1796875" style="2" bestFit="1" customWidth="1"/>
    <col min="9693" max="9693" width="3" style="2" customWidth="1"/>
    <col min="9694" max="9703" width="8.7265625" style="2"/>
    <col min="9704" max="9704" width="8.1796875" style="2" customWidth="1"/>
    <col min="9705" max="9705" width="8.7265625" style="2"/>
    <col min="9706" max="9706" width="9" style="2" customWidth="1"/>
    <col min="9707" max="9707" width="8.1796875" style="2" customWidth="1"/>
    <col min="9708" max="9708" width="8.7265625" style="2"/>
    <col min="9709" max="9714" width="9.1796875" style="2" customWidth="1"/>
    <col min="9715" max="9715" width="11.453125" style="2" bestFit="1" customWidth="1"/>
    <col min="9716" max="9716" width="9.81640625" style="2" bestFit="1" customWidth="1"/>
    <col min="9717" max="9718" width="8.7265625" style="2"/>
    <col min="9719" max="9720" width="9.54296875" style="2" bestFit="1" customWidth="1"/>
    <col min="9721" max="9946" width="8.7265625" style="2"/>
    <col min="9947" max="9947" width="20.1796875" style="2" customWidth="1"/>
    <col min="9948" max="9948" width="13.1796875" style="2" bestFit="1" customWidth="1"/>
    <col min="9949" max="9949" width="3" style="2" customWidth="1"/>
    <col min="9950" max="9959" width="8.7265625" style="2"/>
    <col min="9960" max="9960" width="8.1796875" style="2" customWidth="1"/>
    <col min="9961" max="9961" width="8.7265625" style="2"/>
    <col min="9962" max="9962" width="9" style="2" customWidth="1"/>
    <col min="9963" max="9963" width="8.1796875" style="2" customWidth="1"/>
    <col min="9964" max="9964" width="8.7265625" style="2"/>
    <col min="9965" max="9970" width="9.1796875" style="2" customWidth="1"/>
    <col min="9971" max="9971" width="11.453125" style="2" bestFit="1" customWidth="1"/>
    <col min="9972" max="9972" width="9.81640625" style="2" bestFit="1" customWidth="1"/>
    <col min="9973" max="9974" width="8.7265625" style="2"/>
    <col min="9975" max="9976" width="9.54296875" style="2" bestFit="1" customWidth="1"/>
    <col min="9977" max="10202" width="8.7265625" style="2"/>
    <col min="10203" max="10203" width="20.1796875" style="2" customWidth="1"/>
    <col min="10204" max="10204" width="13.1796875" style="2" bestFit="1" customWidth="1"/>
    <col min="10205" max="10205" width="3" style="2" customWidth="1"/>
    <col min="10206" max="10215" width="8.7265625" style="2"/>
    <col min="10216" max="10216" width="8.1796875" style="2" customWidth="1"/>
    <col min="10217" max="10217" width="8.7265625" style="2"/>
    <col min="10218" max="10218" width="9" style="2" customWidth="1"/>
    <col min="10219" max="10219" width="8.1796875" style="2" customWidth="1"/>
    <col min="10220" max="10220" width="8.7265625" style="2"/>
    <col min="10221" max="10226" width="9.1796875" style="2" customWidth="1"/>
    <col min="10227" max="10227" width="11.453125" style="2" bestFit="1" customWidth="1"/>
    <col min="10228" max="10228" width="9.81640625" style="2" bestFit="1" customWidth="1"/>
    <col min="10229" max="10230" width="8.7265625" style="2"/>
    <col min="10231" max="10232" width="9.54296875" style="2" bestFit="1" customWidth="1"/>
    <col min="10233" max="10458" width="8.7265625" style="2"/>
    <col min="10459" max="10459" width="20.1796875" style="2" customWidth="1"/>
    <col min="10460" max="10460" width="13.1796875" style="2" bestFit="1" customWidth="1"/>
    <col min="10461" max="10461" width="3" style="2" customWidth="1"/>
    <col min="10462" max="10471" width="8.7265625" style="2"/>
    <col min="10472" max="10472" width="8.1796875" style="2" customWidth="1"/>
    <col min="10473" max="10473" width="8.7265625" style="2"/>
    <col min="10474" max="10474" width="9" style="2" customWidth="1"/>
    <col min="10475" max="10475" width="8.1796875" style="2" customWidth="1"/>
    <col min="10476" max="10476" width="8.7265625" style="2"/>
    <col min="10477" max="10482" width="9.1796875" style="2" customWidth="1"/>
    <col min="10483" max="10483" width="11.453125" style="2" bestFit="1" customWidth="1"/>
    <col min="10484" max="10484" width="9.81640625" style="2" bestFit="1" customWidth="1"/>
    <col min="10485" max="10486" width="8.7265625" style="2"/>
    <col min="10487" max="10488" width="9.54296875" style="2" bestFit="1" customWidth="1"/>
    <col min="10489" max="10714" width="8.7265625" style="2"/>
    <col min="10715" max="10715" width="20.1796875" style="2" customWidth="1"/>
    <col min="10716" max="10716" width="13.1796875" style="2" bestFit="1" customWidth="1"/>
    <col min="10717" max="10717" width="3" style="2" customWidth="1"/>
    <col min="10718" max="10727" width="8.7265625" style="2"/>
    <col min="10728" max="10728" width="8.1796875" style="2" customWidth="1"/>
    <col min="10729" max="10729" width="8.7265625" style="2"/>
    <col min="10730" max="10730" width="9" style="2" customWidth="1"/>
    <col min="10731" max="10731" width="8.1796875" style="2" customWidth="1"/>
    <col min="10732" max="10732" width="8.7265625" style="2"/>
    <col min="10733" max="10738" width="9.1796875" style="2" customWidth="1"/>
    <col min="10739" max="10739" width="11.453125" style="2" bestFit="1" customWidth="1"/>
    <col min="10740" max="10740" width="9.81640625" style="2" bestFit="1" customWidth="1"/>
    <col min="10741" max="10742" width="8.7265625" style="2"/>
    <col min="10743" max="10744" width="9.54296875" style="2" bestFit="1" customWidth="1"/>
    <col min="10745" max="10970" width="8.7265625" style="2"/>
    <col min="10971" max="10971" width="20.1796875" style="2" customWidth="1"/>
    <col min="10972" max="10972" width="13.1796875" style="2" bestFit="1" customWidth="1"/>
    <col min="10973" max="10973" width="3" style="2" customWidth="1"/>
    <col min="10974" max="10983" width="8.7265625" style="2"/>
    <col min="10984" max="10984" width="8.1796875" style="2" customWidth="1"/>
    <col min="10985" max="10985" width="8.7265625" style="2"/>
    <col min="10986" max="10986" width="9" style="2" customWidth="1"/>
    <col min="10987" max="10987" width="8.1796875" style="2" customWidth="1"/>
    <col min="10988" max="10988" width="8.7265625" style="2"/>
    <col min="10989" max="10994" width="9.1796875" style="2" customWidth="1"/>
    <col min="10995" max="10995" width="11.453125" style="2" bestFit="1" customWidth="1"/>
    <col min="10996" max="10996" width="9.81640625" style="2" bestFit="1" customWidth="1"/>
    <col min="10997" max="10998" width="8.7265625" style="2"/>
    <col min="10999" max="11000" width="9.54296875" style="2" bestFit="1" customWidth="1"/>
    <col min="11001" max="11226" width="8.7265625" style="2"/>
    <col min="11227" max="11227" width="20.1796875" style="2" customWidth="1"/>
    <col min="11228" max="11228" width="13.1796875" style="2" bestFit="1" customWidth="1"/>
    <col min="11229" max="11229" width="3" style="2" customWidth="1"/>
    <col min="11230" max="11239" width="8.7265625" style="2"/>
    <col min="11240" max="11240" width="8.1796875" style="2" customWidth="1"/>
    <col min="11241" max="11241" width="8.7265625" style="2"/>
    <col min="11242" max="11242" width="9" style="2" customWidth="1"/>
    <col min="11243" max="11243" width="8.1796875" style="2" customWidth="1"/>
    <col min="11244" max="11244" width="8.7265625" style="2"/>
    <col min="11245" max="11250" width="9.1796875" style="2" customWidth="1"/>
    <col min="11251" max="11251" width="11.453125" style="2" bestFit="1" customWidth="1"/>
    <col min="11252" max="11252" width="9.81640625" style="2" bestFit="1" customWidth="1"/>
    <col min="11253" max="11254" width="8.7265625" style="2"/>
    <col min="11255" max="11256" width="9.54296875" style="2" bestFit="1" customWidth="1"/>
    <col min="11257" max="11482" width="8.7265625" style="2"/>
    <col min="11483" max="11483" width="20.1796875" style="2" customWidth="1"/>
    <col min="11484" max="11484" width="13.1796875" style="2" bestFit="1" customWidth="1"/>
    <col min="11485" max="11485" width="3" style="2" customWidth="1"/>
    <col min="11486" max="11495" width="8.7265625" style="2"/>
    <col min="11496" max="11496" width="8.1796875" style="2" customWidth="1"/>
    <col min="11497" max="11497" width="8.7265625" style="2"/>
    <col min="11498" max="11498" width="9" style="2" customWidth="1"/>
    <col min="11499" max="11499" width="8.1796875" style="2" customWidth="1"/>
    <col min="11500" max="11500" width="8.7265625" style="2"/>
    <col min="11501" max="11506" width="9.1796875" style="2" customWidth="1"/>
    <col min="11507" max="11507" width="11.453125" style="2" bestFit="1" customWidth="1"/>
    <col min="11508" max="11508" width="9.81640625" style="2" bestFit="1" customWidth="1"/>
    <col min="11509" max="11510" width="8.7265625" style="2"/>
    <col min="11511" max="11512" width="9.54296875" style="2" bestFit="1" customWidth="1"/>
    <col min="11513" max="11738" width="8.7265625" style="2"/>
    <col min="11739" max="11739" width="20.1796875" style="2" customWidth="1"/>
    <col min="11740" max="11740" width="13.1796875" style="2" bestFit="1" customWidth="1"/>
    <col min="11741" max="11741" width="3" style="2" customWidth="1"/>
    <col min="11742" max="11751" width="8.7265625" style="2"/>
    <col min="11752" max="11752" width="8.1796875" style="2" customWidth="1"/>
    <col min="11753" max="11753" width="8.7265625" style="2"/>
    <col min="11754" max="11754" width="9" style="2" customWidth="1"/>
    <col min="11755" max="11755" width="8.1796875" style="2" customWidth="1"/>
    <col min="11756" max="11756" width="8.7265625" style="2"/>
    <col min="11757" max="11762" width="9.1796875" style="2" customWidth="1"/>
    <col min="11763" max="11763" width="11.453125" style="2" bestFit="1" customWidth="1"/>
    <col min="11764" max="11764" width="9.81640625" style="2" bestFit="1" customWidth="1"/>
    <col min="11765" max="11766" width="8.7265625" style="2"/>
    <col min="11767" max="11768" width="9.54296875" style="2" bestFit="1" customWidth="1"/>
    <col min="11769" max="11994" width="8.7265625" style="2"/>
    <col min="11995" max="11995" width="20.1796875" style="2" customWidth="1"/>
    <col min="11996" max="11996" width="13.1796875" style="2" bestFit="1" customWidth="1"/>
    <col min="11997" max="11997" width="3" style="2" customWidth="1"/>
    <col min="11998" max="12007" width="8.7265625" style="2"/>
    <col min="12008" max="12008" width="8.1796875" style="2" customWidth="1"/>
    <col min="12009" max="12009" width="8.7265625" style="2"/>
    <col min="12010" max="12010" width="9" style="2" customWidth="1"/>
    <col min="12011" max="12011" width="8.1796875" style="2" customWidth="1"/>
    <col min="12012" max="12012" width="8.7265625" style="2"/>
    <col min="12013" max="12018" width="9.1796875" style="2" customWidth="1"/>
    <col min="12019" max="12019" width="11.453125" style="2" bestFit="1" customWidth="1"/>
    <col min="12020" max="12020" width="9.81640625" style="2" bestFit="1" customWidth="1"/>
    <col min="12021" max="12022" width="8.7265625" style="2"/>
    <col min="12023" max="12024" width="9.54296875" style="2" bestFit="1" customWidth="1"/>
    <col min="12025" max="12250" width="8.7265625" style="2"/>
    <col min="12251" max="12251" width="20.1796875" style="2" customWidth="1"/>
    <col min="12252" max="12252" width="13.1796875" style="2" bestFit="1" customWidth="1"/>
    <col min="12253" max="12253" width="3" style="2" customWidth="1"/>
    <col min="12254" max="12263" width="8.7265625" style="2"/>
    <col min="12264" max="12264" width="8.1796875" style="2" customWidth="1"/>
    <col min="12265" max="12265" width="8.7265625" style="2"/>
    <col min="12266" max="12266" width="9" style="2" customWidth="1"/>
    <col min="12267" max="12267" width="8.1796875" style="2" customWidth="1"/>
    <col min="12268" max="12268" width="8.7265625" style="2"/>
    <col min="12269" max="12274" width="9.1796875" style="2" customWidth="1"/>
    <col min="12275" max="12275" width="11.453125" style="2" bestFit="1" customWidth="1"/>
    <col min="12276" max="12276" width="9.81640625" style="2" bestFit="1" customWidth="1"/>
    <col min="12277" max="12278" width="8.7265625" style="2"/>
    <col min="12279" max="12280" width="9.54296875" style="2" bestFit="1" customWidth="1"/>
    <col min="12281" max="12506" width="8.7265625" style="2"/>
    <col min="12507" max="12507" width="20.1796875" style="2" customWidth="1"/>
    <col min="12508" max="12508" width="13.1796875" style="2" bestFit="1" customWidth="1"/>
    <col min="12509" max="12509" width="3" style="2" customWidth="1"/>
    <col min="12510" max="12519" width="8.7265625" style="2"/>
    <col min="12520" max="12520" width="8.1796875" style="2" customWidth="1"/>
    <col min="12521" max="12521" width="8.7265625" style="2"/>
    <col min="12522" max="12522" width="9" style="2" customWidth="1"/>
    <col min="12523" max="12523" width="8.1796875" style="2" customWidth="1"/>
    <col min="12524" max="12524" width="8.7265625" style="2"/>
    <col min="12525" max="12530" width="9.1796875" style="2" customWidth="1"/>
    <col min="12531" max="12531" width="11.453125" style="2" bestFit="1" customWidth="1"/>
    <col min="12532" max="12532" width="9.81640625" style="2" bestFit="1" customWidth="1"/>
    <col min="12533" max="12534" width="8.7265625" style="2"/>
    <col min="12535" max="12536" width="9.54296875" style="2" bestFit="1" customWidth="1"/>
    <col min="12537" max="12762" width="8.7265625" style="2"/>
    <col min="12763" max="12763" width="20.1796875" style="2" customWidth="1"/>
    <col min="12764" max="12764" width="13.1796875" style="2" bestFit="1" customWidth="1"/>
    <col min="12765" max="12765" width="3" style="2" customWidth="1"/>
    <col min="12766" max="12775" width="8.7265625" style="2"/>
    <col min="12776" max="12776" width="8.1796875" style="2" customWidth="1"/>
    <col min="12777" max="12777" width="8.7265625" style="2"/>
    <col min="12778" max="12778" width="9" style="2" customWidth="1"/>
    <col min="12779" max="12779" width="8.1796875" style="2" customWidth="1"/>
    <col min="12780" max="12780" width="8.7265625" style="2"/>
    <col min="12781" max="12786" width="9.1796875" style="2" customWidth="1"/>
    <col min="12787" max="12787" width="11.453125" style="2" bestFit="1" customWidth="1"/>
    <col min="12788" max="12788" width="9.81640625" style="2" bestFit="1" customWidth="1"/>
    <col min="12789" max="12790" width="8.7265625" style="2"/>
    <col min="12791" max="12792" width="9.54296875" style="2" bestFit="1" customWidth="1"/>
    <col min="12793" max="13018" width="8.7265625" style="2"/>
    <col min="13019" max="13019" width="20.1796875" style="2" customWidth="1"/>
    <col min="13020" max="13020" width="13.1796875" style="2" bestFit="1" customWidth="1"/>
    <col min="13021" max="13021" width="3" style="2" customWidth="1"/>
    <col min="13022" max="13031" width="8.7265625" style="2"/>
    <col min="13032" max="13032" width="8.1796875" style="2" customWidth="1"/>
    <col min="13033" max="13033" width="8.7265625" style="2"/>
    <col min="13034" max="13034" width="9" style="2" customWidth="1"/>
    <col min="13035" max="13035" width="8.1796875" style="2" customWidth="1"/>
    <col min="13036" max="13036" width="8.7265625" style="2"/>
    <col min="13037" max="13042" width="9.1796875" style="2" customWidth="1"/>
    <col min="13043" max="13043" width="11.453125" style="2" bestFit="1" customWidth="1"/>
    <col min="13044" max="13044" width="9.81640625" style="2" bestFit="1" customWidth="1"/>
    <col min="13045" max="13046" width="8.7265625" style="2"/>
    <col min="13047" max="13048" width="9.54296875" style="2" bestFit="1" customWidth="1"/>
    <col min="13049" max="13274" width="8.7265625" style="2"/>
    <col min="13275" max="13275" width="20.1796875" style="2" customWidth="1"/>
    <col min="13276" max="13276" width="13.1796875" style="2" bestFit="1" customWidth="1"/>
    <col min="13277" max="13277" width="3" style="2" customWidth="1"/>
    <col min="13278" max="13287" width="8.7265625" style="2"/>
    <col min="13288" max="13288" width="8.1796875" style="2" customWidth="1"/>
    <col min="13289" max="13289" width="8.7265625" style="2"/>
    <col min="13290" max="13290" width="9" style="2" customWidth="1"/>
    <col min="13291" max="13291" width="8.1796875" style="2" customWidth="1"/>
    <col min="13292" max="13292" width="8.7265625" style="2"/>
    <col min="13293" max="13298" width="9.1796875" style="2" customWidth="1"/>
    <col min="13299" max="13299" width="11.453125" style="2" bestFit="1" customWidth="1"/>
    <col min="13300" max="13300" width="9.81640625" style="2" bestFit="1" customWidth="1"/>
    <col min="13301" max="13302" width="8.7265625" style="2"/>
    <col min="13303" max="13304" width="9.54296875" style="2" bestFit="1" customWidth="1"/>
    <col min="13305" max="13530" width="8.7265625" style="2"/>
    <col min="13531" max="13531" width="20.1796875" style="2" customWidth="1"/>
    <col min="13532" max="13532" width="13.1796875" style="2" bestFit="1" customWidth="1"/>
    <col min="13533" max="13533" width="3" style="2" customWidth="1"/>
    <col min="13534" max="13543" width="8.7265625" style="2"/>
    <col min="13544" max="13544" width="8.1796875" style="2" customWidth="1"/>
    <col min="13545" max="13545" width="8.7265625" style="2"/>
    <col min="13546" max="13546" width="9" style="2" customWidth="1"/>
    <col min="13547" max="13547" width="8.1796875" style="2" customWidth="1"/>
    <col min="13548" max="13548" width="8.7265625" style="2"/>
    <col min="13549" max="13554" width="9.1796875" style="2" customWidth="1"/>
    <col min="13555" max="13555" width="11.453125" style="2" bestFit="1" customWidth="1"/>
    <col min="13556" max="13556" width="9.81640625" style="2" bestFit="1" customWidth="1"/>
    <col min="13557" max="13558" width="8.7265625" style="2"/>
    <col min="13559" max="13560" width="9.54296875" style="2" bestFit="1" customWidth="1"/>
    <col min="13561" max="13786" width="8.7265625" style="2"/>
    <col min="13787" max="13787" width="20.1796875" style="2" customWidth="1"/>
    <col min="13788" max="13788" width="13.1796875" style="2" bestFit="1" customWidth="1"/>
    <col min="13789" max="13789" width="3" style="2" customWidth="1"/>
    <col min="13790" max="13799" width="8.7265625" style="2"/>
    <col min="13800" max="13800" width="8.1796875" style="2" customWidth="1"/>
    <col min="13801" max="13801" width="8.7265625" style="2"/>
    <col min="13802" max="13802" width="9" style="2" customWidth="1"/>
    <col min="13803" max="13803" width="8.1796875" style="2" customWidth="1"/>
    <col min="13804" max="13804" width="8.7265625" style="2"/>
    <col min="13805" max="13810" width="9.1796875" style="2" customWidth="1"/>
    <col min="13811" max="13811" width="11.453125" style="2" bestFit="1" customWidth="1"/>
    <col min="13812" max="13812" width="9.81640625" style="2" bestFit="1" customWidth="1"/>
    <col min="13813" max="13814" width="8.7265625" style="2"/>
    <col min="13815" max="13816" width="9.54296875" style="2" bestFit="1" customWidth="1"/>
    <col min="13817" max="14042" width="8.7265625" style="2"/>
    <col min="14043" max="14043" width="20.1796875" style="2" customWidth="1"/>
    <col min="14044" max="14044" width="13.1796875" style="2" bestFit="1" customWidth="1"/>
    <col min="14045" max="14045" width="3" style="2" customWidth="1"/>
    <col min="14046" max="14055" width="8.7265625" style="2"/>
    <col min="14056" max="14056" width="8.1796875" style="2" customWidth="1"/>
    <col min="14057" max="14057" width="8.7265625" style="2"/>
    <col min="14058" max="14058" width="9" style="2" customWidth="1"/>
    <col min="14059" max="14059" width="8.1796875" style="2" customWidth="1"/>
    <col min="14060" max="14060" width="8.7265625" style="2"/>
    <col min="14061" max="14066" width="9.1796875" style="2" customWidth="1"/>
    <col min="14067" max="14067" width="11.453125" style="2" bestFit="1" customWidth="1"/>
    <col min="14068" max="14068" width="9.81640625" style="2" bestFit="1" customWidth="1"/>
    <col min="14069" max="14070" width="8.7265625" style="2"/>
    <col min="14071" max="14072" width="9.54296875" style="2" bestFit="1" customWidth="1"/>
    <col min="14073" max="14298" width="8.7265625" style="2"/>
    <col min="14299" max="14299" width="20.1796875" style="2" customWidth="1"/>
    <col min="14300" max="14300" width="13.1796875" style="2" bestFit="1" customWidth="1"/>
    <col min="14301" max="14301" width="3" style="2" customWidth="1"/>
    <col min="14302" max="14311" width="8.7265625" style="2"/>
    <col min="14312" max="14312" width="8.1796875" style="2" customWidth="1"/>
    <col min="14313" max="14313" width="8.7265625" style="2"/>
    <col min="14314" max="14314" width="9" style="2" customWidth="1"/>
    <col min="14315" max="14315" width="8.1796875" style="2" customWidth="1"/>
    <col min="14316" max="14316" width="8.7265625" style="2"/>
    <col min="14317" max="14322" width="9.1796875" style="2" customWidth="1"/>
    <col min="14323" max="14323" width="11.453125" style="2" bestFit="1" customWidth="1"/>
    <col min="14324" max="14324" width="9.81640625" style="2" bestFit="1" customWidth="1"/>
    <col min="14325" max="14326" width="8.7265625" style="2"/>
    <col min="14327" max="14328" width="9.54296875" style="2" bestFit="1" customWidth="1"/>
    <col min="14329" max="14554" width="8.7265625" style="2"/>
    <col min="14555" max="14555" width="20.1796875" style="2" customWidth="1"/>
    <col min="14556" max="14556" width="13.1796875" style="2" bestFit="1" customWidth="1"/>
    <col min="14557" max="14557" width="3" style="2" customWidth="1"/>
    <col min="14558" max="14567" width="8.7265625" style="2"/>
    <col min="14568" max="14568" width="8.1796875" style="2" customWidth="1"/>
    <col min="14569" max="14569" width="8.7265625" style="2"/>
    <col min="14570" max="14570" width="9" style="2" customWidth="1"/>
    <col min="14571" max="14571" width="8.1796875" style="2" customWidth="1"/>
    <col min="14572" max="14572" width="8.7265625" style="2"/>
    <col min="14573" max="14578" width="9.1796875" style="2" customWidth="1"/>
    <col min="14579" max="14579" width="11.453125" style="2" bestFit="1" customWidth="1"/>
    <col min="14580" max="14580" width="9.81640625" style="2" bestFit="1" customWidth="1"/>
    <col min="14581" max="14582" width="8.7265625" style="2"/>
    <col min="14583" max="14584" width="9.54296875" style="2" bestFit="1" customWidth="1"/>
    <col min="14585" max="14810" width="8.7265625" style="2"/>
    <col min="14811" max="14811" width="20.1796875" style="2" customWidth="1"/>
    <col min="14812" max="14812" width="13.1796875" style="2" bestFit="1" customWidth="1"/>
    <col min="14813" max="14813" width="3" style="2" customWidth="1"/>
    <col min="14814" max="14823" width="8.7265625" style="2"/>
    <col min="14824" max="14824" width="8.1796875" style="2" customWidth="1"/>
    <col min="14825" max="14825" width="8.7265625" style="2"/>
    <col min="14826" max="14826" width="9" style="2" customWidth="1"/>
    <col min="14827" max="14827" width="8.1796875" style="2" customWidth="1"/>
    <col min="14828" max="14828" width="8.7265625" style="2"/>
    <col min="14829" max="14834" width="9.1796875" style="2" customWidth="1"/>
    <col min="14835" max="14835" width="11.453125" style="2" bestFit="1" customWidth="1"/>
    <col min="14836" max="14836" width="9.81640625" style="2" bestFit="1" customWidth="1"/>
    <col min="14837" max="14838" width="8.7265625" style="2"/>
    <col min="14839" max="14840" width="9.54296875" style="2" bestFit="1" customWidth="1"/>
    <col min="14841" max="15066" width="8.7265625" style="2"/>
    <col min="15067" max="15067" width="20.1796875" style="2" customWidth="1"/>
    <col min="15068" max="15068" width="13.1796875" style="2" bestFit="1" customWidth="1"/>
    <col min="15069" max="15069" width="3" style="2" customWidth="1"/>
    <col min="15070" max="15079" width="8.7265625" style="2"/>
    <col min="15080" max="15080" width="8.1796875" style="2" customWidth="1"/>
    <col min="15081" max="15081" width="8.7265625" style="2"/>
    <col min="15082" max="15082" width="9" style="2" customWidth="1"/>
    <col min="15083" max="15083" width="8.1796875" style="2" customWidth="1"/>
    <col min="15084" max="15084" width="8.7265625" style="2"/>
    <col min="15085" max="15090" width="9.1796875" style="2" customWidth="1"/>
    <col min="15091" max="15091" width="11.453125" style="2" bestFit="1" customWidth="1"/>
    <col min="15092" max="15092" width="9.81640625" style="2" bestFit="1" customWidth="1"/>
    <col min="15093" max="15094" width="8.7265625" style="2"/>
    <col min="15095" max="15096" width="9.54296875" style="2" bestFit="1" customWidth="1"/>
    <col min="15097" max="15322" width="8.7265625" style="2"/>
    <col min="15323" max="15323" width="20.1796875" style="2" customWidth="1"/>
    <col min="15324" max="15324" width="13.1796875" style="2" bestFit="1" customWidth="1"/>
    <col min="15325" max="15325" width="3" style="2" customWidth="1"/>
    <col min="15326" max="15335" width="8.7265625" style="2"/>
    <col min="15336" max="15336" width="8.1796875" style="2" customWidth="1"/>
    <col min="15337" max="15337" width="8.7265625" style="2"/>
    <col min="15338" max="15338" width="9" style="2" customWidth="1"/>
    <col min="15339" max="15339" width="8.1796875" style="2" customWidth="1"/>
    <col min="15340" max="15340" width="8.7265625" style="2"/>
    <col min="15341" max="15346" width="9.1796875" style="2" customWidth="1"/>
    <col min="15347" max="15347" width="11.453125" style="2" bestFit="1" customWidth="1"/>
    <col min="15348" max="15348" width="9.81640625" style="2" bestFit="1" customWidth="1"/>
    <col min="15349" max="15350" width="8.7265625" style="2"/>
    <col min="15351" max="15352" width="9.54296875" style="2" bestFit="1" customWidth="1"/>
    <col min="15353" max="15578" width="8.7265625" style="2"/>
    <col min="15579" max="15579" width="20.1796875" style="2" customWidth="1"/>
    <col min="15580" max="15580" width="13.1796875" style="2" bestFit="1" customWidth="1"/>
    <col min="15581" max="15581" width="3" style="2" customWidth="1"/>
    <col min="15582" max="15591" width="8.7265625" style="2"/>
    <col min="15592" max="15592" width="8.1796875" style="2" customWidth="1"/>
    <col min="15593" max="15593" width="8.7265625" style="2"/>
    <col min="15594" max="15594" width="9" style="2" customWidth="1"/>
    <col min="15595" max="15595" width="8.1796875" style="2" customWidth="1"/>
    <col min="15596" max="15596" width="8.7265625" style="2"/>
    <col min="15597" max="15602" width="9.1796875" style="2" customWidth="1"/>
    <col min="15603" max="15603" width="11.453125" style="2" bestFit="1" customWidth="1"/>
    <col min="15604" max="15604" width="9.81640625" style="2" bestFit="1" customWidth="1"/>
    <col min="15605" max="15606" width="8.7265625" style="2"/>
    <col min="15607" max="15608" width="9.54296875" style="2" bestFit="1" customWidth="1"/>
    <col min="15609" max="15834" width="8.7265625" style="2"/>
    <col min="15835" max="15835" width="20.1796875" style="2" customWidth="1"/>
    <col min="15836" max="15836" width="13.1796875" style="2" bestFit="1" customWidth="1"/>
    <col min="15837" max="15837" width="3" style="2" customWidth="1"/>
    <col min="15838" max="15847" width="8.7265625" style="2"/>
    <col min="15848" max="15848" width="8.1796875" style="2" customWidth="1"/>
    <col min="15849" max="15849" width="8.7265625" style="2"/>
    <col min="15850" max="15850" width="9" style="2" customWidth="1"/>
    <col min="15851" max="15851" width="8.1796875" style="2" customWidth="1"/>
    <col min="15852" max="15852" width="8.7265625" style="2"/>
    <col min="15853" max="15858" width="9.1796875" style="2" customWidth="1"/>
    <col min="15859" max="15859" width="11.453125" style="2" bestFit="1" customWidth="1"/>
    <col min="15860" max="15860" width="9.81640625" style="2" bestFit="1" customWidth="1"/>
    <col min="15861" max="15862" width="8.7265625" style="2"/>
    <col min="15863" max="15864" width="9.54296875" style="2" bestFit="1" customWidth="1"/>
    <col min="15865" max="16090" width="8.7265625" style="2"/>
    <col min="16091" max="16091" width="20.1796875" style="2" customWidth="1"/>
    <col min="16092" max="16092" width="13.1796875" style="2" bestFit="1" customWidth="1"/>
    <col min="16093" max="16093" width="3" style="2" customWidth="1"/>
    <col min="16094" max="16103" width="8.7265625" style="2"/>
    <col min="16104" max="16104" width="8.1796875" style="2" customWidth="1"/>
    <col min="16105" max="16105" width="8.7265625" style="2"/>
    <col min="16106" max="16106" width="9" style="2" customWidth="1"/>
    <col min="16107" max="16107" width="8.1796875" style="2" customWidth="1"/>
    <col min="16108" max="16108" width="8.7265625" style="2"/>
    <col min="16109" max="16114" width="9.1796875" style="2" customWidth="1"/>
    <col min="16115" max="16115" width="11.453125" style="2" bestFit="1" customWidth="1"/>
    <col min="16116" max="16116" width="9.81640625" style="2" bestFit="1" customWidth="1"/>
    <col min="16117" max="16118" width="8.7265625" style="2"/>
    <col min="16119" max="16120" width="9.54296875" style="2" bestFit="1" customWidth="1"/>
    <col min="16121" max="16384" width="8.7265625" style="2"/>
  </cols>
  <sheetData>
    <row r="1" spans="1:34" s="3" customFormat="1" ht="45" customHeight="1" x14ac:dyDescent="0.35">
      <c r="A1" s="11" t="s">
        <v>59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67"/>
      <c r="Z1" s="17"/>
      <c r="AA1" s="17"/>
    </row>
    <row r="2" spans="1:34" s="3" customFormat="1" ht="20.149999999999999" customHeight="1" x14ac:dyDescent="0.35">
      <c r="A2" s="3" t="s">
        <v>21</v>
      </c>
      <c r="Y2" s="17"/>
      <c r="Z2" s="17"/>
      <c r="AA2" s="17"/>
    </row>
    <row r="3" spans="1:34" s="3" customFormat="1" ht="20.149999999999999" customHeight="1" x14ac:dyDescent="0.35">
      <c r="A3" s="3" t="s">
        <v>60</v>
      </c>
      <c r="Y3" s="17"/>
      <c r="Z3" s="17"/>
      <c r="AA3" s="17"/>
    </row>
    <row r="4" spans="1:34" s="3" customFormat="1" ht="20.149999999999999" customHeight="1" x14ac:dyDescent="0.35">
      <c r="A4" s="3" t="s">
        <v>89</v>
      </c>
      <c r="Y4" s="17"/>
      <c r="Z4" s="17"/>
      <c r="AA4" s="17"/>
    </row>
    <row r="5" spans="1:34" s="3" customFormat="1" x14ac:dyDescent="0.35">
      <c r="A5" s="3" t="s">
        <v>61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67"/>
      <c r="Z5" s="17"/>
      <c r="AA5" s="17"/>
    </row>
    <row r="6" spans="1:34" ht="46.5" x14ac:dyDescent="0.35">
      <c r="A6" s="56" t="s">
        <v>62</v>
      </c>
      <c r="B6" s="57" t="s">
        <v>63</v>
      </c>
      <c r="C6" s="58" t="s">
        <v>90</v>
      </c>
      <c r="D6" s="59" t="s">
        <v>91</v>
      </c>
      <c r="E6" s="59" t="s">
        <v>92</v>
      </c>
      <c r="F6" s="59" t="s">
        <v>93</v>
      </c>
      <c r="G6" s="59" t="s">
        <v>94</v>
      </c>
      <c r="H6" s="59" t="s">
        <v>95</v>
      </c>
      <c r="I6" s="59" t="s">
        <v>96</v>
      </c>
      <c r="J6" s="59" t="s">
        <v>97</v>
      </c>
      <c r="K6" s="59" t="s">
        <v>98</v>
      </c>
      <c r="L6" s="59" t="s">
        <v>99</v>
      </c>
      <c r="M6" s="59" t="s">
        <v>100</v>
      </c>
      <c r="N6" s="59" t="s">
        <v>101</v>
      </c>
      <c r="O6" s="59" t="s">
        <v>102</v>
      </c>
      <c r="P6" s="59" t="s">
        <v>103</v>
      </c>
      <c r="Q6" s="59" t="s">
        <v>104</v>
      </c>
      <c r="R6" s="59" t="s">
        <v>105</v>
      </c>
      <c r="S6" s="59" t="s">
        <v>106</v>
      </c>
      <c r="T6" s="59" t="s">
        <v>107</v>
      </c>
      <c r="U6" s="59" t="s">
        <v>108</v>
      </c>
      <c r="V6" s="59" t="s">
        <v>109</v>
      </c>
      <c r="W6" s="59" t="s">
        <v>110</v>
      </c>
      <c r="X6" s="59" t="s">
        <v>111</v>
      </c>
      <c r="Y6" s="76" t="s">
        <v>64</v>
      </c>
      <c r="Z6" s="76" t="s">
        <v>65</v>
      </c>
      <c r="AA6" s="76" t="s">
        <v>112</v>
      </c>
      <c r="AB6" s="76" t="s">
        <v>113</v>
      </c>
    </row>
    <row r="7" spans="1:34" x14ac:dyDescent="0.35">
      <c r="A7" s="53" t="s">
        <v>72</v>
      </c>
      <c r="B7" s="34">
        <f t="shared" ref="B7:B23" si="0">AVERAGE(D7:W7)</f>
        <v>166.39723865042419</v>
      </c>
      <c r="C7" s="35">
        <v>103.48107241670287</v>
      </c>
      <c r="D7" s="35">
        <v>195.92479208835275</v>
      </c>
      <c r="E7" s="35">
        <v>129.51019080756694</v>
      </c>
      <c r="F7" s="35">
        <v>189.07370037636852</v>
      </c>
      <c r="G7" s="35">
        <v>209.59707635680644</v>
      </c>
      <c r="H7" s="35">
        <v>107.52235123004172</v>
      </c>
      <c r="I7" s="35">
        <v>238.96545773691511</v>
      </c>
      <c r="J7" s="35">
        <v>254.90591438225823</v>
      </c>
      <c r="K7" s="35">
        <v>161.93506062432306</v>
      </c>
      <c r="L7" s="35">
        <v>61.31452479823075</v>
      </c>
      <c r="M7" s="35">
        <v>130.61117056359075</v>
      </c>
      <c r="N7" s="35">
        <v>163.41609913647829</v>
      </c>
      <c r="O7" s="35">
        <v>155.50559461215812</v>
      </c>
      <c r="P7" s="35">
        <v>187.79470660648335</v>
      </c>
      <c r="Q7" s="35">
        <v>239.78188418323253</v>
      </c>
      <c r="R7" s="35">
        <v>215.6101417955548</v>
      </c>
      <c r="S7" s="35">
        <v>84.84555695687159</v>
      </c>
      <c r="T7" s="35">
        <v>182.48527310819708</v>
      </c>
      <c r="U7" s="35">
        <v>77.814406620653969</v>
      </c>
      <c r="V7" s="35">
        <v>216.96136251952481</v>
      </c>
      <c r="W7" s="35">
        <v>124.36950850487506</v>
      </c>
      <c r="X7" s="35">
        <v>109.92638213883751</v>
      </c>
      <c r="Y7" s="70">
        <v>166.46023351342876</v>
      </c>
      <c r="Z7" s="70">
        <v>150.97519604951742</v>
      </c>
      <c r="AA7" s="70">
        <v>76.593073576236861</v>
      </c>
      <c r="AB7" s="70">
        <v>97.640408173610155</v>
      </c>
      <c r="AD7" s="20"/>
      <c r="AE7" s="79"/>
      <c r="AF7" s="82"/>
      <c r="AG7" s="80"/>
      <c r="AH7" s="80"/>
    </row>
    <row r="8" spans="1:34" x14ac:dyDescent="0.35">
      <c r="A8" s="54" t="s">
        <v>73</v>
      </c>
      <c r="B8" s="36">
        <f t="shared" si="0"/>
        <v>120.85450235994549</v>
      </c>
      <c r="C8" s="35">
        <v>77.799117441333664</v>
      </c>
      <c r="D8" s="35">
        <v>213.57497441519877</v>
      </c>
      <c r="E8" s="35">
        <v>51.886786625598724</v>
      </c>
      <c r="F8" s="35">
        <v>84.376090262622427</v>
      </c>
      <c r="G8" s="35">
        <v>95.439936710009036</v>
      </c>
      <c r="H8" s="35">
        <v>82.360041334413069</v>
      </c>
      <c r="I8" s="35">
        <v>116.36376010875375</v>
      </c>
      <c r="J8" s="35">
        <v>124.91407114650455</v>
      </c>
      <c r="K8" s="35">
        <v>42.127087661350785</v>
      </c>
      <c r="L8" s="35">
        <v>59.966537953374647</v>
      </c>
      <c r="M8" s="35">
        <v>181.500936578352</v>
      </c>
      <c r="N8" s="35">
        <v>109.80084639271701</v>
      </c>
      <c r="O8" s="35">
        <v>64.705234241153192</v>
      </c>
      <c r="P8" s="35">
        <v>192.58273638548565</v>
      </c>
      <c r="Q8" s="35">
        <v>114.98134831460676</v>
      </c>
      <c r="R8" s="35">
        <v>167.80868641376142</v>
      </c>
      <c r="S8" s="35">
        <v>142.47303127878112</v>
      </c>
      <c r="T8" s="35">
        <v>100.4888054180642</v>
      </c>
      <c r="U8" s="35">
        <v>96.942642119146285</v>
      </c>
      <c r="V8" s="35">
        <v>259.83257005933058</v>
      </c>
      <c r="W8" s="35">
        <v>114.96392377968618</v>
      </c>
      <c r="X8" s="35">
        <v>221.87966483405881</v>
      </c>
      <c r="Y8" s="70">
        <v>81.333811478238033</v>
      </c>
      <c r="Z8" s="70">
        <v>154.18115443599822</v>
      </c>
      <c r="AA8" s="70">
        <v>109.71483574941307</v>
      </c>
      <c r="AB8" s="70">
        <v>113.19971931308413</v>
      </c>
      <c r="AD8" s="20"/>
      <c r="AE8" s="79"/>
      <c r="AF8" s="82"/>
      <c r="AG8" s="80"/>
      <c r="AH8" s="80"/>
    </row>
    <row r="9" spans="1:34" x14ac:dyDescent="0.35">
      <c r="A9" s="54" t="s">
        <v>74</v>
      </c>
      <c r="B9" s="36">
        <f t="shared" si="0"/>
        <v>108.1454863565787</v>
      </c>
      <c r="C9" s="35">
        <v>67.968745559632367</v>
      </c>
      <c r="D9" s="35">
        <v>110.50121581548815</v>
      </c>
      <c r="E9" s="35">
        <v>77.25875657472217</v>
      </c>
      <c r="F9" s="35">
        <v>98.245299298427724</v>
      </c>
      <c r="G9" s="35">
        <v>96.223657139910586</v>
      </c>
      <c r="H9" s="35">
        <v>105.13303175776339</v>
      </c>
      <c r="I9" s="35">
        <v>128.82409859515457</v>
      </c>
      <c r="J9" s="35">
        <v>145.20007441131352</v>
      </c>
      <c r="K9" s="35">
        <v>119.49319375355813</v>
      </c>
      <c r="L9" s="35">
        <v>73.38925398541663</v>
      </c>
      <c r="M9" s="35">
        <v>79.678513517021813</v>
      </c>
      <c r="N9" s="35">
        <v>54.964663906901983</v>
      </c>
      <c r="O9" s="35">
        <v>34.178856265138535</v>
      </c>
      <c r="P9" s="35">
        <v>133.55065361392815</v>
      </c>
      <c r="Q9" s="35">
        <v>168.03000864304238</v>
      </c>
      <c r="R9" s="35">
        <v>86.253774302058773</v>
      </c>
      <c r="S9" s="35">
        <v>118.45123942934113</v>
      </c>
      <c r="T9" s="35">
        <v>83.211689074703926</v>
      </c>
      <c r="U9" s="35">
        <v>158.39803091774564</v>
      </c>
      <c r="V9" s="35">
        <v>138.30482836699625</v>
      </c>
      <c r="W9" s="35">
        <v>153.618887762941</v>
      </c>
      <c r="X9" s="35">
        <v>47.904769071088232</v>
      </c>
      <c r="Y9" s="70">
        <v>128.84564924481654</v>
      </c>
      <c r="Z9" s="70">
        <v>100.97428237797857</v>
      </c>
      <c r="AA9" s="70">
        <v>75.391044627518582</v>
      </c>
      <c r="AB9" s="70">
        <v>133.82102609218637</v>
      </c>
      <c r="AD9" s="20"/>
      <c r="AE9" s="79"/>
      <c r="AF9" s="82"/>
      <c r="AG9" s="80"/>
      <c r="AH9" s="80"/>
    </row>
    <row r="10" spans="1:34" x14ac:dyDescent="0.35">
      <c r="A10" s="54" t="s">
        <v>75</v>
      </c>
      <c r="B10" s="36">
        <f t="shared" si="0"/>
        <v>69.056462053598409</v>
      </c>
      <c r="C10" s="35">
        <v>64.001636378974467</v>
      </c>
      <c r="D10" s="35">
        <v>86.607283566302485</v>
      </c>
      <c r="E10" s="35">
        <v>40.6065041241907</v>
      </c>
      <c r="F10" s="35">
        <v>103.99213853523209</v>
      </c>
      <c r="G10" s="35">
        <v>99.787043170092275</v>
      </c>
      <c r="H10" s="35">
        <v>91.325940245771392</v>
      </c>
      <c r="I10" s="35">
        <v>45.062451424895393</v>
      </c>
      <c r="J10" s="35">
        <v>74.10712325292522</v>
      </c>
      <c r="K10" s="35">
        <v>81.165471759945348</v>
      </c>
      <c r="L10" s="35">
        <v>88.290842104851677</v>
      </c>
      <c r="M10" s="35">
        <v>74.442328576490411</v>
      </c>
      <c r="N10" s="35">
        <v>61.442005649264182</v>
      </c>
      <c r="O10" s="35">
        <v>92.790417675902404</v>
      </c>
      <c r="P10" s="35">
        <v>84.792215252945653</v>
      </c>
      <c r="Q10" s="35">
        <v>75.430515701526929</v>
      </c>
      <c r="R10" s="35">
        <v>85.513029050430589</v>
      </c>
      <c r="S10" s="35">
        <v>42.128072625325835</v>
      </c>
      <c r="T10" s="35">
        <v>79.821439112951836</v>
      </c>
      <c r="U10" s="35">
        <v>31.255250907362221</v>
      </c>
      <c r="V10" s="35">
        <v>24.143685873367961</v>
      </c>
      <c r="W10" s="35">
        <v>18.42548246219361</v>
      </c>
      <c r="X10" s="35">
        <v>59.407057502866088</v>
      </c>
      <c r="Y10" s="70">
        <v>59.135218821155874</v>
      </c>
      <c r="Z10" s="70">
        <v>117.81770278532932</v>
      </c>
      <c r="AA10" s="70">
        <v>42.910903026691514</v>
      </c>
      <c r="AB10" s="70">
        <v>88.22461566505477</v>
      </c>
      <c r="AD10" s="20"/>
      <c r="AE10" s="79"/>
      <c r="AF10" s="82"/>
      <c r="AG10" s="80"/>
      <c r="AH10" s="80"/>
    </row>
    <row r="11" spans="1:34" x14ac:dyDescent="0.35">
      <c r="A11" s="54" t="s">
        <v>76</v>
      </c>
      <c r="B11" s="36">
        <f t="shared" si="0"/>
        <v>90.839366308197583</v>
      </c>
      <c r="C11" s="35">
        <v>32.301995155843237</v>
      </c>
      <c r="D11" s="35">
        <v>101.2964195557069</v>
      </c>
      <c r="E11" s="35">
        <v>131.09809778295093</v>
      </c>
      <c r="F11" s="35">
        <v>55.806180174079778</v>
      </c>
      <c r="G11" s="35">
        <v>94.599406952317139</v>
      </c>
      <c r="H11" s="35">
        <v>127.29894268029332</v>
      </c>
      <c r="I11" s="35">
        <v>102.22239132905071</v>
      </c>
      <c r="J11" s="35">
        <v>25.973464601285862</v>
      </c>
      <c r="K11" s="35">
        <v>133.90986895227169</v>
      </c>
      <c r="L11" s="35">
        <v>32.423890253204725</v>
      </c>
      <c r="M11" s="35">
        <v>188.91010949738688</v>
      </c>
      <c r="N11" s="35">
        <v>76.074676731053827</v>
      </c>
      <c r="O11" s="35">
        <v>102.25096591244757</v>
      </c>
      <c r="P11" s="35">
        <v>119.57186822205288</v>
      </c>
      <c r="Q11" s="35">
        <v>153.50725439354656</v>
      </c>
      <c r="R11" s="35">
        <v>80.513755287028943</v>
      </c>
      <c r="S11" s="35">
        <v>46.50041833881874</v>
      </c>
      <c r="T11" s="35">
        <v>48.055554995396385</v>
      </c>
      <c r="U11" s="35">
        <v>74.367872243276167</v>
      </c>
      <c r="V11" s="35">
        <v>60.839805699502634</v>
      </c>
      <c r="W11" s="35">
        <v>61.566382562279877</v>
      </c>
      <c r="X11" s="35">
        <v>105.85279899619864</v>
      </c>
      <c r="Y11" s="70">
        <v>28.978458927928326</v>
      </c>
      <c r="Z11" s="70">
        <v>67.002497582691433</v>
      </c>
      <c r="AA11" s="70">
        <v>85.831039422932093</v>
      </c>
      <c r="AB11" s="78"/>
      <c r="AD11" s="20"/>
      <c r="AE11" s="79"/>
      <c r="AF11" s="82"/>
      <c r="AG11" s="80"/>
      <c r="AH11" s="80"/>
    </row>
    <row r="12" spans="1:34" x14ac:dyDescent="0.35">
      <c r="A12" s="54" t="s">
        <v>77</v>
      </c>
      <c r="B12" s="36">
        <f t="shared" si="0"/>
        <v>82.549938661280066</v>
      </c>
      <c r="C12" s="35">
        <v>82.181369076319385</v>
      </c>
      <c r="D12" s="35">
        <v>132.22921285958986</v>
      </c>
      <c r="E12" s="35">
        <v>88.360493256871962</v>
      </c>
      <c r="F12" s="35">
        <v>116.43244800366155</v>
      </c>
      <c r="G12" s="35">
        <v>94.657637518530308</v>
      </c>
      <c r="H12" s="35">
        <v>65.871038553798954</v>
      </c>
      <c r="I12" s="35">
        <v>100.64523188415656</v>
      </c>
      <c r="J12" s="35">
        <v>92.215142026412451</v>
      </c>
      <c r="K12" s="35">
        <v>56.216838905871214</v>
      </c>
      <c r="L12" s="35">
        <v>32.465549373163711</v>
      </c>
      <c r="M12" s="35">
        <v>86.342412444315045</v>
      </c>
      <c r="N12" s="35">
        <v>123.70096941602102</v>
      </c>
      <c r="O12" s="35">
        <v>43.357665268505933</v>
      </c>
      <c r="P12" s="35">
        <v>50.720974265783461</v>
      </c>
      <c r="Q12" s="35">
        <v>85.914284067991943</v>
      </c>
      <c r="R12" s="35">
        <v>62.42839721156318</v>
      </c>
      <c r="S12" s="35">
        <v>128.25659207949599</v>
      </c>
      <c r="T12" s="35">
        <v>59.618356145282306</v>
      </c>
      <c r="U12" s="35">
        <v>75.506953156744729</v>
      </c>
      <c r="V12" s="35">
        <v>98.870341998969479</v>
      </c>
      <c r="W12" s="35">
        <v>57.18823478887149</v>
      </c>
      <c r="X12" s="35">
        <v>78.676389636989569</v>
      </c>
      <c r="Y12" s="70">
        <v>75.378051157586867</v>
      </c>
      <c r="Z12" s="71">
        <v>69.973232998789769</v>
      </c>
      <c r="AA12" s="71">
        <v>105.4633259716896</v>
      </c>
      <c r="AB12" s="71"/>
      <c r="AD12" s="20"/>
      <c r="AE12" s="79"/>
      <c r="AF12" s="82"/>
      <c r="AG12" s="80"/>
      <c r="AH12" s="80"/>
    </row>
    <row r="13" spans="1:34" x14ac:dyDescent="0.35">
      <c r="A13" s="54" t="s">
        <v>78</v>
      </c>
      <c r="B13" s="36">
        <f t="shared" si="0"/>
        <v>93.841217543877974</v>
      </c>
      <c r="C13" s="35">
        <v>106.36733987357458</v>
      </c>
      <c r="D13" s="35">
        <v>98.592858780002032</v>
      </c>
      <c r="E13" s="35">
        <v>70.590086573180585</v>
      </c>
      <c r="F13" s="35">
        <v>69.14773119289724</v>
      </c>
      <c r="G13" s="35">
        <v>41.135521002735132</v>
      </c>
      <c r="H13" s="35">
        <v>71.14085385372374</v>
      </c>
      <c r="I13" s="35">
        <v>92.424662452685354</v>
      </c>
      <c r="J13" s="35">
        <v>100.81519406736271</v>
      </c>
      <c r="K13" s="35">
        <v>126.64650955579106</v>
      </c>
      <c r="L13" s="35">
        <v>154.0551115531112</v>
      </c>
      <c r="M13" s="35">
        <v>83.14716539781115</v>
      </c>
      <c r="N13" s="35">
        <v>111.77061745632503</v>
      </c>
      <c r="O13" s="35">
        <v>62.78415549122704</v>
      </c>
      <c r="P13" s="35">
        <v>78.830230376927133</v>
      </c>
      <c r="Q13" s="35">
        <v>124.76585422068568</v>
      </c>
      <c r="R13" s="35">
        <v>118.50421845886702</v>
      </c>
      <c r="S13" s="35">
        <v>97.108958446017027</v>
      </c>
      <c r="T13" s="35">
        <v>70.872321794424096</v>
      </c>
      <c r="U13" s="35">
        <v>122.05021730287842</v>
      </c>
      <c r="V13" s="35">
        <v>144.73098780175232</v>
      </c>
      <c r="W13" s="35">
        <v>37.711095099156026</v>
      </c>
      <c r="X13" s="35">
        <v>68.612378703383143</v>
      </c>
      <c r="Y13" s="71">
        <v>122.86790742166077</v>
      </c>
      <c r="Z13" s="70">
        <v>64.547098990102199</v>
      </c>
      <c r="AA13" s="70">
        <v>82.553796305415091</v>
      </c>
      <c r="AB13" s="70"/>
      <c r="AD13" s="20"/>
      <c r="AE13" s="79"/>
      <c r="AF13" s="82"/>
      <c r="AG13" s="80"/>
      <c r="AH13" s="80"/>
    </row>
    <row r="14" spans="1:34" x14ac:dyDescent="0.35">
      <c r="A14" s="54" t="s">
        <v>79</v>
      </c>
      <c r="B14" s="36">
        <f t="shared" si="0"/>
        <v>117.16131972850403</v>
      </c>
      <c r="C14" s="35">
        <v>121.50322844931539</v>
      </c>
      <c r="D14" s="35">
        <v>95.367240167809641</v>
      </c>
      <c r="E14" s="35">
        <v>35.078890885827121</v>
      </c>
      <c r="F14" s="35">
        <v>186.3803714701983</v>
      </c>
      <c r="G14" s="35">
        <v>114.46166794086366</v>
      </c>
      <c r="H14" s="35">
        <v>93.452621861424532</v>
      </c>
      <c r="I14" s="35">
        <v>117.6316455245457</v>
      </c>
      <c r="J14" s="35">
        <v>134.10805228695679</v>
      </c>
      <c r="K14" s="35">
        <v>191.20837551552009</v>
      </c>
      <c r="L14" s="35">
        <v>90.858808338452505</v>
      </c>
      <c r="M14" s="35">
        <v>131.56491152895222</v>
      </c>
      <c r="N14" s="35">
        <v>119.34264111587166</v>
      </c>
      <c r="O14" s="35">
        <v>86.344107047911635</v>
      </c>
      <c r="P14" s="35">
        <v>117.04429333489655</v>
      </c>
      <c r="Q14" s="35">
        <v>99.535525785076359</v>
      </c>
      <c r="R14" s="35">
        <v>112.52261356749469</v>
      </c>
      <c r="S14" s="35">
        <v>119.74708623443112</v>
      </c>
      <c r="T14" s="35">
        <v>102.32067560996322</v>
      </c>
      <c r="U14" s="35">
        <v>207.22401370679614</v>
      </c>
      <c r="V14" s="35">
        <v>116.54060147220744</v>
      </c>
      <c r="W14" s="35">
        <v>72.492251174881048</v>
      </c>
      <c r="X14" s="35">
        <v>77.627690054446305</v>
      </c>
      <c r="Y14" s="70">
        <v>101.51156546051617</v>
      </c>
      <c r="Z14" s="70">
        <v>210.78753085491618</v>
      </c>
      <c r="AA14" s="70">
        <v>84.275990143279515</v>
      </c>
      <c r="AB14" s="70"/>
      <c r="AD14" s="20"/>
      <c r="AE14" s="79"/>
      <c r="AF14" s="82"/>
      <c r="AG14" s="80"/>
      <c r="AH14" s="80"/>
    </row>
    <row r="15" spans="1:34" x14ac:dyDescent="0.35">
      <c r="A15" s="54" t="s">
        <v>80</v>
      </c>
      <c r="B15" s="36">
        <f t="shared" si="0"/>
        <v>116.05874806418835</v>
      </c>
      <c r="C15" s="35">
        <v>88.032724541111534</v>
      </c>
      <c r="D15" s="35">
        <v>58.04354578195737</v>
      </c>
      <c r="E15" s="35">
        <v>83.099182195009888</v>
      </c>
      <c r="F15" s="35">
        <v>170.14775387778127</v>
      </c>
      <c r="G15" s="35">
        <v>134.70860035608283</v>
      </c>
      <c r="H15" s="35">
        <v>152.52218248577751</v>
      </c>
      <c r="I15" s="35">
        <v>86.503796430529604</v>
      </c>
      <c r="J15" s="35">
        <v>108.02656017871224</v>
      </c>
      <c r="K15" s="35">
        <v>90.422027015243984</v>
      </c>
      <c r="L15" s="35">
        <v>129.22001638611357</v>
      </c>
      <c r="M15" s="35">
        <v>194.38421433521142</v>
      </c>
      <c r="N15" s="35">
        <v>124.46606336273931</v>
      </c>
      <c r="O15" s="35">
        <v>100.06418739292256</v>
      </c>
      <c r="P15" s="35">
        <v>24.948625359048016</v>
      </c>
      <c r="Q15" s="35">
        <v>35.151114952463267</v>
      </c>
      <c r="R15" s="35">
        <v>171.75543990605678</v>
      </c>
      <c r="S15" s="35">
        <v>126.57151658887027</v>
      </c>
      <c r="T15" s="35">
        <v>154.03389412499089</v>
      </c>
      <c r="U15" s="35">
        <v>128.56294572870826</v>
      </c>
      <c r="V15" s="35">
        <v>129.66596371498235</v>
      </c>
      <c r="W15" s="35">
        <v>118.87733111056581</v>
      </c>
      <c r="X15" s="35">
        <v>105.20398783543037</v>
      </c>
      <c r="Y15" s="70">
        <v>166.46001466512016</v>
      </c>
      <c r="Z15" s="70">
        <v>63.349762107082029</v>
      </c>
      <c r="AA15" s="70">
        <v>137.73970082251688</v>
      </c>
      <c r="AB15" s="70"/>
      <c r="AD15" s="20"/>
      <c r="AE15" s="79"/>
      <c r="AF15" s="82"/>
      <c r="AG15" s="80"/>
      <c r="AH15" s="80"/>
    </row>
    <row r="16" spans="1:34" x14ac:dyDescent="0.35">
      <c r="A16" s="54" t="s">
        <v>81</v>
      </c>
      <c r="B16" s="36">
        <f t="shared" si="0"/>
        <v>159.28282717176154</v>
      </c>
      <c r="C16" s="35">
        <v>188.06288327144074</v>
      </c>
      <c r="D16" s="35">
        <v>154.6741511251935</v>
      </c>
      <c r="E16" s="35">
        <v>52.495926947869698</v>
      </c>
      <c r="F16" s="35">
        <v>186.6562786140031</v>
      </c>
      <c r="G16" s="35">
        <v>175.0083426087115</v>
      </c>
      <c r="H16" s="35">
        <v>124.72587259665411</v>
      </c>
      <c r="I16" s="35">
        <v>110.61474280587485</v>
      </c>
      <c r="J16" s="35">
        <v>246.92893988690741</v>
      </c>
      <c r="K16" s="35">
        <v>129.06304654292455</v>
      </c>
      <c r="L16" s="35">
        <v>137.5214515407369</v>
      </c>
      <c r="M16" s="35">
        <v>231.4445067473057</v>
      </c>
      <c r="N16" s="35">
        <v>150.93186694806951</v>
      </c>
      <c r="O16" s="35">
        <v>194.6952856383293</v>
      </c>
      <c r="P16" s="35">
        <v>224.80153584618088</v>
      </c>
      <c r="Q16" s="35">
        <v>74.394508787093073</v>
      </c>
      <c r="R16" s="35">
        <v>48.670672926480712</v>
      </c>
      <c r="S16" s="35">
        <v>176.77669211210727</v>
      </c>
      <c r="T16" s="35">
        <v>167.01877145621094</v>
      </c>
      <c r="U16" s="35">
        <v>154.40440615713428</v>
      </c>
      <c r="V16" s="35">
        <v>203.16458998546705</v>
      </c>
      <c r="W16" s="35">
        <v>241.66495416197645</v>
      </c>
      <c r="X16" s="35">
        <v>204.73938645910295</v>
      </c>
      <c r="Y16" s="70">
        <v>169.01916062584783</v>
      </c>
      <c r="Z16" s="70">
        <v>118.92361777085178</v>
      </c>
      <c r="AA16" s="70">
        <v>158.07539158687089</v>
      </c>
      <c r="AB16" s="20"/>
      <c r="AF16" s="82"/>
      <c r="AG16" s="80"/>
      <c r="AH16" s="80"/>
    </row>
    <row r="17" spans="1:34" x14ac:dyDescent="0.35">
      <c r="A17" s="54" t="s">
        <v>82</v>
      </c>
      <c r="B17" s="36">
        <f t="shared" si="0"/>
        <v>147.15220556617763</v>
      </c>
      <c r="C17" s="35">
        <v>126.44143709068659</v>
      </c>
      <c r="D17" s="35">
        <v>150.60008730099474</v>
      </c>
      <c r="E17" s="35">
        <v>131.3974896743791</v>
      </c>
      <c r="F17" s="35">
        <v>86.685307967741764</v>
      </c>
      <c r="G17" s="35">
        <v>127.87984274618753</v>
      </c>
      <c r="H17" s="35">
        <v>261.71000405713869</v>
      </c>
      <c r="I17" s="35">
        <v>130.39723002824539</v>
      </c>
      <c r="J17" s="35">
        <v>118.39685823845339</v>
      </c>
      <c r="K17" s="35">
        <v>263.25028072469399</v>
      </c>
      <c r="L17" s="35">
        <v>119.26846390778847</v>
      </c>
      <c r="M17" s="35">
        <v>197.01845268441076</v>
      </c>
      <c r="N17" s="35">
        <v>172.12391949691786</v>
      </c>
      <c r="O17" s="35">
        <v>119.59738287942342</v>
      </c>
      <c r="P17" s="35">
        <v>100.33597514508473</v>
      </c>
      <c r="Q17" s="35">
        <v>251.36726591760305</v>
      </c>
      <c r="R17" s="35">
        <v>101.39257556447835</v>
      </c>
      <c r="S17" s="35">
        <v>115.99931346395486</v>
      </c>
      <c r="T17" s="35">
        <v>148.82391728465802</v>
      </c>
      <c r="U17" s="35">
        <v>58.81812511557969</v>
      </c>
      <c r="V17" s="35">
        <v>185.46515760110458</v>
      </c>
      <c r="W17" s="35">
        <v>102.51646152471429</v>
      </c>
      <c r="X17" s="35">
        <v>176.0002155854489</v>
      </c>
      <c r="Y17" s="71">
        <v>94.91305356755673</v>
      </c>
      <c r="Z17" s="70">
        <v>75.895332647200405</v>
      </c>
      <c r="AA17" s="70">
        <v>175.31055040772992</v>
      </c>
      <c r="AB17" s="70"/>
      <c r="AD17" s="20"/>
      <c r="AF17" s="82"/>
      <c r="AG17" s="80"/>
      <c r="AH17" s="80"/>
    </row>
    <row r="18" spans="1:34" x14ac:dyDescent="0.35">
      <c r="A18" s="54" t="s">
        <v>83</v>
      </c>
      <c r="B18" s="36">
        <f t="shared" si="0"/>
        <v>166.37461194593354</v>
      </c>
      <c r="C18" s="35">
        <v>72.078411809842549</v>
      </c>
      <c r="D18" s="35">
        <v>55.370740132687175</v>
      </c>
      <c r="E18" s="35">
        <v>147.46644835285719</v>
      </c>
      <c r="F18" s="35">
        <v>196.24193255159111</v>
      </c>
      <c r="G18" s="35">
        <v>89.303197665969506</v>
      </c>
      <c r="H18" s="35">
        <v>309.351019258816</v>
      </c>
      <c r="I18" s="35">
        <v>146.72249002799114</v>
      </c>
      <c r="J18" s="35">
        <v>137.86828757772528</v>
      </c>
      <c r="K18" s="35">
        <v>68.064866076525448</v>
      </c>
      <c r="L18" s="35">
        <v>41.895806969242791</v>
      </c>
      <c r="M18" s="35">
        <v>310.16610650579912</v>
      </c>
      <c r="N18" s="35">
        <v>188.07957672334302</v>
      </c>
      <c r="O18" s="35">
        <v>265.68030956460098</v>
      </c>
      <c r="P18" s="35">
        <v>205.51621431502437</v>
      </c>
      <c r="Q18" s="35">
        <v>300.39259867473345</v>
      </c>
      <c r="R18" s="35">
        <v>129.55634436109011</v>
      </c>
      <c r="S18" s="35">
        <v>132.08407942908158</v>
      </c>
      <c r="T18" s="35">
        <v>124.00474994590694</v>
      </c>
      <c r="U18" s="35">
        <v>207.60337630540926</v>
      </c>
      <c r="V18" s="35">
        <v>156.68009861116184</v>
      </c>
      <c r="W18" s="35">
        <v>115.44399586911516</v>
      </c>
      <c r="X18" s="39">
        <v>112.18347457612528</v>
      </c>
      <c r="Y18" s="72">
        <v>194.32206311962022</v>
      </c>
      <c r="Z18" s="72">
        <v>200.69074814646677</v>
      </c>
      <c r="AA18" s="72">
        <v>154.11692166945966</v>
      </c>
      <c r="AB18" s="72"/>
      <c r="AD18" s="20"/>
      <c r="AF18" s="82"/>
      <c r="AG18" s="80"/>
      <c r="AH18" s="80"/>
    </row>
    <row r="19" spans="1:34" x14ac:dyDescent="0.35">
      <c r="A19" s="53" t="s">
        <v>84</v>
      </c>
      <c r="B19" s="34">
        <f t="shared" si="0"/>
        <v>395.39722736694841</v>
      </c>
      <c r="C19" s="37">
        <f t="shared" ref="C19:Z19" si="1">SUM(C7:C9)</f>
        <v>249.24893541766889</v>
      </c>
      <c r="D19" s="37">
        <f t="shared" si="1"/>
        <v>520.00098231903974</v>
      </c>
      <c r="E19" s="37">
        <f t="shared" si="1"/>
        <v>258.65573400788782</v>
      </c>
      <c r="F19" s="37">
        <f t="shared" si="1"/>
        <v>371.69508993741869</v>
      </c>
      <c r="G19" s="37">
        <f t="shared" si="1"/>
        <v>401.26067020672605</v>
      </c>
      <c r="H19" s="37">
        <f t="shared" si="1"/>
        <v>295.01542432221817</v>
      </c>
      <c r="I19" s="37">
        <f t="shared" si="1"/>
        <v>484.1533164408234</v>
      </c>
      <c r="J19" s="37">
        <f t="shared" si="1"/>
        <v>525.02005994007629</v>
      </c>
      <c r="K19" s="37">
        <f t="shared" si="1"/>
        <v>323.55534203923196</v>
      </c>
      <c r="L19" s="37">
        <f t="shared" si="1"/>
        <v>194.67031673702201</v>
      </c>
      <c r="M19" s="37">
        <f t="shared" si="1"/>
        <v>391.79062065896454</v>
      </c>
      <c r="N19" s="37">
        <f t="shared" si="1"/>
        <v>328.18160943609729</v>
      </c>
      <c r="O19" s="37">
        <f t="shared" si="1"/>
        <v>254.38968511844985</v>
      </c>
      <c r="P19" s="37">
        <f t="shared" si="1"/>
        <v>513.92809660589717</v>
      </c>
      <c r="Q19" s="37">
        <f t="shared" si="1"/>
        <v>522.79324114088172</v>
      </c>
      <c r="R19" s="37">
        <f t="shared" si="1"/>
        <v>469.67260251137498</v>
      </c>
      <c r="S19" s="37">
        <f t="shared" si="1"/>
        <v>345.76982766499384</v>
      </c>
      <c r="T19" s="37">
        <f t="shared" si="1"/>
        <v>366.18576760096522</v>
      </c>
      <c r="U19" s="37">
        <f t="shared" si="1"/>
        <v>333.15507965754591</v>
      </c>
      <c r="V19" s="37">
        <f t="shared" si="1"/>
        <v>615.09876094585161</v>
      </c>
      <c r="W19" s="37">
        <f t="shared" si="1"/>
        <v>392.95232004750221</v>
      </c>
      <c r="X19" s="37">
        <f t="shared" si="1"/>
        <v>379.71081604398455</v>
      </c>
      <c r="Y19" s="73">
        <f t="shared" si="1"/>
        <v>376.63969423648336</v>
      </c>
      <c r="Z19" s="73">
        <f t="shared" si="1"/>
        <v>406.13063286349421</v>
      </c>
      <c r="AA19" s="73">
        <f t="shared" ref="AA19:AB19" si="2">SUM(AA7:AA9)</f>
        <v>261.69895395316848</v>
      </c>
      <c r="AB19" s="73">
        <f t="shared" si="2"/>
        <v>344.66115357888066</v>
      </c>
    </row>
    <row r="20" spans="1:34" x14ac:dyDescent="0.35">
      <c r="A20" s="54" t="s">
        <v>85</v>
      </c>
      <c r="B20" s="36">
        <f t="shared" si="0"/>
        <v>242.44576702307609</v>
      </c>
      <c r="C20" s="35">
        <f t="shared" ref="C20:V20" si="3">SUM(C10:C12)</f>
        <v>178.48500061113708</v>
      </c>
      <c r="D20" s="35">
        <f t="shared" si="3"/>
        <v>320.13291598159924</v>
      </c>
      <c r="E20" s="35">
        <f t="shared" si="3"/>
        <v>260.0650951640136</v>
      </c>
      <c r="F20" s="35">
        <f t="shared" si="3"/>
        <v>276.23076671297343</v>
      </c>
      <c r="G20" s="35">
        <f t="shared" si="3"/>
        <v>289.04408764093972</v>
      </c>
      <c r="H20" s="35">
        <f t="shared" si="3"/>
        <v>284.49592147986368</v>
      </c>
      <c r="I20" s="35">
        <f t="shared" si="3"/>
        <v>247.93007463810267</v>
      </c>
      <c r="J20" s="35">
        <f t="shared" si="3"/>
        <v>192.29572988062353</v>
      </c>
      <c r="K20" s="35">
        <f t="shared" si="3"/>
        <v>271.29217961808826</v>
      </c>
      <c r="L20" s="35">
        <f t="shared" si="3"/>
        <v>153.18028173122013</v>
      </c>
      <c r="M20" s="35">
        <f t="shared" si="3"/>
        <v>349.69485051819231</v>
      </c>
      <c r="N20" s="35">
        <f t="shared" si="3"/>
        <v>261.21765179633906</v>
      </c>
      <c r="O20" s="35">
        <f t="shared" si="3"/>
        <v>238.3990488568559</v>
      </c>
      <c r="P20" s="35">
        <f t="shared" si="3"/>
        <v>255.08505774078202</v>
      </c>
      <c r="Q20" s="35">
        <f t="shared" si="3"/>
        <v>314.85205416306542</v>
      </c>
      <c r="R20" s="35">
        <f t="shared" si="3"/>
        <v>228.45518154902271</v>
      </c>
      <c r="S20" s="35">
        <f t="shared" si="3"/>
        <v>216.88508304364058</v>
      </c>
      <c r="T20" s="35">
        <f t="shared" si="3"/>
        <v>187.49535025363053</v>
      </c>
      <c r="U20" s="35">
        <f t="shared" si="3"/>
        <v>181.13007630738312</v>
      </c>
      <c r="V20" s="35">
        <f t="shared" si="3"/>
        <v>183.85383357184008</v>
      </c>
      <c r="W20" s="35">
        <f t="shared" ref="W20:Z20" si="4">SUM(W10:W12)</f>
        <v>137.18009981334498</v>
      </c>
      <c r="X20" s="35">
        <f t="shared" si="4"/>
        <v>243.93624613605431</v>
      </c>
      <c r="Y20" s="70">
        <f t="shared" si="4"/>
        <v>163.49172890667109</v>
      </c>
      <c r="Z20" s="70">
        <f t="shared" si="4"/>
        <v>254.79343336681052</v>
      </c>
      <c r="AA20" s="70">
        <f t="shared" ref="AA20" si="5">SUM(AA10:AA12)</f>
        <v>234.20526842131318</v>
      </c>
      <c r="AB20" s="70"/>
    </row>
    <row r="21" spans="1:34" x14ac:dyDescent="0.35">
      <c r="A21" s="54" t="s">
        <v>86</v>
      </c>
      <c r="B21" s="36">
        <f t="shared" si="0"/>
        <v>327.06128533657034</v>
      </c>
      <c r="C21" s="35">
        <f t="shared" ref="C21:V21" si="6">SUM(C13:C15)</f>
        <v>315.90329286400151</v>
      </c>
      <c r="D21" s="35">
        <f t="shared" si="6"/>
        <v>252.00364472976904</v>
      </c>
      <c r="E21" s="35">
        <f t="shared" si="6"/>
        <v>188.76815965401761</v>
      </c>
      <c r="F21" s="35">
        <f t="shared" si="6"/>
        <v>425.67585654087679</v>
      </c>
      <c r="G21" s="35">
        <f t="shared" si="6"/>
        <v>290.30578929968158</v>
      </c>
      <c r="H21" s="35">
        <f t="shared" si="6"/>
        <v>317.11565820092574</v>
      </c>
      <c r="I21" s="35">
        <f t="shared" si="6"/>
        <v>296.56010440776066</v>
      </c>
      <c r="J21" s="35">
        <f t="shared" si="6"/>
        <v>342.94980653303173</v>
      </c>
      <c r="K21" s="35">
        <f t="shared" si="6"/>
        <v>408.27691208655517</v>
      </c>
      <c r="L21" s="35">
        <f t="shared" si="6"/>
        <v>374.13393627767726</v>
      </c>
      <c r="M21" s="35">
        <f t="shared" si="6"/>
        <v>409.09629126197478</v>
      </c>
      <c r="N21" s="35">
        <f t="shared" si="6"/>
        <v>355.57932193493599</v>
      </c>
      <c r="O21" s="35">
        <f t="shared" si="6"/>
        <v>249.19244993206127</v>
      </c>
      <c r="P21" s="35">
        <f t="shared" si="6"/>
        <v>220.82314907087169</v>
      </c>
      <c r="Q21" s="35">
        <f t="shared" si="6"/>
        <v>259.45249495822532</v>
      </c>
      <c r="R21" s="35">
        <f t="shared" si="6"/>
        <v>402.7822719324185</v>
      </c>
      <c r="S21" s="35">
        <f t="shared" si="6"/>
        <v>343.4275612693184</v>
      </c>
      <c r="T21" s="35">
        <f t="shared" si="6"/>
        <v>327.22689152937824</v>
      </c>
      <c r="U21" s="35">
        <f t="shared" si="6"/>
        <v>457.83717673838282</v>
      </c>
      <c r="V21" s="35">
        <f t="shared" si="6"/>
        <v>390.93755298894212</v>
      </c>
      <c r="W21" s="35">
        <f t="shared" ref="W21:Z21" si="7">SUM(W13:W15)</f>
        <v>229.08067738460289</v>
      </c>
      <c r="X21" s="35">
        <f t="shared" si="7"/>
        <v>251.4440565932598</v>
      </c>
      <c r="Y21" s="70">
        <f t="shared" si="7"/>
        <v>390.8394875472971</v>
      </c>
      <c r="Z21" s="70">
        <f t="shared" si="7"/>
        <v>338.68439195210044</v>
      </c>
      <c r="AA21" s="70">
        <f t="shared" ref="AA21" si="8">SUM(AA13:AA15)</f>
        <v>304.56948727121153</v>
      </c>
      <c r="AB21" s="70"/>
    </row>
    <row r="22" spans="1:34" x14ac:dyDescent="0.35">
      <c r="A22" s="55" t="s">
        <v>87</v>
      </c>
      <c r="B22" s="38">
        <f t="shared" si="0"/>
        <v>472.80964468387265</v>
      </c>
      <c r="C22" s="39">
        <f t="shared" ref="C22:V22" si="9">SUM(C16:C18)</f>
        <v>386.58273217196984</v>
      </c>
      <c r="D22" s="39">
        <f t="shared" si="9"/>
        <v>360.64497855887544</v>
      </c>
      <c r="E22" s="39">
        <f t="shared" si="9"/>
        <v>331.35986497510601</v>
      </c>
      <c r="F22" s="39">
        <f t="shared" si="9"/>
        <v>469.58351913333598</v>
      </c>
      <c r="G22" s="39">
        <f t="shared" si="9"/>
        <v>392.19138302086856</v>
      </c>
      <c r="H22" s="39">
        <f t="shared" si="9"/>
        <v>695.78689591260877</v>
      </c>
      <c r="I22" s="39">
        <f t="shared" si="9"/>
        <v>387.7344628621114</v>
      </c>
      <c r="J22" s="39">
        <f t="shared" si="9"/>
        <v>503.1940857030861</v>
      </c>
      <c r="K22" s="39">
        <f t="shared" si="9"/>
        <v>460.37819334414399</v>
      </c>
      <c r="L22" s="39">
        <f t="shared" si="9"/>
        <v>298.6857224177682</v>
      </c>
      <c r="M22" s="39">
        <f t="shared" si="9"/>
        <v>738.62906593751563</v>
      </c>
      <c r="N22" s="39">
        <f t="shared" si="9"/>
        <v>511.1353631683304</v>
      </c>
      <c r="O22" s="39">
        <f t="shared" si="9"/>
        <v>579.97297808235362</v>
      </c>
      <c r="P22" s="39">
        <f t="shared" si="9"/>
        <v>530.65372530628997</v>
      </c>
      <c r="Q22" s="39">
        <f t="shared" si="9"/>
        <v>626.15437337942956</v>
      </c>
      <c r="R22" s="39">
        <f t="shared" si="9"/>
        <v>279.61959285204921</v>
      </c>
      <c r="S22" s="39">
        <f t="shared" si="9"/>
        <v>424.86008500514367</v>
      </c>
      <c r="T22" s="39">
        <f t="shared" si="9"/>
        <v>439.84743868677594</v>
      </c>
      <c r="U22" s="39">
        <f t="shared" si="9"/>
        <v>420.82590757812324</v>
      </c>
      <c r="V22" s="39">
        <f t="shared" si="9"/>
        <v>545.30984619773346</v>
      </c>
      <c r="W22" s="39">
        <f t="shared" ref="W22:Z22" si="10">SUM(W16:W18)</f>
        <v>459.6254115558059</v>
      </c>
      <c r="X22" s="39">
        <f t="shared" si="10"/>
        <v>492.92307662067708</v>
      </c>
      <c r="Y22" s="72">
        <f t="shared" si="10"/>
        <v>458.25427731302477</v>
      </c>
      <c r="Z22" s="72">
        <f t="shared" si="10"/>
        <v>395.50969856451894</v>
      </c>
      <c r="AA22" s="72">
        <f t="shared" ref="AA22" si="11">SUM(AA16:AA18)</f>
        <v>487.50286366406044</v>
      </c>
      <c r="AB22" s="72"/>
    </row>
    <row r="23" spans="1:34" x14ac:dyDescent="0.35">
      <c r="A23" s="50" t="s">
        <v>88</v>
      </c>
      <c r="B23" s="51">
        <f t="shared" si="0"/>
        <v>1437.7139244104678</v>
      </c>
      <c r="C23" s="49">
        <f t="shared" ref="C23:AA23" si="12">SUM(C7:C18)</f>
        <v>1130.2199610647774</v>
      </c>
      <c r="D23" s="49">
        <f t="shared" si="12"/>
        <v>1452.7825215892835</v>
      </c>
      <c r="E23" s="49">
        <f t="shared" si="12"/>
        <v>1038.8488538010251</v>
      </c>
      <c r="F23" s="49">
        <f t="shared" si="12"/>
        <v>1543.1852323246048</v>
      </c>
      <c r="G23" s="49">
        <f t="shared" si="12"/>
        <v>1372.8019301682159</v>
      </c>
      <c r="H23" s="49">
        <f t="shared" si="12"/>
        <v>1592.4138999156164</v>
      </c>
      <c r="I23" s="49">
        <f t="shared" si="12"/>
        <v>1416.3779583487978</v>
      </c>
      <c r="J23" s="49">
        <f t="shared" si="12"/>
        <v>1563.4596820568179</v>
      </c>
      <c r="K23" s="49">
        <f t="shared" si="12"/>
        <v>1463.5026270880196</v>
      </c>
      <c r="L23" s="49">
        <f t="shared" si="12"/>
        <v>1020.6702571636876</v>
      </c>
      <c r="M23" s="49">
        <f t="shared" si="12"/>
        <v>1889.2108283766474</v>
      </c>
      <c r="N23" s="49">
        <f t="shared" si="12"/>
        <v>1456.1139463357026</v>
      </c>
      <c r="O23" s="49">
        <f t="shared" si="12"/>
        <v>1321.9541619897207</v>
      </c>
      <c r="P23" s="49">
        <f t="shared" si="12"/>
        <v>1520.4900287238411</v>
      </c>
      <c r="Q23" s="49">
        <f t="shared" si="12"/>
        <v>1723.2521636416022</v>
      </c>
      <c r="R23" s="49">
        <f t="shared" si="12"/>
        <v>1380.5296488448655</v>
      </c>
      <c r="S23" s="49">
        <f t="shared" si="12"/>
        <v>1330.9425569830964</v>
      </c>
      <c r="T23" s="49">
        <f t="shared" si="12"/>
        <v>1320.7554480707499</v>
      </c>
      <c r="U23" s="49">
        <f t="shared" si="12"/>
        <v>1392.9482402814349</v>
      </c>
      <c r="V23" s="49">
        <f t="shared" si="12"/>
        <v>1735.1999937043672</v>
      </c>
      <c r="W23" s="49">
        <f t="shared" si="12"/>
        <v>1218.838508801256</v>
      </c>
      <c r="X23" s="49">
        <f t="shared" si="12"/>
        <v>1368.0141953939756</v>
      </c>
      <c r="Y23" s="74">
        <f t="shared" si="12"/>
        <v>1389.2251880034764</v>
      </c>
      <c r="Z23" s="74">
        <f t="shared" si="12"/>
        <v>1395.1181567469241</v>
      </c>
      <c r="AA23" s="74">
        <f t="shared" si="12"/>
        <v>1287.9765733097538</v>
      </c>
      <c r="AB23" s="74"/>
    </row>
    <row r="24" spans="1:34" ht="45" customHeight="1" x14ac:dyDescent="0.35">
      <c r="A24" s="52" t="s">
        <v>62</v>
      </c>
      <c r="B24" s="43"/>
      <c r="C24" s="41" t="s">
        <v>114</v>
      </c>
      <c r="D24" s="42" t="s">
        <v>115</v>
      </c>
      <c r="E24" s="42" t="s">
        <v>116</v>
      </c>
      <c r="F24" s="42" t="s">
        <v>117</v>
      </c>
      <c r="G24" s="42" t="s">
        <v>118</v>
      </c>
      <c r="H24" s="42" t="s">
        <v>119</v>
      </c>
      <c r="I24" s="42" t="s">
        <v>120</v>
      </c>
      <c r="J24" s="42" t="s">
        <v>121</v>
      </c>
      <c r="K24" s="42" t="s">
        <v>122</v>
      </c>
      <c r="L24" s="42" t="s">
        <v>123</v>
      </c>
      <c r="M24" s="42" t="s">
        <v>124</v>
      </c>
      <c r="N24" s="42" t="s">
        <v>125</v>
      </c>
      <c r="O24" s="42" t="s">
        <v>126</v>
      </c>
      <c r="P24" s="42" t="s">
        <v>127</v>
      </c>
      <c r="Q24" s="42" t="s">
        <v>128</v>
      </c>
      <c r="R24" s="42" t="s">
        <v>129</v>
      </c>
      <c r="S24" s="42" t="s">
        <v>130</v>
      </c>
      <c r="T24" s="42" t="s">
        <v>131</v>
      </c>
      <c r="U24" s="42" t="s">
        <v>132</v>
      </c>
      <c r="V24" s="42" t="s">
        <v>133</v>
      </c>
      <c r="W24" s="42" t="s">
        <v>134</v>
      </c>
      <c r="X24" s="42" t="s">
        <v>135</v>
      </c>
      <c r="Y24" s="75" t="s">
        <v>68</v>
      </c>
      <c r="Z24" s="75" t="s">
        <v>69</v>
      </c>
      <c r="AA24" s="75" t="s">
        <v>136</v>
      </c>
      <c r="AB24" s="75" t="s">
        <v>137</v>
      </c>
    </row>
    <row r="25" spans="1:34" x14ac:dyDescent="0.35">
      <c r="A25" s="54" t="s">
        <v>72</v>
      </c>
      <c r="B25" s="30"/>
      <c r="C25" s="35">
        <f t="shared" ref="C25:V25" si="13">IF(C7="..","..",C7-$B7)</f>
        <v>-62.916166233721313</v>
      </c>
      <c r="D25" s="35">
        <f t="shared" si="13"/>
        <v>29.52755343792856</v>
      </c>
      <c r="E25" s="35">
        <f t="shared" si="13"/>
        <v>-36.887047842857243</v>
      </c>
      <c r="F25" s="35">
        <f t="shared" si="13"/>
        <v>22.676461725944336</v>
      </c>
      <c r="G25" s="35">
        <f t="shared" si="13"/>
        <v>43.199837706382255</v>
      </c>
      <c r="H25" s="35">
        <f t="shared" si="13"/>
        <v>-58.874887420382464</v>
      </c>
      <c r="I25" s="35">
        <f t="shared" si="13"/>
        <v>72.568219086490927</v>
      </c>
      <c r="J25" s="35">
        <f t="shared" si="13"/>
        <v>88.508675731834046</v>
      </c>
      <c r="K25" s="35">
        <f t="shared" si="13"/>
        <v>-4.4621780261011281</v>
      </c>
      <c r="L25" s="35">
        <f t="shared" si="13"/>
        <v>-105.08271385219344</v>
      </c>
      <c r="M25" s="35">
        <f t="shared" si="13"/>
        <v>-35.786068086833438</v>
      </c>
      <c r="N25" s="35">
        <f t="shared" si="13"/>
        <v>-2.9811395139458909</v>
      </c>
      <c r="O25" s="35">
        <f t="shared" si="13"/>
        <v>-10.891644038266065</v>
      </c>
      <c r="P25" s="35">
        <f t="shared" si="13"/>
        <v>21.39746795605916</v>
      </c>
      <c r="Q25" s="35">
        <f t="shared" si="13"/>
        <v>73.384645532808349</v>
      </c>
      <c r="R25" s="35">
        <f t="shared" si="13"/>
        <v>49.21290314513061</v>
      </c>
      <c r="S25" s="35">
        <f t="shared" si="13"/>
        <v>-81.551681693552595</v>
      </c>
      <c r="T25" s="35">
        <f t="shared" si="13"/>
        <v>16.088034457772892</v>
      </c>
      <c r="U25" s="35">
        <f t="shared" si="13"/>
        <v>-88.582832029770216</v>
      </c>
      <c r="V25" s="35">
        <f t="shared" si="13"/>
        <v>50.564123869100627</v>
      </c>
      <c r="W25" s="35">
        <f t="shared" ref="W25" si="14">IF(W7="..","..",W7-$B7)</f>
        <v>-42.027730145549128</v>
      </c>
      <c r="X25" s="35">
        <f>IF(X7="..","..",X7-$B7)</f>
        <v>-56.470856511586675</v>
      </c>
      <c r="Y25" s="70">
        <f>IF(Y7="..","..",Y7-$B7)</f>
        <v>6.2994863004576018E-2</v>
      </c>
      <c r="Z25" s="70">
        <f>IF(Z7="..","..",Z7-$B7)</f>
        <v>-15.422042600906764</v>
      </c>
      <c r="AA25" s="70">
        <f>IF(AA7="..","..",AA7-$B7)</f>
        <v>-89.804165074187324</v>
      </c>
      <c r="AB25" s="70">
        <f>IF(AB7="..","..",AB7-$B7)</f>
        <v>-68.756830476814031</v>
      </c>
    </row>
    <row r="26" spans="1:34" x14ac:dyDescent="0.35">
      <c r="A26" s="54" t="s">
        <v>73</v>
      </c>
      <c r="B26" s="30"/>
      <c r="C26" s="35">
        <f t="shared" ref="C26:V26" si="15">IF(C8="..","..",C8-$B8)</f>
        <v>-43.055384918611821</v>
      </c>
      <c r="D26" s="35">
        <f t="shared" si="15"/>
        <v>92.720472055253282</v>
      </c>
      <c r="E26" s="35">
        <f t="shared" si="15"/>
        <v>-68.967715734346768</v>
      </c>
      <c r="F26" s="35">
        <f t="shared" si="15"/>
        <v>-36.478412097323059</v>
      </c>
      <c r="G26" s="35">
        <f t="shared" si="15"/>
        <v>-25.414565649936449</v>
      </c>
      <c r="H26" s="35">
        <f t="shared" si="15"/>
        <v>-38.494461025532416</v>
      </c>
      <c r="I26" s="35">
        <f t="shared" si="15"/>
        <v>-4.4907422511917332</v>
      </c>
      <c r="J26" s="35">
        <f t="shared" si="15"/>
        <v>4.0595687865590691</v>
      </c>
      <c r="K26" s="35">
        <f t="shared" si="15"/>
        <v>-78.7274146985947</v>
      </c>
      <c r="L26" s="35">
        <f t="shared" si="15"/>
        <v>-60.887964406570838</v>
      </c>
      <c r="M26" s="35">
        <f t="shared" si="15"/>
        <v>60.646434218406512</v>
      </c>
      <c r="N26" s="35">
        <f t="shared" si="15"/>
        <v>-11.05365596722848</v>
      </c>
      <c r="O26" s="35">
        <f t="shared" si="15"/>
        <v>-56.149268118792293</v>
      </c>
      <c r="P26" s="35">
        <f t="shared" si="15"/>
        <v>71.728234025540161</v>
      </c>
      <c r="Q26" s="35">
        <f t="shared" si="15"/>
        <v>-5.8731540453387225</v>
      </c>
      <c r="R26" s="35">
        <f t="shared" si="15"/>
        <v>46.954184053815936</v>
      </c>
      <c r="S26" s="35">
        <f t="shared" si="15"/>
        <v>21.618528918835636</v>
      </c>
      <c r="T26" s="35">
        <f t="shared" si="15"/>
        <v>-20.365696941881282</v>
      </c>
      <c r="U26" s="35">
        <f t="shared" si="15"/>
        <v>-23.9118602407992</v>
      </c>
      <c r="V26" s="35">
        <f t="shared" si="15"/>
        <v>138.97806769938509</v>
      </c>
      <c r="W26" s="35">
        <f t="shared" ref="W26" si="16">IF(W8="..","..",W8-$B8)</f>
        <v>-5.8905785802593016</v>
      </c>
      <c r="X26" s="35">
        <f t="shared" ref="X26:Y36" si="17">IF(X8="..","..",X8-$B8)</f>
        <v>101.02516247411333</v>
      </c>
      <c r="Y26" s="70">
        <f t="shared" si="17"/>
        <v>-39.520690881707452</v>
      </c>
      <c r="Z26" s="70">
        <f t="shared" ref="Z26:Z36" si="18">IF(Z8="..","..",Z8-$B8)</f>
        <v>33.326652076052738</v>
      </c>
      <c r="AA26" s="70">
        <f t="shared" ref="AA26" si="19">IF(AA8="..","..",AA8-$B8)</f>
        <v>-11.139666610532416</v>
      </c>
      <c r="AB26" s="70">
        <f>IF(AB8="..","..",AB8-$B8)</f>
        <v>-7.654783046861354</v>
      </c>
    </row>
    <row r="27" spans="1:34" x14ac:dyDescent="0.35">
      <c r="A27" s="54" t="s">
        <v>74</v>
      </c>
      <c r="B27" s="30"/>
      <c r="C27" s="35">
        <f t="shared" ref="C27:V27" si="20">IF(C9="..","..",C9-$B9)</f>
        <v>-40.176740796946333</v>
      </c>
      <c r="D27" s="35">
        <f t="shared" si="20"/>
        <v>2.3557294589094511</v>
      </c>
      <c r="E27" s="35">
        <f t="shared" si="20"/>
        <v>-30.886729781856531</v>
      </c>
      <c r="F27" s="35">
        <f t="shared" si="20"/>
        <v>-9.9001870581509763</v>
      </c>
      <c r="G27" s="35">
        <f t="shared" si="20"/>
        <v>-11.921829216668115</v>
      </c>
      <c r="H27" s="35">
        <f t="shared" si="20"/>
        <v>-3.0124545988153102</v>
      </c>
      <c r="I27" s="35">
        <f t="shared" si="20"/>
        <v>20.678612238575866</v>
      </c>
      <c r="J27" s="35">
        <f t="shared" si="20"/>
        <v>37.054588054734822</v>
      </c>
      <c r="K27" s="35">
        <f t="shared" si="20"/>
        <v>11.34770739697943</v>
      </c>
      <c r="L27" s="35">
        <f t="shared" si="20"/>
        <v>-34.756232371162071</v>
      </c>
      <c r="M27" s="35">
        <f t="shared" si="20"/>
        <v>-28.466972839556888</v>
      </c>
      <c r="N27" s="35">
        <f t="shared" si="20"/>
        <v>-53.180822449676718</v>
      </c>
      <c r="O27" s="35">
        <f t="shared" si="20"/>
        <v>-73.966630091440166</v>
      </c>
      <c r="P27" s="35">
        <f t="shared" si="20"/>
        <v>25.405167257349447</v>
      </c>
      <c r="Q27" s="35">
        <f t="shared" si="20"/>
        <v>59.884522286463678</v>
      </c>
      <c r="R27" s="35">
        <f t="shared" si="20"/>
        <v>-21.891712054519928</v>
      </c>
      <c r="S27" s="35">
        <f t="shared" si="20"/>
        <v>10.305753072762428</v>
      </c>
      <c r="T27" s="35">
        <f t="shared" si="20"/>
        <v>-24.933797281874774</v>
      </c>
      <c r="U27" s="35">
        <f t="shared" si="20"/>
        <v>50.252544561166943</v>
      </c>
      <c r="V27" s="35">
        <f t="shared" si="20"/>
        <v>30.159342010417546</v>
      </c>
      <c r="W27" s="35">
        <f t="shared" ref="W27" si="21">IF(W9="..","..",W9-$B9)</f>
        <v>45.473401406362299</v>
      </c>
      <c r="X27" s="35">
        <f t="shared" si="17"/>
        <v>-60.240717285490469</v>
      </c>
      <c r="Y27" s="70">
        <f t="shared" si="17"/>
        <v>20.700162888237841</v>
      </c>
      <c r="Z27" s="70">
        <f t="shared" si="18"/>
        <v>-7.1712039786001327</v>
      </c>
      <c r="AA27" s="70">
        <f t="shared" ref="AA27" si="22">IF(AA9="..","..",AA9-$B9)</f>
        <v>-32.754441729060119</v>
      </c>
      <c r="AB27" s="70">
        <f>IF(AB9="..","..",AB9-$B9)</f>
        <v>25.675539735607671</v>
      </c>
    </row>
    <row r="28" spans="1:34" x14ac:dyDescent="0.35">
      <c r="A28" s="54" t="s">
        <v>75</v>
      </c>
      <c r="B28" s="30"/>
      <c r="C28" s="35">
        <f t="shared" ref="C28:V28" si="23">IF(C10="..","..",C10-$B10)</f>
        <v>-5.0548256746239417</v>
      </c>
      <c r="D28" s="35">
        <f t="shared" si="23"/>
        <v>17.550821512704076</v>
      </c>
      <c r="E28" s="35">
        <f t="shared" si="23"/>
        <v>-28.449957929407709</v>
      </c>
      <c r="F28" s="35">
        <f t="shared" si="23"/>
        <v>34.935676481633678</v>
      </c>
      <c r="G28" s="35">
        <f t="shared" si="23"/>
        <v>30.730581116493866</v>
      </c>
      <c r="H28" s="35">
        <f t="shared" si="23"/>
        <v>22.269478192172983</v>
      </c>
      <c r="I28" s="35">
        <f t="shared" si="23"/>
        <v>-23.994010628703016</v>
      </c>
      <c r="J28" s="35">
        <f t="shared" si="23"/>
        <v>5.0506611993268109</v>
      </c>
      <c r="K28" s="35">
        <f t="shared" si="23"/>
        <v>12.109009706346939</v>
      </c>
      <c r="L28" s="35">
        <f t="shared" si="23"/>
        <v>19.234380051253268</v>
      </c>
      <c r="M28" s="35">
        <f t="shared" si="23"/>
        <v>5.3858665228920017</v>
      </c>
      <c r="N28" s="35">
        <f t="shared" si="23"/>
        <v>-7.6144564043342271</v>
      </c>
      <c r="O28" s="35">
        <f t="shared" si="23"/>
        <v>23.733955622303995</v>
      </c>
      <c r="P28" s="35">
        <f t="shared" si="23"/>
        <v>15.735753199347243</v>
      </c>
      <c r="Q28" s="35">
        <f t="shared" si="23"/>
        <v>6.3740536479285197</v>
      </c>
      <c r="R28" s="35">
        <f t="shared" si="23"/>
        <v>16.45656699683218</v>
      </c>
      <c r="S28" s="35">
        <f t="shared" si="23"/>
        <v>-26.928389428272574</v>
      </c>
      <c r="T28" s="35">
        <f t="shared" si="23"/>
        <v>10.764977059353427</v>
      </c>
      <c r="U28" s="35">
        <f t="shared" si="23"/>
        <v>-37.801211146236184</v>
      </c>
      <c r="V28" s="35">
        <f t="shared" si="23"/>
        <v>-44.912776180230452</v>
      </c>
      <c r="W28" s="35">
        <f t="shared" ref="W28" si="24">IF(W10="..","..",W10-$B10)</f>
        <v>-50.630979591404795</v>
      </c>
      <c r="X28" s="35">
        <f t="shared" si="17"/>
        <v>-9.6494045507323207</v>
      </c>
      <c r="Y28" s="70">
        <f t="shared" si="17"/>
        <v>-9.921243232442535</v>
      </c>
      <c r="Z28" s="70">
        <f t="shared" si="18"/>
        <v>48.761240731730908</v>
      </c>
      <c r="AA28" s="70">
        <f t="shared" ref="AA28" si="25">IF(AA10="..","..",AA10-$B10)</f>
        <v>-26.145559026906895</v>
      </c>
      <c r="AB28" s="70">
        <f>IF(AB10="..","..",AB10-$B10)</f>
        <v>19.168153611456361</v>
      </c>
    </row>
    <row r="29" spans="1:34" x14ac:dyDescent="0.35">
      <c r="A29" s="54" t="s">
        <v>76</v>
      </c>
      <c r="B29" s="30"/>
      <c r="C29" s="35">
        <f t="shared" ref="C29:V29" si="26">IF(C11="..","..",C11-$B11)</f>
        <v>-58.537371152354346</v>
      </c>
      <c r="D29" s="35">
        <f t="shared" si="26"/>
        <v>10.457053247509322</v>
      </c>
      <c r="E29" s="35">
        <f t="shared" si="26"/>
        <v>40.258731474753347</v>
      </c>
      <c r="F29" s="35">
        <f t="shared" si="26"/>
        <v>-35.033186134117805</v>
      </c>
      <c r="G29" s="35">
        <f t="shared" si="26"/>
        <v>3.760040644119556</v>
      </c>
      <c r="H29" s="35">
        <f t="shared" si="26"/>
        <v>36.459576372095739</v>
      </c>
      <c r="I29" s="35">
        <f t="shared" si="26"/>
        <v>11.383025020853125</v>
      </c>
      <c r="J29" s="35">
        <f t="shared" si="26"/>
        <v>-64.865901706911728</v>
      </c>
      <c r="K29" s="35">
        <f t="shared" si="26"/>
        <v>43.070502644074111</v>
      </c>
      <c r="L29" s="35">
        <f t="shared" si="26"/>
        <v>-58.415476054992858</v>
      </c>
      <c r="M29" s="35">
        <f t="shared" si="26"/>
        <v>98.070743189189301</v>
      </c>
      <c r="N29" s="35">
        <f t="shared" si="26"/>
        <v>-14.764689577143756</v>
      </c>
      <c r="O29" s="35">
        <f t="shared" si="26"/>
        <v>11.411599604249986</v>
      </c>
      <c r="P29" s="35">
        <f t="shared" si="26"/>
        <v>28.732501913855302</v>
      </c>
      <c r="Q29" s="35">
        <f t="shared" si="26"/>
        <v>62.667888085348977</v>
      </c>
      <c r="R29" s="35">
        <f t="shared" si="26"/>
        <v>-10.32561102116864</v>
      </c>
      <c r="S29" s="35">
        <f t="shared" si="26"/>
        <v>-44.338947969378843</v>
      </c>
      <c r="T29" s="35">
        <f t="shared" si="26"/>
        <v>-42.783811312801198</v>
      </c>
      <c r="U29" s="35">
        <f t="shared" si="26"/>
        <v>-16.471494064921416</v>
      </c>
      <c r="V29" s="35">
        <f t="shared" si="26"/>
        <v>-29.999560608694949</v>
      </c>
      <c r="W29" s="35">
        <f t="shared" ref="W29" si="27">IF(W11="..","..",W11-$B11)</f>
        <v>-29.272983745917706</v>
      </c>
      <c r="X29" s="35">
        <f t="shared" si="17"/>
        <v>15.01343268800106</v>
      </c>
      <c r="Y29" s="70">
        <f t="shared" si="17"/>
        <v>-61.860907380269254</v>
      </c>
      <c r="Z29" s="70">
        <f t="shared" si="18"/>
        <v>-23.83686872550615</v>
      </c>
      <c r="AA29" s="70">
        <f t="shared" ref="AA29" si="28">IF(AA11="..","..",AA11-$B11)</f>
        <v>-5.0083268852654896</v>
      </c>
      <c r="AB29" s="70"/>
    </row>
    <row r="30" spans="1:34" x14ac:dyDescent="0.35">
      <c r="A30" s="54" t="s">
        <v>77</v>
      </c>
      <c r="B30" s="30"/>
      <c r="C30" s="35">
        <f t="shared" ref="C30:V30" si="29">IF(C12="..","..",C12-$B12)</f>
        <v>-0.3685695849606816</v>
      </c>
      <c r="D30" s="35">
        <f t="shared" si="29"/>
        <v>49.679274198309798</v>
      </c>
      <c r="E30" s="35">
        <f t="shared" si="29"/>
        <v>5.8105545955918956</v>
      </c>
      <c r="F30" s="35">
        <f t="shared" si="29"/>
        <v>33.882509342381482</v>
      </c>
      <c r="G30" s="35">
        <f t="shared" si="29"/>
        <v>12.107698857250242</v>
      </c>
      <c r="H30" s="35">
        <f t="shared" si="29"/>
        <v>-16.678900107481113</v>
      </c>
      <c r="I30" s="35">
        <f t="shared" si="29"/>
        <v>18.095293222876492</v>
      </c>
      <c r="J30" s="35">
        <f t="shared" si="29"/>
        <v>9.6652033651323848</v>
      </c>
      <c r="K30" s="35">
        <f t="shared" si="29"/>
        <v>-26.333099755408853</v>
      </c>
      <c r="L30" s="35">
        <f t="shared" si="29"/>
        <v>-50.084389288116355</v>
      </c>
      <c r="M30" s="35">
        <f t="shared" si="29"/>
        <v>3.7924737830349784</v>
      </c>
      <c r="N30" s="35">
        <f t="shared" si="29"/>
        <v>41.151030754740958</v>
      </c>
      <c r="O30" s="35">
        <f t="shared" si="29"/>
        <v>-39.192273392774133</v>
      </c>
      <c r="P30" s="35">
        <f t="shared" si="29"/>
        <v>-31.828964395496605</v>
      </c>
      <c r="Q30" s="35">
        <f t="shared" si="29"/>
        <v>3.3643454067118768</v>
      </c>
      <c r="R30" s="35">
        <f t="shared" si="29"/>
        <v>-20.121541449716887</v>
      </c>
      <c r="S30" s="35">
        <f t="shared" si="29"/>
        <v>45.706653418215922</v>
      </c>
      <c r="T30" s="35">
        <f t="shared" si="29"/>
        <v>-22.931582515997761</v>
      </c>
      <c r="U30" s="35">
        <f t="shared" si="29"/>
        <v>-7.0429855045353378</v>
      </c>
      <c r="V30" s="35">
        <f t="shared" si="29"/>
        <v>16.320403337689413</v>
      </c>
      <c r="W30" s="35">
        <f t="shared" ref="W30" si="30">IF(W12="..","..",W12-$B12)</f>
        <v>-25.361703872408576</v>
      </c>
      <c r="X30" s="35">
        <f t="shared" si="17"/>
        <v>-3.8735490242904973</v>
      </c>
      <c r="Y30" s="70">
        <f t="shared" si="17"/>
        <v>-7.1718875036931991</v>
      </c>
      <c r="Z30" s="70">
        <f t="shared" si="18"/>
        <v>-12.576705662490298</v>
      </c>
      <c r="AA30" s="70">
        <f t="shared" ref="AA30" si="31">IF(AA12="..","..",AA12-$B12)</f>
        <v>22.913387310409533</v>
      </c>
      <c r="AB30" s="70"/>
    </row>
    <row r="31" spans="1:34" x14ac:dyDescent="0.35">
      <c r="A31" s="54" t="s">
        <v>78</v>
      </c>
      <c r="B31" s="30"/>
      <c r="C31" s="35">
        <f t="shared" ref="C31:V31" si="32">IF(C13="..","..",C13-$B13)</f>
        <v>12.526122329696605</v>
      </c>
      <c r="D31" s="35">
        <f t="shared" si="32"/>
        <v>4.7516412361240583</v>
      </c>
      <c r="E31" s="35">
        <f t="shared" si="32"/>
        <v>-23.251130970697389</v>
      </c>
      <c r="F31" s="35">
        <f t="shared" si="32"/>
        <v>-24.693486350980734</v>
      </c>
      <c r="G31" s="35">
        <f t="shared" si="32"/>
        <v>-52.705696541142842</v>
      </c>
      <c r="H31" s="35">
        <f t="shared" si="32"/>
        <v>-22.700363690154234</v>
      </c>
      <c r="I31" s="35">
        <f t="shared" si="32"/>
        <v>-1.4165550911926204</v>
      </c>
      <c r="J31" s="35">
        <f t="shared" si="32"/>
        <v>6.9739765234847368</v>
      </c>
      <c r="K31" s="35">
        <f t="shared" si="32"/>
        <v>32.805292011913082</v>
      </c>
      <c r="L31" s="35">
        <f t="shared" si="32"/>
        <v>60.213894009233229</v>
      </c>
      <c r="M31" s="35">
        <f t="shared" si="32"/>
        <v>-10.694052146066824</v>
      </c>
      <c r="N31" s="35">
        <f t="shared" si="32"/>
        <v>17.929399912447053</v>
      </c>
      <c r="O31" s="35">
        <f t="shared" si="32"/>
        <v>-31.057062052650934</v>
      </c>
      <c r="P31" s="35">
        <f t="shared" si="32"/>
        <v>-15.010987166950841</v>
      </c>
      <c r="Q31" s="35">
        <f t="shared" si="32"/>
        <v>30.924636676807708</v>
      </c>
      <c r="R31" s="35">
        <f t="shared" si="32"/>
        <v>24.663000914989041</v>
      </c>
      <c r="S31" s="35">
        <f t="shared" si="32"/>
        <v>3.2677409021390531</v>
      </c>
      <c r="T31" s="35">
        <f t="shared" si="32"/>
        <v>-22.968895749453878</v>
      </c>
      <c r="U31" s="35">
        <f t="shared" si="32"/>
        <v>28.208999759000449</v>
      </c>
      <c r="V31" s="35">
        <f t="shared" si="32"/>
        <v>50.889770257874346</v>
      </c>
      <c r="W31" s="35">
        <f t="shared" ref="W31" si="33">IF(W13="..","..",W13-$B13)</f>
        <v>-56.130122444721948</v>
      </c>
      <c r="X31" s="35">
        <f t="shared" si="17"/>
        <v>-25.228838840494831</v>
      </c>
      <c r="Y31" s="70">
        <f t="shared" si="17"/>
        <v>29.0266898777828</v>
      </c>
      <c r="Z31" s="70">
        <f t="shared" si="18"/>
        <v>-29.294118553775775</v>
      </c>
      <c r="AA31" s="70">
        <f t="shared" ref="AA31" si="34">IF(AA13="..","..",AA13-$B13)</f>
        <v>-11.287421238462883</v>
      </c>
      <c r="AB31" s="70"/>
    </row>
    <row r="32" spans="1:34" x14ac:dyDescent="0.35">
      <c r="A32" s="54" t="s">
        <v>79</v>
      </c>
      <c r="B32" s="30"/>
      <c r="C32" s="35">
        <f t="shared" ref="C32:V32" si="35">IF(C14="..","..",C14-$B14)</f>
        <v>4.3419087208113609</v>
      </c>
      <c r="D32" s="35">
        <f t="shared" si="35"/>
        <v>-21.794079560694385</v>
      </c>
      <c r="E32" s="35">
        <f t="shared" si="35"/>
        <v>-82.082428842676904</v>
      </c>
      <c r="F32" s="35">
        <f t="shared" si="35"/>
        <v>69.219051741694273</v>
      </c>
      <c r="G32" s="35">
        <f t="shared" si="35"/>
        <v>-2.699651787640363</v>
      </c>
      <c r="H32" s="35">
        <f t="shared" si="35"/>
        <v>-23.708697867079493</v>
      </c>
      <c r="I32" s="35">
        <f t="shared" si="35"/>
        <v>0.47032579604167779</v>
      </c>
      <c r="J32" s="35">
        <f t="shared" si="35"/>
        <v>16.946732558452766</v>
      </c>
      <c r="K32" s="35">
        <f t="shared" si="35"/>
        <v>74.047055787016063</v>
      </c>
      <c r="L32" s="35">
        <f t="shared" si="35"/>
        <v>-26.302511390051521</v>
      </c>
      <c r="M32" s="35">
        <f t="shared" si="35"/>
        <v>14.403591800448197</v>
      </c>
      <c r="N32" s="35">
        <f t="shared" si="35"/>
        <v>2.1813213873676318</v>
      </c>
      <c r="O32" s="35">
        <f t="shared" si="35"/>
        <v>-30.817212680592391</v>
      </c>
      <c r="P32" s="35">
        <f t="shared" si="35"/>
        <v>-0.11702639360747469</v>
      </c>
      <c r="Q32" s="35">
        <f t="shared" si="35"/>
        <v>-17.625793943427666</v>
      </c>
      <c r="R32" s="35">
        <f t="shared" si="35"/>
        <v>-4.6387061610093383</v>
      </c>
      <c r="S32" s="35">
        <f t="shared" si="35"/>
        <v>2.5857665059270971</v>
      </c>
      <c r="T32" s="35">
        <f t="shared" si="35"/>
        <v>-14.840644118540808</v>
      </c>
      <c r="U32" s="35">
        <f t="shared" si="35"/>
        <v>90.062693978292117</v>
      </c>
      <c r="V32" s="35">
        <f t="shared" si="35"/>
        <v>-0.62071825629658406</v>
      </c>
      <c r="W32" s="35">
        <f t="shared" ref="W32" si="36">IF(W14="..","..",W14-$B14)</f>
        <v>-44.669068553622978</v>
      </c>
      <c r="X32" s="35">
        <f t="shared" si="17"/>
        <v>-39.533629674057721</v>
      </c>
      <c r="Y32" s="70">
        <f t="shared" si="17"/>
        <v>-15.649754267987859</v>
      </c>
      <c r="Z32" s="70">
        <f t="shared" si="18"/>
        <v>93.626211126412159</v>
      </c>
      <c r="AA32" s="70">
        <f t="shared" ref="AA32" si="37">IF(AA14="..","..",AA14-$B14)</f>
        <v>-32.885329585224511</v>
      </c>
      <c r="AB32" s="70"/>
    </row>
    <row r="33" spans="1:28" x14ac:dyDescent="0.35">
      <c r="A33" s="54" t="s">
        <v>80</v>
      </c>
      <c r="B33" s="30"/>
      <c r="C33" s="35">
        <f t="shared" ref="C33:V33" si="38">IF(C15="..","..",C15-$B15)</f>
        <v>-28.026023523076816</v>
      </c>
      <c r="D33" s="35">
        <f t="shared" si="38"/>
        <v>-58.01520228223098</v>
      </c>
      <c r="E33" s="35">
        <f t="shared" si="38"/>
        <v>-32.959565869178462</v>
      </c>
      <c r="F33" s="35">
        <f t="shared" si="38"/>
        <v>54.089005813592919</v>
      </c>
      <c r="G33" s="35">
        <f t="shared" si="38"/>
        <v>18.649852291894476</v>
      </c>
      <c r="H33" s="35">
        <f t="shared" si="38"/>
        <v>36.463434421589156</v>
      </c>
      <c r="I33" s="35">
        <f t="shared" si="38"/>
        <v>-29.554951633658746</v>
      </c>
      <c r="J33" s="35">
        <f t="shared" si="38"/>
        <v>-8.0321878854761053</v>
      </c>
      <c r="K33" s="35">
        <f t="shared" si="38"/>
        <v>-25.636721048944366</v>
      </c>
      <c r="L33" s="35">
        <f t="shared" si="38"/>
        <v>13.16126832192522</v>
      </c>
      <c r="M33" s="35">
        <f t="shared" si="38"/>
        <v>78.325466271023075</v>
      </c>
      <c r="N33" s="35">
        <f t="shared" si="38"/>
        <v>8.4073152985509552</v>
      </c>
      <c r="O33" s="35">
        <f t="shared" si="38"/>
        <v>-15.994560671265788</v>
      </c>
      <c r="P33" s="35">
        <f t="shared" si="38"/>
        <v>-91.110122705140327</v>
      </c>
      <c r="Q33" s="35">
        <f t="shared" si="38"/>
        <v>-80.90763311172509</v>
      </c>
      <c r="R33" s="35">
        <f t="shared" si="38"/>
        <v>55.696691841868429</v>
      </c>
      <c r="S33" s="35">
        <f t="shared" si="38"/>
        <v>10.512768524681917</v>
      </c>
      <c r="T33" s="35">
        <f t="shared" si="38"/>
        <v>37.975146060802544</v>
      </c>
      <c r="U33" s="35">
        <f t="shared" si="38"/>
        <v>12.504197664519907</v>
      </c>
      <c r="V33" s="35">
        <f t="shared" si="38"/>
        <v>13.607215650794004</v>
      </c>
      <c r="W33" s="35">
        <f t="shared" ref="W33" si="39">IF(W15="..","..",W15-$B15)</f>
        <v>2.818583046377455</v>
      </c>
      <c r="X33" s="35">
        <f t="shared" si="17"/>
        <v>-10.854760228757982</v>
      </c>
      <c r="Y33" s="70">
        <f t="shared" si="17"/>
        <v>50.401266600931805</v>
      </c>
      <c r="Z33" s="70">
        <f t="shared" si="18"/>
        <v>-52.708985957106322</v>
      </c>
      <c r="AA33" s="70">
        <f t="shared" ref="AA33" si="40">IF(AA15="..","..",AA15-$B15)</f>
        <v>21.68095275832853</v>
      </c>
      <c r="AB33" s="70"/>
    </row>
    <row r="34" spans="1:28" x14ac:dyDescent="0.35">
      <c r="A34" s="54" t="s">
        <v>81</v>
      </c>
      <c r="B34" s="30"/>
      <c r="C34" s="35">
        <f t="shared" ref="C34:W34" si="41">IF(C16="..","..",C16-$B16)</f>
        <v>28.7800560996792</v>
      </c>
      <c r="D34" s="35">
        <f t="shared" si="41"/>
        <v>-4.6086760465680356</v>
      </c>
      <c r="E34" s="35">
        <f t="shared" si="41"/>
        <v>-106.78690022389185</v>
      </c>
      <c r="F34" s="35">
        <f t="shared" si="41"/>
        <v>27.37345144224156</v>
      </c>
      <c r="G34" s="35">
        <f t="shared" si="41"/>
        <v>15.725515436949962</v>
      </c>
      <c r="H34" s="35">
        <f t="shared" si="41"/>
        <v>-34.556954575107426</v>
      </c>
      <c r="I34" s="35">
        <f t="shared" si="41"/>
        <v>-48.668084365886685</v>
      </c>
      <c r="J34" s="35">
        <f t="shared" si="41"/>
        <v>87.646112715145875</v>
      </c>
      <c r="K34" s="35">
        <f t="shared" si="41"/>
        <v>-30.219780628836986</v>
      </c>
      <c r="L34" s="35">
        <f t="shared" si="41"/>
        <v>-21.761375631024634</v>
      </c>
      <c r="M34" s="35">
        <f t="shared" si="41"/>
        <v>72.161679575544156</v>
      </c>
      <c r="N34" s="35">
        <f t="shared" si="41"/>
        <v>-8.3509602236920273</v>
      </c>
      <c r="O34" s="35">
        <f t="shared" si="41"/>
        <v>35.412458466567756</v>
      </c>
      <c r="P34" s="35">
        <f t="shared" si="41"/>
        <v>65.518708674419344</v>
      </c>
      <c r="Q34" s="35">
        <f t="shared" si="41"/>
        <v>-84.888318384668466</v>
      </c>
      <c r="R34" s="35">
        <f t="shared" si="41"/>
        <v>-110.61215424528083</v>
      </c>
      <c r="S34" s="35">
        <f t="shared" si="41"/>
        <v>17.49386494034573</v>
      </c>
      <c r="T34" s="35">
        <f t="shared" si="41"/>
        <v>7.7359442844494026</v>
      </c>
      <c r="U34" s="35">
        <f t="shared" si="41"/>
        <v>-4.8784210146272642</v>
      </c>
      <c r="V34" s="35">
        <f t="shared" si="41"/>
        <v>43.881762813705507</v>
      </c>
      <c r="W34" s="35">
        <f t="shared" si="41"/>
        <v>82.382126990214914</v>
      </c>
      <c r="X34" s="35">
        <f t="shared" si="17"/>
        <v>45.456559287341406</v>
      </c>
      <c r="Y34" s="70">
        <f t="shared" si="17"/>
        <v>9.7363334540862922</v>
      </c>
      <c r="Z34" s="70">
        <f t="shared" si="18"/>
        <v>-40.359209400909762</v>
      </c>
      <c r="AA34" s="70">
        <f t="shared" ref="AA34" si="42">IF(AA16="..","..",AA16-$B16)</f>
        <v>-1.2074355848906464</v>
      </c>
      <c r="AB34" s="70"/>
    </row>
    <row r="35" spans="1:28" x14ac:dyDescent="0.35">
      <c r="A35" s="54" t="s">
        <v>82</v>
      </c>
      <c r="B35" s="30"/>
      <c r="C35" s="35">
        <f t="shared" ref="C35:W35" si="43">IF(C17="..","..",C17-$B17)</f>
        <v>-20.710768475491037</v>
      </c>
      <c r="D35" s="35">
        <f t="shared" si="43"/>
        <v>3.4478817348171162</v>
      </c>
      <c r="E35" s="35">
        <f t="shared" si="43"/>
        <v>-15.754715891798526</v>
      </c>
      <c r="F35" s="35">
        <f t="shared" si="43"/>
        <v>-60.466897598435864</v>
      </c>
      <c r="G35" s="35">
        <f t="shared" si="43"/>
        <v>-19.272362819990093</v>
      </c>
      <c r="H35" s="35">
        <f t="shared" si="43"/>
        <v>114.55779849096106</v>
      </c>
      <c r="I35" s="35">
        <f t="shared" si="43"/>
        <v>-16.754975537932239</v>
      </c>
      <c r="J35" s="35">
        <f t="shared" si="43"/>
        <v>-28.755347327724238</v>
      </c>
      <c r="K35" s="35">
        <f t="shared" si="43"/>
        <v>116.09807515851637</v>
      </c>
      <c r="L35" s="35">
        <f t="shared" si="43"/>
        <v>-27.883741658389155</v>
      </c>
      <c r="M35" s="35">
        <f t="shared" si="43"/>
        <v>49.866247118233133</v>
      </c>
      <c r="N35" s="35">
        <f t="shared" si="43"/>
        <v>24.971713930740236</v>
      </c>
      <c r="O35" s="35">
        <f t="shared" si="43"/>
        <v>-27.554822686754207</v>
      </c>
      <c r="P35" s="35">
        <f t="shared" si="43"/>
        <v>-46.816230421092897</v>
      </c>
      <c r="Q35" s="35">
        <f t="shared" si="43"/>
        <v>104.21506035142542</v>
      </c>
      <c r="R35" s="35">
        <f t="shared" si="43"/>
        <v>-45.759630001699279</v>
      </c>
      <c r="S35" s="35">
        <f t="shared" si="43"/>
        <v>-31.152892102222765</v>
      </c>
      <c r="T35" s="35">
        <f t="shared" si="43"/>
        <v>1.6717117184803953</v>
      </c>
      <c r="U35" s="35">
        <f t="shared" si="43"/>
        <v>-88.334080450597938</v>
      </c>
      <c r="V35" s="35">
        <f t="shared" si="43"/>
        <v>38.312952034926951</v>
      </c>
      <c r="W35" s="35">
        <f t="shared" si="43"/>
        <v>-44.63574404146334</v>
      </c>
      <c r="X35" s="35">
        <f t="shared" si="17"/>
        <v>28.848010019271271</v>
      </c>
      <c r="Y35" s="70">
        <f t="shared" si="17"/>
        <v>-52.239151998620898</v>
      </c>
      <c r="Z35" s="70">
        <f t="shared" si="18"/>
        <v>-71.256872918977223</v>
      </c>
      <c r="AA35" s="70">
        <f t="shared" ref="AA35" si="44">IF(AA17="..","..",AA17-$B17)</f>
        <v>28.158344841552292</v>
      </c>
      <c r="AB35" s="70"/>
    </row>
    <row r="36" spans="1:28" x14ac:dyDescent="0.35">
      <c r="A36" s="54" t="s">
        <v>83</v>
      </c>
      <c r="B36" s="30"/>
      <c r="C36" s="35">
        <f t="shared" ref="C36:V36" si="45">IF(C18="..","..",C18-$B18)</f>
        <v>-94.296200136090988</v>
      </c>
      <c r="D36" s="35">
        <f t="shared" si="45"/>
        <v>-111.00387181324636</v>
      </c>
      <c r="E36" s="35">
        <f t="shared" si="45"/>
        <v>-18.908163593076353</v>
      </c>
      <c r="F36" s="35">
        <f t="shared" si="45"/>
        <v>29.867320605657568</v>
      </c>
      <c r="G36" s="35">
        <f t="shared" si="45"/>
        <v>-77.071414279964031</v>
      </c>
      <c r="H36" s="35">
        <f t="shared" si="45"/>
        <v>142.97640731288246</v>
      </c>
      <c r="I36" s="35">
        <f t="shared" si="45"/>
        <v>-19.652121917942395</v>
      </c>
      <c r="J36" s="35">
        <f t="shared" si="45"/>
        <v>-28.506324368208254</v>
      </c>
      <c r="K36" s="35">
        <f t="shared" si="45"/>
        <v>-98.30974586940809</v>
      </c>
      <c r="L36" s="35">
        <f t="shared" si="45"/>
        <v>-124.47880497669075</v>
      </c>
      <c r="M36" s="35">
        <f t="shared" si="45"/>
        <v>143.79149455986558</v>
      </c>
      <c r="N36" s="35">
        <f t="shared" si="45"/>
        <v>21.704964777409486</v>
      </c>
      <c r="O36" s="35">
        <f t="shared" si="45"/>
        <v>99.305697618667438</v>
      </c>
      <c r="P36" s="35">
        <f t="shared" si="45"/>
        <v>39.141602369090833</v>
      </c>
      <c r="Q36" s="35">
        <f t="shared" si="45"/>
        <v>134.01798672879991</v>
      </c>
      <c r="R36" s="35">
        <f t="shared" si="45"/>
        <v>-36.818267584843426</v>
      </c>
      <c r="S36" s="35">
        <f t="shared" si="45"/>
        <v>-34.290532516851954</v>
      </c>
      <c r="T36" s="35">
        <f t="shared" si="45"/>
        <v>-42.3698620000266</v>
      </c>
      <c r="U36" s="35">
        <f t="shared" si="45"/>
        <v>41.228764359475718</v>
      </c>
      <c r="V36" s="35">
        <f t="shared" si="45"/>
        <v>-9.694513334771699</v>
      </c>
      <c r="W36" s="35">
        <f t="shared" ref="W36" si="46">IF(W18="..","..",W18-$B18)</f>
        <v>-50.930616076818382</v>
      </c>
      <c r="X36" s="35">
        <f t="shared" si="17"/>
        <v>-54.19113736980826</v>
      </c>
      <c r="Y36" s="70">
        <f t="shared" si="17"/>
        <v>27.947451173686687</v>
      </c>
      <c r="Z36" s="70">
        <f t="shared" si="18"/>
        <v>34.316136200533236</v>
      </c>
      <c r="AA36" s="70">
        <f t="shared" ref="AA36" si="47">IF(AA18="..","..",AA18-$B18)</f>
        <v>-12.25769027647388</v>
      </c>
      <c r="AB36" s="70"/>
    </row>
    <row r="37" spans="1:28" x14ac:dyDescent="0.35">
      <c r="A37" s="53" t="s">
        <v>84</v>
      </c>
      <c r="B37" s="31"/>
      <c r="C37" s="37">
        <f t="shared" ref="C37:V37" si="48">IF(C19="..","..",C19-$B19)</f>
        <v>-146.14829194927952</v>
      </c>
      <c r="D37" s="37">
        <f t="shared" si="48"/>
        <v>124.60375495209132</v>
      </c>
      <c r="E37" s="37">
        <f t="shared" si="48"/>
        <v>-136.7414933590606</v>
      </c>
      <c r="F37" s="37">
        <f t="shared" si="48"/>
        <v>-23.702137429529728</v>
      </c>
      <c r="G37" s="37">
        <f t="shared" si="48"/>
        <v>5.8634428397776333</v>
      </c>
      <c r="H37" s="37">
        <f t="shared" si="48"/>
        <v>-100.38180304473025</v>
      </c>
      <c r="I37" s="37">
        <f t="shared" si="48"/>
        <v>88.756089073874989</v>
      </c>
      <c r="J37" s="37">
        <f t="shared" si="48"/>
        <v>129.62283257312788</v>
      </c>
      <c r="K37" s="37">
        <f t="shared" si="48"/>
        <v>-71.841885327716454</v>
      </c>
      <c r="L37" s="37">
        <f t="shared" si="48"/>
        <v>-200.72691062992641</v>
      </c>
      <c r="M37" s="37">
        <f t="shared" si="48"/>
        <v>-3.6066067079838717</v>
      </c>
      <c r="N37" s="37">
        <f t="shared" si="48"/>
        <v>-67.215617930851124</v>
      </c>
      <c r="O37" s="37">
        <f t="shared" si="48"/>
        <v>-141.00754224849857</v>
      </c>
      <c r="P37" s="37">
        <f t="shared" si="48"/>
        <v>118.53086923894875</v>
      </c>
      <c r="Q37" s="37">
        <f t="shared" si="48"/>
        <v>127.3960137739333</v>
      </c>
      <c r="R37" s="37">
        <f t="shared" si="48"/>
        <v>74.275375144426562</v>
      </c>
      <c r="S37" s="37">
        <f t="shared" si="48"/>
        <v>-49.627399701954573</v>
      </c>
      <c r="T37" s="37">
        <f t="shared" si="48"/>
        <v>-29.211459765983193</v>
      </c>
      <c r="U37" s="37">
        <f t="shared" si="48"/>
        <v>-62.242147709402502</v>
      </c>
      <c r="V37" s="37">
        <f t="shared" si="48"/>
        <v>219.7015335789032</v>
      </c>
      <c r="W37" s="37">
        <f t="shared" ref="W37:Z39" si="49">IF(W19="..","..",W19-$B19)</f>
        <v>-2.4449073194462017</v>
      </c>
      <c r="X37" s="37">
        <f t="shared" si="49"/>
        <v>-15.686411322963863</v>
      </c>
      <c r="Y37" s="73">
        <f t="shared" si="49"/>
        <v>-18.757533130465049</v>
      </c>
      <c r="Z37" s="73">
        <f t="shared" si="49"/>
        <v>10.733405496545799</v>
      </c>
      <c r="AA37" s="73">
        <f t="shared" ref="AA37:AB37" si="50">IF(AA19="..","..",AA19-$B19)</f>
        <v>-133.69827341377993</v>
      </c>
      <c r="AB37" s="73">
        <f t="shared" si="50"/>
        <v>-50.736073788067756</v>
      </c>
    </row>
    <row r="38" spans="1:28" x14ac:dyDescent="0.35">
      <c r="A38" s="54" t="s">
        <v>85</v>
      </c>
      <c r="B38" s="30"/>
      <c r="C38" s="35">
        <f t="shared" ref="C38:V38" si="51">IF(C20="..","..",C20-$B20)</f>
        <v>-63.960766411939005</v>
      </c>
      <c r="D38" s="35">
        <f t="shared" si="51"/>
        <v>77.687148958523153</v>
      </c>
      <c r="E38" s="35">
        <f t="shared" si="51"/>
        <v>17.619328140937512</v>
      </c>
      <c r="F38" s="35">
        <f t="shared" si="51"/>
        <v>33.784999689897347</v>
      </c>
      <c r="G38" s="35">
        <f t="shared" si="51"/>
        <v>46.598320617863635</v>
      </c>
      <c r="H38" s="35">
        <f t="shared" si="51"/>
        <v>42.050154456787595</v>
      </c>
      <c r="I38" s="35">
        <f t="shared" si="51"/>
        <v>5.4843076150265802</v>
      </c>
      <c r="J38" s="35">
        <f t="shared" si="51"/>
        <v>-50.150037142452561</v>
      </c>
      <c r="K38" s="35">
        <f t="shared" si="51"/>
        <v>28.846412595012168</v>
      </c>
      <c r="L38" s="35">
        <f t="shared" si="51"/>
        <v>-89.265485291855953</v>
      </c>
      <c r="M38" s="35">
        <f t="shared" si="51"/>
        <v>107.24908349511622</v>
      </c>
      <c r="N38" s="35">
        <f t="shared" si="51"/>
        <v>18.771884773262968</v>
      </c>
      <c r="O38" s="35">
        <f t="shared" si="51"/>
        <v>-4.0467181662201881</v>
      </c>
      <c r="P38" s="35">
        <f t="shared" si="51"/>
        <v>12.639290717705933</v>
      </c>
      <c r="Q38" s="35">
        <f t="shared" si="51"/>
        <v>72.406287139989331</v>
      </c>
      <c r="R38" s="35">
        <f t="shared" si="51"/>
        <v>-13.990585474053375</v>
      </c>
      <c r="S38" s="35">
        <f t="shared" si="51"/>
        <v>-25.56068397943551</v>
      </c>
      <c r="T38" s="35">
        <f t="shared" si="51"/>
        <v>-54.950416769445553</v>
      </c>
      <c r="U38" s="35">
        <f t="shared" si="51"/>
        <v>-61.315690715692966</v>
      </c>
      <c r="V38" s="35">
        <f t="shared" si="51"/>
        <v>-58.591933451236002</v>
      </c>
      <c r="W38" s="35">
        <f t="shared" si="49"/>
        <v>-105.26566720973111</v>
      </c>
      <c r="X38" s="35">
        <f t="shared" si="49"/>
        <v>1.4904791129782211</v>
      </c>
      <c r="Y38" s="70">
        <f t="shared" si="49"/>
        <v>-78.954038116405002</v>
      </c>
      <c r="Z38" s="70">
        <f t="shared" si="49"/>
        <v>12.347666343734431</v>
      </c>
      <c r="AA38" s="70">
        <f t="shared" ref="AA38" si="52">IF(AA20="..","..",AA20-$B20)</f>
        <v>-8.2404986017629085</v>
      </c>
      <c r="AB38" s="70"/>
    </row>
    <row r="39" spans="1:28" x14ac:dyDescent="0.35">
      <c r="A39" s="54" t="s">
        <v>86</v>
      </c>
      <c r="B39" s="30"/>
      <c r="C39" s="35">
        <f t="shared" ref="C39:V39" si="53">IF(C21="..","..",C21-$B21)</f>
        <v>-11.157992472568822</v>
      </c>
      <c r="D39" s="35">
        <f t="shared" si="53"/>
        <v>-75.0576406068013</v>
      </c>
      <c r="E39" s="35">
        <f t="shared" si="53"/>
        <v>-138.29312568255273</v>
      </c>
      <c r="F39" s="35">
        <f t="shared" si="53"/>
        <v>98.614571204306458</v>
      </c>
      <c r="G39" s="35">
        <f t="shared" si="53"/>
        <v>-36.755496036888758</v>
      </c>
      <c r="H39" s="35">
        <f t="shared" si="53"/>
        <v>-9.9456271356445995</v>
      </c>
      <c r="I39" s="35">
        <f t="shared" si="53"/>
        <v>-30.501180928809674</v>
      </c>
      <c r="J39" s="35">
        <f t="shared" si="53"/>
        <v>15.888521196461397</v>
      </c>
      <c r="K39" s="35">
        <f t="shared" si="53"/>
        <v>81.215626749984835</v>
      </c>
      <c r="L39" s="35">
        <f t="shared" si="53"/>
        <v>47.072650941106929</v>
      </c>
      <c r="M39" s="35">
        <f t="shared" si="53"/>
        <v>82.035005925404448</v>
      </c>
      <c r="N39" s="35">
        <f t="shared" si="53"/>
        <v>28.518036598365654</v>
      </c>
      <c r="O39" s="35">
        <f t="shared" si="53"/>
        <v>-77.86883540450907</v>
      </c>
      <c r="P39" s="35">
        <f t="shared" si="53"/>
        <v>-106.23813626569864</v>
      </c>
      <c r="Q39" s="35">
        <f t="shared" si="53"/>
        <v>-67.60879037834502</v>
      </c>
      <c r="R39" s="35">
        <f t="shared" si="53"/>
        <v>75.72098659584816</v>
      </c>
      <c r="S39" s="35">
        <f t="shared" si="53"/>
        <v>16.366275932748067</v>
      </c>
      <c r="T39" s="35">
        <f t="shared" si="53"/>
        <v>0.16560619280789979</v>
      </c>
      <c r="U39" s="35">
        <f t="shared" si="53"/>
        <v>130.77589140181249</v>
      </c>
      <c r="V39" s="35">
        <f t="shared" si="53"/>
        <v>63.87626765237178</v>
      </c>
      <c r="W39" s="35">
        <f t="shared" si="49"/>
        <v>-97.980607951967443</v>
      </c>
      <c r="X39" s="35">
        <f t="shared" si="49"/>
        <v>-75.617228743310534</v>
      </c>
      <c r="Y39" s="70">
        <f t="shared" si="49"/>
        <v>63.778202210726761</v>
      </c>
      <c r="Z39" s="70">
        <f t="shared" si="49"/>
        <v>11.623106615530105</v>
      </c>
      <c r="AA39" s="70">
        <f t="shared" ref="AA39" si="54">IF(AA21="..","..",AA21-$B21)</f>
        <v>-22.491798065358807</v>
      </c>
      <c r="AB39" s="70"/>
    </row>
    <row r="40" spans="1:28" x14ac:dyDescent="0.35">
      <c r="A40" s="55" t="s">
        <v>87</v>
      </c>
      <c r="B40" s="32"/>
      <c r="C40" s="39">
        <f t="shared" ref="C40:V40" si="55">IF(C22="..","..",C22-$B22)</f>
        <v>-86.22691251190281</v>
      </c>
      <c r="D40" s="39">
        <f t="shared" si="55"/>
        <v>-112.16466612499721</v>
      </c>
      <c r="E40" s="39">
        <f t="shared" si="55"/>
        <v>-141.44977970876664</v>
      </c>
      <c r="F40" s="39">
        <f t="shared" si="55"/>
        <v>-3.2261255505366648</v>
      </c>
      <c r="G40" s="39">
        <f t="shared" si="55"/>
        <v>-80.618261663004091</v>
      </c>
      <c r="H40" s="39">
        <f t="shared" si="55"/>
        <v>222.97725122873612</v>
      </c>
      <c r="I40" s="39">
        <f t="shared" si="55"/>
        <v>-85.075181821761248</v>
      </c>
      <c r="J40" s="39">
        <f t="shared" si="55"/>
        <v>30.384441019213455</v>
      </c>
      <c r="K40" s="39">
        <f t="shared" si="55"/>
        <v>-12.431451339728653</v>
      </c>
      <c r="L40" s="39">
        <f t="shared" si="55"/>
        <v>-174.12392226610444</v>
      </c>
      <c r="M40" s="39">
        <f t="shared" si="55"/>
        <v>265.81942125364299</v>
      </c>
      <c r="N40" s="39">
        <f t="shared" si="55"/>
        <v>38.325718484457752</v>
      </c>
      <c r="O40" s="39">
        <f t="shared" si="55"/>
        <v>107.16333339848097</v>
      </c>
      <c r="P40" s="39">
        <f t="shared" si="55"/>
        <v>57.844080622417323</v>
      </c>
      <c r="Q40" s="39">
        <f t="shared" si="55"/>
        <v>153.34472869555691</v>
      </c>
      <c r="R40" s="39">
        <f t="shared" si="55"/>
        <v>-193.19005183182344</v>
      </c>
      <c r="S40" s="39">
        <f t="shared" si="55"/>
        <v>-47.949559678728974</v>
      </c>
      <c r="T40" s="39">
        <f t="shared" si="55"/>
        <v>-32.962205997096703</v>
      </c>
      <c r="U40" s="39">
        <f t="shared" si="55"/>
        <v>-51.983737105749412</v>
      </c>
      <c r="V40" s="39">
        <f t="shared" si="55"/>
        <v>72.500201513860816</v>
      </c>
      <c r="W40" s="39">
        <f t="shared" ref="W40:Z40" si="56">IF(W22="..","..",W22-$B22)</f>
        <v>-13.184233128066751</v>
      </c>
      <c r="X40" s="39">
        <f t="shared" si="56"/>
        <v>20.113431936804432</v>
      </c>
      <c r="Y40" s="72">
        <f t="shared" si="56"/>
        <v>-14.555367370847875</v>
      </c>
      <c r="Z40" s="72">
        <f t="shared" si="56"/>
        <v>-77.299946119353706</v>
      </c>
      <c r="AA40" s="72">
        <f t="shared" ref="AA40" si="57">IF(AA22="..","..",AA22-$B22)</f>
        <v>14.693218980187794</v>
      </c>
      <c r="AB40" s="72"/>
    </row>
    <row r="41" spans="1:28" x14ac:dyDescent="0.35">
      <c r="A41" s="60" t="s">
        <v>88</v>
      </c>
      <c r="B41" s="31"/>
      <c r="C41" s="37">
        <f t="shared" ref="C41:V41" si="58">IF(C23="..","..",C23-$B23)</f>
        <v>-307.49396334569042</v>
      </c>
      <c r="D41" s="37">
        <f t="shared" si="58"/>
        <v>15.068597178815708</v>
      </c>
      <c r="E41" s="37">
        <f t="shared" si="58"/>
        <v>-398.86507060944268</v>
      </c>
      <c r="F41" s="37">
        <f t="shared" si="58"/>
        <v>105.47130791413701</v>
      </c>
      <c r="G41" s="37">
        <f t="shared" si="58"/>
        <v>-64.911994242251922</v>
      </c>
      <c r="H41" s="37">
        <f t="shared" si="58"/>
        <v>154.69997550514859</v>
      </c>
      <c r="I41" s="37">
        <f t="shared" si="58"/>
        <v>-21.335966061669978</v>
      </c>
      <c r="J41" s="37">
        <f t="shared" si="58"/>
        <v>125.74575764635006</v>
      </c>
      <c r="K41" s="37">
        <f t="shared" si="58"/>
        <v>25.788702677551782</v>
      </c>
      <c r="L41" s="37">
        <f t="shared" si="58"/>
        <v>-417.04366724678027</v>
      </c>
      <c r="M41" s="37">
        <f t="shared" si="58"/>
        <v>451.49690396617962</v>
      </c>
      <c r="N41" s="37">
        <f t="shared" si="58"/>
        <v>18.400021925234796</v>
      </c>
      <c r="O41" s="37">
        <f t="shared" si="58"/>
        <v>-115.75976242074717</v>
      </c>
      <c r="P41" s="37">
        <f t="shared" si="58"/>
        <v>82.776104313373253</v>
      </c>
      <c r="Q41" s="37">
        <f t="shared" si="58"/>
        <v>285.53823923113441</v>
      </c>
      <c r="R41" s="37">
        <f t="shared" si="58"/>
        <v>-57.18427556560232</v>
      </c>
      <c r="S41" s="37">
        <f t="shared" si="58"/>
        <v>-106.77136742737139</v>
      </c>
      <c r="T41" s="37">
        <f t="shared" si="58"/>
        <v>-116.95847633971789</v>
      </c>
      <c r="U41" s="37">
        <f t="shared" si="58"/>
        <v>-44.765684129032934</v>
      </c>
      <c r="V41" s="37">
        <f t="shared" si="58"/>
        <v>297.48606929389939</v>
      </c>
      <c r="W41" s="37">
        <f t="shared" ref="W41:AA41" si="59">IF(W23="..","..",W23-$B23)</f>
        <v>-218.87541560921181</v>
      </c>
      <c r="X41" s="37">
        <f t="shared" si="59"/>
        <v>-69.699729016492256</v>
      </c>
      <c r="Y41" s="73">
        <f t="shared" si="59"/>
        <v>-48.488736406991393</v>
      </c>
      <c r="Z41" s="73">
        <f t="shared" si="59"/>
        <v>-42.595767663543711</v>
      </c>
      <c r="AA41" s="73">
        <f t="shared" si="59"/>
        <v>-149.73735110071402</v>
      </c>
      <c r="AB41" s="73"/>
    </row>
  </sheetData>
  <phoneticPr fontId="16" type="noConversion"/>
  <pageMargins left="0.74803149606299213" right="0.74803149606299213" top="0.98425196850393704" bottom="0.98425196850393704" header="0.51181102362204722" footer="0.51181102362204722"/>
  <pageSetup paperSize="9" scale="65" orientation="landscape" horizontalDpi="1200" verticalDpi="1200" r:id="rId1"/>
  <headerFooter alignWithMargins="0"/>
  <ignoredErrors>
    <ignoredError sqref="C19:V22 W19:W22 X19:X22 B7:B18 Y19:Y22 Z19:Z22 AA19:AA22 AB19" formulaRange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BEIS</Government_x0020_Body>
    <Date_x0020_Opened xmlns="b413c3fd-5a3b-4239-b985-69032e371c04">2026-05-28T09:22:25+00:00</Date_x0020_Opened>
    <lcf76f155ced4ddcb4097134ff3c332f xmlns="75e7ae58-aec4-4ab0-ae21-ab94226ea01a">
      <Terms xmlns="http://schemas.microsoft.com/office/infopath/2007/PartnerControls"/>
    </lcf76f155ced4ddcb4097134ff3c332f>
    <Folder xmlns="75e7ae58-aec4-4ab0-ae21-ab94226ea01a" xsi:nil="true"/>
    <TaxCatchAll xmlns="c278e07c-0436-44ae-bf20-0fa31c54bf35">
      <Value>1</Value>
    </TaxCatchAll>
    <LegacyData xmlns="aaacb922-5235-4a66-b188-303b9b46fbd7" xsi:nil="true"/>
    <Descriptor xmlns="0063f72e-ace3-48fb-9c1f-5b513408b31f" xsi:nil="true"/>
    <m975189f4ba442ecbf67d4147307b177 xmlns="c278e07c-0436-44ae-bf20-0fa31c54bf3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Energy Statistics</TermName>
          <TermId xmlns="http://schemas.microsoft.com/office/infopath/2007/PartnerControls">0882e751-7c5d-40cd-a0d4-46cf492f7845</TermId>
        </TermInfo>
      </Terms>
    </m975189f4ba442ecbf67d4147307b177>
    <Security_x0020_Classification xmlns="0063f72e-ace3-48fb-9c1f-5b513408b31f">OFFICIAL</Security_x0020_Classification>
    <KnowledgeRetention xmlns="75e7ae58-aec4-4ab0-ae21-ab94226ea01a" xsi:nil="true"/>
    <Sent xmlns="75e7ae58-aec4-4ab0-ae21-ab94226ea01a">true</Sent>
    <Retention_x0020_Label xmlns="a8f60570-4bd3-4f2b-950b-a996de8ab151" xsi:nil="true"/>
    <Date_x0020_Closed xmlns="b413c3fd-5a3b-4239-b985-69032e371c04" xsi:nil="true"/>
    <_dlc_DocId xmlns="c278e07c-0436-44ae-bf20-0fa31c54bf35">QMA56DUQWX45-861680180-396231</_dlc_DocId>
    <_dlc_DocIdUrl xmlns="c278e07c-0436-44ae-bf20-0fa31c54bf35">
      <Url>https://beisgov.sharepoint.com/sites/EnergyStatistics/_layouts/15/DocIdRedir.aspx?ID=QMA56DUQWX45-861680180-396231</Url>
      <Description>QMA56DUQWX45-861680180-396231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582DC177B735439E316E7A5776D78C" ma:contentTypeVersion="35" ma:contentTypeDescription="Create a new document." ma:contentTypeScope="" ma:versionID="d23f527a694073677c8fae75aee59076">
  <xsd:schema xmlns:xsd="http://www.w3.org/2001/XMLSchema" xmlns:xs="http://www.w3.org/2001/XMLSchema" xmlns:p="http://schemas.microsoft.com/office/2006/metadata/properties" xmlns:ns2="0063f72e-ace3-48fb-9c1f-5b513408b31f" xmlns:ns3="c278e07c-0436-44ae-bf20-0fa31c54bf35" xmlns:ns4="b413c3fd-5a3b-4239-b985-69032e371c04" xmlns:ns5="a8f60570-4bd3-4f2b-950b-a996de8ab151" xmlns:ns6="aaacb922-5235-4a66-b188-303b9b46fbd7" xmlns:ns7="75e7ae58-aec4-4ab0-ae21-ab94226ea01a" targetNamespace="http://schemas.microsoft.com/office/2006/metadata/properties" ma:root="true" ma:fieldsID="6c66a90b66dbdcc977bf429cb6adb9ed" ns2:_="" ns3:_="" ns4:_="" ns5:_="" ns6:_="" ns7:_="">
    <xsd:import namespace="0063f72e-ace3-48fb-9c1f-5b513408b31f"/>
    <xsd:import namespace="c278e07c-0436-44ae-bf20-0fa31c54bf35"/>
    <xsd:import namespace="b413c3fd-5a3b-4239-b985-69032e371c04"/>
    <xsd:import namespace="a8f60570-4bd3-4f2b-950b-a996de8ab151"/>
    <xsd:import namespace="aaacb922-5235-4a66-b188-303b9b46fbd7"/>
    <xsd:import namespace="75e7ae58-aec4-4ab0-ae21-ab94226ea01a"/>
    <xsd:element name="properties">
      <xsd:complexType>
        <xsd:sequence>
          <xsd:element name="documentManagement">
            <xsd:complexType>
              <xsd:all>
                <xsd:element ref="ns2:Security_x0020_Classification" minOccurs="0"/>
                <xsd:element ref="ns2:Descriptor" minOccurs="0"/>
                <xsd:element ref="ns3:m975189f4ba442ecbf67d4147307b177" minOccurs="0"/>
                <xsd:element ref="ns3:TaxCatchAll" minOccurs="0"/>
                <xsd:element ref="ns3:TaxCatchAllLabel" minOccurs="0"/>
                <xsd:element ref="ns4:Government_x0020_Body" minOccurs="0"/>
                <xsd:element ref="ns4:Date_x0020_Opened" minOccurs="0"/>
                <xsd:element ref="ns4:Date_x0020_Closed" minOccurs="0"/>
                <xsd:element ref="ns5:Retention_x0020_Label" minOccurs="0"/>
                <xsd:element ref="ns6:LegacyData" minOccurs="0"/>
                <xsd:element ref="ns7:MediaServiceMetadata" minOccurs="0"/>
                <xsd:element ref="ns7:MediaServiceFastMetadata" minOccurs="0"/>
                <xsd:element ref="ns7:MediaServiceDateTaken" minOccurs="0"/>
                <xsd:element ref="ns7:MediaServiceAutoTags" minOccurs="0"/>
                <xsd:element ref="ns7:MediaServiceGenerationTime" minOccurs="0"/>
                <xsd:element ref="ns7:MediaServiceEventHashCode" minOccurs="0"/>
                <xsd:element ref="ns3:SharedWithUsers" minOccurs="0"/>
                <xsd:element ref="ns3:SharedWithDetails" minOccurs="0"/>
                <xsd:element ref="ns7:MediaServiceAutoKeyPoints" minOccurs="0"/>
                <xsd:element ref="ns7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7:MediaServiceOCR" minOccurs="0"/>
                <xsd:element ref="ns7:KnowledgeRetention" minOccurs="0"/>
                <xsd:element ref="ns7:MediaLengthInSeconds" minOccurs="0"/>
                <xsd:element ref="ns7:lcf76f155ced4ddcb4097134ff3c332f" minOccurs="0"/>
                <xsd:element ref="ns7:MediaServiceLocation" minOccurs="0"/>
                <xsd:element ref="ns7:Sent" minOccurs="0"/>
                <xsd:element ref="ns7:MediaServiceObjectDetectorVersions" minOccurs="0"/>
                <xsd:element ref="ns7:MediaServiceSearchProperties" minOccurs="0"/>
                <xsd:element ref="ns7:Folder" minOccurs="0"/>
                <xsd:element ref="ns7:b05dcfd0-cdc0-4faa-b8ae-036043c6be06CountryOrRegion" minOccurs="0"/>
                <xsd:element ref="ns7:b05dcfd0-cdc0-4faa-b8ae-036043c6be06State" minOccurs="0"/>
                <xsd:element ref="ns7:b05dcfd0-cdc0-4faa-b8ae-036043c6be06City" minOccurs="0"/>
                <xsd:element ref="ns7:b05dcfd0-cdc0-4faa-b8ae-036043c6be06PostalCode" minOccurs="0"/>
                <xsd:element ref="ns7:b05dcfd0-cdc0-4faa-b8ae-036043c6be06Street" minOccurs="0"/>
                <xsd:element ref="ns7:b05dcfd0-cdc0-4faa-b8ae-036043c6be06GeoLoc" minOccurs="0"/>
                <xsd:element ref="ns7:b05dcfd0-cdc0-4faa-b8ae-036043c6be06Disp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8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9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8e07c-0436-44ae-bf20-0fa31c54bf35" elementFormDefault="qualified">
    <xsd:import namespace="http://schemas.microsoft.com/office/2006/documentManagement/types"/>
    <xsd:import namespace="http://schemas.microsoft.com/office/infopath/2007/PartnerControls"/>
    <xsd:element name="m975189f4ba442ecbf67d4147307b177" ma:index="10" nillable="true" ma:taxonomy="true" ma:internalName="m975189f4ba442ecbf67d4147307b177" ma:taxonomyFieldName="Business_x0020_Unit" ma:displayName="Business Unit" ma:default="1;#Energy Statistics|0882e751-7c5d-40cd-a0d4-46cf492f7845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5c67b86a-dca8-471d-9378-1ff5bfc4f7ca}" ma:internalName="TaxCatchAll" ma:showField="CatchAllData" ma:web="c278e07c-0436-44ae-bf20-0fa31c54bf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5c67b86a-dca8-471d-9378-1ff5bfc4f7ca}" ma:internalName="TaxCatchAllLabel" ma:readOnly="true" ma:showField="CatchAllDataLabel" ma:web="c278e07c-0436-44ae-bf20-0fa31c54bf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14" nillable="true" ma:displayName="Government Body" ma:default="BEIS" ma:internalName="Government_x0020_Body">
      <xsd:simpleType>
        <xsd:restriction base="dms:Text">
          <xsd:maxLength value="255"/>
        </xsd:restriction>
      </xsd:simpleType>
    </xsd:element>
    <xsd:element name="Date_x0020_Opened" ma:index="15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6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17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18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7ae58-aec4-4ab0-ae21-ab94226ea0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2" nillable="true" ma:displayName="Tags" ma:description="Technical Architecture, EDA" ma:internalName="MediaServiceAutoTags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nowledgeRetention" ma:index="33" nillable="true" ma:displayName="Knowledge Retention" ma:format="Dropdown" ma:internalName="KnowledgeRetention">
      <xsd:simpleType>
        <xsd:restriction base="dms:Text">
          <xsd:maxLength value="255"/>
        </xsd:restriction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9b0aeba9-2bce-41c2-8545-5d12d676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Sent" ma:index="38" nillable="true" ma:displayName="Sent" ma:default="1" ma:format="Dropdown" ma:internalName="Sent">
      <xsd:simpleType>
        <xsd:restriction base="dms:Boolean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lder" ma:index="41" nillable="true" ma:displayName="Folder" ma:format="Dropdown" ma:internalName="Folder">
      <xsd:simpleType>
        <xsd:restriction base="dms:Unknown"/>
      </xsd:simpleType>
    </xsd:element>
    <xsd:element name="b05dcfd0-cdc0-4faa-b8ae-036043c6be06CountryOrRegion" ma:index="42" nillable="true" ma:displayName="Folder: Country/Region" ma:internalName="CountryOrRegion" ma:readOnly="true">
      <xsd:simpleType>
        <xsd:restriction base="dms:Text"/>
      </xsd:simpleType>
    </xsd:element>
    <xsd:element name="b05dcfd0-cdc0-4faa-b8ae-036043c6be06State" ma:index="43" nillable="true" ma:displayName="Folder: State" ma:internalName="State" ma:readOnly="true">
      <xsd:simpleType>
        <xsd:restriction base="dms:Text"/>
      </xsd:simpleType>
    </xsd:element>
    <xsd:element name="b05dcfd0-cdc0-4faa-b8ae-036043c6be06City" ma:index="44" nillable="true" ma:displayName="Folder: City" ma:internalName="City" ma:readOnly="true">
      <xsd:simpleType>
        <xsd:restriction base="dms:Text"/>
      </xsd:simpleType>
    </xsd:element>
    <xsd:element name="b05dcfd0-cdc0-4faa-b8ae-036043c6be06PostalCode" ma:index="45" nillable="true" ma:displayName="Folder: Postal Code" ma:internalName="PostalCode" ma:readOnly="true">
      <xsd:simpleType>
        <xsd:restriction base="dms:Text"/>
      </xsd:simpleType>
    </xsd:element>
    <xsd:element name="b05dcfd0-cdc0-4faa-b8ae-036043c6be06Street" ma:index="46" nillable="true" ma:displayName="Folder: Street" ma:internalName="Street" ma:readOnly="true">
      <xsd:simpleType>
        <xsd:restriction base="dms:Text"/>
      </xsd:simpleType>
    </xsd:element>
    <xsd:element name="b05dcfd0-cdc0-4faa-b8ae-036043c6be06GeoLoc" ma:index="47" nillable="true" ma:displayName="Folder: Coordinates" ma:internalName="GeoLoc" ma:readOnly="true">
      <xsd:simpleType>
        <xsd:restriction base="dms:Unknown"/>
      </xsd:simpleType>
    </xsd:element>
    <xsd:element name="b05dcfd0-cdc0-4faa-b8ae-036043c6be06DispName" ma:index="48" nillable="true" ma:displayName="Folder: Name" ma:internalName="DispNa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1F6C40-A062-4FCB-ACE5-E326BA4330C4}">
  <ds:schemaRefs>
    <ds:schemaRef ds:uri="b413c3fd-5a3b-4239-b985-69032e371c04"/>
    <ds:schemaRef ds:uri="aaacb922-5235-4a66-b188-303b9b46fbd7"/>
    <ds:schemaRef ds:uri="a8f60570-4bd3-4f2b-950b-a996de8ab151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75e7ae58-aec4-4ab0-ae21-ab94226ea01a"/>
    <ds:schemaRef ds:uri="http://schemas.microsoft.com/office/2006/documentManagement/types"/>
    <ds:schemaRef ds:uri="c278e07c-0436-44ae-bf20-0fa31c54bf35"/>
    <ds:schemaRef ds:uri="http://schemas.openxmlformats.org/package/2006/metadata/core-properties"/>
    <ds:schemaRef ds:uri="0063f72e-ace3-48fb-9c1f-5b513408b31f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6DE33F-6265-486E-B3D1-23D4360AC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63f72e-ace3-48fb-9c1f-5b513408b31f"/>
    <ds:schemaRef ds:uri="c278e07c-0436-44ae-bf20-0fa31c54bf35"/>
    <ds:schemaRef ds:uri="b413c3fd-5a3b-4239-b985-69032e371c04"/>
    <ds:schemaRef ds:uri="a8f60570-4bd3-4f2b-950b-a996de8ab151"/>
    <ds:schemaRef ds:uri="aaacb922-5235-4a66-b188-303b9b46fbd7"/>
    <ds:schemaRef ds:uri="75e7ae58-aec4-4ab0-ae21-ab94226ea0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67447A-2AD4-4EFF-A9BC-E347D59D097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6DAAA92-A67D-497F-8A83-F035E7F0081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Cover Sheet</vt:lpstr>
      <vt:lpstr>Contents</vt:lpstr>
      <vt:lpstr>Notes</vt:lpstr>
      <vt:lpstr>Commentary</vt:lpstr>
      <vt:lpstr>Table</vt:lpstr>
      <vt:lpstr>Data</vt:lpstr>
      <vt:lpstr>Data!Print_Area</vt:lpstr>
      <vt:lpstr>Table!Print_Area</vt:lpstr>
      <vt:lpstr>t23full</vt:lpstr>
      <vt:lpstr>table_23_full</vt:lpstr>
      <vt:lpstr>Table_24_no_footnotes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monthly rainfall and deviations from the long-term mean</dc:title>
  <dc:subject/>
  <dc:creator>energy.stats@beis.gov.uk</dc:creator>
  <cp:keywords>rainfall</cp:keywords>
  <dc:description/>
  <cp:lastModifiedBy>Harris, Kevin (Energy Security)</cp:lastModifiedBy>
  <cp:revision/>
  <dcterms:created xsi:type="dcterms:W3CDTF">2021-09-22T13:36:14Z</dcterms:created>
  <dcterms:modified xsi:type="dcterms:W3CDTF">2026-06-05T12:39:47Z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2021-09-22T13:36:15Z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e58e1746-8b0b-4b57-a78d-dae946a975e6</vt:lpwstr>
  </property>
  <property fmtid="{D5CDD505-2E9C-101B-9397-08002B2CF9AE}" pid="8" name="MSIP_Label_ba62f585-b40f-4ab9-bafe-39150f03d124_ContentBits">
    <vt:lpwstr>0</vt:lpwstr>
  </property>
  <property fmtid="{D5CDD505-2E9C-101B-9397-08002B2CF9AE}" pid="9" name="ContentTypeId">
    <vt:lpwstr>0x010100F4582DC177B735439E316E7A5776D78C</vt:lpwstr>
  </property>
  <property fmtid="{D5CDD505-2E9C-101B-9397-08002B2CF9AE}" pid="10" name="Business Unit">
    <vt:lpwstr>1;#Energy Statistics|0882e751-7c5d-40cd-a0d4-46cf492f7845</vt:lpwstr>
  </property>
  <property fmtid="{D5CDD505-2E9C-101B-9397-08002B2CF9AE}" pid="11" name="_dlc_DocIdItemGuid">
    <vt:lpwstr>03b80d95-e773-4776-a1ca-08693e5aba00</vt:lpwstr>
  </property>
  <property fmtid="{D5CDD505-2E9C-101B-9397-08002B2CF9AE}" pid="12" name="MediaServiceImageTags">
    <vt:lpwstr/>
  </property>
  <property fmtid="{D5CDD505-2E9C-101B-9397-08002B2CF9AE}" pid="13" name="Business_x0020_Unit">
    <vt:lpwstr>1;#Energy Statistics|0882e751-7c5d-40cd-a0d4-46cf492f7845</vt:lpwstr>
  </property>
</Properties>
</file>