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C:\Users\neil.ogley\Documents\HQ Occupancy\HQ Occupancy Q4 2025_26\"/>
    </mc:Choice>
  </mc:AlternateContent>
  <xr:revisionPtr revIDLastSave="0" documentId="13_ncr:1_{0F0F5193-6B58-4386-AC77-F41CDE531131}" xr6:coauthVersionLast="47" xr6:coauthVersionMax="47" xr10:uidLastSave="{00000000-0000-0000-0000-000000000000}"/>
  <bookViews>
    <workbookView xWindow="-110" yWindow="-110" windowWidth="19420" windowHeight="10300" firstSheet="2" activeTab="2" xr2:uid="{00000000-000D-0000-FFFF-FFFF00000000}"/>
  </bookViews>
  <sheets>
    <sheet name="Feeder" sheetId="15" state="hidden" r:id="rId1"/>
    <sheet name="checks" sheetId="16" state="hidden" r:id="rId2"/>
    <sheet name="Quarterly Time Series" sheetId="5" r:id="rId3"/>
    <sheet name="Graphs" sheetId="9" r:id="rId4"/>
    <sheet name="Sheet1" sheetId="12" state="hidden"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6" i="16" l="1"/>
  <c r="C6" i="16"/>
  <c r="D6" i="16"/>
  <c r="E6" i="16"/>
  <c r="F6" i="16"/>
  <c r="G6" i="16"/>
  <c r="C4" i="16" l="1"/>
  <c r="D4" i="16"/>
  <c r="E4" i="16"/>
  <c r="F4" i="16"/>
  <c r="G4" i="16"/>
  <c r="C5" i="16"/>
  <c r="D5" i="16"/>
  <c r="E5" i="16"/>
  <c r="F5" i="16"/>
  <c r="G5" i="16"/>
  <c r="C7" i="16"/>
  <c r="D7" i="16"/>
  <c r="F7" i="16"/>
  <c r="C8" i="16"/>
  <c r="D8" i="16"/>
  <c r="E8" i="16"/>
  <c r="F8" i="16"/>
  <c r="G8" i="16"/>
  <c r="C9" i="16"/>
  <c r="D9" i="16"/>
  <c r="E9" i="16"/>
  <c r="F9" i="16"/>
  <c r="G9" i="16"/>
  <c r="C10" i="16"/>
  <c r="D10" i="16"/>
  <c r="E10" i="16"/>
  <c r="F10" i="16"/>
  <c r="G10" i="16"/>
  <c r="C11" i="16"/>
  <c r="D11" i="16"/>
  <c r="E11" i="16"/>
  <c r="F11" i="16"/>
  <c r="G11" i="16"/>
  <c r="C12" i="16"/>
  <c r="D12" i="16"/>
  <c r="E12" i="16"/>
  <c r="F12" i="16"/>
  <c r="G12" i="16"/>
  <c r="C13" i="16"/>
  <c r="D13" i="16"/>
  <c r="E13" i="16"/>
  <c r="F13" i="16"/>
  <c r="G13" i="16"/>
  <c r="C14" i="16"/>
  <c r="D14" i="16"/>
  <c r="E14" i="16"/>
  <c r="F14" i="16"/>
  <c r="G14" i="16"/>
  <c r="C15" i="16"/>
  <c r="D15" i="16"/>
  <c r="E15" i="16"/>
  <c r="F15" i="16"/>
  <c r="G15" i="16"/>
  <c r="C16" i="16"/>
  <c r="D16" i="16"/>
  <c r="E16" i="16"/>
  <c r="F16" i="16"/>
  <c r="G16" i="16"/>
  <c r="C17" i="16"/>
  <c r="D17" i="16"/>
  <c r="E17" i="16"/>
  <c r="F17" i="16"/>
  <c r="G17" i="16"/>
  <c r="C18" i="16"/>
  <c r="D18" i="16"/>
  <c r="E18" i="16"/>
  <c r="F18" i="16"/>
  <c r="G18" i="16"/>
  <c r="C19" i="16"/>
  <c r="D19" i="16"/>
  <c r="E19" i="16"/>
  <c r="F19" i="16"/>
  <c r="G19" i="16"/>
  <c r="C20" i="16"/>
  <c r="D20" i="16"/>
  <c r="E20" i="16"/>
  <c r="F20" i="16"/>
  <c r="G20" i="16"/>
  <c r="C21" i="16"/>
  <c r="D21" i="16"/>
  <c r="E21" i="16"/>
  <c r="F21" i="16"/>
  <c r="G21" i="16"/>
  <c r="C22" i="16"/>
  <c r="D22" i="16"/>
  <c r="E22" i="16"/>
  <c r="F22" i="16"/>
  <c r="G22" i="16"/>
  <c r="G3" i="16"/>
  <c r="F3" i="16"/>
  <c r="E3" i="16"/>
  <c r="D3" i="16"/>
  <c r="C3" i="16"/>
  <c r="B4" i="16"/>
  <c r="B5" i="16"/>
  <c r="B7" i="16"/>
  <c r="B8" i="16"/>
  <c r="B9" i="16"/>
  <c r="B10" i="16"/>
  <c r="B11" i="16"/>
  <c r="B12" i="16"/>
  <c r="B13" i="16"/>
  <c r="B14" i="16"/>
  <c r="B15" i="16"/>
  <c r="B16" i="16"/>
  <c r="B17" i="16"/>
  <c r="B18" i="16"/>
  <c r="B19" i="16"/>
  <c r="B20" i="16"/>
  <c r="B21" i="16"/>
  <c r="B22" i="16"/>
  <c r="B3" i="16"/>
  <c r="J25" i="16"/>
  <c r="J5" i="16"/>
  <c r="J4" i="16"/>
  <c r="J3" i="16"/>
  <c r="P4" i="16" l="1"/>
  <c r="M5" i="16"/>
  <c r="O3" i="16"/>
  <c r="K4" i="16"/>
  <c r="N4" i="16"/>
  <c r="G25" i="16"/>
  <c r="P5" i="16"/>
  <c r="K3" i="16"/>
  <c r="E25" i="16"/>
  <c r="L4" i="16"/>
  <c r="N5" i="16"/>
  <c r="P3" i="16"/>
  <c r="N3" i="16"/>
  <c r="L5" i="16"/>
  <c r="O4" i="16"/>
  <c r="C25" i="16"/>
  <c r="M4" i="16"/>
  <c r="K5" i="16"/>
  <c r="M3" i="16"/>
  <c r="O5" i="16"/>
  <c r="L3" i="16"/>
  <c r="B24" i="16"/>
  <c r="C24" i="16"/>
  <c r="C26" i="16" l="1"/>
  <c r="D24" i="16"/>
  <c r="I3" i="16"/>
  <c r="E24" i="16"/>
  <c r="E26" i="16" s="1"/>
  <c r="F24" i="16" l="1"/>
  <c r="F3" i="12"/>
  <c r="F4" i="12"/>
  <c r="F5" i="12"/>
  <c r="F6" i="12"/>
  <c r="F7" i="12"/>
  <c r="F8" i="12"/>
  <c r="F10" i="12"/>
  <c r="F11" i="12"/>
  <c r="F12" i="12"/>
  <c r="F13" i="12"/>
  <c r="F14" i="12"/>
  <c r="F15" i="12"/>
  <c r="F16" i="12"/>
  <c r="F17" i="12"/>
  <c r="F18" i="12"/>
  <c r="F19" i="12"/>
  <c r="F20" i="12"/>
  <c r="F21" i="12"/>
  <c r="F2" i="12"/>
  <c r="N6" i="16" l="1"/>
  <c r="N7" i="16" s="1"/>
  <c r="M6" i="16"/>
  <c r="M7" i="16" s="1"/>
  <c r="L6" i="16"/>
  <c r="O6" i="16"/>
  <c r="O7" i="16" s="1"/>
  <c r="G24" i="16"/>
  <c r="G26" i="16" s="1"/>
  <c r="H25" i="16"/>
  <c r="P6" i="16"/>
  <c r="P7" i="16" s="1"/>
  <c r="H26" i="16"/>
  <c r="K6" i="16"/>
  <c r="I25" i="16" l="1"/>
</calcChain>
</file>

<file path=xl/sharedStrings.xml><?xml version="1.0" encoding="utf-8"?>
<sst xmlns="http://schemas.openxmlformats.org/spreadsheetml/2006/main" count="144" uniqueCount="54">
  <si>
    <t>Department for Environment, Food and Rural Affairs</t>
  </si>
  <si>
    <t>-</t>
  </si>
  <si>
    <t>Department for Business and Trade</t>
  </si>
  <si>
    <t>Home Office</t>
  </si>
  <si>
    <t>Foreign, Commonwealth &amp; Development Office</t>
  </si>
  <si>
    <t>Department for Science, Innovation and Technology</t>
  </si>
  <si>
    <t>Department for Energy Security and Net Zero</t>
  </si>
  <si>
    <t>Department for Transport</t>
  </si>
  <si>
    <t>Department for Education</t>
  </si>
  <si>
    <t>Ministry of Defence</t>
  </si>
  <si>
    <t>HM Revenue and Customs</t>
  </si>
  <si>
    <t>HM Treasury</t>
  </si>
  <si>
    <t>Department for Work and Pensions</t>
  </si>
  <si>
    <t>Department of Health and Social Care</t>
  </si>
  <si>
    <t>Cabinet Office</t>
  </si>
  <si>
    <t>Ministry of Justice</t>
  </si>
  <si>
    <t>Ministry of Housing, Communities and Local Government</t>
  </si>
  <si>
    <t>Northern Ireland Office</t>
  </si>
  <si>
    <t>Office of the Secretary of State for Scotland</t>
  </si>
  <si>
    <t>Department for Culture, Media and Sport</t>
  </si>
  <si>
    <t>Departmental HQ</t>
  </si>
  <si>
    <t>Office of the Secretary of State for Wales</t>
  </si>
  <si>
    <t>Department for Levelling Up, Housing and Communities</t>
  </si>
  <si>
    <t>wc 6th May</t>
  </si>
  <si>
    <t>no data</t>
  </si>
  <si>
    <t>wc 13th May</t>
  </si>
  <si>
    <t>wc 20th May</t>
  </si>
  <si>
    <t>Department for Science, Innovation and Technology[footnote 1]</t>
  </si>
  <si>
    <t>av</t>
  </si>
  <si>
    <r>
      <t>no data</t>
    </r>
    <r>
      <rPr>
        <vertAlign val="superscript"/>
        <sz val="12"/>
        <color theme="1"/>
        <rFont val="Arial"/>
        <family val="2"/>
      </rPr>
      <t>1</t>
    </r>
  </si>
  <si>
    <t>Count</t>
  </si>
  <si>
    <t>Please confirm your department</t>
  </si>
  <si>
    <t>Below 50%</t>
  </si>
  <si>
    <t>Below 60%</t>
  </si>
  <si>
    <t>Above 60%</t>
  </si>
  <si>
    <t>Above 70%</t>
  </si>
  <si>
    <t>Above 80%</t>
  </si>
  <si>
    <t>Above 90%</t>
  </si>
  <si>
    <t>percent</t>
  </si>
  <si>
    <t>number</t>
  </si>
  <si>
    <t>Greater than 60%</t>
  </si>
  <si>
    <t>N/A</t>
  </si>
  <si>
    <t>Returns</t>
  </si>
  <si>
    <r>
      <rPr>
        <i/>
        <vertAlign val="superscript"/>
        <sz val="8"/>
        <color rgb="FF000000"/>
        <rFont val="Arial"/>
        <family val="2"/>
      </rPr>
      <t xml:space="preserve">1. </t>
    </r>
    <r>
      <rPr>
        <i/>
        <sz val="8"/>
        <color rgb="FF000000"/>
        <rFont val="Arial"/>
        <family val="2"/>
      </rPr>
      <t>Data is not available.</t>
    </r>
  </si>
  <si>
    <t>Comments if &lt;60%</t>
  </si>
  <si>
    <t>Jan</t>
  </si>
  <si>
    <t>Feb</t>
  </si>
  <si>
    <t>Mar</t>
  </si>
  <si>
    <t xml:space="preserve">All well within tolerance. While occupancy as a percentage of total office capacity is lower than Q4 last year, this does not factor in our office redesign and subsequent increase in total office capacity. When adjusted for this increase we see a 4% increase in occupancy in January 2026 compared to January 2025. 
</t>
  </si>
  <si>
    <t>n/a</t>
  </si>
  <si>
    <t>rounded to 100%</t>
  </si>
  <si>
    <r>
      <t>no data</t>
    </r>
    <r>
      <rPr>
        <vertAlign val="superscript"/>
        <sz val="12"/>
        <color theme="1"/>
        <rFont val="Arial"/>
        <family val="2"/>
      </rPr>
      <t>2</t>
    </r>
    <r>
      <rPr>
        <sz val="11"/>
        <color theme="1"/>
        <rFont val="Calibri"/>
        <family val="2"/>
        <scheme val="minor"/>
      </rPr>
      <t/>
    </r>
  </si>
  <si>
    <r>
      <t>no data</t>
    </r>
    <r>
      <rPr>
        <vertAlign val="superscript"/>
        <sz val="12"/>
        <color theme="1"/>
        <rFont val="Arial"/>
        <family val="2"/>
      </rPr>
      <t>3</t>
    </r>
    <r>
      <rPr>
        <sz val="11"/>
        <color theme="1"/>
        <rFont val="Calibri"/>
        <family val="2"/>
        <scheme val="minor"/>
      </rPr>
      <t/>
    </r>
  </si>
  <si>
    <r>
      <t>no data</t>
    </r>
    <r>
      <rPr>
        <vertAlign val="superscript"/>
        <sz val="12"/>
        <color theme="1"/>
        <rFont val="Arial"/>
        <family val="2"/>
      </rPr>
      <t>4</t>
    </r>
    <r>
      <rPr>
        <sz val="11"/>
        <color theme="1"/>
        <rFont val="Calibri"/>
        <family val="2"/>
        <scheme val="minor"/>
      </rPr>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</si>
</sst>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Calibri"/>
      <scheme val="minor"/>
    </font>
    <font>
      <sz val="11"/>
      <color theme="1"/>
      <name val="Calibri"/>
      <family val="2"/>
      <scheme val="minor"/>
    </font>
    <font>
      <sz val="11"/>
      <color theme="1"/>
      <name val="Calibri"/>
      <family val="2"/>
    </font>
    <font>
      <sz val="11"/>
      <color theme="1"/>
      <name val="Arial"/>
      <family val="2"/>
    </font>
    <font>
      <sz val="12"/>
      <color theme="1"/>
      <name val="Arial"/>
      <family val="2"/>
    </font>
    <font>
      <i/>
      <vertAlign val="superscript"/>
      <sz val="8"/>
      <color theme="1"/>
      <name val="Arial"/>
      <family val="2"/>
    </font>
    <font>
      <sz val="11"/>
      <color theme="1"/>
      <name val="Calibri"/>
      <family val="2"/>
      <scheme val="minor"/>
    </font>
    <font>
      <sz val="12"/>
      <color theme="1"/>
      <name val="Arial"/>
      <family val="2"/>
    </font>
    <font>
      <sz val="12"/>
      <color rgb="FF000000"/>
      <name val="Arial"/>
      <family val="2"/>
    </font>
    <font>
      <i/>
      <sz val="8"/>
      <color rgb="FF000000"/>
      <name val="Arial"/>
      <family val="2"/>
    </font>
    <font>
      <b/>
      <sz val="12"/>
      <color rgb="FF000000"/>
      <name val="Arial"/>
      <family val="2"/>
    </font>
    <font>
      <b/>
      <sz val="12"/>
      <color theme="1"/>
      <name val="Arial"/>
      <family val="2"/>
    </font>
    <font>
      <vertAlign val="superscript"/>
      <sz val="12"/>
      <color theme="1"/>
      <name val="Arial"/>
      <family val="2"/>
    </font>
    <font>
      <sz val="8"/>
      <name val="Calibri"/>
      <family val="2"/>
      <scheme val="minor"/>
    </font>
    <font>
      <sz val="14"/>
      <color theme="1"/>
      <name val="Calibri"/>
      <family val="2"/>
      <scheme val="major"/>
    </font>
    <font>
      <sz val="11"/>
      <color theme="1"/>
      <name val="Calibri"/>
      <family val="2"/>
      <scheme val="major"/>
    </font>
    <font>
      <b/>
      <sz val="12"/>
      <color rgb="FF000000"/>
      <name val="Calibri"/>
      <family val="2"/>
      <scheme val="major"/>
    </font>
    <font>
      <sz val="12"/>
      <name val="Calibri"/>
      <family val="2"/>
      <scheme val="major"/>
    </font>
    <font>
      <sz val="12"/>
      <color theme="1"/>
      <name val="Calibri"/>
      <family val="2"/>
      <scheme val="major"/>
    </font>
    <font>
      <sz val="12"/>
      <color rgb="FF000000"/>
      <name val="Calibri"/>
      <family val="2"/>
      <scheme val="major"/>
    </font>
    <font>
      <sz val="11"/>
      <color rgb="FFFF0000"/>
      <name val="Calibri"/>
      <family val="2"/>
      <scheme val="minor"/>
    </font>
    <font>
      <sz val="11"/>
      <color rgb="FFFF0000"/>
      <name val="Calibri"/>
      <family val="2"/>
    </font>
    <font>
      <i/>
      <vertAlign val="superscript"/>
      <sz val="8"/>
      <color rgb="FF000000"/>
      <name val="Arial"/>
      <family val="2"/>
    </font>
    <font>
      <sz val="8"/>
      <name val="Calibri"/>
      <family val="2"/>
      <scheme val="minor"/>
    </font>
    <font>
      <i/>
      <sz val="12"/>
      <color theme="1"/>
      <name val="Calibri"/>
      <family val="2"/>
      <scheme val="major"/>
    </font>
  </fonts>
  <fills count="8">
    <fill>
      <patternFill patternType="none"/>
    </fill>
    <fill>
      <patternFill patternType="gray125"/>
    </fill>
    <fill>
      <patternFill patternType="solid">
        <fgColor rgb="FFD9E2F3"/>
        <bgColor rgb="FFD9E2F3"/>
      </patternFill>
    </fill>
    <fill>
      <patternFill patternType="solid">
        <fgColor rgb="FFDEEAF6"/>
        <bgColor rgb="FFDEEAF6"/>
      </patternFill>
    </fill>
    <fill>
      <patternFill patternType="solid">
        <fgColor theme="0"/>
        <bgColor rgb="FFDEEAF6"/>
      </patternFill>
    </fill>
    <fill>
      <patternFill patternType="solid">
        <fgColor rgb="FFDEEAF6"/>
        <bgColor indexed="64"/>
      </patternFill>
    </fill>
    <fill>
      <patternFill patternType="solid">
        <fgColor theme="7" tint="0.79998168889431442"/>
        <bgColor indexed="64"/>
      </patternFill>
    </fill>
    <fill>
      <patternFill patternType="solid">
        <fgColor rgb="FFFFF8E5"/>
        <bgColor rgb="FFFFF8E5"/>
      </patternFill>
    </fill>
  </fills>
  <borders count="9">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s>
  <cellStyleXfs count="2">
    <xf numFmtId="0" fontId="0" fillId="0" borderId="0"/>
    <xf numFmtId="9" fontId="6" fillId="0" borderId="0" applyFont="0" applyFill="0" applyBorder="0" applyAlignment="0" applyProtection="0"/>
  </cellStyleXfs>
  <cellXfs count="90">
    <xf numFmtId="0" fontId="0" fillId="0" borderId="0" xfId="0" applyFont="1" applyAlignment="1"/>
    <xf numFmtId="0" fontId="2" fillId="0" borderId="0" xfId="0" applyFont="1"/>
    <xf numFmtId="0" fontId="3" fillId="0" borderId="0" xfId="0" applyFont="1" applyAlignment="1">
      <alignment horizontal="center"/>
    </xf>
    <xf numFmtId="0" fontId="2" fillId="0" borderId="0" xfId="0" applyFont="1" applyAlignment="1">
      <alignment wrapText="1"/>
    </xf>
    <xf numFmtId="9" fontId="2" fillId="0" borderId="0" xfId="0" applyNumberFormat="1" applyFont="1"/>
    <xf numFmtId="0" fontId="9" fillId="0" borderId="4" xfId="0" applyFont="1" applyBorder="1" applyAlignment="1">
      <alignment horizontal="left" vertical="center" wrapText="1"/>
    </xf>
    <xf numFmtId="9" fontId="7" fillId="0" borderId="1" xfId="0" applyNumberFormat="1" applyFont="1" applyBorder="1" applyAlignment="1">
      <alignment horizontal="center" vertical="center" wrapText="1"/>
    </xf>
    <xf numFmtId="9" fontId="8" fillId="3" borderId="1" xfId="0" applyNumberFormat="1" applyFont="1" applyFill="1" applyBorder="1" applyAlignment="1">
      <alignment horizontal="center" vertical="center" wrapText="1"/>
    </xf>
    <xf numFmtId="9" fontId="8" fillId="4" borderId="1" xfId="0" applyNumberFormat="1" applyFont="1" applyFill="1" applyBorder="1" applyAlignment="1">
      <alignment horizontal="center" vertical="center" wrapText="1"/>
    </xf>
    <xf numFmtId="17" fontId="10" fillId="3" borderId="1" xfId="0" applyNumberFormat="1" applyFont="1" applyFill="1" applyBorder="1" applyAlignment="1">
      <alignment horizontal="center" vertical="center" wrapText="1"/>
    </xf>
    <xf numFmtId="0" fontId="0" fillId="0" borderId="0" xfId="0"/>
    <xf numFmtId="0" fontId="0" fillId="0" borderId="0" xfId="0" applyFont="1" applyAlignment="1"/>
    <xf numFmtId="0" fontId="10" fillId="3" borderId="2" xfId="0" applyFont="1" applyFill="1" applyBorder="1" applyAlignment="1">
      <alignment horizontal="left" vertical="center" wrapText="1"/>
    </xf>
    <xf numFmtId="0" fontId="8" fillId="0" borderId="2" xfId="0" applyFont="1" applyBorder="1" applyAlignment="1">
      <alignment vertical="center" wrapText="1"/>
    </xf>
    <xf numFmtId="0" fontId="8" fillId="3" borderId="2" xfId="0" applyFont="1" applyFill="1" applyBorder="1" applyAlignment="1">
      <alignment horizontal="left" vertical="center" wrapText="1"/>
    </xf>
    <xf numFmtId="0" fontId="7" fillId="0" borderId="2" xfId="0" applyFont="1" applyBorder="1" applyAlignment="1">
      <alignment horizontal="left" vertical="center" wrapText="1"/>
    </xf>
    <xf numFmtId="17" fontId="10" fillId="3" borderId="3" xfId="0" applyNumberFormat="1" applyFont="1" applyFill="1" applyBorder="1" applyAlignment="1">
      <alignment horizontal="center" vertical="center" wrapText="1"/>
    </xf>
    <xf numFmtId="9" fontId="7" fillId="0" borderId="3" xfId="0" applyNumberFormat="1" applyFont="1" applyBorder="1" applyAlignment="1">
      <alignment horizontal="center" vertical="center" wrapText="1"/>
    </xf>
    <xf numFmtId="9" fontId="8" fillId="3" borderId="3" xfId="0" applyNumberFormat="1" applyFont="1" applyFill="1" applyBorder="1" applyAlignment="1">
      <alignment horizontal="center" vertical="center" wrapText="1"/>
    </xf>
    <xf numFmtId="17" fontId="11" fillId="5" borderId="5" xfId="0" applyNumberFormat="1" applyFont="1" applyFill="1" applyBorder="1" applyAlignment="1">
      <alignment horizontal="center" vertical="center" wrapText="1"/>
    </xf>
    <xf numFmtId="9" fontId="7" fillId="0" borderId="5" xfId="0" applyNumberFormat="1" applyFont="1" applyBorder="1" applyAlignment="1">
      <alignment horizontal="center" vertical="center" wrapText="1"/>
    </xf>
    <xf numFmtId="9" fontId="7" fillId="5" borderId="5" xfId="0" applyNumberFormat="1" applyFont="1" applyFill="1" applyBorder="1" applyAlignment="1">
      <alignment horizontal="center" vertical="center" wrapText="1"/>
    </xf>
    <xf numFmtId="0" fontId="0" fillId="0" borderId="0" xfId="0" applyFont="1" applyAlignment="1">
      <alignment horizontal="center"/>
    </xf>
    <xf numFmtId="9" fontId="0" fillId="0" borderId="0" xfId="0" applyNumberFormat="1" applyFont="1" applyAlignment="1">
      <alignment horizontal="center"/>
    </xf>
    <xf numFmtId="9" fontId="0" fillId="0" borderId="0" xfId="1" applyFont="1" applyAlignment="1">
      <alignment horizontal="center"/>
    </xf>
    <xf numFmtId="17" fontId="10" fillId="3" borderId="2" xfId="0" applyNumberFormat="1" applyFont="1" applyFill="1" applyBorder="1" applyAlignment="1">
      <alignment horizontal="center" vertical="center" wrapText="1"/>
    </xf>
    <xf numFmtId="9" fontId="7" fillId="0" borderId="2" xfId="0" applyNumberFormat="1" applyFont="1" applyBorder="1" applyAlignment="1">
      <alignment horizontal="center" vertical="center" wrapText="1"/>
    </xf>
    <xf numFmtId="9" fontId="8" fillId="3" borderId="2" xfId="0" applyNumberFormat="1" applyFont="1" applyFill="1" applyBorder="1" applyAlignment="1">
      <alignment horizontal="center" vertical="center" wrapText="1"/>
    </xf>
    <xf numFmtId="17" fontId="10" fillId="3" borderId="5" xfId="0" applyNumberFormat="1" applyFont="1" applyFill="1" applyBorder="1" applyAlignment="1">
      <alignment horizontal="center" vertical="center" wrapText="1"/>
    </xf>
    <xf numFmtId="0" fontId="2" fillId="0" borderId="1" xfId="0" applyFont="1" applyBorder="1" applyAlignment="1">
      <alignment horizontal="left" vertical="center" wrapText="1"/>
    </xf>
    <xf numFmtId="0" fontId="2" fillId="0" borderId="1" xfId="0" applyFont="1" applyBorder="1" applyAlignment="1">
      <alignment horizontal="center" vertical="center" wrapText="1"/>
    </xf>
    <xf numFmtId="0" fontId="2" fillId="7" borderId="3" xfId="0" applyFont="1" applyFill="1" applyBorder="1" applyAlignment="1">
      <alignment horizontal="left" vertical="top"/>
    </xf>
    <xf numFmtId="0" fontId="2" fillId="7" borderId="1" xfId="0" applyFont="1" applyFill="1" applyBorder="1" applyAlignment="1">
      <alignment horizontal="center" vertical="top"/>
    </xf>
    <xf numFmtId="0" fontId="2" fillId="7" borderId="1" xfId="0" applyFont="1" applyFill="1" applyBorder="1" applyAlignment="1">
      <alignment horizontal="left" vertical="top"/>
    </xf>
    <xf numFmtId="0" fontId="2" fillId="7" borderId="1" xfId="0" applyFont="1" applyFill="1" applyBorder="1" applyAlignment="1">
      <alignment horizontal="left" vertical="top" wrapText="1"/>
    </xf>
    <xf numFmtId="0" fontId="2" fillId="7" borderId="3" xfId="0" applyFont="1" applyFill="1" applyBorder="1" applyAlignment="1">
      <alignment horizontal="center" vertical="top"/>
    </xf>
    <xf numFmtId="0" fontId="2" fillId="0" borderId="0" xfId="0" applyFont="1" applyAlignment="1">
      <alignment horizontal="left" vertical="top"/>
    </xf>
    <xf numFmtId="0" fontId="2" fillId="0" borderId="0" xfId="0" applyFont="1" applyAlignment="1">
      <alignment horizontal="center" vertical="top"/>
    </xf>
    <xf numFmtId="1" fontId="2" fillId="7" borderId="3" xfId="0" applyNumberFormat="1" applyFont="1" applyFill="1" applyBorder="1" applyAlignment="1">
      <alignment horizontal="center" vertical="top"/>
    </xf>
    <xf numFmtId="0" fontId="14" fillId="0" borderId="0" xfId="0" applyFont="1"/>
    <xf numFmtId="0" fontId="14" fillId="0" borderId="0" xfId="0" applyFont="1" applyAlignment="1">
      <alignment horizontal="center"/>
    </xf>
    <xf numFmtId="0" fontId="15" fillId="0" borderId="0" xfId="0" applyFont="1" applyAlignment="1"/>
    <xf numFmtId="0" fontId="16" fillId="2" borderId="1" xfId="0" applyFont="1" applyFill="1" applyBorder="1" applyAlignment="1">
      <alignment horizontal="left" vertical="center" wrapText="1"/>
    </xf>
    <xf numFmtId="0" fontId="17" fillId="0" borderId="0" xfId="0" applyFont="1"/>
    <xf numFmtId="0" fontId="18" fillId="0" borderId="5" xfId="0" applyFont="1" applyBorder="1" applyAlignment="1">
      <alignment horizontal="center" vertical="center"/>
    </xf>
    <xf numFmtId="0" fontId="15" fillId="0" borderId="5" xfId="0" applyFont="1" applyBorder="1"/>
    <xf numFmtId="0" fontId="18" fillId="0" borderId="5" xfId="0" applyFont="1" applyBorder="1" applyAlignment="1">
      <alignment horizontal="center"/>
    </xf>
    <xf numFmtId="0" fontId="18" fillId="6" borderId="5" xfId="0" applyFont="1" applyFill="1" applyBorder="1" applyAlignment="1">
      <alignment horizontal="center"/>
    </xf>
    <xf numFmtId="0" fontId="19" fillId="0" borderId="1" xfId="0" applyFont="1" applyBorder="1" applyAlignment="1">
      <alignment vertical="center"/>
    </xf>
    <xf numFmtId="1" fontId="18" fillId="0" borderId="1" xfId="0" applyNumberFormat="1" applyFont="1" applyBorder="1" applyAlignment="1">
      <alignment horizontal="center" vertical="center" wrapText="1"/>
    </xf>
    <xf numFmtId="9" fontId="18" fillId="0" borderId="0" xfId="0" applyNumberFormat="1" applyFont="1" applyAlignment="1">
      <alignment horizontal="center" vertical="center" wrapText="1"/>
    </xf>
    <xf numFmtId="1" fontId="18" fillId="0" borderId="5" xfId="0" applyNumberFormat="1" applyFont="1" applyBorder="1" applyAlignment="1">
      <alignment horizontal="center" vertical="center"/>
    </xf>
    <xf numFmtId="1" fontId="18" fillId="6" borderId="5" xfId="0" applyNumberFormat="1" applyFont="1" applyFill="1" applyBorder="1" applyAlignment="1">
      <alignment horizontal="center" vertical="center"/>
    </xf>
    <xf numFmtId="9" fontId="14" fillId="0" borderId="0" xfId="0" applyNumberFormat="1" applyFont="1" applyAlignment="1">
      <alignment horizontal="center" vertical="center" wrapText="1"/>
    </xf>
    <xf numFmtId="0" fontId="18" fillId="0" borderId="0" xfId="0" applyFont="1"/>
    <xf numFmtId="0" fontId="18" fillId="0" borderId="0" xfId="0" applyFont="1" applyAlignment="1"/>
    <xf numFmtId="0" fontId="18" fillId="0" borderId="0" xfId="0" applyFont="1" applyAlignment="1">
      <alignment horizontal="center"/>
    </xf>
    <xf numFmtId="0" fontId="18" fillId="0" borderId="7" xfId="0" applyFont="1" applyBorder="1" applyAlignment="1"/>
    <xf numFmtId="1" fontId="18" fillId="0" borderId="7" xfId="0" applyNumberFormat="1" applyFont="1" applyBorder="1" applyAlignment="1">
      <alignment horizontal="center" vertical="center"/>
    </xf>
    <xf numFmtId="0" fontId="19" fillId="0" borderId="5" xfId="0" applyFont="1" applyBorder="1" applyAlignment="1">
      <alignment vertical="center"/>
    </xf>
    <xf numFmtId="0" fontId="19" fillId="0" borderId="5" xfId="0" applyFont="1" applyBorder="1" applyAlignment="1">
      <alignment horizontal="center" vertical="center"/>
    </xf>
    <xf numFmtId="0" fontId="2" fillId="0" borderId="1" xfId="0" applyFont="1" applyBorder="1" applyAlignment="1">
      <alignment horizontal="center" vertical="top"/>
    </xf>
    <xf numFmtId="0" fontId="21" fillId="7" borderId="8" xfId="0" applyFont="1" applyFill="1" applyBorder="1" applyAlignment="1">
      <alignment horizontal="left" vertical="top"/>
    </xf>
    <xf numFmtId="0" fontId="21" fillId="7" borderId="1" xfId="0" applyFont="1" applyFill="1" applyBorder="1" applyAlignment="1">
      <alignment horizontal="left" vertical="top"/>
    </xf>
    <xf numFmtId="0" fontId="20" fillId="0" borderId="0" xfId="0" applyFont="1" applyAlignment="1"/>
    <xf numFmtId="0" fontId="18" fillId="0" borderId="5" xfId="0" applyFont="1" applyBorder="1"/>
    <xf numFmtId="9" fontId="18" fillId="0" borderId="5" xfId="0" applyNumberFormat="1" applyFont="1" applyBorder="1" applyAlignment="1">
      <alignment horizontal="center" vertical="center" wrapText="1"/>
    </xf>
    <xf numFmtId="1" fontId="18" fillId="0" borderId="5" xfId="0" applyNumberFormat="1" applyFont="1" applyBorder="1" applyAlignment="1">
      <alignment horizontal="center"/>
    </xf>
    <xf numFmtId="0" fontId="21" fillId="0" borderId="0" xfId="0" applyFont="1" applyAlignment="1">
      <alignment horizontal="left" vertical="top"/>
    </xf>
    <xf numFmtId="0" fontId="21" fillId="0" borderId="0" xfId="0" applyFont="1" applyAlignment="1">
      <alignment horizontal="center" vertical="top"/>
    </xf>
    <xf numFmtId="9" fontId="14" fillId="0" borderId="5" xfId="0" applyNumberFormat="1" applyFont="1" applyBorder="1" applyAlignment="1">
      <alignment horizontal="center" vertical="center" wrapText="1"/>
    </xf>
    <xf numFmtId="1" fontId="18" fillId="6" borderId="5" xfId="0" applyNumberFormat="1" applyFont="1" applyFill="1" applyBorder="1" applyAlignment="1">
      <alignment horizontal="center"/>
    </xf>
    <xf numFmtId="0" fontId="18" fillId="0" borderId="0" xfId="0" applyFont="1" applyBorder="1"/>
    <xf numFmtId="0" fontId="18" fillId="0" borderId="0" xfId="0" applyFont="1" applyBorder="1" applyAlignment="1">
      <alignment horizontal="center"/>
    </xf>
    <xf numFmtId="9" fontId="18" fillId="0" borderId="0" xfId="0" applyNumberFormat="1" applyFont="1" applyBorder="1"/>
    <xf numFmtId="1" fontId="18" fillId="0" borderId="0" xfId="0" applyNumberFormat="1" applyFont="1" applyBorder="1" applyAlignment="1">
      <alignment horizontal="center"/>
    </xf>
    <xf numFmtId="9" fontId="18" fillId="0" borderId="0" xfId="1" applyFont="1" applyAlignment="1">
      <alignment horizontal="center"/>
    </xf>
    <xf numFmtId="17" fontId="10" fillId="3" borderId="6" xfId="0" applyNumberFormat="1" applyFont="1" applyFill="1" applyBorder="1" applyAlignment="1">
      <alignment horizontal="center" vertical="center" wrapText="1"/>
    </xf>
    <xf numFmtId="9" fontId="7" fillId="0" borderId="6" xfId="0" applyNumberFormat="1" applyFont="1" applyBorder="1" applyAlignment="1">
      <alignment horizontal="center" vertical="center" wrapText="1"/>
    </xf>
    <xf numFmtId="9" fontId="8" fillId="3" borderId="5" xfId="0" applyNumberFormat="1" applyFont="1" applyFill="1" applyBorder="1" applyAlignment="1">
      <alignment horizontal="center" vertical="center" wrapText="1"/>
    </xf>
    <xf numFmtId="0" fontId="4" fillId="5" borderId="5" xfId="0" applyFont="1" applyFill="1" applyBorder="1" applyAlignment="1">
      <alignment horizontal="center" vertical="center" wrapText="1"/>
    </xf>
    <xf numFmtId="9" fontId="18" fillId="0" borderId="1" xfId="1" applyFont="1" applyBorder="1" applyAlignment="1">
      <alignment horizontal="center" vertical="center" wrapText="1"/>
    </xf>
    <xf numFmtId="1" fontId="18" fillId="0" borderId="1" xfId="0" applyNumberFormat="1" applyFont="1" applyFill="1" applyBorder="1" applyAlignment="1">
      <alignment horizontal="center" vertical="center" wrapText="1"/>
    </xf>
    <xf numFmtId="0" fontId="4" fillId="0" borderId="5" xfId="0" applyFont="1" applyFill="1" applyBorder="1" applyAlignment="1">
      <alignment horizontal="center" vertical="center" wrapText="1"/>
    </xf>
    <xf numFmtId="9" fontId="24" fillId="6" borderId="0" xfId="0" applyNumberFormat="1" applyFont="1" applyFill="1" applyAlignment="1">
      <alignment horizontal="left" vertical="center"/>
    </xf>
    <xf numFmtId="0" fontId="4" fillId="0" borderId="6" xfId="0" applyFont="1" applyFill="1" applyBorder="1" applyAlignment="1">
      <alignment horizontal="center" vertical="center" wrapText="1"/>
    </xf>
    <xf numFmtId="0" fontId="16" fillId="2" borderId="2" xfId="0" applyFont="1" applyFill="1" applyBorder="1" applyAlignment="1">
      <alignment horizontal="center" vertical="center" wrapText="1"/>
    </xf>
    <xf numFmtId="0" fontId="17" fillId="0" borderId="3" xfId="0" applyFont="1" applyBorder="1"/>
    <xf numFmtId="0" fontId="5" fillId="0" borderId="0" xfId="0" applyFont="1" applyAlignment="1">
      <alignment horizontal="left"/>
    </xf>
    <xf numFmtId="0" fontId="0" fillId="0" borderId="0" xfId="0" applyFont="1" applyAlignment="1"/>
  </cellXfs>
  <cellStyles count="2">
    <cellStyle name="Normal" xfId="0" builtinId="0"/>
    <cellStyle name="Per cent" xfId="1" builtinId="5"/>
  </cellStyles>
  <dxfs count="7">
    <dxf>
      <font>
        <color theme="0"/>
      </font>
      <fill>
        <patternFill patternType="solid">
          <fgColor rgb="FFC00000"/>
          <bgColor rgb="FFC00000"/>
        </patternFill>
      </fill>
    </dxf>
    <dxf>
      <font>
        <color theme="0"/>
      </font>
      <fill>
        <patternFill patternType="solid">
          <fgColor rgb="FFC00000"/>
          <bgColor rgb="FFC00000"/>
        </patternFill>
      </fill>
    </dxf>
    <dxf>
      <font>
        <color theme="0"/>
      </font>
      <fill>
        <patternFill patternType="solid">
          <fgColor rgb="FFC00000"/>
          <bgColor rgb="FFC00000"/>
        </patternFill>
      </fill>
    </dxf>
    <dxf>
      <font>
        <color theme="0"/>
      </font>
      <fill>
        <patternFill patternType="solid">
          <fgColor rgb="FF385623"/>
          <bgColor rgb="FF385623"/>
        </patternFill>
      </fill>
    </dxf>
    <dxf>
      <font>
        <color theme="0"/>
      </font>
      <fill>
        <patternFill patternType="solid">
          <fgColor rgb="FFC00000"/>
          <bgColor rgb="FFC00000"/>
        </patternFill>
      </fill>
    </dxf>
    <dxf>
      <font>
        <color theme="0"/>
      </font>
      <fill>
        <patternFill patternType="solid">
          <fgColor rgb="FF385623"/>
          <bgColor rgb="FF385623"/>
        </patternFill>
      </fill>
    </dxf>
    <dxf>
      <font>
        <strike val="0"/>
        <color theme="0"/>
      </font>
      <fill>
        <patternFill>
          <bgColor rgb="FFC0000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lvl="0">
              <a:defRPr sz="1400" b="0" i="0">
                <a:solidFill>
                  <a:schemeClr val="tx1"/>
                </a:solidFill>
                <a:latin typeface="+mn-lt"/>
              </a:defRPr>
            </a:pPr>
            <a:r>
              <a:rPr lang="en-GB" sz="1400" b="0" i="0">
                <a:solidFill>
                  <a:schemeClr val="tx1"/>
                </a:solidFill>
                <a:latin typeface="+mn-lt"/>
              </a:rPr>
              <a:t>Foreign &amp; Commonweath Development Office</a:t>
            </a:r>
          </a:p>
        </c:rich>
      </c:tx>
      <c:overlay val="0"/>
    </c:title>
    <c:autoTitleDeleted val="0"/>
    <c:plotArea>
      <c:layout/>
      <c:lineChart>
        <c:grouping val="standard"/>
        <c:varyColors val="0"/>
        <c:ser>
          <c:idx val="0"/>
          <c:order val="0"/>
          <c:spPr>
            <a:ln w="28575" cmpd="sng">
              <a:solidFill>
                <a:schemeClr val="accent1"/>
              </a:solidFill>
            </a:ln>
          </c:spPr>
          <c:marker>
            <c:symbol val="diamond"/>
            <c:size val="5"/>
          </c:marker>
          <c:dLbls>
            <c:spPr>
              <a:noFill/>
              <a:ln>
                <a:noFill/>
              </a:ln>
              <a:effectLst/>
            </c:spPr>
            <c:txPr>
              <a:bodyPr wrap="square" lIns="38100" tIns="19050" rIns="38100" bIns="19050" anchor="ctr">
                <a:spAutoFit/>
              </a:bodyPr>
              <a:lstStyle/>
              <a:p>
                <a:pPr>
                  <a:defRPr sz="800"/>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'Quarterly Time Series'!$B$1:$V$1</c:f>
              <c:numCache>
                <c:formatCode>mmm\-yy</c:formatCode>
                <c:ptCount val="21"/>
                <c:pt idx="0">
                  <c:v>45474</c:v>
                </c:pt>
                <c:pt idx="1">
                  <c:v>45505</c:v>
                </c:pt>
                <c:pt idx="2">
                  <c:v>45536</c:v>
                </c:pt>
                <c:pt idx="3">
                  <c:v>45566</c:v>
                </c:pt>
                <c:pt idx="4">
                  <c:v>45597</c:v>
                </c:pt>
                <c:pt idx="5">
                  <c:v>45627</c:v>
                </c:pt>
                <c:pt idx="6">
                  <c:v>45658</c:v>
                </c:pt>
                <c:pt idx="7">
                  <c:v>45689</c:v>
                </c:pt>
                <c:pt idx="8">
                  <c:v>45717</c:v>
                </c:pt>
                <c:pt idx="9">
                  <c:v>45748</c:v>
                </c:pt>
                <c:pt idx="10">
                  <c:v>45778</c:v>
                </c:pt>
                <c:pt idx="11">
                  <c:v>45809</c:v>
                </c:pt>
                <c:pt idx="12">
                  <c:v>45839</c:v>
                </c:pt>
                <c:pt idx="13">
                  <c:v>45870</c:v>
                </c:pt>
                <c:pt idx="14">
                  <c:v>45901</c:v>
                </c:pt>
                <c:pt idx="15">
                  <c:v>45931</c:v>
                </c:pt>
                <c:pt idx="16">
                  <c:v>45962</c:v>
                </c:pt>
                <c:pt idx="17">
                  <c:v>45992</c:v>
                </c:pt>
                <c:pt idx="18">
                  <c:v>46023</c:v>
                </c:pt>
                <c:pt idx="19">
                  <c:v>46054</c:v>
                </c:pt>
                <c:pt idx="20">
                  <c:v>46082</c:v>
                </c:pt>
              </c:numCache>
            </c:numRef>
          </c:cat>
          <c:val>
            <c:numRef>
              <c:f>'Quarterly Time Series'!$B$12:$V$12</c:f>
              <c:numCache>
                <c:formatCode>0%</c:formatCode>
                <c:ptCount val="21"/>
                <c:pt idx="0">
                  <c:v>0.71</c:v>
                </c:pt>
                <c:pt idx="1">
                  <c:v>0.56999999999999995</c:v>
                </c:pt>
                <c:pt idx="2">
                  <c:v>0.66</c:v>
                </c:pt>
                <c:pt idx="3">
                  <c:v>0.75</c:v>
                </c:pt>
                <c:pt idx="4">
                  <c:v>0.72</c:v>
                </c:pt>
                <c:pt idx="5">
                  <c:v>0.59</c:v>
                </c:pt>
                <c:pt idx="6">
                  <c:v>0.66</c:v>
                </c:pt>
                <c:pt idx="7">
                  <c:v>0.69</c:v>
                </c:pt>
                <c:pt idx="8">
                  <c:v>0.71</c:v>
                </c:pt>
                <c:pt idx="9">
                  <c:v>0.65</c:v>
                </c:pt>
                <c:pt idx="10">
                  <c:v>0.63</c:v>
                </c:pt>
                <c:pt idx="11">
                  <c:v>0.65</c:v>
                </c:pt>
                <c:pt idx="12">
                  <c:v>0.61</c:v>
                </c:pt>
                <c:pt idx="13">
                  <c:v>0.51</c:v>
                </c:pt>
                <c:pt idx="14">
                  <c:v>0.56999999999999995</c:v>
                </c:pt>
                <c:pt idx="15">
                  <c:v>0.62</c:v>
                </c:pt>
                <c:pt idx="16">
                  <c:v>0.66</c:v>
                </c:pt>
                <c:pt idx="17">
                  <c:v>0.49</c:v>
                </c:pt>
                <c:pt idx="18">
                  <c:v>0.64</c:v>
                </c:pt>
                <c:pt idx="19">
                  <c:v>0.65</c:v>
                </c:pt>
                <c:pt idx="20">
                  <c:v>0.66</c:v>
                </c:pt>
              </c:numCache>
            </c:numRef>
          </c:val>
          <c:smooth val="0"/>
          <c:extLst>
            <c:ext xmlns:c16="http://schemas.microsoft.com/office/drawing/2014/chart" uri="{C3380CC4-5D6E-409C-BE32-E72D297353CC}">
              <c16:uniqueId val="{00000000-2271-4F04-9363-19A3D3BF27BC}"/>
            </c:ext>
          </c:extLst>
        </c:ser>
        <c:dLbls>
          <c:dLblPos val="t"/>
          <c:showLegendKey val="0"/>
          <c:showVal val="1"/>
          <c:showCatName val="0"/>
          <c:showSerName val="0"/>
          <c:showPercent val="0"/>
          <c:showBubbleSize val="0"/>
        </c:dLbls>
        <c:marker val="1"/>
        <c:smooth val="0"/>
        <c:axId val="1553750548"/>
        <c:axId val="1300295662"/>
      </c:lineChart>
      <c:dateAx>
        <c:axId val="1553750548"/>
        <c:scaling>
          <c:orientation val="minMax"/>
        </c:scaling>
        <c:delete val="0"/>
        <c:axPos val="b"/>
        <c:numFmt formatCode="mmm\-yy" sourceLinked="1"/>
        <c:majorTickMark val="none"/>
        <c:minorTickMark val="none"/>
        <c:tickLblPos val="nextTo"/>
        <c:txPr>
          <a:bodyPr rot="-5400000" vert="horz"/>
          <a:lstStyle/>
          <a:p>
            <a:pPr lvl="0">
              <a:defRPr sz="900" b="0" i="0">
                <a:solidFill>
                  <a:srgbClr val="000000"/>
                </a:solidFill>
                <a:latin typeface="+mn-lt"/>
              </a:defRPr>
            </a:pPr>
            <a:endParaRPr lang="en-US"/>
          </a:p>
        </c:txPr>
        <c:crossAx val="1300295662"/>
        <c:crosses val="autoZero"/>
        <c:auto val="1"/>
        <c:lblOffset val="100"/>
        <c:baseTimeUnit val="months"/>
      </c:dateAx>
      <c:valAx>
        <c:axId val="1300295662"/>
        <c:scaling>
          <c:orientation val="minMax"/>
          <c:max val="1"/>
        </c:scaling>
        <c:delete val="1"/>
        <c:axPos val="l"/>
        <c:majorGridlines>
          <c:spPr>
            <a:ln>
              <a:solidFill>
                <a:srgbClr val="B7B7B7"/>
              </a:solidFill>
            </a:ln>
          </c:spPr>
        </c:majorGridlines>
        <c:title>
          <c:tx>
            <c:rich>
              <a:bodyPr/>
              <a:lstStyle/>
              <a:p>
                <a:pPr>
                  <a:defRPr b="0"/>
                </a:pPr>
                <a:r>
                  <a:rPr lang="en-GB" b="0"/>
                  <a:t>Average ooccupancy (%)</a:t>
                </a:r>
              </a:p>
            </c:rich>
          </c:tx>
          <c:overlay val="0"/>
        </c:title>
        <c:numFmt formatCode="0%" sourceLinked="1"/>
        <c:majorTickMark val="none"/>
        <c:minorTickMark val="none"/>
        <c:tickLblPos val="nextTo"/>
        <c:crossAx val="1553750548"/>
        <c:crosses val="autoZero"/>
        <c:crossBetween val="between"/>
      </c:valAx>
    </c:plotArea>
    <c:plotVisOnly val="1"/>
    <c:dispBlanksAs val="zero"/>
    <c:showDLblsOverMax val="1"/>
  </c:chart>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lvl="0">
              <a:defRPr sz="1400" b="0" i="0">
                <a:solidFill>
                  <a:schemeClr val="tx1"/>
                </a:solidFill>
                <a:latin typeface="+mn-lt"/>
              </a:defRPr>
            </a:pPr>
            <a:r>
              <a:rPr lang="en-GB" sz="1400" b="0" i="0">
                <a:solidFill>
                  <a:schemeClr val="tx1"/>
                </a:solidFill>
                <a:latin typeface="+mn-lt"/>
              </a:rPr>
              <a:t>Department for Environment Food &amp; Rural Affairs</a:t>
            </a:r>
          </a:p>
        </c:rich>
      </c:tx>
      <c:overlay val="0"/>
    </c:title>
    <c:autoTitleDeleted val="0"/>
    <c:plotArea>
      <c:layout/>
      <c:lineChart>
        <c:grouping val="standard"/>
        <c:varyColors val="0"/>
        <c:ser>
          <c:idx val="0"/>
          <c:order val="0"/>
          <c:spPr>
            <a:ln w="28575" cmpd="sng">
              <a:solidFill>
                <a:schemeClr val="accent1"/>
              </a:solidFill>
            </a:ln>
          </c:spPr>
          <c:marker>
            <c:symbol val="diamond"/>
            <c:size val="5"/>
          </c:marker>
          <c:dLbls>
            <c:spPr>
              <a:noFill/>
              <a:ln>
                <a:noFill/>
              </a:ln>
              <a:effectLst/>
            </c:spPr>
            <c:txPr>
              <a:bodyPr wrap="square" lIns="38100" tIns="19050" rIns="38100" bIns="19050" anchor="ctr">
                <a:spAutoFit/>
              </a:bodyPr>
              <a:lstStyle/>
              <a:p>
                <a:pPr>
                  <a:defRPr sz="800"/>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'Quarterly Time Series'!$B$1:$V$1</c:f>
              <c:numCache>
                <c:formatCode>mmm\-yy</c:formatCode>
                <c:ptCount val="21"/>
                <c:pt idx="0">
                  <c:v>45474</c:v>
                </c:pt>
                <c:pt idx="1">
                  <c:v>45505</c:v>
                </c:pt>
                <c:pt idx="2">
                  <c:v>45536</c:v>
                </c:pt>
                <c:pt idx="3">
                  <c:v>45566</c:v>
                </c:pt>
                <c:pt idx="4">
                  <c:v>45597</c:v>
                </c:pt>
                <c:pt idx="5">
                  <c:v>45627</c:v>
                </c:pt>
                <c:pt idx="6">
                  <c:v>45658</c:v>
                </c:pt>
                <c:pt idx="7">
                  <c:v>45689</c:v>
                </c:pt>
                <c:pt idx="8">
                  <c:v>45717</c:v>
                </c:pt>
                <c:pt idx="9">
                  <c:v>45748</c:v>
                </c:pt>
                <c:pt idx="10">
                  <c:v>45778</c:v>
                </c:pt>
                <c:pt idx="11">
                  <c:v>45809</c:v>
                </c:pt>
                <c:pt idx="12">
                  <c:v>45839</c:v>
                </c:pt>
                <c:pt idx="13">
                  <c:v>45870</c:v>
                </c:pt>
                <c:pt idx="14">
                  <c:v>45901</c:v>
                </c:pt>
                <c:pt idx="15">
                  <c:v>45931</c:v>
                </c:pt>
                <c:pt idx="16">
                  <c:v>45962</c:v>
                </c:pt>
                <c:pt idx="17">
                  <c:v>45992</c:v>
                </c:pt>
                <c:pt idx="18">
                  <c:v>46023</c:v>
                </c:pt>
                <c:pt idx="19">
                  <c:v>46054</c:v>
                </c:pt>
                <c:pt idx="20">
                  <c:v>46082</c:v>
                </c:pt>
              </c:numCache>
            </c:numRef>
          </c:cat>
          <c:val>
            <c:numRef>
              <c:f>'Quarterly Time Series'!$B$7:$V$7</c:f>
              <c:numCache>
                <c:formatCode>0%</c:formatCode>
                <c:ptCount val="21"/>
                <c:pt idx="0">
                  <c:v>0.76</c:v>
                </c:pt>
                <c:pt idx="1">
                  <c:v>0.66</c:v>
                </c:pt>
                <c:pt idx="2">
                  <c:v>0.77</c:v>
                </c:pt>
                <c:pt idx="3">
                  <c:v>0.76</c:v>
                </c:pt>
                <c:pt idx="4">
                  <c:v>0.74</c:v>
                </c:pt>
                <c:pt idx="5">
                  <c:v>0.46</c:v>
                </c:pt>
                <c:pt idx="6">
                  <c:v>0.82</c:v>
                </c:pt>
                <c:pt idx="7">
                  <c:v>0.75</c:v>
                </c:pt>
                <c:pt idx="8">
                  <c:v>0.78</c:v>
                </c:pt>
                <c:pt idx="9">
                  <c:v>0.74</c:v>
                </c:pt>
                <c:pt idx="10">
                  <c:v>0.59</c:v>
                </c:pt>
                <c:pt idx="11">
                  <c:v>0.72</c:v>
                </c:pt>
                <c:pt idx="12">
                  <c:v>0.79</c:v>
                </c:pt>
                <c:pt idx="13">
                  <c:v>0.53</c:v>
                </c:pt>
                <c:pt idx="14">
                  <c:v>0.6</c:v>
                </c:pt>
                <c:pt idx="15">
                  <c:v>0.68</c:v>
                </c:pt>
                <c:pt idx="16">
                  <c:v>0.67</c:v>
                </c:pt>
                <c:pt idx="17">
                  <c:v>0.44</c:v>
                </c:pt>
                <c:pt idx="18">
                  <c:v>0.68</c:v>
                </c:pt>
                <c:pt idx="19">
                  <c:v>0.68</c:v>
                </c:pt>
                <c:pt idx="20">
                  <c:v>0.63</c:v>
                </c:pt>
              </c:numCache>
            </c:numRef>
          </c:val>
          <c:smooth val="0"/>
          <c:extLst>
            <c:ext xmlns:c16="http://schemas.microsoft.com/office/drawing/2014/chart" uri="{C3380CC4-5D6E-409C-BE32-E72D297353CC}">
              <c16:uniqueId val="{00000000-5A18-49CA-BC3C-186D636AADCC}"/>
            </c:ext>
          </c:extLst>
        </c:ser>
        <c:dLbls>
          <c:dLblPos val="t"/>
          <c:showLegendKey val="0"/>
          <c:showVal val="1"/>
          <c:showCatName val="0"/>
          <c:showSerName val="0"/>
          <c:showPercent val="0"/>
          <c:showBubbleSize val="0"/>
        </c:dLbls>
        <c:marker val="1"/>
        <c:smooth val="0"/>
        <c:axId val="1899493889"/>
        <c:axId val="1240246591"/>
      </c:lineChart>
      <c:dateAx>
        <c:axId val="1899493889"/>
        <c:scaling>
          <c:orientation val="minMax"/>
        </c:scaling>
        <c:delete val="0"/>
        <c:axPos val="b"/>
        <c:numFmt formatCode="mmm\-yy" sourceLinked="1"/>
        <c:majorTickMark val="none"/>
        <c:minorTickMark val="none"/>
        <c:tickLblPos val="nextTo"/>
        <c:txPr>
          <a:bodyPr rot="-5400000" vert="horz"/>
          <a:lstStyle/>
          <a:p>
            <a:pPr lvl="0">
              <a:defRPr sz="900" b="0" i="0">
                <a:solidFill>
                  <a:srgbClr val="000000"/>
                </a:solidFill>
                <a:latin typeface="+mn-lt"/>
              </a:defRPr>
            </a:pPr>
            <a:endParaRPr lang="en-US"/>
          </a:p>
        </c:txPr>
        <c:crossAx val="1240246591"/>
        <c:crosses val="autoZero"/>
        <c:auto val="1"/>
        <c:lblOffset val="100"/>
        <c:baseTimeUnit val="months"/>
      </c:dateAx>
      <c:valAx>
        <c:axId val="1240246591"/>
        <c:scaling>
          <c:orientation val="minMax"/>
          <c:max val="1"/>
        </c:scaling>
        <c:delete val="1"/>
        <c:axPos val="l"/>
        <c:majorGridlines>
          <c:spPr>
            <a:ln>
              <a:solidFill>
                <a:srgbClr val="B7B7B7"/>
              </a:solidFill>
            </a:ln>
          </c:spPr>
        </c:majorGridlines>
        <c:title>
          <c:tx>
            <c:rich>
              <a:bodyPr/>
              <a:lstStyle/>
              <a:p>
                <a:pPr>
                  <a:defRPr/>
                </a:pPr>
                <a:r>
                  <a:rPr lang="en-GB" b="0"/>
                  <a:t>Average occupancy (%)</a:t>
                </a:r>
              </a:p>
            </c:rich>
          </c:tx>
          <c:overlay val="0"/>
        </c:title>
        <c:numFmt formatCode="0%" sourceLinked="1"/>
        <c:majorTickMark val="none"/>
        <c:minorTickMark val="none"/>
        <c:tickLblPos val="nextTo"/>
        <c:crossAx val="1899493889"/>
        <c:crosses val="autoZero"/>
        <c:crossBetween val="between"/>
      </c:valAx>
    </c:plotArea>
    <c:plotVisOnly val="1"/>
    <c:dispBlanksAs val="zero"/>
    <c:showDLblsOverMax val="1"/>
  </c:chart>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lvl="0">
              <a:defRPr sz="1400" b="0" i="0">
                <a:solidFill>
                  <a:srgbClr val="000000"/>
                </a:solidFill>
                <a:latin typeface="+mn-lt"/>
              </a:defRPr>
            </a:pPr>
            <a:r>
              <a:rPr lang="en-GB" sz="1400" b="0" i="0">
                <a:solidFill>
                  <a:srgbClr val="000000"/>
                </a:solidFill>
                <a:latin typeface="+mn-lt"/>
              </a:rPr>
              <a:t>Ministry of Housing, Communities and Local Government</a:t>
            </a:r>
          </a:p>
        </c:rich>
      </c:tx>
      <c:overlay val="0"/>
    </c:title>
    <c:autoTitleDeleted val="0"/>
    <c:plotArea>
      <c:layout/>
      <c:lineChart>
        <c:grouping val="standard"/>
        <c:varyColors val="0"/>
        <c:ser>
          <c:idx val="0"/>
          <c:order val="0"/>
          <c:spPr>
            <a:ln w="28575" cmpd="sng">
              <a:solidFill>
                <a:schemeClr val="accent1"/>
              </a:solidFill>
            </a:ln>
          </c:spPr>
          <c:marker>
            <c:symbol val="diamond"/>
            <c:size val="5"/>
          </c:marker>
          <c:dLbls>
            <c:spPr>
              <a:noFill/>
              <a:ln>
                <a:noFill/>
              </a:ln>
              <a:effectLst/>
            </c:spPr>
            <c:txPr>
              <a:bodyPr wrap="square" lIns="38100" tIns="19050" rIns="38100" bIns="19050" anchor="ctr">
                <a:spAutoFit/>
              </a:bodyPr>
              <a:lstStyle/>
              <a:p>
                <a:pPr>
                  <a:defRPr sz="800"/>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'Quarterly Time Series'!$B$1:$V$1</c:f>
              <c:numCache>
                <c:formatCode>mmm\-yy</c:formatCode>
                <c:ptCount val="21"/>
                <c:pt idx="0">
                  <c:v>45474</c:v>
                </c:pt>
                <c:pt idx="1">
                  <c:v>45505</c:v>
                </c:pt>
                <c:pt idx="2">
                  <c:v>45536</c:v>
                </c:pt>
                <c:pt idx="3">
                  <c:v>45566</c:v>
                </c:pt>
                <c:pt idx="4">
                  <c:v>45597</c:v>
                </c:pt>
                <c:pt idx="5">
                  <c:v>45627</c:v>
                </c:pt>
                <c:pt idx="6">
                  <c:v>45658</c:v>
                </c:pt>
                <c:pt idx="7">
                  <c:v>45689</c:v>
                </c:pt>
                <c:pt idx="8">
                  <c:v>45717</c:v>
                </c:pt>
                <c:pt idx="9">
                  <c:v>45748</c:v>
                </c:pt>
                <c:pt idx="10">
                  <c:v>45778</c:v>
                </c:pt>
                <c:pt idx="11">
                  <c:v>45809</c:v>
                </c:pt>
                <c:pt idx="12">
                  <c:v>45839</c:v>
                </c:pt>
                <c:pt idx="13">
                  <c:v>45870</c:v>
                </c:pt>
                <c:pt idx="14">
                  <c:v>45901</c:v>
                </c:pt>
                <c:pt idx="15">
                  <c:v>45931</c:v>
                </c:pt>
                <c:pt idx="16">
                  <c:v>45962</c:v>
                </c:pt>
                <c:pt idx="17">
                  <c:v>45992</c:v>
                </c:pt>
                <c:pt idx="18">
                  <c:v>46023</c:v>
                </c:pt>
                <c:pt idx="19">
                  <c:v>46054</c:v>
                </c:pt>
                <c:pt idx="20">
                  <c:v>46082</c:v>
                </c:pt>
              </c:numCache>
            </c:numRef>
          </c:cat>
          <c:val>
            <c:numRef>
              <c:f>'Quarterly Time Series'!$B$17:$V$17</c:f>
              <c:numCache>
                <c:formatCode>0%</c:formatCode>
                <c:ptCount val="21"/>
                <c:pt idx="0">
                  <c:v>0.74</c:v>
                </c:pt>
                <c:pt idx="1">
                  <c:v>0.6</c:v>
                </c:pt>
                <c:pt idx="2">
                  <c:v>0.7</c:v>
                </c:pt>
                <c:pt idx="3">
                  <c:v>0.73</c:v>
                </c:pt>
                <c:pt idx="4">
                  <c:v>0.79</c:v>
                </c:pt>
                <c:pt idx="5">
                  <c:v>0.65</c:v>
                </c:pt>
                <c:pt idx="6">
                  <c:v>0.76</c:v>
                </c:pt>
                <c:pt idx="7">
                  <c:v>0.77</c:v>
                </c:pt>
                <c:pt idx="8">
                  <c:v>0.77</c:v>
                </c:pt>
                <c:pt idx="9">
                  <c:v>0.71</c:v>
                </c:pt>
                <c:pt idx="10">
                  <c:v>0.72</c:v>
                </c:pt>
                <c:pt idx="11">
                  <c:v>0.74</c:v>
                </c:pt>
                <c:pt idx="12">
                  <c:v>0.71</c:v>
                </c:pt>
                <c:pt idx="13">
                  <c:v>0.59</c:v>
                </c:pt>
                <c:pt idx="14">
                  <c:v>0.67</c:v>
                </c:pt>
                <c:pt idx="15">
                  <c:v>0.76</c:v>
                </c:pt>
                <c:pt idx="16">
                  <c:v>0.79</c:v>
                </c:pt>
                <c:pt idx="17">
                  <c:v>0.61</c:v>
                </c:pt>
                <c:pt idx="18">
                  <c:v>0.74</c:v>
                </c:pt>
                <c:pt idx="19">
                  <c:v>0.79</c:v>
                </c:pt>
                <c:pt idx="20">
                  <c:v>0.77</c:v>
                </c:pt>
              </c:numCache>
            </c:numRef>
          </c:val>
          <c:smooth val="0"/>
          <c:extLst>
            <c:ext xmlns:c16="http://schemas.microsoft.com/office/drawing/2014/chart" uri="{C3380CC4-5D6E-409C-BE32-E72D297353CC}">
              <c16:uniqueId val="{00000000-E258-47FA-B435-B9AF820EF270}"/>
            </c:ext>
          </c:extLst>
        </c:ser>
        <c:dLbls>
          <c:dLblPos val="t"/>
          <c:showLegendKey val="0"/>
          <c:showVal val="1"/>
          <c:showCatName val="0"/>
          <c:showSerName val="0"/>
          <c:showPercent val="0"/>
          <c:showBubbleSize val="0"/>
        </c:dLbls>
        <c:marker val="1"/>
        <c:smooth val="0"/>
        <c:axId val="1719337967"/>
        <c:axId val="1931407922"/>
      </c:lineChart>
      <c:dateAx>
        <c:axId val="1719337967"/>
        <c:scaling>
          <c:orientation val="minMax"/>
        </c:scaling>
        <c:delete val="0"/>
        <c:axPos val="b"/>
        <c:numFmt formatCode="mmm\-yy" sourceLinked="1"/>
        <c:majorTickMark val="none"/>
        <c:minorTickMark val="none"/>
        <c:tickLblPos val="nextTo"/>
        <c:txPr>
          <a:bodyPr/>
          <a:lstStyle/>
          <a:p>
            <a:pPr lvl="0">
              <a:defRPr sz="900" b="0" i="0">
                <a:solidFill>
                  <a:srgbClr val="000000"/>
                </a:solidFill>
                <a:latin typeface="+mn-lt"/>
              </a:defRPr>
            </a:pPr>
            <a:endParaRPr lang="en-US"/>
          </a:p>
        </c:txPr>
        <c:crossAx val="1931407922"/>
        <c:crosses val="autoZero"/>
        <c:auto val="1"/>
        <c:lblOffset val="100"/>
        <c:baseTimeUnit val="months"/>
      </c:dateAx>
      <c:valAx>
        <c:axId val="1931407922"/>
        <c:scaling>
          <c:orientation val="minMax"/>
          <c:max val="1"/>
        </c:scaling>
        <c:delete val="1"/>
        <c:axPos val="l"/>
        <c:majorGridlines>
          <c:spPr>
            <a:ln>
              <a:solidFill>
                <a:srgbClr val="B7B7B7"/>
              </a:solidFill>
            </a:ln>
          </c:spPr>
        </c:majorGridlines>
        <c:title>
          <c:tx>
            <c:rich>
              <a:bodyPr/>
              <a:lstStyle/>
              <a:p>
                <a:pPr>
                  <a:defRPr b="0"/>
                </a:pPr>
                <a:r>
                  <a:rPr lang="en-GB" b="0"/>
                  <a:t>Average occupancy (%)</a:t>
                </a:r>
              </a:p>
            </c:rich>
          </c:tx>
          <c:overlay val="0"/>
        </c:title>
        <c:numFmt formatCode="0%" sourceLinked="1"/>
        <c:majorTickMark val="none"/>
        <c:minorTickMark val="none"/>
        <c:tickLblPos val="nextTo"/>
        <c:crossAx val="1719337967"/>
        <c:crosses val="autoZero"/>
        <c:crossBetween val="between"/>
      </c:valAx>
    </c:plotArea>
    <c:plotVisOnly val="1"/>
    <c:dispBlanksAs val="zero"/>
    <c:showDLblsOverMax val="1"/>
  </c:chart>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lvl="0">
              <a:defRPr sz="1400" b="0" i="0">
                <a:solidFill>
                  <a:schemeClr val="tx1"/>
                </a:solidFill>
                <a:latin typeface="+mn-lt"/>
              </a:defRPr>
            </a:pPr>
            <a:r>
              <a:rPr lang="en-GB" sz="1400" b="0" i="0">
                <a:solidFill>
                  <a:schemeClr val="tx1"/>
                </a:solidFill>
                <a:latin typeface="+mn-lt"/>
              </a:rPr>
              <a:t>Ministry of Defence</a:t>
            </a:r>
          </a:p>
        </c:rich>
      </c:tx>
      <c:overlay val="0"/>
    </c:title>
    <c:autoTitleDeleted val="0"/>
    <c:plotArea>
      <c:layout/>
      <c:lineChart>
        <c:grouping val="standard"/>
        <c:varyColors val="0"/>
        <c:ser>
          <c:idx val="0"/>
          <c:order val="0"/>
          <c:spPr>
            <a:ln w="28575" cmpd="sng">
              <a:solidFill>
                <a:schemeClr val="accent1"/>
              </a:solidFill>
            </a:ln>
          </c:spPr>
          <c:marker>
            <c:symbol val="diamond"/>
            <c:size val="5"/>
          </c:marker>
          <c:dLbls>
            <c:spPr>
              <a:noFill/>
              <a:ln>
                <a:noFill/>
              </a:ln>
              <a:effectLst/>
            </c:spPr>
            <c:txPr>
              <a:bodyPr wrap="square" lIns="38100" tIns="19050" rIns="38100" bIns="19050" anchor="ctr">
                <a:spAutoFit/>
              </a:bodyPr>
              <a:lstStyle/>
              <a:p>
                <a:pPr>
                  <a:defRPr sz="800"/>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'Quarterly Time Series'!$B$1:$V$1</c:f>
              <c:numCache>
                <c:formatCode>mmm\-yy</c:formatCode>
                <c:ptCount val="21"/>
                <c:pt idx="0">
                  <c:v>45474</c:v>
                </c:pt>
                <c:pt idx="1">
                  <c:v>45505</c:v>
                </c:pt>
                <c:pt idx="2">
                  <c:v>45536</c:v>
                </c:pt>
                <c:pt idx="3">
                  <c:v>45566</c:v>
                </c:pt>
                <c:pt idx="4">
                  <c:v>45597</c:v>
                </c:pt>
                <c:pt idx="5">
                  <c:v>45627</c:v>
                </c:pt>
                <c:pt idx="6">
                  <c:v>45658</c:v>
                </c:pt>
                <c:pt idx="7">
                  <c:v>45689</c:v>
                </c:pt>
                <c:pt idx="8">
                  <c:v>45717</c:v>
                </c:pt>
                <c:pt idx="9">
                  <c:v>45748</c:v>
                </c:pt>
                <c:pt idx="10">
                  <c:v>45778</c:v>
                </c:pt>
                <c:pt idx="11">
                  <c:v>45809</c:v>
                </c:pt>
                <c:pt idx="12">
                  <c:v>45839</c:v>
                </c:pt>
                <c:pt idx="13">
                  <c:v>45870</c:v>
                </c:pt>
                <c:pt idx="14">
                  <c:v>45901</c:v>
                </c:pt>
                <c:pt idx="15">
                  <c:v>45931</c:v>
                </c:pt>
                <c:pt idx="16">
                  <c:v>45962</c:v>
                </c:pt>
                <c:pt idx="17">
                  <c:v>45992</c:v>
                </c:pt>
                <c:pt idx="18">
                  <c:v>46023</c:v>
                </c:pt>
                <c:pt idx="19">
                  <c:v>46054</c:v>
                </c:pt>
                <c:pt idx="20">
                  <c:v>46082</c:v>
                </c:pt>
              </c:numCache>
            </c:numRef>
          </c:cat>
          <c:val>
            <c:numRef>
              <c:f>'Quarterly Time Series'!$B$16:$V$16</c:f>
              <c:numCache>
                <c:formatCode>0%</c:formatCode>
                <c:ptCount val="21"/>
                <c:pt idx="0">
                  <c:v>0.85</c:v>
                </c:pt>
                <c:pt idx="1">
                  <c:v>0.77</c:v>
                </c:pt>
                <c:pt idx="2">
                  <c:v>0.9</c:v>
                </c:pt>
                <c:pt idx="3">
                  <c:v>0.91</c:v>
                </c:pt>
                <c:pt idx="4">
                  <c:v>0.94</c:v>
                </c:pt>
                <c:pt idx="5">
                  <c:v>0.69</c:v>
                </c:pt>
                <c:pt idx="6">
                  <c:v>0.76</c:v>
                </c:pt>
                <c:pt idx="7">
                  <c:v>0.87</c:v>
                </c:pt>
                <c:pt idx="8">
                  <c:v>0.89</c:v>
                </c:pt>
                <c:pt idx="9">
                  <c:v>0.82</c:v>
                </c:pt>
                <c:pt idx="10">
                  <c:v>0.85</c:v>
                </c:pt>
                <c:pt idx="11">
                  <c:v>0.87</c:v>
                </c:pt>
                <c:pt idx="12">
                  <c:v>0.83</c:v>
                </c:pt>
                <c:pt idx="13">
                  <c:v>0.64</c:v>
                </c:pt>
                <c:pt idx="14">
                  <c:v>0.75</c:v>
                </c:pt>
                <c:pt idx="15">
                  <c:v>0.85</c:v>
                </c:pt>
                <c:pt idx="16">
                  <c:v>0.91</c:v>
                </c:pt>
                <c:pt idx="17">
                  <c:v>0.59</c:v>
                </c:pt>
                <c:pt idx="18">
                  <c:v>0.88</c:v>
                </c:pt>
                <c:pt idx="19">
                  <c:v>0.83</c:v>
                </c:pt>
                <c:pt idx="20">
                  <c:v>0.85</c:v>
                </c:pt>
              </c:numCache>
            </c:numRef>
          </c:val>
          <c:smooth val="0"/>
          <c:extLst>
            <c:ext xmlns:c16="http://schemas.microsoft.com/office/drawing/2014/chart" uri="{C3380CC4-5D6E-409C-BE32-E72D297353CC}">
              <c16:uniqueId val="{00000000-2C8F-4354-880E-F6B56EFEF33C}"/>
            </c:ext>
          </c:extLst>
        </c:ser>
        <c:dLbls>
          <c:dLblPos val="t"/>
          <c:showLegendKey val="0"/>
          <c:showVal val="1"/>
          <c:showCatName val="0"/>
          <c:showSerName val="0"/>
          <c:showPercent val="0"/>
          <c:showBubbleSize val="0"/>
        </c:dLbls>
        <c:marker val="1"/>
        <c:smooth val="0"/>
        <c:axId val="22457826"/>
        <c:axId val="1548107156"/>
      </c:lineChart>
      <c:dateAx>
        <c:axId val="22457826"/>
        <c:scaling>
          <c:orientation val="minMax"/>
        </c:scaling>
        <c:delete val="0"/>
        <c:axPos val="b"/>
        <c:numFmt formatCode="mmm\-yy" sourceLinked="1"/>
        <c:majorTickMark val="none"/>
        <c:minorTickMark val="none"/>
        <c:tickLblPos val="nextTo"/>
        <c:txPr>
          <a:bodyPr rot="-5400000" vert="horz"/>
          <a:lstStyle/>
          <a:p>
            <a:pPr lvl="0">
              <a:defRPr sz="900" b="0" i="0">
                <a:solidFill>
                  <a:srgbClr val="000000"/>
                </a:solidFill>
                <a:latin typeface="+mn-lt"/>
              </a:defRPr>
            </a:pPr>
            <a:endParaRPr lang="en-US"/>
          </a:p>
        </c:txPr>
        <c:crossAx val="1548107156"/>
        <c:crosses val="autoZero"/>
        <c:auto val="1"/>
        <c:lblOffset val="100"/>
        <c:baseTimeUnit val="months"/>
      </c:dateAx>
      <c:valAx>
        <c:axId val="1548107156"/>
        <c:scaling>
          <c:orientation val="minMax"/>
          <c:max val="1"/>
        </c:scaling>
        <c:delete val="1"/>
        <c:axPos val="l"/>
        <c:majorGridlines>
          <c:spPr>
            <a:ln>
              <a:solidFill>
                <a:srgbClr val="B7B7B7"/>
              </a:solidFill>
            </a:ln>
          </c:spPr>
        </c:majorGridlines>
        <c:title>
          <c:tx>
            <c:rich>
              <a:bodyPr/>
              <a:lstStyle/>
              <a:p>
                <a:pPr>
                  <a:defRPr b="0"/>
                </a:pPr>
                <a:r>
                  <a:rPr lang="en-GB" b="0"/>
                  <a:t>Average occupancy (%)</a:t>
                </a:r>
              </a:p>
            </c:rich>
          </c:tx>
          <c:overlay val="0"/>
        </c:title>
        <c:numFmt formatCode="0%" sourceLinked="1"/>
        <c:majorTickMark val="none"/>
        <c:minorTickMark val="none"/>
        <c:tickLblPos val="nextTo"/>
        <c:crossAx val="22457826"/>
        <c:crosses val="autoZero"/>
        <c:crossBetween val="between"/>
      </c:valAx>
    </c:plotArea>
    <c:plotVisOnly val="1"/>
    <c:dispBlanksAs val="zero"/>
    <c:showDLblsOverMax val="1"/>
  </c:chart>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lvl="0">
              <a:defRPr sz="1400" b="0" i="0">
                <a:solidFill>
                  <a:schemeClr val="tx1"/>
                </a:solidFill>
                <a:latin typeface="+mn-lt"/>
              </a:defRPr>
            </a:pPr>
            <a:r>
              <a:rPr lang="en-GB" sz="1400" b="0" i="0">
                <a:solidFill>
                  <a:schemeClr val="tx1"/>
                </a:solidFill>
                <a:latin typeface="+mn-lt"/>
              </a:rPr>
              <a:t>Ministry of Justice</a:t>
            </a:r>
          </a:p>
        </c:rich>
      </c:tx>
      <c:overlay val="0"/>
    </c:title>
    <c:autoTitleDeleted val="0"/>
    <c:plotArea>
      <c:layout/>
      <c:lineChart>
        <c:grouping val="standard"/>
        <c:varyColors val="0"/>
        <c:ser>
          <c:idx val="0"/>
          <c:order val="0"/>
          <c:spPr>
            <a:ln w="28575" cmpd="sng">
              <a:solidFill>
                <a:schemeClr val="accent1"/>
              </a:solidFill>
            </a:ln>
          </c:spPr>
          <c:marker>
            <c:symbol val="diamond"/>
            <c:size val="5"/>
          </c:marker>
          <c:dLbls>
            <c:spPr>
              <a:noFill/>
              <a:ln>
                <a:noFill/>
              </a:ln>
              <a:effectLst/>
            </c:spPr>
            <c:txPr>
              <a:bodyPr wrap="square" lIns="38100" tIns="19050" rIns="38100" bIns="19050" anchor="ctr">
                <a:spAutoFit/>
              </a:bodyPr>
              <a:lstStyle/>
              <a:p>
                <a:pPr>
                  <a:defRPr sz="800"/>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'Quarterly Time Series'!$B$1:$V$1</c:f>
              <c:numCache>
                <c:formatCode>mmm\-yy</c:formatCode>
                <c:ptCount val="21"/>
                <c:pt idx="0">
                  <c:v>45474</c:v>
                </c:pt>
                <c:pt idx="1">
                  <c:v>45505</c:v>
                </c:pt>
                <c:pt idx="2">
                  <c:v>45536</c:v>
                </c:pt>
                <c:pt idx="3">
                  <c:v>45566</c:v>
                </c:pt>
                <c:pt idx="4">
                  <c:v>45597</c:v>
                </c:pt>
                <c:pt idx="5">
                  <c:v>45627</c:v>
                </c:pt>
                <c:pt idx="6">
                  <c:v>45658</c:v>
                </c:pt>
                <c:pt idx="7">
                  <c:v>45689</c:v>
                </c:pt>
                <c:pt idx="8">
                  <c:v>45717</c:v>
                </c:pt>
                <c:pt idx="9">
                  <c:v>45748</c:v>
                </c:pt>
                <c:pt idx="10">
                  <c:v>45778</c:v>
                </c:pt>
                <c:pt idx="11">
                  <c:v>45809</c:v>
                </c:pt>
                <c:pt idx="12">
                  <c:v>45839</c:v>
                </c:pt>
                <c:pt idx="13">
                  <c:v>45870</c:v>
                </c:pt>
                <c:pt idx="14">
                  <c:v>45901</c:v>
                </c:pt>
                <c:pt idx="15">
                  <c:v>45931</c:v>
                </c:pt>
                <c:pt idx="16">
                  <c:v>45962</c:v>
                </c:pt>
                <c:pt idx="17">
                  <c:v>45992</c:v>
                </c:pt>
                <c:pt idx="18">
                  <c:v>46023</c:v>
                </c:pt>
                <c:pt idx="19">
                  <c:v>46054</c:v>
                </c:pt>
                <c:pt idx="20">
                  <c:v>46082</c:v>
                </c:pt>
              </c:numCache>
            </c:numRef>
          </c:cat>
          <c:val>
            <c:numRef>
              <c:f>'Quarterly Time Series'!$B$18:$V$18</c:f>
              <c:numCache>
                <c:formatCode>0%</c:formatCode>
                <c:ptCount val="21"/>
                <c:pt idx="0">
                  <c:v>0.82</c:v>
                </c:pt>
                <c:pt idx="1">
                  <c:v>0.59</c:v>
                </c:pt>
                <c:pt idx="2">
                  <c:v>0.56999999999999995</c:v>
                </c:pt>
                <c:pt idx="3">
                  <c:v>0.62</c:v>
                </c:pt>
                <c:pt idx="4">
                  <c:v>0.68</c:v>
                </c:pt>
                <c:pt idx="5">
                  <c:v>0.83</c:v>
                </c:pt>
                <c:pt idx="6">
                  <c:v>0.82</c:v>
                </c:pt>
                <c:pt idx="7">
                  <c:v>0.81</c:v>
                </c:pt>
                <c:pt idx="8">
                  <c:v>0.84</c:v>
                </c:pt>
                <c:pt idx="9">
                  <c:v>0.81</c:v>
                </c:pt>
                <c:pt idx="10">
                  <c:v>0.75</c:v>
                </c:pt>
                <c:pt idx="11">
                  <c:v>0.76</c:v>
                </c:pt>
                <c:pt idx="12">
                  <c:v>0.75</c:v>
                </c:pt>
                <c:pt idx="13">
                  <c:v>0.61</c:v>
                </c:pt>
                <c:pt idx="14">
                  <c:v>0.68</c:v>
                </c:pt>
                <c:pt idx="15">
                  <c:v>0.69</c:v>
                </c:pt>
                <c:pt idx="16">
                  <c:v>0.74</c:v>
                </c:pt>
                <c:pt idx="17">
                  <c:v>0.79</c:v>
                </c:pt>
                <c:pt idx="18">
                  <c:v>0.73</c:v>
                </c:pt>
                <c:pt idx="19">
                  <c:v>0.71</c:v>
                </c:pt>
                <c:pt idx="20">
                  <c:v>0.71</c:v>
                </c:pt>
              </c:numCache>
            </c:numRef>
          </c:val>
          <c:smooth val="0"/>
          <c:extLst>
            <c:ext xmlns:c16="http://schemas.microsoft.com/office/drawing/2014/chart" uri="{C3380CC4-5D6E-409C-BE32-E72D297353CC}">
              <c16:uniqueId val="{00000000-3D53-4C75-BF86-CAF496914BAF}"/>
            </c:ext>
          </c:extLst>
        </c:ser>
        <c:dLbls>
          <c:dLblPos val="t"/>
          <c:showLegendKey val="0"/>
          <c:showVal val="1"/>
          <c:showCatName val="0"/>
          <c:showSerName val="0"/>
          <c:showPercent val="0"/>
          <c:showBubbleSize val="0"/>
        </c:dLbls>
        <c:marker val="1"/>
        <c:smooth val="0"/>
        <c:axId val="1873889546"/>
        <c:axId val="1789790024"/>
      </c:lineChart>
      <c:dateAx>
        <c:axId val="1873889546"/>
        <c:scaling>
          <c:orientation val="minMax"/>
        </c:scaling>
        <c:delete val="0"/>
        <c:axPos val="b"/>
        <c:numFmt formatCode="mmm\-yy" sourceLinked="1"/>
        <c:majorTickMark val="none"/>
        <c:minorTickMark val="none"/>
        <c:tickLblPos val="nextTo"/>
        <c:txPr>
          <a:bodyPr/>
          <a:lstStyle/>
          <a:p>
            <a:pPr lvl="0">
              <a:defRPr sz="900" b="0" i="0">
                <a:solidFill>
                  <a:srgbClr val="000000"/>
                </a:solidFill>
                <a:latin typeface="+mn-lt"/>
              </a:defRPr>
            </a:pPr>
            <a:endParaRPr lang="en-US"/>
          </a:p>
        </c:txPr>
        <c:crossAx val="1789790024"/>
        <c:crosses val="autoZero"/>
        <c:auto val="1"/>
        <c:lblOffset val="100"/>
        <c:baseTimeUnit val="months"/>
      </c:dateAx>
      <c:valAx>
        <c:axId val="1789790024"/>
        <c:scaling>
          <c:orientation val="minMax"/>
        </c:scaling>
        <c:delete val="1"/>
        <c:axPos val="l"/>
        <c:majorGridlines>
          <c:spPr>
            <a:ln>
              <a:solidFill>
                <a:srgbClr val="B7B7B7"/>
              </a:solidFill>
            </a:ln>
          </c:spPr>
        </c:majorGridlines>
        <c:title>
          <c:tx>
            <c:rich>
              <a:bodyPr/>
              <a:lstStyle/>
              <a:p>
                <a:pPr>
                  <a:defRPr b="0"/>
                </a:pPr>
                <a:r>
                  <a:rPr lang="en-GB" b="0"/>
                  <a:t>Average occupancy (%)</a:t>
                </a:r>
              </a:p>
            </c:rich>
          </c:tx>
          <c:overlay val="0"/>
        </c:title>
        <c:numFmt formatCode="0%" sourceLinked="1"/>
        <c:majorTickMark val="none"/>
        <c:minorTickMark val="none"/>
        <c:tickLblPos val="nextTo"/>
        <c:crossAx val="1873889546"/>
        <c:crosses val="autoZero"/>
        <c:crossBetween val="between"/>
      </c:valAx>
    </c:plotArea>
    <c:plotVisOnly val="1"/>
    <c:dispBlanksAs val="zero"/>
    <c:showDLblsOverMax val="1"/>
  </c:chart>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1"/>
  <mc:AlternateContent xmlns:mc="http://schemas.openxmlformats.org/markup-compatibility/2006">
    <mc:Choice xmlns:c14="http://schemas.microsoft.com/office/drawing/2007/8/2/chart" Requires="c14">
      <c14:style val="102"/>
    </mc:Choice>
    <mc:Fallback>
      <c:style val="2"/>
    </mc:Fallback>
  </mc:AlternateContent>
  <c:chart>
    <c:title>
      <c:overlay val="0"/>
      <c:txPr>
        <a:bodyPr/>
        <a:lstStyle/>
        <a:p>
          <a:pPr>
            <a:defRPr sz="1400" b="0"/>
          </a:pPr>
          <a:endParaRPr lang="en-US"/>
        </a:p>
      </c:txPr>
    </c:title>
    <c:autoTitleDeleted val="0"/>
    <c:plotArea>
      <c:layout/>
      <c:lineChart>
        <c:grouping val="standard"/>
        <c:varyColors val="0"/>
        <c:ser>
          <c:idx val="0"/>
          <c:order val="0"/>
          <c:tx>
            <c:strRef>
              <c:f>'Quarterly Time Series'!$A$15</c:f>
              <c:strCache>
                <c:ptCount val="1"/>
                <c:pt idx="0">
                  <c:v>Home Office</c:v>
                </c:pt>
              </c:strCache>
            </c:strRef>
          </c:tx>
          <c:spPr>
            <a:ln w="28575" cmpd="sng">
              <a:solidFill>
                <a:schemeClr val="accent1"/>
              </a:solidFill>
            </a:ln>
          </c:spPr>
          <c:marker>
            <c:symbol val="diamond"/>
            <c:size val="5"/>
          </c:marker>
          <c:dLbls>
            <c:spPr>
              <a:noFill/>
              <a:ln>
                <a:noFill/>
              </a:ln>
              <a:effectLst/>
            </c:spPr>
            <c:txPr>
              <a:bodyPr wrap="square" lIns="38100" tIns="19050" rIns="38100" bIns="19050" anchor="ctr">
                <a:spAutoFit/>
              </a:bodyPr>
              <a:lstStyle/>
              <a:p>
                <a:pPr>
                  <a:defRPr sz="800"/>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'Quarterly Time Series'!$B$1:$V$1</c:f>
              <c:numCache>
                <c:formatCode>mmm\-yy</c:formatCode>
                <c:ptCount val="21"/>
                <c:pt idx="0">
                  <c:v>45474</c:v>
                </c:pt>
                <c:pt idx="1">
                  <c:v>45505</c:v>
                </c:pt>
                <c:pt idx="2">
                  <c:v>45536</c:v>
                </c:pt>
                <c:pt idx="3">
                  <c:v>45566</c:v>
                </c:pt>
                <c:pt idx="4">
                  <c:v>45597</c:v>
                </c:pt>
                <c:pt idx="5">
                  <c:v>45627</c:v>
                </c:pt>
                <c:pt idx="6">
                  <c:v>45658</c:v>
                </c:pt>
                <c:pt idx="7">
                  <c:v>45689</c:v>
                </c:pt>
                <c:pt idx="8">
                  <c:v>45717</c:v>
                </c:pt>
                <c:pt idx="9">
                  <c:v>45748</c:v>
                </c:pt>
                <c:pt idx="10">
                  <c:v>45778</c:v>
                </c:pt>
                <c:pt idx="11">
                  <c:v>45809</c:v>
                </c:pt>
                <c:pt idx="12">
                  <c:v>45839</c:v>
                </c:pt>
                <c:pt idx="13">
                  <c:v>45870</c:v>
                </c:pt>
                <c:pt idx="14">
                  <c:v>45901</c:v>
                </c:pt>
                <c:pt idx="15">
                  <c:v>45931</c:v>
                </c:pt>
                <c:pt idx="16">
                  <c:v>45962</c:v>
                </c:pt>
                <c:pt idx="17">
                  <c:v>45992</c:v>
                </c:pt>
                <c:pt idx="18">
                  <c:v>46023</c:v>
                </c:pt>
                <c:pt idx="19">
                  <c:v>46054</c:v>
                </c:pt>
                <c:pt idx="20">
                  <c:v>46082</c:v>
                </c:pt>
              </c:numCache>
            </c:numRef>
          </c:cat>
          <c:val>
            <c:numRef>
              <c:f>'Quarterly Time Series'!$B$15:$V$15</c:f>
              <c:numCache>
                <c:formatCode>0%</c:formatCode>
                <c:ptCount val="21"/>
                <c:pt idx="0">
                  <c:v>0.79</c:v>
                </c:pt>
                <c:pt idx="1">
                  <c:v>0.72</c:v>
                </c:pt>
                <c:pt idx="2">
                  <c:v>0.76</c:v>
                </c:pt>
                <c:pt idx="3">
                  <c:v>0.74</c:v>
                </c:pt>
                <c:pt idx="4">
                  <c:v>0.74</c:v>
                </c:pt>
                <c:pt idx="5">
                  <c:v>0.57999999999999996</c:v>
                </c:pt>
                <c:pt idx="6">
                  <c:v>0.78</c:v>
                </c:pt>
                <c:pt idx="7">
                  <c:v>0.71</c:v>
                </c:pt>
                <c:pt idx="8">
                  <c:v>0.76</c:v>
                </c:pt>
                <c:pt idx="9">
                  <c:v>0.72</c:v>
                </c:pt>
                <c:pt idx="10">
                  <c:v>0.74</c:v>
                </c:pt>
                <c:pt idx="11">
                  <c:v>0.73</c:v>
                </c:pt>
                <c:pt idx="12">
                  <c:v>0.73</c:v>
                </c:pt>
                <c:pt idx="13">
                  <c:v>0.66</c:v>
                </c:pt>
                <c:pt idx="14">
                  <c:v>0.68</c:v>
                </c:pt>
                <c:pt idx="15">
                  <c:v>0.7390000000000001</c:v>
                </c:pt>
                <c:pt idx="16">
                  <c:v>0.80299999999999994</c:v>
                </c:pt>
                <c:pt idx="17">
                  <c:v>0.80599999999999994</c:v>
                </c:pt>
                <c:pt idx="18">
                  <c:v>0.8</c:v>
                </c:pt>
                <c:pt idx="19">
                  <c:v>0.77</c:v>
                </c:pt>
                <c:pt idx="20">
                  <c:v>0.8</c:v>
                </c:pt>
              </c:numCache>
            </c:numRef>
          </c:val>
          <c:smooth val="0"/>
          <c:extLst>
            <c:ext xmlns:c16="http://schemas.microsoft.com/office/drawing/2014/chart" uri="{C3380CC4-5D6E-409C-BE32-E72D297353CC}">
              <c16:uniqueId val="{00000000-0AD8-4863-8CCA-20C7DEB8844C}"/>
            </c:ext>
          </c:extLst>
        </c:ser>
        <c:dLbls>
          <c:dLblPos val="t"/>
          <c:showLegendKey val="0"/>
          <c:showVal val="1"/>
          <c:showCatName val="0"/>
          <c:showSerName val="0"/>
          <c:showPercent val="0"/>
          <c:showBubbleSize val="0"/>
        </c:dLbls>
        <c:marker val="1"/>
        <c:smooth val="0"/>
        <c:axId val="337101564"/>
        <c:axId val="1167056964"/>
      </c:lineChart>
      <c:dateAx>
        <c:axId val="337101564"/>
        <c:scaling>
          <c:orientation val="minMax"/>
        </c:scaling>
        <c:delete val="0"/>
        <c:axPos val="b"/>
        <c:numFmt formatCode="mmm\-yy" sourceLinked="1"/>
        <c:majorTickMark val="none"/>
        <c:minorTickMark val="none"/>
        <c:tickLblPos val="nextTo"/>
        <c:txPr>
          <a:bodyPr rot="-5400000" vert="horz"/>
          <a:lstStyle/>
          <a:p>
            <a:pPr lvl="0">
              <a:defRPr sz="900" b="0" i="0">
                <a:solidFill>
                  <a:srgbClr val="000000"/>
                </a:solidFill>
                <a:latin typeface="+mn-lt"/>
              </a:defRPr>
            </a:pPr>
            <a:endParaRPr lang="en-US"/>
          </a:p>
        </c:txPr>
        <c:crossAx val="1167056964"/>
        <c:crosses val="autoZero"/>
        <c:auto val="1"/>
        <c:lblOffset val="100"/>
        <c:baseTimeUnit val="months"/>
      </c:dateAx>
      <c:valAx>
        <c:axId val="1167056964"/>
        <c:scaling>
          <c:orientation val="minMax"/>
          <c:max val="1"/>
        </c:scaling>
        <c:delete val="1"/>
        <c:axPos val="l"/>
        <c:majorGridlines>
          <c:spPr>
            <a:ln>
              <a:solidFill>
                <a:srgbClr val="B7B7B7"/>
              </a:solidFill>
            </a:ln>
          </c:spPr>
        </c:majorGridlines>
        <c:title>
          <c:tx>
            <c:rich>
              <a:bodyPr/>
              <a:lstStyle/>
              <a:p>
                <a:pPr lvl="0">
                  <a:defRPr sz="1000" b="0" i="0">
                    <a:solidFill>
                      <a:srgbClr val="000000"/>
                    </a:solidFill>
                    <a:latin typeface="+mn-lt"/>
                  </a:defRPr>
                </a:pPr>
                <a:r>
                  <a:rPr lang="en-GB" sz="1000" b="0" i="0">
                    <a:solidFill>
                      <a:srgbClr val="000000"/>
                    </a:solidFill>
                    <a:latin typeface="+mn-lt"/>
                  </a:rPr>
                  <a:t>Average occupancy (%)</a:t>
                </a:r>
              </a:p>
            </c:rich>
          </c:tx>
          <c:overlay val="0"/>
        </c:title>
        <c:numFmt formatCode="0%" sourceLinked="0"/>
        <c:majorTickMark val="none"/>
        <c:minorTickMark val="none"/>
        <c:tickLblPos val="nextTo"/>
        <c:crossAx val="337101564"/>
        <c:crosses val="autoZero"/>
        <c:crossBetween val="between"/>
      </c:valAx>
    </c:plotArea>
    <c:plotVisOnly val="1"/>
    <c:dispBlanksAs val="zero"/>
    <c:showDLblsOverMax val="1"/>
  </c:chart>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1"/>
  <mc:AlternateContent xmlns:mc="http://schemas.openxmlformats.org/markup-compatibility/2006">
    <mc:Choice xmlns:c14="http://schemas.microsoft.com/office/drawing/2007/8/2/chart" Requires="c14">
      <c14:style val="102"/>
    </mc:Choice>
    <mc:Fallback>
      <c:style val="2"/>
    </mc:Fallback>
  </mc:AlternateContent>
  <c:chart>
    <c:title>
      <c:overlay val="0"/>
      <c:txPr>
        <a:bodyPr/>
        <a:lstStyle/>
        <a:p>
          <a:pPr>
            <a:defRPr sz="1400" b="0"/>
          </a:pPr>
          <a:endParaRPr lang="en-US"/>
        </a:p>
      </c:txPr>
    </c:title>
    <c:autoTitleDeleted val="0"/>
    <c:plotArea>
      <c:layout/>
      <c:lineChart>
        <c:grouping val="standard"/>
        <c:varyColors val="0"/>
        <c:ser>
          <c:idx val="0"/>
          <c:order val="0"/>
          <c:tx>
            <c:strRef>
              <c:f>'Quarterly Time Series'!$A$10</c:f>
              <c:strCache>
                <c:ptCount val="1"/>
                <c:pt idx="0">
                  <c:v>Department for Work and Pensions</c:v>
                </c:pt>
              </c:strCache>
            </c:strRef>
          </c:tx>
          <c:spPr>
            <a:ln w="28575" cmpd="sng">
              <a:solidFill>
                <a:schemeClr val="accent1"/>
              </a:solidFill>
            </a:ln>
          </c:spPr>
          <c:marker>
            <c:symbol val="diamond"/>
            <c:size val="5"/>
          </c:marker>
          <c:dLbls>
            <c:spPr>
              <a:noFill/>
              <a:ln>
                <a:noFill/>
              </a:ln>
              <a:effectLst/>
            </c:spPr>
            <c:txPr>
              <a:bodyPr wrap="square" lIns="38100" tIns="19050" rIns="38100" bIns="19050" anchor="ctr">
                <a:spAutoFit/>
              </a:bodyPr>
              <a:lstStyle/>
              <a:p>
                <a:pPr>
                  <a:defRPr sz="800"/>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'Quarterly Time Series'!$B$1:$V$1</c:f>
              <c:numCache>
                <c:formatCode>mmm\-yy</c:formatCode>
                <c:ptCount val="21"/>
                <c:pt idx="0">
                  <c:v>45474</c:v>
                </c:pt>
                <c:pt idx="1">
                  <c:v>45505</c:v>
                </c:pt>
                <c:pt idx="2">
                  <c:v>45536</c:v>
                </c:pt>
                <c:pt idx="3">
                  <c:v>45566</c:v>
                </c:pt>
                <c:pt idx="4">
                  <c:v>45597</c:v>
                </c:pt>
                <c:pt idx="5">
                  <c:v>45627</c:v>
                </c:pt>
                <c:pt idx="6">
                  <c:v>45658</c:v>
                </c:pt>
                <c:pt idx="7">
                  <c:v>45689</c:v>
                </c:pt>
                <c:pt idx="8">
                  <c:v>45717</c:v>
                </c:pt>
                <c:pt idx="9">
                  <c:v>45748</c:v>
                </c:pt>
                <c:pt idx="10">
                  <c:v>45778</c:v>
                </c:pt>
                <c:pt idx="11">
                  <c:v>45809</c:v>
                </c:pt>
                <c:pt idx="12">
                  <c:v>45839</c:v>
                </c:pt>
                <c:pt idx="13">
                  <c:v>45870</c:v>
                </c:pt>
                <c:pt idx="14">
                  <c:v>45901</c:v>
                </c:pt>
                <c:pt idx="15">
                  <c:v>45931</c:v>
                </c:pt>
                <c:pt idx="16">
                  <c:v>45962</c:v>
                </c:pt>
                <c:pt idx="17">
                  <c:v>45992</c:v>
                </c:pt>
                <c:pt idx="18">
                  <c:v>46023</c:v>
                </c:pt>
                <c:pt idx="19">
                  <c:v>46054</c:v>
                </c:pt>
                <c:pt idx="20">
                  <c:v>46082</c:v>
                </c:pt>
              </c:numCache>
            </c:numRef>
          </c:cat>
          <c:val>
            <c:numRef>
              <c:f>'Quarterly Time Series'!$B$10:$V$10</c:f>
              <c:numCache>
                <c:formatCode>0%</c:formatCode>
                <c:ptCount val="21"/>
                <c:pt idx="0">
                  <c:v>0.61</c:v>
                </c:pt>
                <c:pt idx="1">
                  <c:v>0.52</c:v>
                </c:pt>
                <c:pt idx="2">
                  <c:v>0.62</c:v>
                </c:pt>
                <c:pt idx="3">
                  <c:v>0.66</c:v>
                </c:pt>
                <c:pt idx="4">
                  <c:v>0.57999999999999996</c:v>
                </c:pt>
                <c:pt idx="5">
                  <c:v>0.48</c:v>
                </c:pt>
                <c:pt idx="6">
                  <c:v>0.57999999999999996</c:v>
                </c:pt>
                <c:pt idx="7">
                  <c:v>0.6</c:v>
                </c:pt>
                <c:pt idx="8">
                  <c:v>0.64</c:v>
                </c:pt>
                <c:pt idx="9">
                  <c:v>0.61</c:v>
                </c:pt>
                <c:pt idx="10">
                  <c:v>0.61</c:v>
                </c:pt>
                <c:pt idx="11">
                  <c:v>0.62</c:v>
                </c:pt>
                <c:pt idx="12">
                  <c:v>0.64</c:v>
                </c:pt>
                <c:pt idx="13">
                  <c:v>0.57999999999999996</c:v>
                </c:pt>
                <c:pt idx="14">
                  <c:v>0.77</c:v>
                </c:pt>
                <c:pt idx="15">
                  <c:v>0.78</c:v>
                </c:pt>
                <c:pt idx="16">
                  <c:v>0.79</c:v>
                </c:pt>
                <c:pt idx="17">
                  <c:v>0.6</c:v>
                </c:pt>
                <c:pt idx="18">
                  <c:v>0.71</c:v>
                </c:pt>
                <c:pt idx="19">
                  <c:v>0.7</c:v>
                </c:pt>
                <c:pt idx="20">
                  <c:v>0.71</c:v>
                </c:pt>
              </c:numCache>
            </c:numRef>
          </c:val>
          <c:smooth val="0"/>
          <c:extLst>
            <c:ext xmlns:c16="http://schemas.microsoft.com/office/drawing/2014/chart" uri="{C3380CC4-5D6E-409C-BE32-E72D297353CC}">
              <c16:uniqueId val="{00000000-EEAD-459E-BC1E-A99A812B72D2}"/>
            </c:ext>
          </c:extLst>
        </c:ser>
        <c:dLbls>
          <c:dLblPos val="t"/>
          <c:showLegendKey val="0"/>
          <c:showVal val="1"/>
          <c:showCatName val="0"/>
          <c:showSerName val="0"/>
          <c:showPercent val="0"/>
          <c:showBubbleSize val="0"/>
        </c:dLbls>
        <c:marker val="1"/>
        <c:smooth val="0"/>
        <c:axId val="1850804815"/>
        <c:axId val="276881033"/>
      </c:lineChart>
      <c:dateAx>
        <c:axId val="1850804815"/>
        <c:scaling>
          <c:orientation val="minMax"/>
        </c:scaling>
        <c:delete val="0"/>
        <c:axPos val="b"/>
        <c:numFmt formatCode="mmm\-yy" sourceLinked="1"/>
        <c:majorTickMark val="none"/>
        <c:minorTickMark val="none"/>
        <c:tickLblPos val="nextTo"/>
        <c:txPr>
          <a:bodyPr rot="-5400000" vert="horz"/>
          <a:lstStyle/>
          <a:p>
            <a:pPr lvl="0">
              <a:defRPr sz="900" b="0" i="0">
                <a:solidFill>
                  <a:srgbClr val="000000"/>
                </a:solidFill>
                <a:latin typeface="+mn-lt"/>
              </a:defRPr>
            </a:pPr>
            <a:endParaRPr lang="en-US"/>
          </a:p>
        </c:txPr>
        <c:crossAx val="276881033"/>
        <c:crosses val="autoZero"/>
        <c:auto val="1"/>
        <c:lblOffset val="100"/>
        <c:baseTimeUnit val="months"/>
      </c:dateAx>
      <c:valAx>
        <c:axId val="276881033"/>
        <c:scaling>
          <c:orientation val="minMax"/>
          <c:max val="1"/>
        </c:scaling>
        <c:delete val="1"/>
        <c:axPos val="l"/>
        <c:majorGridlines>
          <c:spPr>
            <a:ln>
              <a:solidFill>
                <a:srgbClr val="B7B7B7"/>
              </a:solidFill>
            </a:ln>
          </c:spPr>
        </c:majorGridlines>
        <c:title>
          <c:tx>
            <c:rich>
              <a:bodyPr/>
              <a:lstStyle/>
              <a:p>
                <a:pPr>
                  <a:defRPr b="0"/>
                </a:pPr>
                <a:r>
                  <a:rPr lang="en-GB" b="0"/>
                  <a:t>A verage occupancy (%)</a:t>
                </a:r>
              </a:p>
            </c:rich>
          </c:tx>
          <c:overlay val="0"/>
        </c:title>
        <c:numFmt formatCode="0%" sourceLinked="0"/>
        <c:majorTickMark val="none"/>
        <c:minorTickMark val="none"/>
        <c:tickLblPos val="nextTo"/>
        <c:crossAx val="1850804815"/>
        <c:crosses val="autoZero"/>
        <c:crossBetween val="between"/>
      </c:valAx>
    </c:plotArea>
    <c:plotVisOnly val="1"/>
    <c:dispBlanksAs val="zero"/>
    <c:showDLblsOverMax val="1"/>
  </c:chart>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lvl="0">
              <a:defRPr sz="1400" b="0" i="0">
                <a:solidFill>
                  <a:schemeClr val="tx1"/>
                </a:solidFill>
                <a:latin typeface="+mn-lt"/>
              </a:defRPr>
            </a:pPr>
            <a:r>
              <a:rPr lang="en-GB" sz="1400" b="0" i="0">
                <a:solidFill>
                  <a:schemeClr val="tx1"/>
                </a:solidFill>
                <a:latin typeface="+mn-lt"/>
              </a:rPr>
              <a:t>Department for Science, Innovation and Technology</a:t>
            </a:r>
          </a:p>
        </c:rich>
      </c:tx>
      <c:overlay val="0"/>
    </c:title>
    <c:autoTitleDeleted val="0"/>
    <c:plotArea>
      <c:layout/>
      <c:lineChart>
        <c:grouping val="standard"/>
        <c:varyColors val="0"/>
        <c:ser>
          <c:idx val="0"/>
          <c:order val="0"/>
          <c:spPr>
            <a:ln w="28575" cmpd="sng">
              <a:solidFill>
                <a:schemeClr val="accent1"/>
              </a:solidFill>
            </a:ln>
          </c:spPr>
          <c:marker>
            <c:symbol val="diamond"/>
            <c:size val="5"/>
          </c:marker>
          <c:dLbls>
            <c:spPr>
              <a:noFill/>
              <a:ln>
                <a:noFill/>
              </a:ln>
              <a:effectLst/>
            </c:spPr>
            <c:txPr>
              <a:bodyPr wrap="square" lIns="38100" tIns="19050" rIns="38100" bIns="19050" anchor="ctr">
                <a:spAutoFit/>
              </a:bodyPr>
              <a:lstStyle/>
              <a:p>
                <a:pPr>
                  <a:defRPr sz="800"/>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'Quarterly Time Series'!$B$1:$V$1</c:f>
              <c:numCache>
                <c:formatCode>mmm\-yy</c:formatCode>
                <c:ptCount val="21"/>
                <c:pt idx="0">
                  <c:v>45474</c:v>
                </c:pt>
                <c:pt idx="1">
                  <c:v>45505</c:v>
                </c:pt>
                <c:pt idx="2">
                  <c:v>45536</c:v>
                </c:pt>
                <c:pt idx="3">
                  <c:v>45566</c:v>
                </c:pt>
                <c:pt idx="4">
                  <c:v>45597</c:v>
                </c:pt>
                <c:pt idx="5">
                  <c:v>45627</c:v>
                </c:pt>
                <c:pt idx="6">
                  <c:v>45658</c:v>
                </c:pt>
                <c:pt idx="7">
                  <c:v>45689</c:v>
                </c:pt>
                <c:pt idx="8">
                  <c:v>45717</c:v>
                </c:pt>
                <c:pt idx="9">
                  <c:v>45748</c:v>
                </c:pt>
                <c:pt idx="10">
                  <c:v>45778</c:v>
                </c:pt>
                <c:pt idx="11">
                  <c:v>45809</c:v>
                </c:pt>
                <c:pt idx="12">
                  <c:v>45839</c:v>
                </c:pt>
                <c:pt idx="13">
                  <c:v>45870</c:v>
                </c:pt>
                <c:pt idx="14">
                  <c:v>45901</c:v>
                </c:pt>
                <c:pt idx="15">
                  <c:v>45931</c:v>
                </c:pt>
                <c:pt idx="16">
                  <c:v>45962</c:v>
                </c:pt>
                <c:pt idx="17">
                  <c:v>45992</c:v>
                </c:pt>
                <c:pt idx="18">
                  <c:v>46023</c:v>
                </c:pt>
                <c:pt idx="19">
                  <c:v>46054</c:v>
                </c:pt>
                <c:pt idx="20">
                  <c:v>46082</c:v>
                </c:pt>
              </c:numCache>
            </c:numRef>
          </c:cat>
          <c:val>
            <c:numRef>
              <c:f>'Quarterly Time Series'!$B$8:$V$8</c:f>
              <c:numCache>
                <c:formatCode>0%</c:formatCode>
                <c:ptCount val="21"/>
                <c:pt idx="0">
                  <c:v>0.81</c:v>
                </c:pt>
                <c:pt idx="1">
                  <c:v>0.71</c:v>
                </c:pt>
                <c:pt idx="2">
                  <c:v>0.87</c:v>
                </c:pt>
                <c:pt idx="3">
                  <c:v>0.85</c:v>
                </c:pt>
                <c:pt idx="4">
                  <c:v>0.82</c:v>
                </c:pt>
                <c:pt idx="5">
                  <c:v>0.6</c:v>
                </c:pt>
                <c:pt idx="6">
                  <c:v>0.82</c:v>
                </c:pt>
                <c:pt idx="7">
                  <c:v>0.81</c:v>
                </c:pt>
                <c:pt idx="8">
                  <c:v>0.8</c:v>
                </c:pt>
                <c:pt idx="9">
                  <c:v>0.88</c:v>
                </c:pt>
                <c:pt idx="10">
                  <c:v>0.85</c:v>
                </c:pt>
                <c:pt idx="11">
                  <c:v>0.92</c:v>
                </c:pt>
                <c:pt idx="12">
                  <c:v>1</c:v>
                </c:pt>
                <c:pt idx="13">
                  <c:v>1</c:v>
                </c:pt>
                <c:pt idx="14">
                  <c:v>1</c:v>
                </c:pt>
                <c:pt idx="15">
                  <c:v>0.73</c:v>
                </c:pt>
                <c:pt idx="16">
                  <c:v>0.75</c:v>
                </c:pt>
                <c:pt idx="17">
                  <c:v>0.75</c:v>
                </c:pt>
                <c:pt idx="18">
                  <c:v>0.78</c:v>
                </c:pt>
                <c:pt idx="19">
                  <c:v>0.78</c:v>
                </c:pt>
                <c:pt idx="20">
                  <c:v>0.8</c:v>
                </c:pt>
              </c:numCache>
            </c:numRef>
          </c:val>
          <c:smooth val="0"/>
          <c:extLst>
            <c:ext xmlns:c16="http://schemas.microsoft.com/office/drawing/2014/chart" uri="{C3380CC4-5D6E-409C-BE32-E72D297353CC}">
              <c16:uniqueId val="{00000000-23FB-4A2A-8597-E00EC5063F1D}"/>
            </c:ext>
          </c:extLst>
        </c:ser>
        <c:dLbls>
          <c:dLblPos val="t"/>
          <c:showLegendKey val="0"/>
          <c:showVal val="1"/>
          <c:showCatName val="0"/>
          <c:showSerName val="0"/>
          <c:showPercent val="0"/>
          <c:showBubbleSize val="0"/>
        </c:dLbls>
        <c:marker val="1"/>
        <c:smooth val="0"/>
        <c:axId val="1092867619"/>
        <c:axId val="842192748"/>
      </c:lineChart>
      <c:dateAx>
        <c:axId val="1092867619"/>
        <c:scaling>
          <c:orientation val="minMax"/>
        </c:scaling>
        <c:delete val="0"/>
        <c:axPos val="b"/>
        <c:numFmt formatCode="mmm\-yy" sourceLinked="1"/>
        <c:majorTickMark val="none"/>
        <c:minorTickMark val="none"/>
        <c:tickLblPos val="nextTo"/>
        <c:txPr>
          <a:bodyPr rot="-5400000" vert="horz"/>
          <a:lstStyle/>
          <a:p>
            <a:pPr lvl="0">
              <a:defRPr sz="900" b="0" i="0">
                <a:solidFill>
                  <a:srgbClr val="000000"/>
                </a:solidFill>
                <a:latin typeface="+mn-lt"/>
              </a:defRPr>
            </a:pPr>
            <a:endParaRPr lang="en-US"/>
          </a:p>
        </c:txPr>
        <c:crossAx val="842192748"/>
        <c:crosses val="autoZero"/>
        <c:auto val="1"/>
        <c:lblOffset val="100"/>
        <c:baseTimeUnit val="months"/>
      </c:dateAx>
      <c:valAx>
        <c:axId val="842192748"/>
        <c:scaling>
          <c:orientation val="minMax"/>
          <c:max val="1"/>
        </c:scaling>
        <c:delete val="1"/>
        <c:axPos val="l"/>
        <c:majorGridlines>
          <c:spPr>
            <a:ln>
              <a:solidFill>
                <a:srgbClr val="B7B7B7"/>
              </a:solidFill>
            </a:ln>
          </c:spPr>
        </c:majorGridlines>
        <c:title>
          <c:tx>
            <c:rich>
              <a:bodyPr/>
              <a:lstStyle/>
              <a:p>
                <a:pPr>
                  <a:defRPr b="0"/>
                </a:pPr>
                <a:r>
                  <a:rPr lang="en-GB" b="0"/>
                  <a:t>Average occupancy (%)</a:t>
                </a:r>
              </a:p>
            </c:rich>
          </c:tx>
          <c:overlay val="0"/>
        </c:title>
        <c:numFmt formatCode="0%" sourceLinked="1"/>
        <c:majorTickMark val="none"/>
        <c:minorTickMark val="none"/>
        <c:tickLblPos val="nextTo"/>
        <c:crossAx val="1092867619"/>
        <c:crosses val="autoZero"/>
        <c:crossBetween val="between"/>
      </c:valAx>
    </c:plotArea>
    <c:plotVisOnly val="1"/>
    <c:dispBlanksAs val="zero"/>
    <c:showDLblsOverMax val="1"/>
  </c:chart>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GB" sz="1400" b="0"/>
              <a:t>Cabinet</a:t>
            </a:r>
            <a:r>
              <a:rPr lang="en-GB"/>
              <a:t> </a:t>
            </a:r>
            <a:r>
              <a:rPr lang="en-GB" sz="1400" b="0"/>
              <a:t>Office</a:t>
            </a:r>
            <a:endParaRPr lang="en-GB" b="0"/>
          </a:p>
        </c:rich>
      </c:tx>
      <c:overlay val="0"/>
    </c:title>
    <c:autoTitleDeleted val="0"/>
    <c:plotArea>
      <c:layout/>
      <c:lineChart>
        <c:grouping val="standard"/>
        <c:varyColors val="0"/>
        <c:ser>
          <c:idx val="0"/>
          <c:order val="0"/>
          <c:spPr>
            <a:ln w="28575" cmpd="sng">
              <a:solidFill>
                <a:schemeClr val="accent1"/>
              </a:solidFill>
            </a:ln>
          </c:spPr>
          <c:marker>
            <c:symbol val="diamond"/>
            <c:size val="5"/>
          </c:marker>
          <c:dLbls>
            <c:spPr>
              <a:noFill/>
              <a:ln>
                <a:noFill/>
              </a:ln>
              <a:effectLst/>
            </c:spPr>
            <c:txPr>
              <a:bodyPr wrap="square" lIns="38100" tIns="19050" rIns="38100" bIns="19050" anchor="ctr">
                <a:spAutoFit/>
              </a:bodyPr>
              <a:lstStyle/>
              <a:p>
                <a:pPr>
                  <a:defRPr sz="800"/>
                </a:pPr>
                <a:endParaRPr lang="en-US"/>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'Quarterly Time Series'!$B$1:$V$1</c:f>
              <c:numCache>
                <c:formatCode>mmm\-yy</c:formatCode>
                <c:ptCount val="21"/>
                <c:pt idx="0">
                  <c:v>45474</c:v>
                </c:pt>
                <c:pt idx="1">
                  <c:v>45505</c:v>
                </c:pt>
                <c:pt idx="2">
                  <c:v>45536</c:v>
                </c:pt>
                <c:pt idx="3">
                  <c:v>45566</c:v>
                </c:pt>
                <c:pt idx="4">
                  <c:v>45597</c:v>
                </c:pt>
                <c:pt idx="5">
                  <c:v>45627</c:v>
                </c:pt>
                <c:pt idx="6">
                  <c:v>45658</c:v>
                </c:pt>
                <c:pt idx="7">
                  <c:v>45689</c:v>
                </c:pt>
                <c:pt idx="8">
                  <c:v>45717</c:v>
                </c:pt>
                <c:pt idx="9">
                  <c:v>45748</c:v>
                </c:pt>
                <c:pt idx="10">
                  <c:v>45778</c:v>
                </c:pt>
                <c:pt idx="11">
                  <c:v>45809</c:v>
                </c:pt>
                <c:pt idx="12">
                  <c:v>45839</c:v>
                </c:pt>
                <c:pt idx="13">
                  <c:v>45870</c:v>
                </c:pt>
                <c:pt idx="14">
                  <c:v>45901</c:v>
                </c:pt>
                <c:pt idx="15">
                  <c:v>45931</c:v>
                </c:pt>
                <c:pt idx="16">
                  <c:v>45962</c:v>
                </c:pt>
                <c:pt idx="17">
                  <c:v>45992</c:v>
                </c:pt>
                <c:pt idx="18">
                  <c:v>46023</c:v>
                </c:pt>
                <c:pt idx="19">
                  <c:v>46054</c:v>
                </c:pt>
                <c:pt idx="20">
                  <c:v>46082</c:v>
                </c:pt>
              </c:numCache>
            </c:numRef>
          </c:cat>
          <c:val>
            <c:numRef>
              <c:f>'Quarterly Time Series'!$B$2:$V$2</c:f>
              <c:numCache>
                <c:formatCode>0%</c:formatCode>
                <c:ptCount val="21"/>
                <c:pt idx="0">
                  <c:v>0.96</c:v>
                </c:pt>
                <c:pt idx="1">
                  <c:v>0.77</c:v>
                </c:pt>
                <c:pt idx="2">
                  <c:v>0.91</c:v>
                </c:pt>
                <c:pt idx="3">
                  <c:v>0.94</c:v>
                </c:pt>
                <c:pt idx="4">
                  <c:v>0.85</c:v>
                </c:pt>
                <c:pt idx="5">
                  <c:v>0.65</c:v>
                </c:pt>
                <c:pt idx="6">
                  <c:v>0.86</c:v>
                </c:pt>
                <c:pt idx="7">
                  <c:v>0.9</c:v>
                </c:pt>
                <c:pt idx="8">
                  <c:v>0.98</c:v>
                </c:pt>
                <c:pt idx="9">
                  <c:v>0.62</c:v>
                </c:pt>
                <c:pt idx="10">
                  <c:v>0.92</c:v>
                </c:pt>
                <c:pt idx="11">
                  <c:v>0.83</c:v>
                </c:pt>
                <c:pt idx="12">
                  <c:v>0.87</c:v>
                </c:pt>
                <c:pt idx="13">
                  <c:v>0.87</c:v>
                </c:pt>
                <c:pt idx="14">
                  <c:v>0.91</c:v>
                </c:pt>
                <c:pt idx="15">
                  <c:v>0.86</c:v>
                </c:pt>
                <c:pt idx="16">
                  <c:v>0.82</c:v>
                </c:pt>
                <c:pt idx="17">
                  <c:v>0.66</c:v>
                </c:pt>
                <c:pt idx="18">
                  <c:v>0.77</c:v>
                </c:pt>
                <c:pt idx="19">
                  <c:v>0.8</c:v>
                </c:pt>
                <c:pt idx="20">
                  <c:v>0.78</c:v>
                </c:pt>
              </c:numCache>
            </c:numRef>
          </c:val>
          <c:smooth val="0"/>
          <c:extLst>
            <c:ext xmlns:c16="http://schemas.microsoft.com/office/drawing/2014/chart" uri="{C3380CC4-5D6E-409C-BE32-E72D297353CC}">
              <c16:uniqueId val="{00000000-8DE5-4B13-8D5F-C64CBE4E9DF8}"/>
            </c:ext>
          </c:extLst>
        </c:ser>
        <c:dLbls>
          <c:dLblPos val="t"/>
          <c:showLegendKey val="0"/>
          <c:showVal val="1"/>
          <c:showCatName val="0"/>
          <c:showSerName val="0"/>
          <c:showPercent val="0"/>
          <c:showBubbleSize val="0"/>
        </c:dLbls>
        <c:marker val="1"/>
        <c:smooth val="0"/>
        <c:axId val="107606047"/>
        <c:axId val="1728261017"/>
      </c:lineChart>
      <c:dateAx>
        <c:axId val="107606047"/>
        <c:scaling>
          <c:orientation val="minMax"/>
        </c:scaling>
        <c:delete val="0"/>
        <c:axPos val="b"/>
        <c:numFmt formatCode="mmm\-yy" sourceLinked="1"/>
        <c:majorTickMark val="none"/>
        <c:minorTickMark val="none"/>
        <c:tickLblPos val="nextTo"/>
        <c:txPr>
          <a:bodyPr rot="-5400000" vert="horz"/>
          <a:lstStyle/>
          <a:p>
            <a:pPr lvl="0">
              <a:defRPr sz="900" b="0" i="0">
                <a:solidFill>
                  <a:srgbClr val="000000"/>
                </a:solidFill>
                <a:latin typeface="+mn-lt"/>
              </a:defRPr>
            </a:pPr>
            <a:endParaRPr lang="en-US"/>
          </a:p>
        </c:txPr>
        <c:crossAx val="1728261017"/>
        <c:crosses val="autoZero"/>
        <c:auto val="1"/>
        <c:lblOffset val="100"/>
        <c:baseTimeUnit val="months"/>
      </c:dateAx>
      <c:valAx>
        <c:axId val="1728261017"/>
        <c:scaling>
          <c:orientation val="minMax"/>
          <c:max val="1"/>
        </c:scaling>
        <c:delete val="1"/>
        <c:axPos val="l"/>
        <c:majorGridlines>
          <c:spPr>
            <a:ln>
              <a:solidFill>
                <a:srgbClr val="B7B7B7"/>
              </a:solidFill>
            </a:ln>
          </c:spPr>
        </c:majorGridlines>
        <c:title>
          <c:tx>
            <c:rich>
              <a:bodyPr/>
              <a:lstStyle/>
              <a:p>
                <a:pPr>
                  <a:defRPr sz="1000"/>
                </a:pPr>
                <a:r>
                  <a:rPr lang="en-GB" sz="1000" b="0" i="0" baseline="0">
                    <a:effectLst/>
                  </a:rPr>
                  <a:t>Average occupancy (%)</a:t>
                </a:r>
                <a:endParaRPr lang="en-GB" sz="400">
                  <a:effectLst/>
                </a:endParaRPr>
              </a:p>
            </c:rich>
          </c:tx>
          <c:overlay val="0"/>
        </c:title>
        <c:numFmt formatCode="0%" sourceLinked="1"/>
        <c:majorTickMark val="none"/>
        <c:minorTickMark val="none"/>
        <c:tickLblPos val="nextTo"/>
        <c:crossAx val="107606047"/>
        <c:crosses val="autoZero"/>
        <c:crossBetween val="between"/>
      </c:valAx>
    </c:plotArea>
    <c:plotVisOnly val="1"/>
    <c:dispBlanksAs val="zero"/>
    <c:showDLblsOverMax val="1"/>
  </c:chart>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lvl="0">
              <a:defRPr sz="1400" b="0" i="0">
                <a:solidFill>
                  <a:schemeClr val="tx1"/>
                </a:solidFill>
                <a:latin typeface="+mn-lt"/>
              </a:defRPr>
            </a:pPr>
            <a:r>
              <a:rPr lang="en-GB" sz="1400" b="0" i="0">
                <a:solidFill>
                  <a:schemeClr val="tx1"/>
                </a:solidFill>
                <a:latin typeface="+mn-lt"/>
              </a:rPr>
              <a:t>Department for Business and Trade</a:t>
            </a:r>
          </a:p>
        </c:rich>
      </c:tx>
      <c:overlay val="0"/>
    </c:title>
    <c:autoTitleDeleted val="0"/>
    <c:plotArea>
      <c:layout/>
      <c:lineChart>
        <c:grouping val="standard"/>
        <c:varyColors val="0"/>
        <c:ser>
          <c:idx val="0"/>
          <c:order val="0"/>
          <c:spPr>
            <a:ln w="28575" cmpd="sng">
              <a:solidFill>
                <a:schemeClr val="accent1"/>
              </a:solidFill>
            </a:ln>
          </c:spPr>
          <c:marker>
            <c:symbol val="diamond"/>
            <c:size val="5"/>
          </c:marker>
          <c:dLbls>
            <c:spPr>
              <a:noFill/>
              <a:ln>
                <a:noFill/>
              </a:ln>
              <a:effectLst/>
            </c:spPr>
            <c:txPr>
              <a:bodyPr wrap="square" lIns="38100" tIns="19050" rIns="38100" bIns="19050" anchor="ctr">
                <a:spAutoFit/>
              </a:bodyPr>
              <a:lstStyle/>
              <a:p>
                <a:pPr>
                  <a:defRPr sz="800"/>
                </a:pPr>
                <a:endParaRPr lang="en-US"/>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'Quarterly Time Series'!$B$1:$V$1</c:f>
              <c:numCache>
                <c:formatCode>mmm\-yy</c:formatCode>
                <c:ptCount val="21"/>
                <c:pt idx="0">
                  <c:v>45474</c:v>
                </c:pt>
                <c:pt idx="1">
                  <c:v>45505</c:v>
                </c:pt>
                <c:pt idx="2">
                  <c:v>45536</c:v>
                </c:pt>
                <c:pt idx="3">
                  <c:v>45566</c:v>
                </c:pt>
                <c:pt idx="4">
                  <c:v>45597</c:v>
                </c:pt>
                <c:pt idx="5">
                  <c:v>45627</c:v>
                </c:pt>
                <c:pt idx="6">
                  <c:v>45658</c:v>
                </c:pt>
                <c:pt idx="7">
                  <c:v>45689</c:v>
                </c:pt>
                <c:pt idx="8">
                  <c:v>45717</c:v>
                </c:pt>
                <c:pt idx="9">
                  <c:v>45748</c:v>
                </c:pt>
                <c:pt idx="10">
                  <c:v>45778</c:v>
                </c:pt>
                <c:pt idx="11">
                  <c:v>45809</c:v>
                </c:pt>
                <c:pt idx="12">
                  <c:v>45839</c:v>
                </c:pt>
                <c:pt idx="13">
                  <c:v>45870</c:v>
                </c:pt>
                <c:pt idx="14">
                  <c:v>45901</c:v>
                </c:pt>
                <c:pt idx="15">
                  <c:v>45931</c:v>
                </c:pt>
                <c:pt idx="16">
                  <c:v>45962</c:v>
                </c:pt>
                <c:pt idx="17">
                  <c:v>45992</c:v>
                </c:pt>
                <c:pt idx="18">
                  <c:v>46023</c:v>
                </c:pt>
                <c:pt idx="19">
                  <c:v>46054</c:v>
                </c:pt>
                <c:pt idx="20">
                  <c:v>46082</c:v>
                </c:pt>
              </c:numCache>
            </c:numRef>
          </c:cat>
          <c:val>
            <c:numRef>
              <c:f>'Quarterly Time Series'!$B$3:$V$3</c:f>
              <c:numCache>
                <c:formatCode>0%</c:formatCode>
                <c:ptCount val="21"/>
                <c:pt idx="0">
                  <c:v>0.8</c:v>
                </c:pt>
                <c:pt idx="1">
                  <c:v>0.68</c:v>
                </c:pt>
                <c:pt idx="2">
                  <c:v>0.71</c:v>
                </c:pt>
                <c:pt idx="3">
                  <c:v>0.77</c:v>
                </c:pt>
                <c:pt idx="4">
                  <c:v>0.73</c:v>
                </c:pt>
                <c:pt idx="5">
                  <c:v>0.57999999999999996</c:v>
                </c:pt>
                <c:pt idx="6">
                  <c:v>0.73</c:v>
                </c:pt>
                <c:pt idx="7">
                  <c:v>0.71</c:v>
                </c:pt>
                <c:pt idx="8">
                  <c:v>0.71</c:v>
                </c:pt>
                <c:pt idx="9">
                  <c:v>0.76</c:v>
                </c:pt>
                <c:pt idx="10">
                  <c:v>0.79</c:v>
                </c:pt>
                <c:pt idx="11">
                  <c:v>0.77</c:v>
                </c:pt>
                <c:pt idx="12">
                  <c:v>0.79</c:v>
                </c:pt>
                <c:pt idx="13">
                  <c:v>0.71</c:v>
                </c:pt>
                <c:pt idx="14">
                  <c:v>0.77</c:v>
                </c:pt>
                <c:pt idx="15">
                  <c:v>0.8</c:v>
                </c:pt>
                <c:pt idx="16">
                  <c:v>0.82</c:v>
                </c:pt>
                <c:pt idx="17">
                  <c:v>0.65</c:v>
                </c:pt>
                <c:pt idx="18">
                  <c:v>0.8</c:v>
                </c:pt>
                <c:pt idx="19">
                  <c:v>0.81</c:v>
                </c:pt>
                <c:pt idx="20">
                  <c:v>0.8</c:v>
                </c:pt>
              </c:numCache>
            </c:numRef>
          </c:val>
          <c:smooth val="0"/>
          <c:extLst>
            <c:ext xmlns:c16="http://schemas.microsoft.com/office/drawing/2014/chart" uri="{C3380CC4-5D6E-409C-BE32-E72D297353CC}">
              <c16:uniqueId val="{00000000-EDCD-4BB6-90C2-85815FFD3DC3}"/>
            </c:ext>
          </c:extLst>
        </c:ser>
        <c:dLbls>
          <c:dLblPos val="t"/>
          <c:showLegendKey val="0"/>
          <c:showVal val="1"/>
          <c:showCatName val="0"/>
          <c:showSerName val="0"/>
          <c:showPercent val="0"/>
          <c:showBubbleSize val="0"/>
        </c:dLbls>
        <c:marker val="1"/>
        <c:smooth val="0"/>
        <c:axId val="237654349"/>
        <c:axId val="1844032586"/>
      </c:lineChart>
      <c:dateAx>
        <c:axId val="237654349"/>
        <c:scaling>
          <c:orientation val="minMax"/>
        </c:scaling>
        <c:delete val="0"/>
        <c:axPos val="b"/>
        <c:numFmt formatCode="mmm\-yy" sourceLinked="1"/>
        <c:majorTickMark val="none"/>
        <c:minorTickMark val="none"/>
        <c:tickLblPos val="nextTo"/>
        <c:txPr>
          <a:bodyPr rot="-5400000" vert="horz"/>
          <a:lstStyle/>
          <a:p>
            <a:pPr lvl="0">
              <a:defRPr sz="900" b="0" i="0">
                <a:solidFill>
                  <a:srgbClr val="000000"/>
                </a:solidFill>
                <a:latin typeface="+mn-lt"/>
              </a:defRPr>
            </a:pPr>
            <a:endParaRPr lang="en-US"/>
          </a:p>
        </c:txPr>
        <c:crossAx val="1844032586"/>
        <c:crosses val="autoZero"/>
        <c:auto val="1"/>
        <c:lblOffset val="100"/>
        <c:baseTimeUnit val="months"/>
      </c:dateAx>
      <c:valAx>
        <c:axId val="1844032586"/>
        <c:scaling>
          <c:orientation val="minMax"/>
          <c:max val="1"/>
        </c:scaling>
        <c:delete val="1"/>
        <c:axPos val="l"/>
        <c:majorGridlines>
          <c:spPr>
            <a:ln>
              <a:solidFill>
                <a:srgbClr val="B7B7B7"/>
              </a:solidFill>
            </a:ln>
          </c:spPr>
        </c:majorGridlines>
        <c:title>
          <c:tx>
            <c:rich>
              <a:bodyPr/>
              <a:lstStyle/>
              <a:p>
                <a:pPr>
                  <a:defRPr/>
                </a:pPr>
                <a:r>
                  <a:rPr lang="en-GB" b="0"/>
                  <a:t>Average occupancy (%)</a:t>
                </a:r>
              </a:p>
            </c:rich>
          </c:tx>
          <c:overlay val="0"/>
        </c:title>
        <c:numFmt formatCode="0%" sourceLinked="1"/>
        <c:majorTickMark val="none"/>
        <c:minorTickMark val="none"/>
        <c:tickLblPos val="nextTo"/>
        <c:crossAx val="237654349"/>
        <c:crosses val="autoZero"/>
        <c:crossBetween val="between"/>
      </c:valAx>
    </c:plotArea>
    <c:plotVisOnly val="1"/>
    <c:dispBlanksAs val="zero"/>
    <c:showDLblsOverMax val="1"/>
  </c:chart>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lvl="0">
              <a:defRPr sz="1400" b="0" i="0">
                <a:solidFill>
                  <a:schemeClr val="tx1"/>
                </a:solidFill>
                <a:latin typeface="+mn-lt"/>
              </a:defRPr>
            </a:pPr>
            <a:r>
              <a:rPr lang="en-GB" sz="1400" b="0" i="0">
                <a:solidFill>
                  <a:schemeClr val="tx1"/>
                </a:solidFill>
                <a:latin typeface="+mn-lt"/>
              </a:rPr>
              <a:t>Department for Energy Security and Net Zero</a:t>
            </a:r>
          </a:p>
        </c:rich>
      </c:tx>
      <c:layout>
        <c:manualLayout>
          <c:xMode val="edge"/>
          <c:yMode val="edge"/>
          <c:x val="0.11003700261298074"/>
          <c:y val="1.4134275618374558E-2"/>
        </c:manualLayout>
      </c:layout>
      <c:overlay val="0"/>
    </c:title>
    <c:autoTitleDeleted val="0"/>
    <c:plotArea>
      <c:layout/>
      <c:lineChart>
        <c:grouping val="standard"/>
        <c:varyColors val="0"/>
        <c:ser>
          <c:idx val="0"/>
          <c:order val="0"/>
          <c:spPr>
            <a:ln w="28575" cmpd="sng">
              <a:solidFill>
                <a:schemeClr val="accent1"/>
              </a:solidFill>
            </a:ln>
          </c:spPr>
          <c:marker>
            <c:symbol val="diamond"/>
            <c:size val="5"/>
          </c:marker>
          <c:dPt>
            <c:idx val="17"/>
            <c:marker>
              <c:spPr>
                <a:noFill/>
                <a:ln>
                  <a:noFill/>
                </a:ln>
              </c:spPr>
            </c:marker>
            <c:bubble3D val="0"/>
            <c:spPr>
              <a:ln w="28575" cmpd="sng">
                <a:noFill/>
              </a:ln>
            </c:spPr>
            <c:extLst>
              <c:ext xmlns:c16="http://schemas.microsoft.com/office/drawing/2014/chart" uri="{C3380CC4-5D6E-409C-BE32-E72D297353CC}">
                <c16:uniqueId val="{00000001-ADF7-4261-89FC-E6C37FFF99DC}"/>
              </c:ext>
            </c:extLst>
          </c:dPt>
          <c:dPt>
            <c:idx val="18"/>
            <c:bubble3D val="0"/>
            <c:spPr>
              <a:ln w="28575" cmpd="sng">
                <a:noFill/>
              </a:ln>
            </c:spPr>
            <c:extLst>
              <c:ext xmlns:c16="http://schemas.microsoft.com/office/drawing/2014/chart" uri="{C3380CC4-5D6E-409C-BE32-E72D297353CC}">
                <c16:uniqueId val="{00000003-7648-4FC8-9FF6-89B19C5F86CD}"/>
              </c:ext>
            </c:extLst>
          </c:dPt>
          <c:dLbls>
            <c:dLbl>
              <c:idx val="17"/>
              <c:delete val="1"/>
              <c:extLst>
                <c:ext xmlns:c15="http://schemas.microsoft.com/office/drawing/2012/chart" uri="{CE6537A1-D6FC-4f65-9D91-7224C49458BB}"/>
                <c:ext xmlns:c16="http://schemas.microsoft.com/office/drawing/2014/chart" uri="{C3380CC4-5D6E-409C-BE32-E72D297353CC}">
                  <c16:uniqueId val="{00000001-ADF7-4261-89FC-E6C37FFF99DC}"/>
                </c:ext>
              </c:extLst>
            </c:dLbl>
            <c:spPr>
              <a:noFill/>
              <a:ln>
                <a:noFill/>
              </a:ln>
              <a:effectLst/>
            </c:spPr>
            <c:txPr>
              <a:bodyPr wrap="square" lIns="38100" tIns="19050" rIns="38100" bIns="19050" anchor="ctr">
                <a:spAutoFit/>
              </a:bodyPr>
              <a:lstStyle/>
              <a:p>
                <a:pPr>
                  <a:defRPr sz="800"/>
                </a:pPr>
                <a:endParaRPr lang="en-US"/>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'Quarterly Time Series'!$B$1:$V$1</c:f>
              <c:numCache>
                <c:formatCode>mmm\-yy</c:formatCode>
                <c:ptCount val="21"/>
                <c:pt idx="0">
                  <c:v>45474</c:v>
                </c:pt>
                <c:pt idx="1">
                  <c:v>45505</c:v>
                </c:pt>
                <c:pt idx="2">
                  <c:v>45536</c:v>
                </c:pt>
                <c:pt idx="3">
                  <c:v>45566</c:v>
                </c:pt>
                <c:pt idx="4">
                  <c:v>45597</c:v>
                </c:pt>
                <c:pt idx="5">
                  <c:v>45627</c:v>
                </c:pt>
                <c:pt idx="6">
                  <c:v>45658</c:v>
                </c:pt>
                <c:pt idx="7">
                  <c:v>45689</c:v>
                </c:pt>
                <c:pt idx="8">
                  <c:v>45717</c:v>
                </c:pt>
                <c:pt idx="9">
                  <c:v>45748</c:v>
                </c:pt>
                <c:pt idx="10">
                  <c:v>45778</c:v>
                </c:pt>
                <c:pt idx="11">
                  <c:v>45809</c:v>
                </c:pt>
                <c:pt idx="12">
                  <c:v>45839</c:v>
                </c:pt>
                <c:pt idx="13">
                  <c:v>45870</c:v>
                </c:pt>
                <c:pt idx="14">
                  <c:v>45901</c:v>
                </c:pt>
                <c:pt idx="15">
                  <c:v>45931</c:v>
                </c:pt>
                <c:pt idx="16">
                  <c:v>45962</c:v>
                </c:pt>
                <c:pt idx="17">
                  <c:v>45992</c:v>
                </c:pt>
                <c:pt idx="18">
                  <c:v>46023</c:v>
                </c:pt>
                <c:pt idx="19">
                  <c:v>46054</c:v>
                </c:pt>
                <c:pt idx="20">
                  <c:v>46082</c:v>
                </c:pt>
              </c:numCache>
            </c:numRef>
          </c:cat>
          <c:val>
            <c:numRef>
              <c:f>'Quarterly Time Series'!$B$6:$V$6</c:f>
              <c:numCache>
                <c:formatCode>0%</c:formatCode>
                <c:ptCount val="21"/>
                <c:pt idx="0">
                  <c:v>1</c:v>
                </c:pt>
                <c:pt idx="1">
                  <c:v>0.9</c:v>
                </c:pt>
                <c:pt idx="2">
                  <c:v>0.93</c:v>
                </c:pt>
                <c:pt idx="3">
                  <c:v>1</c:v>
                </c:pt>
                <c:pt idx="4">
                  <c:v>0.97</c:v>
                </c:pt>
                <c:pt idx="5">
                  <c:v>0.8</c:v>
                </c:pt>
                <c:pt idx="6">
                  <c:v>0.99</c:v>
                </c:pt>
                <c:pt idx="7">
                  <c:v>0.95</c:v>
                </c:pt>
                <c:pt idx="8">
                  <c:v>1</c:v>
                </c:pt>
                <c:pt idx="9">
                  <c:v>1</c:v>
                </c:pt>
                <c:pt idx="10">
                  <c:v>0.97</c:v>
                </c:pt>
                <c:pt idx="11">
                  <c:v>1</c:v>
                </c:pt>
                <c:pt idx="12">
                  <c:v>1</c:v>
                </c:pt>
                <c:pt idx="13">
                  <c:v>0.86</c:v>
                </c:pt>
                <c:pt idx="14">
                  <c:v>0.95</c:v>
                </c:pt>
                <c:pt idx="15">
                  <c:v>0.99</c:v>
                </c:pt>
                <c:pt idx="16">
                  <c:v>1</c:v>
                </c:pt>
                <c:pt idx="17" formatCode="General">
                  <c:v>0</c:v>
                </c:pt>
                <c:pt idx="18">
                  <c:v>0.89</c:v>
                </c:pt>
                <c:pt idx="19">
                  <c:v>1</c:v>
                </c:pt>
                <c:pt idx="20">
                  <c:v>1</c:v>
                </c:pt>
              </c:numCache>
            </c:numRef>
          </c:val>
          <c:smooth val="0"/>
          <c:extLst>
            <c:ext xmlns:c16="http://schemas.microsoft.com/office/drawing/2014/chart" uri="{C3380CC4-5D6E-409C-BE32-E72D297353CC}">
              <c16:uniqueId val="{00000000-BB38-4C92-A73D-7BEC735FAF25}"/>
            </c:ext>
          </c:extLst>
        </c:ser>
        <c:dLbls>
          <c:dLblPos val="t"/>
          <c:showLegendKey val="0"/>
          <c:showVal val="1"/>
          <c:showCatName val="0"/>
          <c:showSerName val="0"/>
          <c:showPercent val="0"/>
          <c:showBubbleSize val="0"/>
        </c:dLbls>
        <c:marker val="1"/>
        <c:smooth val="0"/>
        <c:axId val="409678716"/>
        <c:axId val="366326133"/>
      </c:lineChart>
      <c:dateAx>
        <c:axId val="409678716"/>
        <c:scaling>
          <c:orientation val="minMax"/>
        </c:scaling>
        <c:delete val="0"/>
        <c:axPos val="b"/>
        <c:numFmt formatCode="mmm\-yy" sourceLinked="1"/>
        <c:majorTickMark val="out"/>
        <c:minorTickMark val="none"/>
        <c:tickLblPos val="nextTo"/>
        <c:txPr>
          <a:bodyPr rot="-5400000" vert="horz"/>
          <a:lstStyle/>
          <a:p>
            <a:pPr lvl="0">
              <a:defRPr sz="900" b="0" i="0">
                <a:solidFill>
                  <a:srgbClr val="000000"/>
                </a:solidFill>
                <a:latin typeface="+mn-lt"/>
              </a:defRPr>
            </a:pPr>
            <a:endParaRPr lang="en-US"/>
          </a:p>
        </c:txPr>
        <c:crossAx val="366326133"/>
        <c:crosses val="autoZero"/>
        <c:auto val="1"/>
        <c:lblOffset val="100"/>
        <c:baseTimeUnit val="months"/>
      </c:dateAx>
      <c:valAx>
        <c:axId val="366326133"/>
        <c:scaling>
          <c:orientation val="minMax"/>
          <c:max val="1"/>
        </c:scaling>
        <c:delete val="1"/>
        <c:axPos val="l"/>
        <c:majorGridlines>
          <c:spPr>
            <a:ln>
              <a:solidFill>
                <a:srgbClr val="B7B7B7"/>
              </a:solidFill>
            </a:ln>
          </c:spPr>
        </c:majorGridlines>
        <c:title>
          <c:tx>
            <c:rich>
              <a:bodyPr/>
              <a:lstStyle/>
              <a:p>
                <a:pPr>
                  <a:defRPr/>
                </a:pPr>
                <a:r>
                  <a:rPr lang="en-GB" b="0"/>
                  <a:t>Average occupancy (%)</a:t>
                </a:r>
              </a:p>
            </c:rich>
          </c:tx>
          <c:overlay val="0"/>
        </c:title>
        <c:numFmt formatCode="0%" sourceLinked="1"/>
        <c:majorTickMark val="none"/>
        <c:minorTickMark val="none"/>
        <c:tickLblPos val="nextTo"/>
        <c:crossAx val="409678716"/>
        <c:crosses val="autoZero"/>
        <c:crossBetween val="between"/>
      </c:valAx>
    </c:plotArea>
    <c:plotVisOnly val="1"/>
    <c:dispBlanksAs val="zero"/>
    <c:showDLblsOverMax val="1"/>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lvl="0">
              <a:defRPr sz="1400" b="0" i="0">
                <a:solidFill>
                  <a:schemeClr val="tx1"/>
                </a:solidFill>
                <a:latin typeface="+mn-lt"/>
              </a:defRPr>
            </a:pPr>
            <a:r>
              <a:rPr lang="en-GB" sz="1400" b="0" i="0">
                <a:solidFill>
                  <a:schemeClr val="tx1"/>
                </a:solidFill>
                <a:latin typeface="+mn-lt"/>
              </a:rPr>
              <a:t>Department for Digital Culture Media &amp; Sport</a:t>
            </a:r>
          </a:p>
        </c:rich>
      </c:tx>
      <c:overlay val="0"/>
    </c:title>
    <c:autoTitleDeleted val="0"/>
    <c:plotArea>
      <c:layout/>
      <c:lineChart>
        <c:grouping val="standard"/>
        <c:varyColors val="0"/>
        <c:ser>
          <c:idx val="0"/>
          <c:order val="0"/>
          <c:spPr>
            <a:ln w="28575" cmpd="sng">
              <a:solidFill>
                <a:schemeClr val="accent1"/>
              </a:solidFill>
            </a:ln>
          </c:spPr>
          <c:marker>
            <c:symbol val="diamond"/>
            <c:size val="5"/>
          </c:marker>
          <c:dLbls>
            <c:spPr>
              <a:noFill/>
              <a:ln>
                <a:noFill/>
              </a:ln>
              <a:effectLst/>
            </c:spPr>
            <c:txPr>
              <a:bodyPr wrap="square" lIns="38100" tIns="19050" rIns="38100" bIns="19050" anchor="ctr">
                <a:spAutoFit/>
              </a:bodyPr>
              <a:lstStyle/>
              <a:p>
                <a:pPr>
                  <a:defRPr sz="800"/>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'Quarterly Time Series'!$B$1:$V$1</c:f>
              <c:numCache>
                <c:formatCode>mmm\-yy</c:formatCode>
                <c:ptCount val="21"/>
                <c:pt idx="0">
                  <c:v>45474</c:v>
                </c:pt>
                <c:pt idx="1">
                  <c:v>45505</c:v>
                </c:pt>
                <c:pt idx="2">
                  <c:v>45536</c:v>
                </c:pt>
                <c:pt idx="3">
                  <c:v>45566</c:v>
                </c:pt>
                <c:pt idx="4">
                  <c:v>45597</c:v>
                </c:pt>
                <c:pt idx="5">
                  <c:v>45627</c:v>
                </c:pt>
                <c:pt idx="6">
                  <c:v>45658</c:v>
                </c:pt>
                <c:pt idx="7">
                  <c:v>45689</c:v>
                </c:pt>
                <c:pt idx="8">
                  <c:v>45717</c:v>
                </c:pt>
                <c:pt idx="9">
                  <c:v>45748</c:v>
                </c:pt>
                <c:pt idx="10">
                  <c:v>45778</c:v>
                </c:pt>
                <c:pt idx="11">
                  <c:v>45809</c:v>
                </c:pt>
                <c:pt idx="12">
                  <c:v>45839</c:v>
                </c:pt>
                <c:pt idx="13">
                  <c:v>45870</c:v>
                </c:pt>
                <c:pt idx="14">
                  <c:v>45901</c:v>
                </c:pt>
                <c:pt idx="15">
                  <c:v>45931</c:v>
                </c:pt>
                <c:pt idx="16">
                  <c:v>45962</c:v>
                </c:pt>
                <c:pt idx="17">
                  <c:v>45992</c:v>
                </c:pt>
                <c:pt idx="18">
                  <c:v>46023</c:v>
                </c:pt>
                <c:pt idx="19">
                  <c:v>46054</c:v>
                </c:pt>
                <c:pt idx="20">
                  <c:v>46082</c:v>
                </c:pt>
              </c:numCache>
            </c:numRef>
          </c:cat>
          <c:val>
            <c:numRef>
              <c:f>'Quarterly Time Series'!$B$4:$V$4</c:f>
              <c:numCache>
                <c:formatCode>0%</c:formatCode>
                <c:ptCount val="21"/>
                <c:pt idx="0">
                  <c:v>0.6</c:v>
                </c:pt>
                <c:pt idx="1">
                  <c:v>0.54</c:v>
                </c:pt>
                <c:pt idx="2">
                  <c:v>0.65</c:v>
                </c:pt>
                <c:pt idx="3">
                  <c:v>0.73</c:v>
                </c:pt>
                <c:pt idx="4">
                  <c:v>0.71</c:v>
                </c:pt>
                <c:pt idx="5">
                  <c:v>0.59</c:v>
                </c:pt>
                <c:pt idx="6">
                  <c:v>0.76</c:v>
                </c:pt>
                <c:pt idx="7">
                  <c:v>0.78</c:v>
                </c:pt>
                <c:pt idx="8">
                  <c:v>0.71</c:v>
                </c:pt>
                <c:pt idx="9">
                  <c:v>0.69</c:v>
                </c:pt>
                <c:pt idx="10">
                  <c:v>0.72</c:v>
                </c:pt>
                <c:pt idx="11">
                  <c:v>0.62</c:v>
                </c:pt>
                <c:pt idx="12">
                  <c:v>0.73</c:v>
                </c:pt>
                <c:pt idx="13">
                  <c:v>0.56000000000000005</c:v>
                </c:pt>
                <c:pt idx="14">
                  <c:v>0.64</c:v>
                </c:pt>
                <c:pt idx="15">
                  <c:v>0.77</c:v>
                </c:pt>
                <c:pt idx="16">
                  <c:v>0.85</c:v>
                </c:pt>
                <c:pt idx="17">
                  <c:v>0.51</c:v>
                </c:pt>
                <c:pt idx="18">
                  <c:v>0.7</c:v>
                </c:pt>
                <c:pt idx="19">
                  <c:v>0.7</c:v>
                </c:pt>
                <c:pt idx="20">
                  <c:v>0.67</c:v>
                </c:pt>
              </c:numCache>
            </c:numRef>
          </c:val>
          <c:smooth val="0"/>
          <c:extLst>
            <c:ext xmlns:c16="http://schemas.microsoft.com/office/drawing/2014/chart" uri="{C3380CC4-5D6E-409C-BE32-E72D297353CC}">
              <c16:uniqueId val="{00000000-8144-421F-A726-3B7436680792}"/>
            </c:ext>
          </c:extLst>
        </c:ser>
        <c:dLbls>
          <c:dLblPos val="t"/>
          <c:showLegendKey val="0"/>
          <c:showVal val="1"/>
          <c:showCatName val="0"/>
          <c:showSerName val="0"/>
          <c:showPercent val="0"/>
          <c:showBubbleSize val="0"/>
        </c:dLbls>
        <c:marker val="1"/>
        <c:smooth val="0"/>
        <c:axId val="418476718"/>
        <c:axId val="64466903"/>
      </c:lineChart>
      <c:dateAx>
        <c:axId val="418476718"/>
        <c:scaling>
          <c:orientation val="minMax"/>
        </c:scaling>
        <c:delete val="0"/>
        <c:axPos val="b"/>
        <c:numFmt formatCode="mmm\-yy" sourceLinked="1"/>
        <c:majorTickMark val="none"/>
        <c:minorTickMark val="none"/>
        <c:tickLblPos val="nextTo"/>
        <c:txPr>
          <a:bodyPr rot="-5400000" vert="horz"/>
          <a:lstStyle/>
          <a:p>
            <a:pPr lvl="0">
              <a:defRPr sz="900" b="0" i="0">
                <a:solidFill>
                  <a:srgbClr val="000000"/>
                </a:solidFill>
                <a:latin typeface="+mn-lt"/>
              </a:defRPr>
            </a:pPr>
            <a:endParaRPr lang="en-US"/>
          </a:p>
        </c:txPr>
        <c:crossAx val="64466903"/>
        <c:crosses val="autoZero"/>
        <c:auto val="1"/>
        <c:lblOffset val="100"/>
        <c:baseTimeUnit val="months"/>
      </c:dateAx>
      <c:valAx>
        <c:axId val="64466903"/>
        <c:scaling>
          <c:orientation val="minMax"/>
          <c:max val="1"/>
        </c:scaling>
        <c:delete val="1"/>
        <c:axPos val="l"/>
        <c:majorGridlines>
          <c:spPr>
            <a:ln>
              <a:solidFill>
                <a:srgbClr val="B7B7B7"/>
              </a:solidFill>
            </a:ln>
          </c:spPr>
        </c:majorGridlines>
        <c:title>
          <c:tx>
            <c:rich>
              <a:bodyPr/>
              <a:lstStyle/>
              <a:p>
                <a:pPr>
                  <a:defRPr/>
                </a:pPr>
                <a:r>
                  <a:rPr lang="en-GB" sz="1000" b="0" i="0" baseline="0">
                    <a:effectLst/>
                  </a:rPr>
                  <a:t>Avaerage occupancy (%)</a:t>
                </a:r>
              </a:p>
            </c:rich>
          </c:tx>
          <c:overlay val="0"/>
        </c:title>
        <c:numFmt formatCode="0%" sourceLinked="0"/>
        <c:majorTickMark val="none"/>
        <c:minorTickMark val="none"/>
        <c:tickLblPos val="nextTo"/>
        <c:crossAx val="418476718"/>
        <c:crosses val="autoZero"/>
        <c:crossBetween val="between"/>
      </c:valAx>
    </c:plotArea>
    <c:plotVisOnly val="1"/>
    <c:dispBlanksAs val="zero"/>
    <c:showDLblsOverMax val="1"/>
  </c:chart>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lvl="0">
              <a:defRPr sz="1400" b="0" i="0">
                <a:solidFill>
                  <a:schemeClr val="tx1"/>
                </a:solidFill>
                <a:latin typeface="+mn-lt"/>
              </a:defRPr>
            </a:pPr>
            <a:r>
              <a:rPr lang="en-GB" sz="1400" b="0" i="0">
                <a:solidFill>
                  <a:schemeClr val="tx1"/>
                </a:solidFill>
                <a:latin typeface="+mn-lt"/>
              </a:rPr>
              <a:t>Office of the Secretary of State for Wales</a:t>
            </a:r>
          </a:p>
        </c:rich>
      </c:tx>
      <c:overlay val="0"/>
    </c:title>
    <c:autoTitleDeleted val="0"/>
    <c:plotArea>
      <c:layout/>
      <c:lineChart>
        <c:grouping val="standard"/>
        <c:varyColors val="0"/>
        <c:ser>
          <c:idx val="0"/>
          <c:order val="0"/>
          <c:spPr>
            <a:ln w="28575" cmpd="sng">
              <a:solidFill>
                <a:schemeClr val="accent1"/>
              </a:solidFill>
            </a:ln>
          </c:spPr>
          <c:marker>
            <c:symbol val="diamond"/>
            <c:size val="5"/>
          </c:marker>
          <c:dPt>
            <c:idx val="1"/>
            <c:marker>
              <c:symbol val="none"/>
            </c:marker>
            <c:bubble3D val="0"/>
            <c:spPr>
              <a:ln w="28575" cmpd="sng">
                <a:noFill/>
              </a:ln>
            </c:spPr>
            <c:extLst>
              <c:ext xmlns:c16="http://schemas.microsoft.com/office/drawing/2014/chart" uri="{C3380CC4-5D6E-409C-BE32-E72D297353CC}">
                <c16:uniqueId val="{00000001-0DAC-4462-A0FE-FC1C9D3D08BE}"/>
              </c:ext>
            </c:extLst>
          </c:dPt>
          <c:dPt>
            <c:idx val="2"/>
            <c:marker>
              <c:symbol val="none"/>
            </c:marker>
            <c:bubble3D val="0"/>
            <c:spPr>
              <a:ln w="28575" cmpd="sng">
                <a:noFill/>
              </a:ln>
            </c:spPr>
            <c:extLst>
              <c:ext xmlns:c16="http://schemas.microsoft.com/office/drawing/2014/chart" uri="{C3380CC4-5D6E-409C-BE32-E72D297353CC}">
                <c16:uniqueId val="{00000003-0DAC-4462-A0FE-FC1C9D3D08BE}"/>
              </c:ext>
            </c:extLst>
          </c:dPt>
          <c:dPt>
            <c:idx val="3"/>
            <c:bubble3D val="0"/>
            <c:spPr>
              <a:ln w="28575" cmpd="sng">
                <a:noFill/>
              </a:ln>
            </c:spPr>
            <c:extLst>
              <c:ext xmlns:c16="http://schemas.microsoft.com/office/drawing/2014/chart" uri="{C3380CC4-5D6E-409C-BE32-E72D297353CC}">
                <c16:uniqueId val="{00000005-0DAC-4462-A0FE-FC1C9D3D08BE}"/>
              </c:ext>
            </c:extLst>
          </c:dPt>
          <c:dLbls>
            <c:dLbl>
              <c:idx val="1"/>
              <c:delete val="1"/>
              <c:extLst>
                <c:ext xmlns:c15="http://schemas.microsoft.com/office/drawing/2012/chart" uri="{CE6537A1-D6FC-4f65-9D91-7224C49458BB}"/>
                <c:ext xmlns:c16="http://schemas.microsoft.com/office/drawing/2014/chart" uri="{C3380CC4-5D6E-409C-BE32-E72D297353CC}">
                  <c16:uniqueId val="{00000001-0DAC-4462-A0FE-FC1C9D3D08BE}"/>
                </c:ext>
              </c:extLst>
            </c:dLbl>
            <c:dLbl>
              <c:idx val="2"/>
              <c:delete val="1"/>
              <c:extLst>
                <c:ext xmlns:c15="http://schemas.microsoft.com/office/drawing/2012/chart" uri="{CE6537A1-D6FC-4f65-9D91-7224C49458BB}"/>
                <c:ext xmlns:c16="http://schemas.microsoft.com/office/drawing/2014/chart" uri="{C3380CC4-5D6E-409C-BE32-E72D297353CC}">
                  <c16:uniqueId val="{00000003-0DAC-4462-A0FE-FC1C9D3D08BE}"/>
                </c:ext>
              </c:extLst>
            </c:dLbl>
            <c:spPr>
              <a:noFill/>
              <a:ln>
                <a:noFill/>
              </a:ln>
              <a:effectLst/>
            </c:spPr>
            <c:txPr>
              <a:bodyPr wrap="square" lIns="38100" tIns="19050" rIns="38100" bIns="19050" anchor="ctr">
                <a:spAutoFit/>
              </a:bodyPr>
              <a:lstStyle/>
              <a:p>
                <a:pPr>
                  <a:defRPr sz="800"/>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'Quarterly Time Series'!$B$1:$V$1</c:f>
              <c:numCache>
                <c:formatCode>mmm\-yy</c:formatCode>
                <c:ptCount val="21"/>
                <c:pt idx="0">
                  <c:v>45474</c:v>
                </c:pt>
                <c:pt idx="1">
                  <c:v>45505</c:v>
                </c:pt>
                <c:pt idx="2">
                  <c:v>45536</c:v>
                </c:pt>
                <c:pt idx="3">
                  <c:v>45566</c:v>
                </c:pt>
                <c:pt idx="4">
                  <c:v>45597</c:v>
                </c:pt>
                <c:pt idx="5">
                  <c:v>45627</c:v>
                </c:pt>
                <c:pt idx="6">
                  <c:v>45658</c:v>
                </c:pt>
                <c:pt idx="7">
                  <c:v>45689</c:v>
                </c:pt>
                <c:pt idx="8">
                  <c:v>45717</c:v>
                </c:pt>
                <c:pt idx="9">
                  <c:v>45748</c:v>
                </c:pt>
                <c:pt idx="10">
                  <c:v>45778</c:v>
                </c:pt>
                <c:pt idx="11">
                  <c:v>45809</c:v>
                </c:pt>
                <c:pt idx="12">
                  <c:v>45839</c:v>
                </c:pt>
                <c:pt idx="13">
                  <c:v>45870</c:v>
                </c:pt>
                <c:pt idx="14">
                  <c:v>45901</c:v>
                </c:pt>
                <c:pt idx="15">
                  <c:v>45931</c:v>
                </c:pt>
                <c:pt idx="16">
                  <c:v>45962</c:v>
                </c:pt>
                <c:pt idx="17">
                  <c:v>45992</c:v>
                </c:pt>
                <c:pt idx="18">
                  <c:v>46023</c:v>
                </c:pt>
                <c:pt idx="19">
                  <c:v>46054</c:v>
                </c:pt>
                <c:pt idx="20">
                  <c:v>46082</c:v>
                </c:pt>
              </c:numCache>
            </c:numRef>
          </c:cat>
          <c:val>
            <c:numRef>
              <c:f>'Quarterly Time Series'!$B$21:$V$21</c:f>
              <c:numCache>
                <c:formatCode>General</c:formatCode>
                <c:ptCount val="21"/>
                <c:pt idx="0" formatCode="0%">
                  <c:v>0.62</c:v>
                </c:pt>
                <c:pt idx="1">
                  <c:v>0</c:v>
                </c:pt>
                <c:pt idx="2">
                  <c:v>0</c:v>
                </c:pt>
                <c:pt idx="3" formatCode="0%">
                  <c:v>0.66</c:v>
                </c:pt>
                <c:pt idx="4" formatCode="0%">
                  <c:v>0.76</c:v>
                </c:pt>
                <c:pt idx="5" formatCode="0%">
                  <c:v>0.66</c:v>
                </c:pt>
                <c:pt idx="6" formatCode="0%">
                  <c:v>0.81</c:v>
                </c:pt>
                <c:pt idx="7" formatCode="0%">
                  <c:v>0.73</c:v>
                </c:pt>
                <c:pt idx="8" formatCode="0%">
                  <c:v>0.6</c:v>
                </c:pt>
                <c:pt idx="9" formatCode="0%">
                  <c:v>0.66</c:v>
                </c:pt>
                <c:pt idx="10" formatCode="0%">
                  <c:v>0.59</c:v>
                </c:pt>
                <c:pt idx="11" formatCode="0%">
                  <c:v>0.59</c:v>
                </c:pt>
                <c:pt idx="12" formatCode="0%">
                  <c:v>0.59</c:v>
                </c:pt>
                <c:pt idx="13" formatCode="0%">
                  <c:v>0.38</c:v>
                </c:pt>
                <c:pt idx="14" formatCode="0%">
                  <c:v>0.6</c:v>
                </c:pt>
                <c:pt idx="15" formatCode="0%">
                  <c:v>0.59</c:v>
                </c:pt>
                <c:pt idx="16" formatCode="0%">
                  <c:v>0.65</c:v>
                </c:pt>
                <c:pt idx="17" formatCode="0%">
                  <c:v>0.64</c:v>
                </c:pt>
                <c:pt idx="18" formatCode="0%">
                  <c:v>0.92</c:v>
                </c:pt>
                <c:pt idx="19" formatCode="0%">
                  <c:v>0.78</c:v>
                </c:pt>
                <c:pt idx="20" formatCode="0%">
                  <c:v>0.62</c:v>
                </c:pt>
              </c:numCache>
            </c:numRef>
          </c:val>
          <c:smooth val="0"/>
          <c:extLst>
            <c:ext xmlns:c16="http://schemas.microsoft.com/office/drawing/2014/chart" uri="{C3380CC4-5D6E-409C-BE32-E72D297353CC}">
              <c16:uniqueId val="{00000006-0DAC-4462-A0FE-FC1C9D3D08BE}"/>
            </c:ext>
          </c:extLst>
        </c:ser>
        <c:dLbls>
          <c:dLblPos val="t"/>
          <c:showLegendKey val="0"/>
          <c:showVal val="1"/>
          <c:showCatName val="0"/>
          <c:showSerName val="0"/>
          <c:showPercent val="0"/>
          <c:showBubbleSize val="0"/>
        </c:dLbls>
        <c:marker val="1"/>
        <c:smooth val="0"/>
        <c:axId val="1912225044"/>
        <c:axId val="421192868"/>
      </c:lineChart>
      <c:dateAx>
        <c:axId val="1912225044"/>
        <c:scaling>
          <c:orientation val="minMax"/>
        </c:scaling>
        <c:delete val="0"/>
        <c:axPos val="b"/>
        <c:numFmt formatCode="mmm\-yy" sourceLinked="1"/>
        <c:majorTickMark val="none"/>
        <c:minorTickMark val="none"/>
        <c:tickLblPos val="nextTo"/>
        <c:txPr>
          <a:bodyPr/>
          <a:lstStyle/>
          <a:p>
            <a:pPr lvl="0">
              <a:defRPr sz="900" b="0" i="0">
                <a:solidFill>
                  <a:srgbClr val="000000"/>
                </a:solidFill>
                <a:latin typeface="+mn-lt"/>
              </a:defRPr>
            </a:pPr>
            <a:endParaRPr lang="en-US"/>
          </a:p>
        </c:txPr>
        <c:crossAx val="421192868"/>
        <c:crosses val="autoZero"/>
        <c:auto val="1"/>
        <c:lblOffset val="100"/>
        <c:baseTimeUnit val="months"/>
      </c:dateAx>
      <c:valAx>
        <c:axId val="421192868"/>
        <c:scaling>
          <c:orientation val="minMax"/>
        </c:scaling>
        <c:delete val="1"/>
        <c:axPos val="l"/>
        <c:majorGridlines>
          <c:spPr>
            <a:ln>
              <a:solidFill>
                <a:srgbClr val="B7B7B7"/>
              </a:solidFill>
            </a:ln>
          </c:spPr>
        </c:majorGridlines>
        <c:title>
          <c:tx>
            <c:rich>
              <a:bodyPr/>
              <a:lstStyle/>
              <a:p>
                <a:pPr>
                  <a:defRPr/>
                </a:pPr>
                <a:r>
                  <a:rPr lang="en-GB" b="0"/>
                  <a:t>Average occupancy (%)</a:t>
                </a:r>
              </a:p>
            </c:rich>
          </c:tx>
          <c:overlay val="0"/>
        </c:title>
        <c:numFmt formatCode="0%" sourceLinked="1"/>
        <c:majorTickMark val="none"/>
        <c:minorTickMark val="none"/>
        <c:tickLblPos val="nextTo"/>
        <c:crossAx val="1912225044"/>
        <c:crosses val="autoZero"/>
        <c:crossBetween val="between"/>
      </c:valAx>
    </c:plotArea>
    <c:plotVisOnly val="1"/>
    <c:dispBlanksAs val="zero"/>
    <c:showDLblsOverMax val="1"/>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lvl="0">
              <a:defRPr sz="1400" b="0" i="0">
                <a:solidFill>
                  <a:schemeClr val="tx1"/>
                </a:solidFill>
                <a:latin typeface="+mn-lt"/>
              </a:defRPr>
            </a:pPr>
            <a:r>
              <a:rPr lang="en-GB" sz="1400" b="0" i="0">
                <a:solidFill>
                  <a:schemeClr val="tx1"/>
                </a:solidFill>
                <a:latin typeface="+mn-lt"/>
              </a:rPr>
              <a:t>Department for Health &amp; Social Care</a:t>
            </a:r>
          </a:p>
        </c:rich>
      </c:tx>
      <c:overlay val="0"/>
    </c:title>
    <c:autoTitleDeleted val="0"/>
    <c:plotArea>
      <c:layout/>
      <c:lineChart>
        <c:grouping val="standard"/>
        <c:varyColors val="0"/>
        <c:ser>
          <c:idx val="0"/>
          <c:order val="0"/>
          <c:spPr>
            <a:ln w="28575" cmpd="sng">
              <a:solidFill>
                <a:schemeClr val="accent1"/>
              </a:solidFill>
            </a:ln>
          </c:spPr>
          <c:marker>
            <c:symbol val="diamond"/>
            <c:size val="5"/>
          </c:marker>
          <c:dLbls>
            <c:spPr>
              <a:noFill/>
              <a:ln>
                <a:noFill/>
              </a:ln>
              <a:effectLst/>
            </c:spPr>
            <c:txPr>
              <a:bodyPr wrap="square" lIns="38100" tIns="19050" rIns="38100" bIns="19050" anchor="ctr">
                <a:spAutoFit/>
              </a:bodyPr>
              <a:lstStyle/>
              <a:p>
                <a:pPr>
                  <a:defRPr sz="800"/>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'Quarterly Time Series'!$B$1:$V$1</c:f>
              <c:numCache>
                <c:formatCode>mmm\-yy</c:formatCode>
                <c:ptCount val="21"/>
                <c:pt idx="0">
                  <c:v>45474</c:v>
                </c:pt>
                <c:pt idx="1">
                  <c:v>45505</c:v>
                </c:pt>
                <c:pt idx="2">
                  <c:v>45536</c:v>
                </c:pt>
                <c:pt idx="3">
                  <c:v>45566</c:v>
                </c:pt>
                <c:pt idx="4">
                  <c:v>45597</c:v>
                </c:pt>
                <c:pt idx="5">
                  <c:v>45627</c:v>
                </c:pt>
                <c:pt idx="6">
                  <c:v>45658</c:v>
                </c:pt>
                <c:pt idx="7">
                  <c:v>45689</c:v>
                </c:pt>
                <c:pt idx="8">
                  <c:v>45717</c:v>
                </c:pt>
                <c:pt idx="9">
                  <c:v>45748</c:v>
                </c:pt>
                <c:pt idx="10">
                  <c:v>45778</c:v>
                </c:pt>
                <c:pt idx="11">
                  <c:v>45809</c:v>
                </c:pt>
                <c:pt idx="12">
                  <c:v>45839</c:v>
                </c:pt>
                <c:pt idx="13">
                  <c:v>45870</c:v>
                </c:pt>
                <c:pt idx="14">
                  <c:v>45901</c:v>
                </c:pt>
                <c:pt idx="15">
                  <c:v>45931</c:v>
                </c:pt>
                <c:pt idx="16">
                  <c:v>45962</c:v>
                </c:pt>
                <c:pt idx="17">
                  <c:v>45992</c:v>
                </c:pt>
                <c:pt idx="18">
                  <c:v>46023</c:v>
                </c:pt>
                <c:pt idx="19">
                  <c:v>46054</c:v>
                </c:pt>
                <c:pt idx="20">
                  <c:v>46082</c:v>
                </c:pt>
              </c:numCache>
            </c:numRef>
          </c:cat>
          <c:val>
            <c:numRef>
              <c:f>'Quarterly Time Series'!$B$11:$V$11</c:f>
              <c:numCache>
                <c:formatCode>0%</c:formatCode>
                <c:ptCount val="21"/>
                <c:pt idx="0">
                  <c:v>0.8</c:v>
                </c:pt>
                <c:pt idx="1">
                  <c:v>0.66</c:v>
                </c:pt>
                <c:pt idx="2">
                  <c:v>0.77</c:v>
                </c:pt>
                <c:pt idx="3">
                  <c:v>0.74</c:v>
                </c:pt>
                <c:pt idx="4">
                  <c:v>0.69</c:v>
                </c:pt>
                <c:pt idx="5">
                  <c:v>0.6</c:v>
                </c:pt>
                <c:pt idx="6">
                  <c:v>0.74</c:v>
                </c:pt>
                <c:pt idx="7">
                  <c:v>0.76</c:v>
                </c:pt>
                <c:pt idx="8">
                  <c:v>0.77</c:v>
                </c:pt>
                <c:pt idx="9">
                  <c:v>0.76</c:v>
                </c:pt>
                <c:pt idx="10">
                  <c:v>0.81</c:v>
                </c:pt>
                <c:pt idx="11">
                  <c:v>0.72</c:v>
                </c:pt>
                <c:pt idx="12">
                  <c:v>0.8</c:v>
                </c:pt>
                <c:pt idx="13">
                  <c:v>0.55000000000000004</c:v>
                </c:pt>
                <c:pt idx="14">
                  <c:v>0.59</c:v>
                </c:pt>
                <c:pt idx="15">
                  <c:v>0.56999999999999995</c:v>
                </c:pt>
                <c:pt idx="16">
                  <c:v>0.65</c:v>
                </c:pt>
                <c:pt idx="17">
                  <c:v>0.49</c:v>
                </c:pt>
                <c:pt idx="18">
                  <c:v>0.65</c:v>
                </c:pt>
                <c:pt idx="19">
                  <c:v>0.6</c:v>
                </c:pt>
                <c:pt idx="20">
                  <c:v>0.7</c:v>
                </c:pt>
              </c:numCache>
            </c:numRef>
          </c:val>
          <c:smooth val="0"/>
          <c:extLst>
            <c:ext xmlns:c16="http://schemas.microsoft.com/office/drawing/2014/chart" uri="{C3380CC4-5D6E-409C-BE32-E72D297353CC}">
              <c16:uniqueId val="{00000000-C13D-44BF-A7BF-7778CE508B30}"/>
            </c:ext>
          </c:extLst>
        </c:ser>
        <c:dLbls>
          <c:dLblPos val="t"/>
          <c:showLegendKey val="0"/>
          <c:showVal val="1"/>
          <c:showCatName val="0"/>
          <c:showSerName val="0"/>
          <c:showPercent val="0"/>
          <c:showBubbleSize val="0"/>
        </c:dLbls>
        <c:marker val="1"/>
        <c:smooth val="0"/>
        <c:axId val="1734226748"/>
        <c:axId val="346966322"/>
      </c:lineChart>
      <c:dateAx>
        <c:axId val="1734226748"/>
        <c:scaling>
          <c:orientation val="minMax"/>
        </c:scaling>
        <c:delete val="0"/>
        <c:axPos val="b"/>
        <c:numFmt formatCode="mmm\-yy" sourceLinked="1"/>
        <c:majorTickMark val="none"/>
        <c:minorTickMark val="none"/>
        <c:tickLblPos val="nextTo"/>
        <c:txPr>
          <a:bodyPr rot="-5400000" vert="horz"/>
          <a:lstStyle/>
          <a:p>
            <a:pPr lvl="0">
              <a:defRPr sz="900" b="0" i="0">
                <a:solidFill>
                  <a:srgbClr val="000000"/>
                </a:solidFill>
                <a:latin typeface="+mn-lt"/>
              </a:defRPr>
            </a:pPr>
            <a:endParaRPr lang="en-US"/>
          </a:p>
        </c:txPr>
        <c:crossAx val="346966322"/>
        <c:crosses val="autoZero"/>
        <c:auto val="1"/>
        <c:lblOffset val="100"/>
        <c:baseTimeUnit val="months"/>
      </c:dateAx>
      <c:valAx>
        <c:axId val="346966322"/>
        <c:scaling>
          <c:orientation val="minMax"/>
          <c:max val="1"/>
        </c:scaling>
        <c:delete val="1"/>
        <c:axPos val="l"/>
        <c:majorGridlines>
          <c:spPr>
            <a:ln>
              <a:solidFill>
                <a:srgbClr val="B7B7B7"/>
              </a:solidFill>
            </a:ln>
          </c:spPr>
        </c:majorGridlines>
        <c:title>
          <c:tx>
            <c:rich>
              <a:bodyPr/>
              <a:lstStyle/>
              <a:p>
                <a:pPr>
                  <a:defRPr b="0"/>
                </a:pPr>
                <a:r>
                  <a:rPr lang="en-GB" b="0"/>
                  <a:t>Average occupancy (%)</a:t>
                </a:r>
              </a:p>
            </c:rich>
          </c:tx>
          <c:overlay val="0"/>
        </c:title>
        <c:numFmt formatCode="0%" sourceLinked="1"/>
        <c:majorTickMark val="none"/>
        <c:minorTickMark val="none"/>
        <c:tickLblPos val="nextTo"/>
        <c:crossAx val="1734226748"/>
        <c:crosses val="autoZero"/>
        <c:crossBetween val="between"/>
      </c:valAx>
    </c:plotArea>
    <c:plotVisOnly val="1"/>
    <c:dispBlanksAs val="zero"/>
    <c:showDLblsOverMax val="1"/>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lvl="0">
              <a:defRPr sz="1400" b="0" i="0">
                <a:solidFill>
                  <a:schemeClr val="tx1"/>
                </a:solidFill>
                <a:latin typeface="+mn-lt"/>
              </a:defRPr>
            </a:pPr>
            <a:r>
              <a:rPr lang="en-GB" sz="1400" b="0" i="0">
                <a:solidFill>
                  <a:schemeClr val="tx1"/>
                </a:solidFill>
                <a:latin typeface="+mn-lt"/>
              </a:rPr>
              <a:t>Office of the Secretary of State for Scotland</a:t>
            </a:r>
          </a:p>
        </c:rich>
      </c:tx>
      <c:overlay val="0"/>
    </c:title>
    <c:autoTitleDeleted val="0"/>
    <c:plotArea>
      <c:layout/>
      <c:lineChart>
        <c:grouping val="standard"/>
        <c:varyColors val="0"/>
        <c:ser>
          <c:idx val="0"/>
          <c:order val="0"/>
          <c:spPr>
            <a:ln w="28575" cmpd="sng">
              <a:solidFill>
                <a:schemeClr val="accent1"/>
              </a:solidFill>
            </a:ln>
          </c:spPr>
          <c:marker>
            <c:symbol val="diamond"/>
            <c:size val="5"/>
          </c:marker>
          <c:dPt>
            <c:idx val="15"/>
            <c:marker>
              <c:spPr>
                <a:noFill/>
                <a:ln>
                  <a:noFill/>
                </a:ln>
              </c:spPr>
            </c:marker>
            <c:bubble3D val="0"/>
            <c:spPr>
              <a:ln w="28575" cmpd="sng">
                <a:noFill/>
              </a:ln>
            </c:spPr>
            <c:extLst>
              <c:ext xmlns:c16="http://schemas.microsoft.com/office/drawing/2014/chart" uri="{C3380CC4-5D6E-409C-BE32-E72D297353CC}">
                <c16:uniqueId val="{00000003-9C75-4BE5-B7B4-3FA1AFE9E01D}"/>
              </c:ext>
            </c:extLst>
          </c:dPt>
          <c:dPt>
            <c:idx val="16"/>
            <c:marker>
              <c:spPr>
                <a:noFill/>
                <a:ln>
                  <a:noFill/>
                </a:ln>
              </c:spPr>
            </c:marker>
            <c:bubble3D val="0"/>
            <c:spPr>
              <a:ln w="28575" cmpd="sng">
                <a:noFill/>
              </a:ln>
            </c:spPr>
            <c:extLst>
              <c:ext xmlns:c16="http://schemas.microsoft.com/office/drawing/2014/chart" uri="{C3380CC4-5D6E-409C-BE32-E72D297353CC}">
                <c16:uniqueId val="{00000001-9C75-4BE5-B7B4-3FA1AFE9E01D}"/>
              </c:ext>
            </c:extLst>
          </c:dPt>
          <c:dPt>
            <c:idx val="17"/>
            <c:marker>
              <c:symbol val="none"/>
            </c:marker>
            <c:bubble3D val="0"/>
            <c:spPr>
              <a:ln w="28575" cmpd="sng">
                <a:noFill/>
              </a:ln>
            </c:spPr>
            <c:extLst>
              <c:ext xmlns:c16="http://schemas.microsoft.com/office/drawing/2014/chart" uri="{C3380CC4-5D6E-409C-BE32-E72D297353CC}">
                <c16:uniqueId val="{00000002-9C75-4BE5-B7B4-3FA1AFE9E01D}"/>
              </c:ext>
            </c:extLst>
          </c:dPt>
          <c:dPt>
            <c:idx val="18"/>
            <c:marker>
              <c:symbol val="none"/>
            </c:marker>
            <c:bubble3D val="0"/>
            <c:spPr>
              <a:ln w="28575" cmpd="sng">
                <a:noFill/>
              </a:ln>
            </c:spPr>
            <c:extLst>
              <c:ext xmlns:c16="http://schemas.microsoft.com/office/drawing/2014/chart" uri="{C3380CC4-5D6E-409C-BE32-E72D297353CC}">
                <c16:uniqueId val="{00000009-A872-4E46-9C82-9218D2754932}"/>
              </c:ext>
            </c:extLst>
          </c:dPt>
          <c:dPt>
            <c:idx val="19"/>
            <c:marker>
              <c:spPr>
                <a:noFill/>
                <a:ln>
                  <a:noFill/>
                </a:ln>
              </c:spPr>
            </c:marker>
            <c:bubble3D val="0"/>
            <c:spPr>
              <a:ln w="28575" cmpd="sng">
                <a:noFill/>
              </a:ln>
            </c:spPr>
            <c:extLst>
              <c:ext xmlns:c16="http://schemas.microsoft.com/office/drawing/2014/chart" uri="{C3380CC4-5D6E-409C-BE32-E72D297353CC}">
                <c16:uniqueId val="{00000008-A872-4E46-9C82-9218D2754932}"/>
              </c:ext>
            </c:extLst>
          </c:dPt>
          <c:dPt>
            <c:idx val="20"/>
            <c:marker>
              <c:symbol val="none"/>
            </c:marker>
            <c:bubble3D val="0"/>
            <c:spPr>
              <a:ln w="28575" cmpd="sng">
                <a:noFill/>
              </a:ln>
            </c:spPr>
            <c:extLst>
              <c:ext xmlns:c16="http://schemas.microsoft.com/office/drawing/2014/chart" uri="{C3380CC4-5D6E-409C-BE32-E72D297353CC}">
                <c16:uniqueId val="{00000007-A872-4E46-9C82-9218D2754932}"/>
              </c:ext>
            </c:extLst>
          </c:dPt>
          <c:dLbls>
            <c:dLbl>
              <c:idx val="15"/>
              <c:delete val="1"/>
              <c:extLst>
                <c:ext xmlns:c15="http://schemas.microsoft.com/office/drawing/2012/chart" uri="{CE6537A1-D6FC-4f65-9D91-7224C49458BB}"/>
                <c:ext xmlns:c16="http://schemas.microsoft.com/office/drawing/2014/chart" uri="{C3380CC4-5D6E-409C-BE32-E72D297353CC}">
                  <c16:uniqueId val="{00000003-9C75-4BE5-B7B4-3FA1AFE9E01D}"/>
                </c:ext>
              </c:extLst>
            </c:dLbl>
            <c:dLbl>
              <c:idx val="16"/>
              <c:delete val="1"/>
              <c:extLst>
                <c:ext xmlns:c15="http://schemas.microsoft.com/office/drawing/2012/chart" uri="{CE6537A1-D6FC-4f65-9D91-7224C49458BB}"/>
                <c:ext xmlns:c16="http://schemas.microsoft.com/office/drawing/2014/chart" uri="{C3380CC4-5D6E-409C-BE32-E72D297353CC}">
                  <c16:uniqueId val="{00000001-9C75-4BE5-B7B4-3FA1AFE9E01D}"/>
                </c:ext>
              </c:extLst>
            </c:dLbl>
            <c:dLbl>
              <c:idx val="17"/>
              <c:delete val="1"/>
              <c:extLst>
                <c:ext xmlns:c15="http://schemas.microsoft.com/office/drawing/2012/chart" uri="{CE6537A1-D6FC-4f65-9D91-7224C49458BB}"/>
                <c:ext xmlns:c16="http://schemas.microsoft.com/office/drawing/2014/chart" uri="{C3380CC4-5D6E-409C-BE32-E72D297353CC}">
                  <c16:uniqueId val="{00000002-9C75-4BE5-B7B4-3FA1AFE9E01D}"/>
                </c:ext>
              </c:extLst>
            </c:dLbl>
            <c:dLbl>
              <c:idx val="18"/>
              <c:delete val="1"/>
              <c:extLst>
                <c:ext xmlns:c15="http://schemas.microsoft.com/office/drawing/2012/chart" uri="{CE6537A1-D6FC-4f65-9D91-7224C49458BB}"/>
                <c:ext xmlns:c16="http://schemas.microsoft.com/office/drawing/2014/chart" uri="{C3380CC4-5D6E-409C-BE32-E72D297353CC}">
                  <c16:uniqueId val="{00000009-A872-4E46-9C82-9218D2754932}"/>
                </c:ext>
              </c:extLst>
            </c:dLbl>
            <c:dLbl>
              <c:idx val="19"/>
              <c:delete val="1"/>
              <c:extLst>
                <c:ext xmlns:c15="http://schemas.microsoft.com/office/drawing/2012/chart" uri="{CE6537A1-D6FC-4f65-9D91-7224C49458BB}"/>
                <c:ext xmlns:c16="http://schemas.microsoft.com/office/drawing/2014/chart" uri="{C3380CC4-5D6E-409C-BE32-E72D297353CC}">
                  <c16:uniqueId val="{00000008-A872-4E46-9C82-9218D2754932}"/>
                </c:ext>
              </c:extLst>
            </c:dLbl>
            <c:dLbl>
              <c:idx val="20"/>
              <c:delete val="1"/>
              <c:extLst>
                <c:ext xmlns:c15="http://schemas.microsoft.com/office/drawing/2012/chart" uri="{CE6537A1-D6FC-4f65-9D91-7224C49458BB}"/>
                <c:ext xmlns:c16="http://schemas.microsoft.com/office/drawing/2014/chart" uri="{C3380CC4-5D6E-409C-BE32-E72D297353CC}">
                  <c16:uniqueId val="{00000007-A872-4E46-9C82-9218D2754932}"/>
                </c:ext>
              </c:extLst>
            </c:dLbl>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'Quarterly Time Series'!$B$1:$V$1</c:f>
              <c:numCache>
                <c:formatCode>mmm\-yy</c:formatCode>
                <c:ptCount val="21"/>
                <c:pt idx="0">
                  <c:v>45474</c:v>
                </c:pt>
                <c:pt idx="1">
                  <c:v>45505</c:v>
                </c:pt>
                <c:pt idx="2">
                  <c:v>45536</c:v>
                </c:pt>
                <c:pt idx="3">
                  <c:v>45566</c:v>
                </c:pt>
                <c:pt idx="4">
                  <c:v>45597</c:v>
                </c:pt>
                <c:pt idx="5">
                  <c:v>45627</c:v>
                </c:pt>
                <c:pt idx="6">
                  <c:v>45658</c:v>
                </c:pt>
                <c:pt idx="7">
                  <c:v>45689</c:v>
                </c:pt>
                <c:pt idx="8">
                  <c:v>45717</c:v>
                </c:pt>
                <c:pt idx="9">
                  <c:v>45748</c:v>
                </c:pt>
                <c:pt idx="10">
                  <c:v>45778</c:v>
                </c:pt>
                <c:pt idx="11">
                  <c:v>45809</c:v>
                </c:pt>
                <c:pt idx="12">
                  <c:v>45839</c:v>
                </c:pt>
                <c:pt idx="13">
                  <c:v>45870</c:v>
                </c:pt>
                <c:pt idx="14">
                  <c:v>45901</c:v>
                </c:pt>
                <c:pt idx="15">
                  <c:v>45931</c:v>
                </c:pt>
                <c:pt idx="16">
                  <c:v>45962</c:v>
                </c:pt>
                <c:pt idx="17">
                  <c:v>45992</c:v>
                </c:pt>
                <c:pt idx="18">
                  <c:v>46023</c:v>
                </c:pt>
                <c:pt idx="19">
                  <c:v>46054</c:v>
                </c:pt>
                <c:pt idx="20">
                  <c:v>46082</c:v>
                </c:pt>
              </c:numCache>
            </c:numRef>
          </c:cat>
          <c:val>
            <c:numRef>
              <c:f>'Quarterly Time Series'!$B$20:$V$20</c:f>
              <c:numCache>
                <c:formatCode>0%</c:formatCode>
                <c:ptCount val="21"/>
                <c:pt idx="0">
                  <c:v>0.76</c:v>
                </c:pt>
                <c:pt idx="1">
                  <c:v>0.46</c:v>
                </c:pt>
                <c:pt idx="2">
                  <c:v>0.56000000000000005</c:v>
                </c:pt>
                <c:pt idx="3">
                  <c:v>0.59</c:v>
                </c:pt>
                <c:pt idx="4">
                  <c:v>0.55000000000000004</c:v>
                </c:pt>
                <c:pt idx="5">
                  <c:v>0.63</c:v>
                </c:pt>
                <c:pt idx="6">
                  <c:v>0.71</c:v>
                </c:pt>
                <c:pt idx="7">
                  <c:v>0.57999999999999996</c:v>
                </c:pt>
                <c:pt idx="8">
                  <c:v>0.7</c:v>
                </c:pt>
                <c:pt idx="9">
                  <c:v>0.61</c:v>
                </c:pt>
                <c:pt idx="10">
                  <c:v>0.55000000000000004</c:v>
                </c:pt>
                <c:pt idx="11">
                  <c:v>0.62</c:v>
                </c:pt>
                <c:pt idx="12">
                  <c:v>0.59</c:v>
                </c:pt>
                <c:pt idx="13">
                  <c:v>0.46</c:v>
                </c:pt>
                <c:pt idx="14">
                  <c:v>0.62</c:v>
                </c:pt>
                <c:pt idx="15" formatCode="General">
                  <c:v>0</c:v>
                </c:pt>
                <c:pt idx="16" formatCode="General">
                  <c:v>0</c:v>
                </c:pt>
                <c:pt idx="17" formatCode="General">
                  <c:v>0</c:v>
                </c:pt>
                <c:pt idx="18" formatCode="General">
                  <c:v>0</c:v>
                </c:pt>
                <c:pt idx="19" formatCode="General">
                  <c:v>0</c:v>
                </c:pt>
                <c:pt idx="20" formatCode="General">
                  <c:v>0</c:v>
                </c:pt>
              </c:numCache>
            </c:numRef>
          </c:val>
          <c:smooth val="0"/>
          <c:extLst>
            <c:ext xmlns:c16="http://schemas.microsoft.com/office/drawing/2014/chart" uri="{C3380CC4-5D6E-409C-BE32-E72D297353CC}">
              <c16:uniqueId val="{00000000-FBEF-4D9D-A47A-E36D9C1B4154}"/>
            </c:ext>
          </c:extLst>
        </c:ser>
        <c:dLbls>
          <c:dLblPos val="t"/>
          <c:showLegendKey val="0"/>
          <c:showVal val="1"/>
          <c:showCatName val="0"/>
          <c:showSerName val="0"/>
          <c:showPercent val="0"/>
          <c:showBubbleSize val="0"/>
        </c:dLbls>
        <c:marker val="1"/>
        <c:smooth val="0"/>
        <c:axId val="1912225044"/>
        <c:axId val="421192868"/>
      </c:lineChart>
      <c:dateAx>
        <c:axId val="1912225044"/>
        <c:scaling>
          <c:orientation val="minMax"/>
        </c:scaling>
        <c:delete val="0"/>
        <c:axPos val="b"/>
        <c:numFmt formatCode="mmm\-yy" sourceLinked="1"/>
        <c:majorTickMark val="none"/>
        <c:minorTickMark val="none"/>
        <c:tickLblPos val="nextTo"/>
        <c:txPr>
          <a:bodyPr/>
          <a:lstStyle/>
          <a:p>
            <a:pPr lvl="0">
              <a:defRPr sz="900" b="0" i="0">
                <a:solidFill>
                  <a:srgbClr val="000000"/>
                </a:solidFill>
                <a:latin typeface="+mn-lt"/>
              </a:defRPr>
            </a:pPr>
            <a:endParaRPr lang="en-US"/>
          </a:p>
        </c:txPr>
        <c:crossAx val="421192868"/>
        <c:crosses val="autoZero"/>
        <c:auto val="1"/>
        <c:lblOffset val="100"/>
        <c:baseTimeUnit val="months"/>
      </c:dateAx>
      <c:valAx>
        <c:axId val="421192868"/>
        <c:scaling>
          <c:orientation val="minMax"/>
        </c:scaling>
        <c:delete val="1"/>
        <c:axPos val="l"/>
        <c:majorGridlines>
          <c:spPr>
            <a:ln>
              <a:solidFill>
                <a:srgbClr val="B7B7B7"/>
              </a:solidFill>
            </a:ln>
          </c:spPr>
        </c:majorGridlines>
        <c:title>
          <c:tx>
            <c:rich>
              <a:bodyPr/>
              <a:lstStyle/>
              <a:p>
                <a:pPr>
                  <a:defRPr/>
                </a:pPr>
                <a:r>
                  <a:rPr lang="en-GB" b="0"/>
                  <a:t>Average occupancy (%)</a:t>
                </a:r>
              </a:p>
            </c:rich>
          </c:tx>
          <c:overlay val="0"/>
        </c:title>
        <c:numFmt formatCode="0%" sourceLinked="1"/>
        <c:majorTickMark val="none"/>
        <c:minorTickMark val="none"/>
        <c:tickLblPos val="nextTo"/>
        <c:crossAx val="1912225044"/>
        <c:crosses val="autoZero"/>
        <c:crossBetween val="between"/>
      </c:valAx>
    </c:plotArea>
    <c:plotVisOnly val="1"/>
    <c:dispBlanksAs val="zero"/>
    <c:showDLblsOverMax val="1"/>
  </c:chart>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a:pPr>
            <a:r>
              <a:rPr lang="en-GB" sz="1400" b="0"/>
              <a:t>Department for Education</a:t>
            </a:r>
          </a:p>
        </c:rich>
      </c:tx>
      <c:overlay val="0"/>
    </c:title>
    <c:autoTitleDeleted val="0"/>
    <c:plotArea>
      <c:layout/>
      <c:lineChart>
        <c:grouping val="standard"/>
        <c:varyColors val="0"/>
        <c:ser>
          <c:idx val="0"/>
          <c:order val="0"/>
          <c:spPr>
            <a:ln w="28575" cmpd="sng">
              <a:solidFill>
                <a:schemeClr val="accent1"/>
              </a:solidFill>
            </a:ln>
          </c:spPr>
          <c:marker>
            <c:symbol val="diamond"/>
            <c:size val="5"/>
          </c:marker>
          <c:dLbls>
            <c:spPr>
              <a:noFill/>
              <a:ln>
                <a:noFill/>
              </a:ln>
              <a:effectLst/>
            </c:spPr>
            <c:txPr>
              <a:bodyPr wrap="square" lIns="38100" tIns="19050" rIns="38100" bIns="19050" anchor="ctr">
                <a:spAutoFit/>
              </a:bodyPr>
              <a:lstStyle/>
              <a:p>
                <a:pPr>
                  <a:defRPr sz="800"/>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'Quarterly Time Series'!$B$1:$V$1</c:f>
              <c:numCache>
                <c:formatCode>mmm\-yy</c:formatCode>
                <c:ptCount val="21"/>
                <c:pt idx="0">
                  <c:v>45474</c:v>
                </c:pt>
                <c:pt idx="1">
                  <c:v>45505</c:v>
                </c:pt>
                <c:pt idx="2">
                  <c:v>45536</c:v>
                </c:pt>
                <c:pt idx="3">
                  <c:v>45566</c:v>
                </c:pt>
                <c:pt idx="4">
                  <c:v>45597</c:v>
                </c:pt>
                <c:pt idx="5">
                  <c:v>45627</c:v>
                </c:pt>
                <c:pt idx="6">
                  <c:v>45658</c:v>
                </c:pt>
                <c:pt idx="7">
                  <c:v>45689</c:v>
                </c:pt>
                <c:pt idx="8">
                  <c:v>45717</c:v>
                </c:pt>
                <c:pt idx="9">
                  <c:v>45748</c:v>
                </c:pt>
                <c:pt idx="10">
                  <c:v>45778</c:v>
                </c:pt>
                <c:pt idx="11">
                  <c:v>45809</c:v>
                </c:pt>
                <c:pt idx="12">
                  <c:v>45839</c:v>
                </c:pt>
                <c:pt idx="13">
                  <c:v>45870</c:v>
                </c:pt>
                <c:pt idx="14">
                  <c:v>45901</c:v>
                </c:pt>
                <c:pt idx="15">
                  <c:v>45931</c:v>
                </c:pt>
                <c:pt idx="16">
                  <c:v>45962</c:v>
                </c:pt>
                <c:pt idx="17">
                  <c:v>45992</c:v>
                </c:pt>
                <c:pt idx="18">
                  <c:v>46023</c:v>
                </c:pt>
                <c:pt idx="19">
                  <c:v>46054</c:v>
                </c:pt>
                <c:pt idx="20">
                  <c:v>46082</c:v>
                </c:pt>
              </c:numCache>
            </c:numRef>
          </c:cat>
          <c:val>
            <c:numRef>
              <c:f>'Quarterly Time Series'!$B$5:$V$5</c:f>
              <c:numCache>
                <c:formatCode>0%</c:formatCode>
                <c:ptCount val="21"/>
                <c:pt idx="0">
                  <c:v>0.71</c:v>
                </c:pt>
                <c:pt idx="1">
                  <c:v>0.55000000000000004</c:v>
                </c:pt>
                <c:pt idx="2">
                  <c:v>0.66</c:v>
                </c:pt>
                <c:pt idx="3">
                  <c:v>0.66</c:v>
                </c:pt>
                <c:pt idx="4">
                  <c:v>0.69</c:v>
                </c:pt>
                <c:pt idx="5">
                  <c:v>0.5</c:v>
                </c:pt>
                <c:pt idx="6">
                  <c:v>0.71</c:v>
                </c:pt>
                <c:pt idx="7">
                  <c:v>0.67</c:v>
                </c:pt>
                <c:pt idx="8">
                  <c:v>0.67</c:v>
                </c:pt>
                <c:pt idx="9">
                  <c:v>0.65</c:v>
                </c:pt>
                <c:pt idx="10">
                  <c:v>0.66</c:v>
                </c:pt>
                <c:pt idx="11">
                  <c:v>0.7</c:v>
                </c:pt>
                <c:pt idx="12">
                  <c:v>0.56999999999999995</c:v>
                </c:pt>
                <c:pt idx="13">
                  <c:v>0.5</c:v>
                </c:pt>
                <c:pt idx="14">
                  <c:v>0.56999999999999995</c:v>
                </c:pt>
                <c:pt idx="15">
                  <c:v>0.53</c:v>
                </c:pt>
                <c:pt idx="16">
                  <c:v>0.65</c:v>
                </c:pt>
                <c:pt idx="17">
                  <c:v>0.48</c:v>
                </c:pt>
                <c:pt idx="18">
                  <c:v>0.6</c:v>
                </c:pt>
                <c:pt idx="19">
                  <c:v>0.59</c:v>
                </c:pt>
                <c:pt idx="20">
                  <c:v>0.57999999999999996</c:v>
                </c:pt>
              </c:numCache>
            </c:numRef>
          </c:val>
          <c:smooth val="0"/>
          <c:extLst>
            <c:ext xmlns:c16="http://schemas.microsoft.com/office/drawing/2014/chart" uri="{C3380CC4-5D6E-409C-BE32-E72D297353CC}">
              <c16:uniqueId val="{00000000-EC8A-4D8F-A61C-015DD3677436}"/>
            </c:ext>
          </c:extLst>
        </c:ser>
        <c:dLbls>
          <c:dLblPos val="t"/>
          <c:showLegendKey val="0"/>
          <c:showVal val="1"/>
          <c:showCatName val="0"/>
          <c:showSerName val="0"/>
          <c:showPercent val="0"/>
          <c:showBubbleSize val="0"/>
        </c:dLbls>
        <c:marker val="1"/>
        <c:smooth val="0"/>
        <c:axId val="1090751389"/>
        <c:axId val="757479146"/>
      </c:lineChart>
      <c:dateAx>
        <c:axId val="1090751389"/>
        <c:scaling>
          <c:orientation val="minMax"/>
        </c:scaling>
        <c:delete val="0"/>
        <c:axPos val="b"/>
        <c:numFmt formatCode="mmm\-yy" sourceLinked="1"/>
        <c:majorTickMark val="none"/>
        <c:minorTickMark val="none"/>
        <c:tickLblPos val="nextTo"/>
        <c:txPr>
          <a:bodyPr rot="-5400000" vert="horz"/>
          <a:lstStyle/>
          <a:p>
            <a:pPr>
              <a:defRPr/>
            </a:pPr>
            <a:endParaRPr lang="en-US"/>
          </a:p>
        </c:txPr>
        <c:crossAx val="757479146"/>
        <c:crosses val="autoZero"/>
        <c:auto val="1"/>
        <c:lblOffset val="100"/>
        <c:baseTimeUnit val="months"/>
      </c:dateAx>
      <c:valAx>
        <c:axId val="757479146"/>
        <c:scaling>
          <c:orientation val="minMax"/>
          <c:max val="1"/>
        </c:scaling>
        <c:delete val="1"/>
        <c:axPos val="l"/>
        <c:majorGridlines>
          <c:spPr>
            <a:ln>
              <a:solidFill>
                <a:srgbClr val="B7B7B7"/>
              </a:solidFill>
            </a:ln>
          </c:spPr>
        </c:majorGridlines>
        <c:title>
          <c:tx>
            <c:rich>
              <a:bodyPr/>
              <a:lstStyle/>
              <a:p>
                <a:pPr>
                  <a:defRPr/>
                </a:pPr>
                <a:r>
                  <a:rPr lang="en-GB" b="0"/>
                  <a:t>Average occupancy (%)</a:t>
                </a:r>
              </a:p>
            </c:rich>
          </c:tx>
          <c:layout>
            <c:manualLayout>
              <c:xMode val="edge"/>
              <c:yMode val="edge"/>
              <c:x val="2.0926756352765322E-2"/>
              <c:y val="0.27984596815908958"/>
            </c:manualLayout>
          </c:layout>
          <c:overlay val="0"/>
        </c:title>
        <c:numFmt formatCode="0%" sourceLinked="1"/>
        <c:majorTickMark val="none"/>
        <c:minorTickMark val="none"/>
        <c:tickLblPos val="nextTo"/>
        <c:crossAx val="1090751389"/>
        <c:crosses val="autoZero"/>
        <c:crossBetween val="between"/>
      </c:valAx>
    </c:plotArea>
    <c:plotVisOnly val="1"/>
    <c:dispBlanksAs val="zero"/>
    <c:showDLblsOverMax val="1"/>
  </c:chart>
  <c:txPr>
    <a:bodyPr/>
    <a:lstStyle/>
    <a:p>
      <a:pPr>
        <a:defRPr sz="900"/>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lvl="0">
              <a:defRPr sz="1400" b="0" i="0">
                <a:solidFill>
                  <a:schemeClr val="tx1"/>
                </a:solidFill>
                <a:latin typeface="+mn-lt"/>
              </a:defRPr>
            </a:pPr>
            <a:r>
              <a:rPr lang="en-GB" sz="1400" b="0" i="0">
                <a:solidFill>
                  <a:schemeClr val="tx1"/>
                </a:solidFill>
                <a:latin typeface="+mn-lt"/>
              </a:rPr>
              <a:t>Northern Ireland Office</a:t>
            </a:r>
          </a:p>
        </c:rich>
      </c:tx>
      <c:overlay val="0"/>
    </c:title>
    <c:autoTitleDeleted val="0"/>
    <c:plotArea>
      <c:layout/>
      <c:lineChart>
        <c:grouping val="standard"/>
        <c:varyColors val="0"/>
        <c:ser>
          <c:idx val="0"/>
          <c:order val="0"/>
          <c:spPr>
            <a:ln w="28575" cmpd="sng">
              <a:solidFill>
                <a:schemeClr val="accent1"/>
              </a:solidFill>
            </a:ln>
          </c:spPr>
          <c:marker>
            <c:symbol val="diamond"/>
            <c:size val="5"/>
          </c:marker>
          <c:dLbls>
            <c:spPr>
              <a:noFill/>
              <a:ln>
                <a:noFill/>
              </a:ln>
              <a:effectLst/>
            </c:spPr>
            <c:txPr>
              <a:bodyPr wrap="square" lIns="38100" tIns="19050" rIns="38100" bIns="19050" anchor="ctr">
                <a:spAutoFit/>
              </a:bodyPr>
              <a:lstStyle/>
              <a:p>
                <a:pPr>
                  <a:defRPr sz="800"/>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'Quarterly Time Series'!$B$1:$V$1</c:f>
              <c:numCache>
                <c:formatCode>mmm\-yy</c:formatCode>
                <c:ptCount val="21"/>
                <c:pt idx="0">
                  <c:v>45474</c:v>
                </c:pt>
                <c:pt idx="1">
                  <c:v>45505</c:v>
                </c:pt>
                <c:pt idx="2">
                  <c:v>45536</c:v>
                </c:pt>
                <c:pt idx="3">
                  <c:v>45566</c:v>
                </c:pt>
                <c:pt idx="4">
                  <c:v>45597</c:v>
                </c:pt>
                <c:pt idx="5">
                  <c:v>45627</c:v>
                </c:pt>
                <c:pt idx="6">
                  <c:v>45658</c:v>
                </c:pt>
                <c:pt idx="7">
                  <c:v>45689</c:v>
                </c:pt>
                <c:pt idx="8">
                  <c:v>45717</c:v>
                </c:pt>
                <c:pt idx="9">
                  <c:v>45748</c:v>
                </c:pt>
                <c:pt idx="10">
                  <c:v>45778</c:v>
                </c:pt>
                <c:pt idx="11">
                  <c:v>45809</c:v>
                </c:pt>
                <c:pt idx="12">
                  <c:v>45839</c:v>
                </c:pt>
                <c:pt idx="13">
                  <c:v>45870</c:v>
                </c:pt>
                <c:pt idx="14">
                  <c:v>45901</c:v>
                </c:pt>
                <c:pt idx="15">
                  <c:v>45931</c:v>
                </c:pt>
                <c:pt idx="16">
                  <c:v>45962</c:v>
                </c:pt>
                <c:pt idx="17">
                  <c:v>45992</c:v>
                </c:pt>
                <c:pt idx="18">
                  <c:v>46023</c:v>
                </c:pt>
                <c:pt idx="19">
                  <c:v>46054</c:v>
                </c:pt>
                <c:pt idx="20">
                  <c:v>46082</c:v>
                </c:pt>
              </c:numCache>
            </c:numRef>
          </c:cat>
          <c:val>
            <c:numRef>
              <c:f>'Quarterly Time Series'!$B$18:$V$18</c:f>
              <c:numCache>
                <c:formatCode>0%</c:formatCode>
                <c:ptCount val="21"/>
                <c:pt idx="0">
                  <c:v>0.82</c:v>
                </c:pt>
                <c:pt idx="1">
                  <c:v>0.59</c:v>
                </c:pt>
                <c:pt idx="2">
                  <c:v>0.56999999999999995</c:v>
                </c:pt>
                <c:pt idx="3">
                  <c:v>0.62</c:v>
                </c:pt>
                <c:pt idx="4">
                  <c:v>0.68</c:v>
                </c:pt>
                <c:pt idx="5">
                  <c:v>0.83</c:v>
                </c:pt>
                <c:pt idx="6">
                  <c:v>0.82</c:v>
                </c:pt>
                <c:pt idx="7">
                  <c:v>0.81</c:v>
                </c:pt>
                <c:pt idx="8">
                  <c:v>0.84</c:v>
                </c:pt>
                <c:pt idx="9">
                  <c:v>0.81</c:v>
                </c:pt>
                <c:pt idx="10">
                  <c:v>0.75</c:v>
                </c:pt>
                <c:pt idx="11">
                  <c:v>0.76</c:v>
                </c:pt>
                <c:pt idx="12">
                  <c:v>0.75</c:v>
                </c:pt>
                <c:pt idx="13">
                  <c:v>0.61</c:v>
                </c:pt>
                <c:pt idx="14">
                  <c:v>0.68</c:v>
                </c:pt>
                <c:pt idx="15">
                  <c:v>0.69</c:v>
                </c:pt>
                <c:pt idx="16">
                  <c:v>0.74</c:v>
                </c:pt>
                <c:pt idx="17">
                  <c:v>0.79</c:v>
                </c:pt>
                <c:pt idx="18">
                  <c:v>0.73</c:v>
                </c:pt>
                <c:pt idx="19">
                  <c:v>0.71</c:v>
                </c:pt>
                <c:pt idx="20">
                  <c:v>0.71</c:v>
                </c:pt>
              </c:numCache>
            </c:numRef>
          </c:val>
          <c:smooth val="0"/>
          <c:extLst>
            <c:ext xmlns:c16="http://schemas.microsoft.com/office/drawing/2014/chart" uri="{C3380CC4-5D6E-409C-BE32-E72D297353CC}">
              <c16:uniqueId val="{00000000-A24B-4D15-A7D0-61A77FFD8077}"/>
            </c:ext>
          </c:extLst>
        </c:ser>
        <c:dLbls>
          <c:dLblPos val="t"/>
          <c:showLegendKey val="0"/>
          <c:showVal val="1"/>
          <c:showCatName val="0"/>
          <c:showSerName val="0"/>
          <c:showPercent val="0"/>
          <c:showBubbleSize val="0"/>
        </c:dLbls>
        <c:marker val="1"/>
        <c:smooth val="0"/>
        <c:axId val="939133416"/>
        <c:axId val="834685638"/>
      </c:lineChart>
      <c:dateAx>
        <c:axId val="939133416"/>
        <c:scaling>
          <c:orientation val="minMax"/>
        </c:scaling>
        <c:delete val="0"/>
        <c:axPos val="b"/>
        <c:numFmt formatCode="mmm\-yy" sourceLinked="1"/>
        <c:majorTickMark val="none"/>
        <c:minorTickMark val="none"/>
        <c:tickLblPos val="nextTo"/>
        <c:txPr>
          <a:bodyPr/>
          <a:lstStyle/>
          <a:p>
            <a:pPr lvl="0">
              <a:defRPr sz="900" b="0" i="0">
                <a:solidFill>
                  <a:srgbClr val="000000"/>
                </a:solidFill>
                <a:latin typeface="+mn-lt"/>
              </a:defRPr>
            </a:pPr>
            <a:endParaRPr lang="en-US"/>
          </a:p>
        </c:txPr>
        <c:crossAx val="834685638"/>
        <c:crosses val="autoZero"/>
        <c:auto val="1"/>
        <c:lblOffset val="100"/>
        <c:baseTimeUnit val="months"/>
      </c:dateAx>
      <c:valAx>
        <c:axId val="834685638"/>
        <c:scaling>
          <c:orientation val="minMax"/>
          <c:max val="1"/>
        </c:scaling>
        <c:delete val="1"/>
        <c:axPos val="l"/>
        <c:majorGridlines>
          <c:spPr>
            <a:ln>
              <a:solidFill>
                <a:srgbClr val="B7B7B7"/>
              </a:solidFill>
            </a:ln>
          </c:spPr>
        </c:majorGridlines>
        <c:title>
          <c:tx>
            <c:rich>
              <a:bodyPr/>
              <a:lstStyle/>
              <a:p>
                <a:pPr>
                  <a:defRPr b="0"/>
                </a:pPr>
                <a:r>
                  <a:rPr lang="en-GB" b="0"/>
                  <a:t>Average occupancy (%)</a:t>
                </a:r>
              </a:p>
            </c:rich>
          </c:tx>
          <c:overlay val="0"/>
        </c:title>
        <c:numFmt formatCode="0%" sourceLinked="1"/>
        <c:majorTickMark val="none"/>
        <c:minorTickMark val="none"/>
        <c:tickLblPos val="nextTo"/>
        <c:crossAx val="939133416"/>
        <c:crosses val="autoZero"/>
        <c:crossBetween val="between"/>
      </c:valAx>
    </c:plotArea>
    <c:plotVisOnly val="1"/>
    <c:dispBlanksAs val="zero"/>
    <c:showDLblsOverMax val="1"/>
  </c:chart>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lvl="0">
              <a:defRPr sz="1400" b="0" i="0">
                <a:solidFill>
                  <a:schemeClr val="tx1"/>
                </a:solidFill>
                <a:latin typeface="+mn-lt"/>
              </a:defRPr>
            </a:pPr>
            <a:r>
              <a:rPr lang="en-GB" sz="1400" b="0" i="0">
                <a:solidFill>
                  <a:schemeClr val="tx1"/>
                </a:solidFill>
                <a:latin typeface="+mn-lt"/>
              </a:rPr>
              <a:t>HM Revenue &amp; Customs</a:t>
            </a:r>
          </a:p>
        </c:rich>
      </c:tx>
      <c:overlay val="0"/>
    </c:title>
    <c:autoTitleDeleted val="0"/>
    <c:plotArea>
      <c:layout/>
      <c:lineChart>
        <c:grouping val="standard"/>
        <c:varyColors val="0"/>
        <c:ser>
          <c:idx val="0"/>
          <c:order val="0"/>
          <c:spPr>
            <a:ln w="28575" cmpd="sng">
              <a:solidFill>
                <a:schemeClr val="accent1"/>
              </a:solidFill>
            </a:ln>
          </c:spPr>
          <c:marker>
            <c:symbol val="diamond"/>
            <c:size val="5"/>
          </c:marker>
          <c:dLbls>
            <c:spPr>
              <a:noFill/>
              <a:ln>
                <a:noFill/>
              </a:ln>
              <a:effectLst/>
            </c:spPr>
            <c:txPr>
              <a:bodyPr wrap="square" lIns="38100" tIns="19050" rIns="38100" bIns="19050" anchor="ctr">
                <a:spAutoFit/>
              </a:bodyPr>
              <a:lstStyle/>
              <a:p>
                <a:pPr>
                  <a:defRPr sz="800"/>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'Quarterly Time Series'!$B$1:$V$1</c:f>
              <c:numCache>
                <c:formatCode>mmm\-yy</c:formatCode>
                <c:ptCount val="21"/>
                <c:pt idx="0">
                  <c:v>45474</c:v>
                </c:pt>
                <c:pt idx="1">
                  <c:v>45505</c:v>
                </c:pt>
                <c:pt idx="2">
                  <c:v>45536</c:v>
                </c:pt>
                <c:pt idx="3">
                  <c:v>45566</c:v>
                </c:pt>
                <c:pt idx="4">
                  <c:v>45597</c:v>
                </c:pt>
                <c:pt idx="5">
                  <c:v>45627</c:v>
                </c:pt>
                <c:pt idx="6">
                  <c:v>45658</c:v>
                </c:pt>
                <c:pt idx="7">
                  <c:v>45689</c:v>
                </c:pt>
                <c:pt idx="8">
                  <c:v>45717</c:v>
                </c:pt>
                <c:pt idx="9">
                  <c:v>45748</c:v>
                </c:pt>
                <c:pt idx="10">
                  <c:v>45778</c:v>
                </c:pt>
                <c:pt idx="11">
                  <c:v>45809</c:v>
                </c:pt>
                <c:pt idx="12">
                  <c:v>45839</c:v>
                </c:pt>
                <c:pt idx="13">
                  <c:v>45870</c:v>
                </c:pt>
                <c:pt idx="14">
                  <c:v>45901</c:v>
                </c:pt>
                <c:pt idx="15">
                  <c:v>45931</c:v>
                </c:pt>
                <c:pt idx="16">
                  <c:v>45962</c:v>
                </c:pt>
                <c:pt idx="17">
                  <c:v>45992</c:v>
                </c:pt>
                <c:pt idx="18">
                  <c:v>46023</c:v>
                </c:pt>
                <c:pt idx="19">
                  <c:v>46054</c:v>
                </c:pt>
                <c:pt idx="20">
                  <c:v>46082</c:v>
                </c:pt>
              </c:numCache>
            </c:numRef>
          </c:cat>
          <c:val>
            <c:numRef>
              <c:f>'Quarterly Time Series'!$B$13:$V$13</c:f>
              <c:numCache>
                <c:formatCode>0%</c:formatCode>
                <c:ptCount val="21"/>
                <c:pt idx="0">
                  <c:v>0.65</c:v>
                </c:pt>
                <c:pt idx="1">
                  <c:v>0.54</c:v>
                </c:pt>
                <c:pt idx="2">
                  <c:v>0.7</c:v>
                </c:pt>
                <c:pt idx="3">
                  <c:v>0.73</c:v>
                </c:pt>
                <c:pt idx="4">
                  <c:v>0.71</c:v>
                </c:pt>
                <c:pt idx="5">
                  <c:v>0.6</c:v>
                </c:pt>
                <c:pt idx="6">
                  <c:v>0.74</c:v>
                </c:pt>
                <c:pt idx="7">
                  <c:v>0.75</c:v>
                </c:pt>
                <c:pt idx="8">
                  <c:v>0.71</c:v>
                </c:pt>
                <c:pt idx="9">
                  <c:v>0.7</c:v>
                </c:pt>
                <c:pt idx="10">
                  <c:v>0.68</c:v>
                </c:pt>
                <c:pt idx="11">
                  <c:v>0.73</c:v>
                </c:pt>
                <c:pt idx="12">
                  <c:v>0.83</c:v>
                </c:pt>
                <c:pt idx="13">
                  <c:v>0.68</c:v>
                </c:pt>
                <c:pt idx="14">
                  <c:v>0.86</c:v>
                </c:pt>
                <c:pt idx="15">
                  <c:v>0.88</c:v>
                </c:pt>
                <c:pt idx="16">
                  <c:v>0.9</c:v>
                </c:pt>
                <c:pt idx="17">
                  <c:v>0.65</c:v>
                </c:pt>
                <c:pt idx="18">
                  <c:v>0.83</c:v>
                </c:pt>
                <c:pt idx="19">
                  <c:v>0.84</c:v>
                </c:pt>
                <c:pt idx="20">
                  <c:v>0.85</c:v>
                </c:pt>
              </c:numCache>
            </c:numRef>
          </c:val>
          <c:smooth val="0"/>
          <c:extLst>
            <c:ext xmlns:c16="http://schemas.microsoft.com/office/drawing/2014/chart" uri="{C3380CC4-5D6E-409C-BE32-E72D297353CC}">
              <c16:uniqueId val="{00000000-3E1E-4D1E-ACD0-B0C17629E62A}"/>
            </c:ext>
          </c:extLst>
        </c:ser>
        <c:dLbls>
          <c:dLblPos val="t"/>
          <c:showLegendKey val="0"/>
          <c:showVal val="1"/>
          <c:showCatName val="0"/>
          <c:showSerName val="0"/>
          <c:showPercent val="0"/>
          <c:showBubbleSize val="0"/>
        </c:dLbls>
        <c:marker val="1"/>
        <c:smooth val="0"/>
        <c:axId val="160886381"/>
        <c:axId val="244610215"/>
      </c:lineChart>
      <c:dateAx>
        <c:axId val="160886381"/>
        <c:scaling>
          <c:orientation val="minMax"/>
        </c:scaling>
        <c:delete val="0"/>
        <c:axPos val="b"/>
        <c:numFmt formatCode="mmm\-yy" sourceLinked="1"/>
        <c:majorTickMark val="none"/>
        <c:minorTickMark val="none"/>
        <c:tickLblPos val="nextTo"/>
        <c:txPr>
          <a:bodyPr rot="-5400000" vert="horz"/>
          <a:lstStyle/>
          <a:p>
            <a:pPr lvl="0">
              <a:defRPr sz="900" b="0" i="0">
                <a:solidFill>
                  <a:srgbClr val="000000"/>
                </a:solidFill>
                <a:latin typeface="+mn-lt"/>
              </a:defRPr>
            </a:pPr>
            <a:endParaRPr lang="en-US"/>
          </a:p>
        </c:txPr>
        <c:crossAx val="244610215"/>
        <c:crosses val="autoZero"/>
        <c:auto val="1"/>
        <c:lblOffset val="100"/>
        <c:baseTimeUnit val="months"/>
      </c:dateAx>
      <c:valAx>
        <c:axId val="244610215"/>
        <c:scaling>
          <c:orientation val="minMax"/>
          <c:max val="1"/>
        </c:scaling>
        <c:delete val="1"/>
        <c:axPos val="l"/>
        <c:majorGridlines>
          <c:spPr>
            <a:ln>
              <a:solidFill>
                <a:srgbClr val="B7B7B7"/>
              </a:solidFill>
            </a:ln>
          </c:spPr>
        </c:majorGridlines>
        <c:title>
          <c:tx>
            <c:rich>
              <a:bodyPr/>
              <a:lstStyle/>
              <a:p>
                <a:pPr>
                  <a:defRPr b="0"/>
                </a:pPr>
                <a:r>
                  <a:rPr lang="en-GB" b="0"/>
                  <a:t>Average occupancy (%)</a:t>
                </a:r>
              </a:p>
            </c:rich>
          </c:tx>
          <c:overlay val="0"/>
        </c:title>
        <c:numFmt formatCode="0%" sourceLinked="1"/>
        <c:majorTickMark val="none"/>
        <c:minorTickMark val="none"/>
        <c:tickLblPos val="nextTo"/>
        <c:crossAx val="160886381"/>
        <c:crosses val="autoZero"/>
        <c:crossBetween val="between"/>
      </c:valAx>
    </c:plotArea>
    <c:plotVisOnly val="1"/>
    <c:dispBlanksAs val="zero"/>
    <c:showDLblsOverMax val="1"/>
  </c:chart>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lvl="0">
              <a:defRPr sz="1400" b="0" i="0">
                <a:solidFill>
                  <a:schemeClr val="tx1"/>
                </a:solidFill>
                <a:latin typeface="+mn-lt"/>
              </a:defRPr>
            </a:pPr>
            <a:r>
              <a:rPr lang="en-GB" sz="1400" b="0" i="0">
                <a:solidFill>
                  <a:schemeClr val="tx1"/>
                </a:solidFill>
                <a:latin typeface="+mn-lt"/>
              </a:rPr>
              <a:t>HM Treasury</a:t>
            </a:r>
          </a:p>
        </c:rich>
      </c:tx>
      <c:overlay val="0"/>
    </c:title>
    <c:autoTitleDeleted val="0"/>
    <c:plotArea>
      <c:layout/>
      <c:lineChart>
        <c:grouping val="standard"/>
        <c:varyColors val="0"/>
        <c:ser>
          <c:idx val="0"/>
          <c:order val="0"/>
          <c:spPr>
            <a:ln w="28575" cmpd="sng">
              <a:solidFill>
                <a:schemeClr val="accent1"/>
              </a:solidFill>
            </a:ln>
          </c:spPr>
          <c:marker>
            <c:symbol val="diamond"/>
            <c:size val="5"/>
          </c:marker>
          <c:dLbls>
            <c:spPr>
              <a:noFill/>
              <a:ln>
                <a:noFill/>
              </a:ln>
              <a:effectLst/>
            </c:spPr>
            <c:txPr>
              <a:bodyPr wrap="square" lIns="38100" tIns="19050" rIns="38100" bIns="19050" anchor="ctr">
                <a:spAutoFit/>
              </a:bodyPr>
              <a:lstStyle/>
              <a:p>
                <a:pPr>
                  <a:defRPr sz="800"/>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'Quarterly Time Series'!$B$1:$V$1</c:f>
              <c:numCache>
                <c:formatCode>mmm\-yy</c:formatCode>
                <c:ptCount val="21"/>
                <c:pt idx="0">
                  <c:v>45474</c:v>
                </c:pt>
                <c:pt idx="1">
                  <c:v>45505</c:v>
                </c:pt>
                <c:pt idx="2">
                  <c:v>45536</c:v>
                </c:pt>
                <c:pt idx="3">
                  <c:v>45566</c:v>
                </c:pt>
                <c:pt idx="4">
                  <c:v>45597</c:v>
                </c:pt>
                <c:pt idx="5">
                  <c:v>45627</c:v>
                </c:pt>
                <c:pt idx="6">
                  <c:v>45658</c:v>
                </c:pt>
                <c:pt idx="7">
                  <c:v>45689</c:v>
                </c:pt>
                <c:pt idx="8">
                  <c:v>45717</c:v>
                </c:pt>
                <c:pt idx="9">
                  <c:v>45748</c:v>
                </c:pt>
                <c:pt idx="10">
                  <c:v>45778</c:v>
                </c:pt>
                <c:pt idx="11">
                  <c:v>45809</c:v>
                </c:pt>
                <c:pt idx="12">
                  <c:v>45839</c:v>
                </c:pt>
                <c:pt idx="13">
                  <c:v>45870</c:v>
                </c:pt>
                <c:pt idx="14">
                  <c:v>45901</c:v>
                </c:pt>
                <c:pt idx="15">
                  <c:v>45931</c:v>
                </c:pt>
                <c:pt idx="16">
                  <c:v>45962</c:v>
                </c:pt>
                <c:pt idx="17">
                  <c:v>45992</c:v>
                </c:pt>
                <c:pt idx="18">
                  <c:v>46023</c:v>
                </c:pt>
                <c:pt idx="19">
                  <c:v>46054</c:v>
                </c:pt>
                <c:pt idx="20">
                  <c:v>46082</c:v>
                </c:pt>
              </c:numCache>
            </c:numRef>
          </c:cat>
          <c:val>
            <c:numRef>
              <c:f>'Quarterly Time Series'!$B$14:$V$14</c:f>
              <c:numCache>
                <c:formatCode>0%</c:formatCode>
                <c:ptCount val="21"/>
                <c:pt idx="0">
                  <c:v>0.65</c:v>
                </c:pt>
                <c:pt idx="1">
                  <c:v>0.51</c:v>
                </c:pt>
                <c:pt idx="2">
                  <c:v>0.64</c:v>
                </c:pt>
                <c:pt idx="3">
                  <c:v>0.7</c:v>
                </c:pt>
                <c:pt idx="4">
                  <c:v>0.63</c:v>
                </c:pt>
                <c:pt idx="5">
                  <c:v>0.49</c:v>
                </c:pt>
                <c:pt idx="6">
                  <c:v>0.63</c:v>
                </c:pt>
                <c:pt idx="7">
                  <c:v>0.65</c:v>
                </c:pt>
                <c:pt idx="8">
                  <c:v>0.63</c:v>
                </c:pt>
                <c:pt idx="9">
                  <c:v>0.68</c:v>
                </c:pt>
                <c:pt idx="10">
                  <c:v>0.69</c:v>
                </c:pt>
                <c:pt idx="11">
                  <c:v>0.68</c:v>
                </c:pt>
                <c:pt idx="12">
                  <c:v>0.68</c:v>
                </c:pt>
                <c:pt idx="13">
                  <c:v>0.51</c:v>
                </c:pt>
                <c:pt idx="14">
                  <c:v>0.64</c:v>
                </c:pt>
                <c:pt idx="15">
                  <c:v>0.72</c:v>
                </c:pt>
                <c:pt idx="16">
                  <c:v>0.78</c:v>
                </c:pt>
                <c:pt idx="17">
                  <c:v>0.56999999999999995</c:v>
                </c:pt>
                <c:pt idx="18">
                  <c:v>0.66</c:v>
                </c:pt>
                <c:pt idx="19">
                  <c:v>0.7</c:v>
                </c:pt>
                <c:pt idx="20">
                  <c:v>0.71</c:v>
                </c:pt>
              </c:numCache>
            </c:numRef>
          </c:val>
          <c:smooth val="0"/>
          <c:extLst>
            <c:ext xmlns:c16="http://schemas.microsoft.com/office/drawing/2014/chart" uri="{C3380CC4-5D6E-409C-BE32-E72D297353CC}">
              <c16:uniqueId val="{00000000-A567-4F81-AF6F-6A35E61C5266}"/>
            </c:ext>
          </c:extLst>
        </c:ser>
        <c:dLbls>
          <c:dLblPos val="t"/>
          <c:showLegendKey val="0"/>
          <c:showVal val="1"/>
          <c:showCatName val="0"/>
          <c:showSerName val="0"/>
          <c:showPercent val="0"/>
          <c:showBubbleSize val="0"/>
        </c:dLbls>
        <c:marker val="1"/>
        <c:smooth val="0"/>
        <c:axId val="338765356"/>
        <c:axId val="1968293470"/>
      </c:lineChart>
      <c:dateAx>
        <c:axId val="338765356"/>
        <c:scaling>
          <c:orientation val="minMax"/>
        </c:scaling>
        <c:delete val="0"/>
        <c:axPos val="b"/>
        <c:numFmt formatCode="mmm\-yy" sourceLinked="1"/>
        <c:majorTickMark val="none"/>
        <c:minorTickMark val="none"/>
        <c:tickLblPos val="nextTo"/>
        <c:txPr>
          <a:bodyPr rot="-5400000" vert="horz"/>
          <a:lstStyle/>
          <a:p>
            <a:pPr lvl="0">
              <a:defRPr sz="900" b="0" i="0">
                <a:solidFill>
                  <a:srgbClr val="000000"/>
                </a:solidFill>
                <a:latin typeface="+mn-lt"/>
              </a:defRPr>
            </a:pPr>
            <a:endParaRPr lang="en-US"/>
          </a:p>
        </c:txPr>
        <c:crossAx val="1968293470"/>
        <c:crosses val="autoZero"/>
        <c:auto val="1"/>
        <c:lblOffset val="100"/>
        <c:baseTimeUnit val="months"/>
      </c:dateAx>
      <c:valAx>
        <c:axId val="1968293470"/>
        <c:scaling>
          <c:orientation val="minMax"/>
          <c:max val="1"/>
        </c:scaling>
        <c:delete val="1"/>
        <c:axPos val="l"/>
        <c:majorGridlines>
          <c:spPr>
            <a:ln>
              <a:solidFill>
                <a:srgbClr val="B7B7B7"/>
              </a:solidFill>
            </a:ln>
          </c:spPr>
        </c:majorGridlines>
        <c:title>
          <c:tx>
            <c:rich>
              <a:bodyPr/>
              <a:lstStyle/>
              <a:p>
                <a:pPr>
                  <a:defRPr b="0"/>
                </a:pPr>
                <a:r>
                  <a:rPr lang="en-GB" b="0"/>
                  <a:t>Aveerage</a:t>
                </a:r>
                <a:r>
                  <a:rPr lang="en-GB" b="0" baseline="0"/>
                  <a:t> occupancy </a:t>
                </a:r>
                <a:r>
                  <a:rPr lang="en-GB" b="0"/>
                  <a:t>(%)</a:t>
                </a:r>
              </a:p>
            </c:rich>
          </c:tx>
          <c:overlay val="0"/>
        </c:title>
        <c:numFmt formatCode="0%" sourceLinked="1"/>
        <c:majorTickMark val="none"/>
        <c:minorTickMark val="none"/>
        <c:tickLblPos val="nextTo"/>
        <c:crossAx val="338765356"/>
        <c:crosses val="autoZero"/>
        <c:crossBetween val="between"/>
      </c:valAx>
    </c:plotArea>
    <c:plotVisOnly val="1"/>
    <c:dispBlanksAs val="zero"/>
    <c:showDLblsOverMax val="1"/>
  </c:chart>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lvl="0">
              <a:defRPr sz="1400" b="0" i="0">
                <a:solidFill>
                  <a:schemeClr val="tx1"/>
                </a:solidFill>
                <a:latin typeface="+mn-lt"/>
              </a:defRPr>
            </a:pPr>
            <a:r>
              <a:rPr lang="en-GB" sz="1400" b="0" i="0">
                <a:solidFill>
                  <a:schemeClr val="tx1"/>
                </a:solidFill>
                <a:latin typeface="+mn-lt"/>
              </a:rPr>
              <a:t>Department for Transport</a:t>
            </a:r>
          </a:p>
        </c:rich>
      </c:tx>
      <c:overlay val="0"/>
    </c:title>
    <c:autoTitleDeleted val="0"/>
    <c:plotArea>
      <c:layout/>
      <c:lineChart>
        <c:grouping val="standard"/>
        <c:varyColors val="0"/>
        <c:ser>
          <c:idx val="0"/>
          <c:order val="0"/>
          <c:spPr>
            <a:ln w="28575" cmpd="sng">
              <a:solidFill>
                <a:schemeClr val="accent1"/>
              </a:solidFill>
            </a:ln>
          </c:spPr>
          <c:marker>
            <c:symbol val="diamond"/>
            <c:size val="5"/>
          </c:marker>
          <c:dLbls>
            <c:spPr>
              <a:noFill/>
              <a:ln>
                <a:noFill/>
              </a:ln>
              <a:effectLst/>
            </c:spPr>
            <c:txPr>
              <a:bodyPr wrap="square" lIns="38100" tIns="19050" rIns="38100" bIns="19050" anchor="ctr">
                <a:spAutoFit/>
              </a:bodyPr>
              <a:lstStyle/>
              <a:p>
                <a:pPr>
                  <a:defRPr sz="800"/>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'Quarterly Time Series'!$B$1:$V$1</c:f>
              <c:numCache>
                <c:formatCode>mmm\-yy</c:formatCode>
                <c:ptCount val="21"/>
                <c:pt idx="0">
                  <c:v>45474</c:v>
                </c:pt>
                <c:pt idx="1">
                  <c:v>45505</c:v>
                </c:pt>
                <c:pt idx="2">
                  <c:v>45536</c:v>
                </c:pt>
                <c:pt idx="3">
                  <c:v>45566</c:v>
                </c:pt>
                <c:pt idx="4">
                  <c:v>45597</c:v>
                </c:pt>
                <c:pt idx="5">
                  <c:v>45627</c:v>
                </c:pt>
                <c:pt idx="6">
                  <c:v>45658</c:v>
                </c:pt>
                <c:pt idx="7">
                  <c:v>45689</c:v>
                </c:pt>
                <c:pt idx="8">
                  <c:v>45717</c:v>
                </c:pt>
                <c:pt idx="9">
                  <c:v>45748</c:v>
                </c:pt>
                <c:pt idx="10">
                  <c:v>45778</c:v>
                </c:pt>
                <c:pt idx="11">
                  <c:v>45809</c:v>
                </c:pt>
                <c:pt idx="12">
                  <c:v>45839</c:v>
                </c:pt>
                <c:pt idx="13">
                  <c:v>45870</c:v>
                </c:pt>
                <c:pt idx="14">
                  <c:v>45901</c:v>
                </c:pt>
                <c:pt idx="15">
                  <c:v>45931</c:v>
                </c:pt>
                <c:pt idx="16">
                  <c:v>45962</c:v>
                </c:pt>
                <c:pt idx="17">
                  <c:v>45992</c:v>
                </c:pt>
                <c:pt idx="18">
                  <c:v>46023</c:v>
                </c:pt>
                <c:pt idx="19">
                  <c:v>46054</c:v>
                </c:pt>
                <c:pt idx="20">
                  <c:v>46082</c:v>
                </c:pt>
              </c:numCache>
            </c:numRef>
          </c:cat>
          <c:val>
            <c:numRef>
              <c:f>'Quarterly Time Series'!$B$9:$V$9</c:f>
              <c:numCache>
                <c:formatCode>0%</c:formatCode>
                <c:ptCount val="21"/>
                <c:pt idx="0">
                  <c:v>0.75</c:v>
                </c:pt>
                <c:pt idx="1">
                  <c:v>0.6</c:v>
                </c:pt>
                <c:pt idx="2">
                  <c:v>0.72</c:v>
                </c:pt>
                <c:pt idx="3">
                  <c:v>0.68</c:v>
                </c:pt>
                <c:pt idx="4">
                  <c:v>0.67</c:v>
                </c:pt>
                <c:pt idx="5">
                  <c:v>0.55000000000000004</c:v>
                </c:pt>
                <c:pt idx="6">
                  <c:v>0.72</c:v>
                </c:pt>
                <c:pt idx="7">
                  <c:v>0.75</c:v>
                </c:pt>
                <c:pt idx="8">
                  <c:v>0.74</c:v>
                </c:pt>
                <c:pt idx="9">
                  <c:v>0.61</c:v>
                </c:pt>
                <c:pt idx="10">
                  <c:v>0.61</c:v>
                </c:pt>
                <c:pt idx="11">
                  <c:v>0.61</c:v>
                </c:pt>
                <c:pt idx="12">
                  <c:v>0.61</c:v>
                </c:pt>
                <c:pt idx="13">
                  <c:v>0.54</c:v>
                </c:pt>
                <c:pt idx="14">
                  <c:v>0.56999999999999995</c:v>
                </c:pt>
                <c:pt idx="15">
                  <c:v>0.64800000000000002</c:v>
                </c:pt>
                <c:pt idx="16">
                  <c:v>0.64300000000000002</c:v>
                </c:pt>
                <c:pt idx="17">
                  <c:v>0.52100000000000002</c:v>
                </c:pt>
                <c:pt idx="18">
                  <c:v>0.68</c:v>
                </c:pt>
                <c:pt idx="19">
                  <c:v>0.7</c:v>
                </c:pt>
                <c:pt idx="20">
                  <c:v>0.68</c:v>
                </c:pt>
              </c:numCache>
            </c:numRef>
          </c:val>
          <c:smooth val="0"/>
          <c:extLst>
            <c:ext xmlns:c16="http://schemas.microsoft.com/office/drawing/2014/chart" uri="{C3380CC4-5D6E-409C-BE32-E72D297353CC}">
              <c16:uniqueId val="{00000000-F5AF-404E-A99B-8FF06C505D29}"/>
            </c:ext>
          </c:extLst>
        </c:ser>
        <c:dLbls>
          <c:dLblPos val="t"/>
          <c:showLegendKey val="0"/>
          <c:showVal val="1"/>
          <c:showCatName val="0"/>
          <c:showSerName val="0"/>
          <c:showPercent val="0"/>
          <c:showBubbleSize val="0"/>
        </c:dLbls>
        <c:marker val="1"/>
        <c:smooth val="0"/>
        <c:axId val="212096373"/>
        <c:axId val="92587361"/>
      </c:lineChart>
      <c:dateAx>
        <c:axId val="212096373"/>
        <c:scaling>
          <c:orientation val="minMax"/>
        </c:scaling>
        <c:delete val="0"/>
        <c:axPos val="b"/>
        <c:numFmt formatCode="mmm\-yy" sourceLinked="1"/>
        <c:majorTickMark val="none"/>
        <c:minorTickMark val="none"/>
        <c:tickLblPos val="nextTo"/>
        <c:txPr>
          <a:bodyPr rot="-5400000" vert="horz"/>
          <a:lstStyle/>
          <a:p>
            <a:pPr lvl="0">
              <a:defRPr sz="900" b="0" i="0">
                <a:solidFill>
                  <a:srgbClr val="000000"/>
                </a:solidFill>
                <a:latin typeface="+mn-lt"/>
              </a:defRPr>
            </a:pPr>
            <a:endParaRPr lang="en-US"/>
          </a:p>
        </c:txPr>
        <c:crossAx val="92587361"/>
        <c:crosses val="autoZero"/>
        <c:auto val="1"/>
        <c:lblOffset val="100"/>
        <c:baseTimeUnit val="months"/>
      </c:dateAx>
      <c:valAx>
        <c:axId val="92587361"/>
        <c:scaling>
          <c:orientation val="minMax"/>
          <c:max val="1"/>
        </c:scaling>
        <c:delete val="1"/>
        <c:axPos val="l"/>
        <c:majorGridlines>
          <c:spPr>
            <a:ln>
              <a:solidFill>
                <a:srgbClr val="B7B7B7"/>
              </a:solidFill>
            </a:ln>
          </c:spPr>
        </c:majorGridlines>
        <c:title>
          <c:tx>
            <c:rich>
              <a:bodyPr/>
              <a:lstStyle/>
              <a:p>
                <a:pPr>
                  <a:defRPr b="0"/>
                </a:pPr>
                <a:r>
                  <a:rPr lang="en-GB" b="0"/>
                  <a:t>Avaerage occupancy (%)</a:t>
                </a:r>
              </a:p>
            </c:rich>
          </c:tx>
          <c:overlay val="0"/>
        </c:title>
        <c:numFmt formatCode="0%" sourceLinked="1"/>
        <c:majorTickMark val="none"/>
        <c:minorTickMark val="none"/>
        <c:tickLblPos val="nextTo"/>
        <c:crossAx val="212096373"/>
        <c:crosses val="autoZero"/>
        <c:crossBetween val="between"/>
      </c:valAx>
    </c:plotArea>
    <c:plotVisOnly val="1"/>
    <c:dispBlanksAs val="zero"/>
    <c:showDLblsOverMax val="1"/>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chart" Target="../charts/chart1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5" Type="http://schemas.openxmlformats.org/officeDocument/2006/relationships/chart" Target="../charts/chart15.xml"/><Relationship Id="rId10" Type="http://schemas.openxmlformats.org/officeDocument/2006/relationships/chart" Target="../charts/chart10.xml"/><Relationship Id="rId19" Type="http://schemas.openxmlformats.org/officeDocument/2006/relationships/chart" Target="../charts/chart19.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s>
</file>

<file path=xl/drawings/drawing1.xml><?xml version="1.0" encoding="utf-8"?>
<xdr:wsDr xmlns:xdr="http://schemas.openxmlformats.org/drawingml/2006/spreadsheetDrawing" xmlns:a="http://schemas.openxmlformats.org/drawingml/2006/main">
  <xdr:oneCellAnchor>
    <xdr:from>
      <xdr:col>0</xdr:col>
      <xdr:colOff>9525</xdr:colOff>
      <xdr:row>38</xdr:row>
      <xdr:rowOff>95250</xdr:rowOff>
    </xdr:from>
    <xdr:ext cx="4267200" cy="2562225"/>
    <xdr:graphicFrame macro="">
      <xdr:nvGraphicFramePr>
        <xdr:cNvPr id="2" name="Chart 1">
          <a:extLst>
            <a:ext uri="{FF2B5EF4-FFF2-40B4-BE49-F238E27FC236}">
              <a16:creationId xmlns:a16="http://schemas.microsoft.com/office/drawing/2014/main" id="{A15DD59D-B144-4645-BED5-7390EB161A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oneCellAnchor>
    <xdr:from>
      <xdr:col>15</xdr:col>
      <xdr:colOff>581025</xdr:colOff>
      <xdr:row>3</xdr:row>
      <xdr:rowOff>0</xdr:rowOff>
    </xdr:from>
    <xdr:ext cx="4229100" cy="2609850"/>
    <xdr:graphicFrame macro="">
      <xdr:nvGraphicFramePr>
        <xdr:cNvPr id="3" name="Chart 2">
          <a:extLst>
            <a:ext uri="{FF2B5EF4-FFF2-40B4-BE49-F238E27FC236}">
              <a16:creationId xmlns:a16="http://schemas.microsoft.com/office/drawing/2014/main" id="{4A38073F-2ABA-4D10-AD07-D6ADCDB7C81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oneCellAnchor>
  <xdr:oneCellAnchor>
    <xdr:from>
      <xdr:col>32</xdr:col>
      <xdr:colOff>295275</xdr:colOff>
      <xdr:row>19</xdr:row>
      <xdr:rowOff>152400</xdr:rowOff>
    </xdr:from>
    <xdr:ext cx="4267200" cy="2562225"/>
    <xdr:graphicFrame macro="">
      <xdr:nvGraphicFramePr>
        <xdr:cNvPr id="4" name="Chart 3">
          <a:extLst>
            <a:ext uri="{FF2B5EF4-FFF2-40B4-BE49-F238E27FC236}">
              <a16:creationId xmlns:a16="http://schemas.microsoft.com/office/drawing/2014/main" id="{A6380387-D356-474B-B3EA-AEEE77C821E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fLocksWithSheet="0"/>
  </xdr:oneCellAnchor>
  <xdr:oneCellAnchor>
    <xdr:from>
      <xdr:col>24</xdr:col>
      <xdr:colOff>47625</xdr:colOff>
      <xdr:row>57</xdr:row>
      <xdr:rowOff>38100</xdr:rowOff>
    </xdr:from>
    <xdr:ext cx="4410075" cy="2562225"/>
    <xdr:graphicFrame macro="">
      <xdr:nvGraphicFramePr>
        <xdr:cNvPr id="5" name="Chart 4">
          <a:extLst>
            <a:ext uri="{FF2B5EF4-FFF2-40B4-BE49-F238E27FC236}">
              <a16:creationId xmlns:a16="http://schemas.microsoft.com/office/drawing/2014/main" id="{FCA9AE21-E2FD-4765-AECB-FCCF48B17B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fLocksWithSheet="0"/>
  </xdr:oneCellAnchor>
  <xdr:oneCellAnchor>
    <xdr:from>
      <xdr:col>24</xdr:col>
      <xdr:colOff>314325</xdr:colOff>
      <xdr:row>3</xdr:row>
      <xdr:rowOff>19050</xdr:rowOff>
    </xdr:from>
    <xdr:ext cx="4248150" cy="2609850"/>
    <xdr:graphicFrame macro="">
      <xdr:nvGraphicFramePr>
        <xdr:cNvPr id="6" name="Chart 5">
          <a:extLst>
            <a:ext uri="{FF2B5EF4-FFF2-40B4-BE49-F238E27FC236}">
              <a16:creationId xmlns:a16="http://schemas.microsoft.com/office/drawing/2014/main" id="{670E8109-8CD0-4687-AA2C-4C2932D442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fLocksWithSheet="0"/>
  </xdr:oneCellAnchor>
  <xdr:oneCellAnchor>
    <xdr:from>
      <xdr:col>15</xdr:col>
      <xdr:colOff>581025</xdr:colOff>
      <xdr:row>57</xdr:row>
      <xdr:rowOff>38100</xdr:rowOff>
    </xdr:from>
    <xdr:ext cx="4381500" cy="2562225"/>
    <xdr:graphicFrame macro="">
      <xdr:nvGraphicFramePr>
        <xdr:cNvPr id="7" name="Chart 6">
          <a:extLst>
            <a:ext uri="{FF2B5EF4-FFF2-40B4-BE49-F238E27FC236}">
              <a16:creationId xmlns:a16="http://schemas.microsoft.com/office/drawing/2014/main" id="{3B81DA0A-294A-4896-88CD-21493F89B63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fLocksWithSheet="0"/>
  </xdr:oneCellAnchor>
  <xdr:oneCellAnchor>
    <xdr:from>
      <xdr:col>7</xdr:col>
      <xdr:colOff>542925</xdr:colOff>
      <xdr:row>38</xdr:row>
      <xdr:rowOff>95250</xdr:rowOff>
    </xdr:from>
    <xdr:ext cx="4238625" cy="2562225"/>
    <xdr:graphicFrame macro="">
      <xdr:nvGraphicFramePr>
        <xdr:cNvPr id="8" name="Chart 7">
          <a:extLst>
            <a:ext uri="{FF2B5EF4-FFF2-40B4-BE49-F238E27FC236}">
              <a16:creationId xmlns:a16="http://schemas.microsoft.com/office/drawing/2014/main" id="{B4CE7121-4D9F-49C7-B361-1203CD2A239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fLocksWithSheet="0"/>
  </xdr:oneCellAnchor>
  <xdr:oneCellAnchor>
    <xdr:from>
      <xdr:col>16</xdr:col>
      <xdr:colOff>19050</xdr:colOff>
      <xdr:row>38</xdr:row>
      <xdr:rowOff>95250</xdr:rowOff>
    </xdr:from>
    <xdr:ext cx="4267200" cy="2562225"/>
    <xdr:graphicFrame macro="">
      <xdr:nvGraphicFramePr>
        <xdr:cNvPr id="9" name="Chart 8">
          <a:extLst>
            <a:ext uri="{FF2B5EF4-FFF2-40B4-BE49-F238E27FC236}">
              <a16:creationId xmlns:a16="http://schemas.microsoft.com/office/drawing/2014/main" id="{527E4F1F-1834-4BC1-AF1A-FF5377DC1BB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fLocksWithSheet="0"/>
  </xdr:oneCellAnchor>
  <xdr:oneCellAnchor>
    <xdr:from>
      <xdr:col>16</xdr:col>
      <xdr:colOff>95250</xdr:colOff>
      <xdr:row>19</xdr:row>
      <xdr:rowOff>133350</xdr:rowOff>
    </xdr:from>
    <xdr:ext cx="4267200" cy="2562225"/>
    <xdr:graphicFrame macro="">
      <xdr:nvGraphicFramePr>
        <xdr:cNvPr id="10" name="Chart 9">
          <a:extLst>
            <a:ext uri="{FF2B5EF4-FFF2-40B4-BE49-F238E27FC236}">
              <a16:creationId xmlns:a16="http://schemas.microsoft.com/office/drawing/2014/main" id="{1E3A37C7-2C3A-4A48-AD22-45C9F3970E1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fLocksWithSheet="0"/>
  </xdr:oneCellAnchor>
  <xdr:oneCellAnchor>
    <xdr:from>
      <xdr:col>0</xdr:col>
      <xdr:colOff>0</xdr:colOff>
      <xdr:row>19</xdr:row>
      <xdr:rowOff>133350</xdr:rowOff>
    </xdr:from>
    <xdr:ext cx="4267200" cy="2562225"/>
    <xdr:graphicFrame macro="">
      <xdr:nvGraphicFramePr>
        <xdr:cNvPr id="11" name="Chart 10">
          <a:extLst>
            <a:ext uri="{FF2B5EF4-FFF2-40B4-BE49-F238E27FC236}">
              <a16:creationId xmlns:a16="http://schemas.microsoft.com/office/drawing/2014/main" id="{F89F5989-3B66-496E-A710-9B4B871CF74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fLocksWithSheet="0"/>
  </xdr:oneCellAnchor>
  <xdr:oneCellAnchor>
    <xdr:from>
      <xdr:col>0</xdr:col>
      <xdr:colOff>0</xdr:colOff>
      <xdr:row>57</xdr:row>
      <xdr:rowOff>19050</xdr:rowOff>
    </xdr:from>
    <xdr:ext cx="4267200" cy="2562225"/>
    <xdr:graphicFrame macro="">
      <xdr:nvGraphicFramePr>
        <xdr:cNvPr id="12" name="Chart 11">
          <a:extLst>
            <a:ext uri="{FF2B5EF4-FFF2-40B4-BE49-F238E27FC236}">
              <a16:creationId xmlns:a16="http://schemas.microsoft.com/office/drawing/2014/main" id="{2FF4C524-1150-4357-9F96-3FCC157F890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fLocksWithSheet="0"/>
  </xdr:oneCellAnchor>
  <xdr:oneCellAnchor>
    <xdr:from>
      <xdr:col>32</xdr:col>
      <xdr:colOff>314325</xdr:colOff>
      <xdr:row>38</xdr:row>
      <xdr:rowOff>123825</xdr:rowOff>
    </xdr:from>
    <xdr:ext cx="4362450" cy="2562225"/>
    <xdr:graphicFrame macro="">
      <xdr:nvGraphicFramePr>
        <xdr:cNvPr id="13" name="Chart 12">
          <a:extLst>
            <a:ext uri="{FF2B5EF4-FFF2-40B4-BE49-F238E27FC236}">
              <a16:creationId xmlns:a16="http://schemas.microsoft.com/office/drawing/2014/main" id="{96BEDDE5-E376-4276-A425-CB97FACD20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fLocksWithSheet="0"/>
  </xdr:oneCellAnchor>
  <xdr:oneCellAnchor>
    <xdr:from>
      <xdr:col>8</xdr:col>
      <xdr:colOff>38100</xdr:colOff>
      <xdr:row>57</xdr:row>
      <xdr:rowOff>38100</xdr:rowOff>
    </xdr:from>
    <xdr:ext cx="4410075" cy="2562225"/>
    <xdr:graphicFrame macro="">
      <xdr:nvGraphicFramePr>
        <xdr:cNvPr id="14" name="Chart 13">
          <a:extLst>
            <a:ext uri="{FF2B5EF4-FFF2-40B4-BE49-F238E27FC236}">
              <a16:creationId xmlns:a16="http://schemas.microsoft.com/office/drawing/2014/main" id="{CB6A9C1F-DA9D-4166-B8F0-61C98E08D9E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fLocksWithSheet="0"/>
  </xdr:oneCellAnchor>
  <xdr:oneCellAnchor>
    <xdr:from>
      <xdr:col>24</xdr:col>
      <xdr:colOff>247650</xdr:colOff>
      <xdr:row>38</xdr:row>
      <xdr:rowOff>95250</xdr:rowOff>
    </xdr:from>
    <xdr:ext cx="4267200" cy="2562225"/>
    <xdr:graphicFrame macro="">
      <xdr:nvGraphicFramePr>
        <xdr:cNvPr id="15" name="Chart 14">
          <a:extLst>
            <a:ext uri="{FF2B5EF4-FFF2-40B4-BE49-F238E27FC236}">
              <a16:creationId xmlns:a16="http://schemas.microsoft.com/office/drawing/2014/main" id="{79D1FA52-EB3B-4CE3-BB09-FE6802D8EB5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fLocksWithSheet="0"/>
  </xdr:oneCellAnchor>
  <xdr:oneCellAnchor>
    <xdr:from>
      <xdr:col>24</xdr:col>
      <xdr:colOff>323850</xdr:colOff>
      <xdr:row>19</xdr:row>
      <xdr:rowOff>133350</xdr:rowOff>
    </xdr:from>
    <xdr:ext cx="4267200" cy="2562225"/>
    <xdr:graphicFrame macro="">
      <xdr:nvGraphicFramePr>
        <xdr:cNvPr id="16" name="Chart 16">
          <a:extLst>
            <a:ext uri="{FF2B5EF4-FFF2-40B4-BE49-F238E27FC236}">
              <a16:creationId xmlns:a16="http://schemas.microsoft.com/office/drawing/2014/main" id="{2D485107-601C-40B3-B733-F865E7031D6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fLocksWithSheet="0"/>
  </xdr:oneCellAnchor>
  <xdr:oneCellAnchor>
    <xdr:from>
      <xdr:col>8</xdr:col>
      <xdr:colOff>19050</xdr:colOff>
      <xdr:row>19</xdr:row>
      <xdr:rowOff>133350</xdr:rowOff>
    </xdr:from>
    <xdr:ext cx="4248150" cy="2562225"/>
    <xdr:graphicFrame macro="">
      <xdr:nvGraphicFramePr>
        <xdr:cNvPr id="17" name="Chart 17">
          <a:extLst>
            <a:ext uri="{FF2B5EF4-FFF2-40B4-BE49-F238E27FC236}">
              <a16:creationId xmlns:a16="http://schemas.microsoft.com/office/drawing/2014/main" id="{30A96FCA-4EAD-4BF3-8977-8D4D1F35E23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fLocksWithSheet="0"/>
  </xdr:oneCellAnchor>
  <xdr:oneCellAnchor>
    <xdr:from>
      <xdr:col>0</xdr:col>
      <xdr:colOff>0</xdr:colOff>
      <xdr:row>2</xdr:row>
      <xdr:rowOff>170656</xdr:rowOff>
    </xdr:from>
    <xdr:ext cx="4314825" cy="2714625"/>
    <xdr:graphicFrame macro="">
      <xdr:nvGraphicFramePr>
        <xdr:cNvPr id="18" name="Chart 18">
          <a:extLst>
            <a:ext uri="{FF2B5EF4-FFF2-40B4-BE49-F238E27FC236}">
              <a16:creationId xmlns:a16="http://schemas.microsoft.com/office/drawing/2014/main" id="{3E9A4BCD-8553-4504-B5F2-37E68EE7A6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fLocksWithSheet="0"/>
  </xdr:oneCellAnchor>
  <xdr:oneCellAnchor>
    <xdr:from>
      <xdr:col>8</xdr:col>
      <xdr:colOff>38100</xdr:colOff>
      <xdr:row>3</xdr:row>
      <xdr:rowOff>0</xdr:rowOff>
    </xdr:from>
    <xdr:ext cx="4248150" cy="2609850"/>
    <xdr:graphicFrame macro="">
      <xdr:nvGraphicFramePr>
        <xdr:cNvPr id="19" name="Chart 19">
          <a:extLst>
            <a:ext uri="{FF2B5EF4-FFF2-40B4-BE49-F238E27FC236}">
              <a16:creationId xmlns:a16="http://schemas.microsoft.com/office/drawing/2014/main" id="{8164D252-5666-4D19-8092-4B35B883B75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fLocksWithSheet="0"/>
  </xdr:oneCellAnchor>
  <xdr:oneCellAnchor>
    <xdr:from>
      <xdr:col>32</xdr:col>
      <xdr:colOff>276225</xdr:colOff>
      <xdr:row>3</xdr:row>
      <xdr:rowOff>0</xdr:rowOff>
    </xdr:from>
    <xdr:ext cx="4276725" cy="2695575"/>
    <xdr:graphicFrame macro="">
      <xdr:nvGraphicFramePr>
        <xdr:cNvPr id="20" name="Chart 20">
          <a:extLst>
            <a:ext uri="{FF2B5EF4-FFF2-40B4-BE49-F238E27FC236}">
              <a16:creationId xmlns:a16="http://schemas.microsoft.com/office/drawing/2014/main" id="{676F7166-83B7-426C-A553-610676896A9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fLocksWithSheet="0"/>
  </xdr:oneCellAnchor>
  <xdr:oneCellAnchor>
    <xdr:from>
      <xdr:col>32</xdr:col>
      <xdr:colOff>323850</xdr:colOff>
      <xdr:row>57</xdr:row>
      <xdr:rowOff>38100</xdr:rowOff>
    </xdr:from>
    <xdr:ext cx="4410075" cy="2562225"/>
    <xdr:graphicFrame macro="">
      <xdr:nvGraphicFramePr>
        <xdr:cNvPr id="21" name="Chart 4">
          <a:extLst>
            <a:ext uri="{FF2B5EF4-FFF2-40B4-BE49-F238E27FC236}">
              <a16:creationId xmlns:a16="http://schemas.microsoft.com/office/drawing/2014/main" id="{B58B098F-2597-41B0-9ED2-2C0A000B7C4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7C96DF-047A-415C-943D-F57CFBC315F8}">
  <dimension ref="A1:J24"/>
  <sheetViews>
    <sheetView topLeftCell="A4" zoomScale="111" zoomScaleNormal="90" workbookViewId="0">
      <selection activeCell="I14" sqref="I14"/>
    </sheetView>
  </sheetViews>
  <sheetFormatPr defaultRowHeight="13.5" customHeight="1" x14ac:dyDescent="0.35"/>
  <cols>
    <col min="1" max="1" width="7.90625" style="22" customWidth="1"/>
    <col min="2" max="2" width="48.36328125" customWidth="1"/>
    <col min="9" max="9" width="46.54296875" customWidth="1"/>
  </cols>
  <sheetData>
    <row r="1" spans="1:10" ht="13.5" customHeight="1" x14ac:dyDescent="0.35">
      <c r="A1" s="30" t="s">
        <v>30</v>
      </c>
      <c r="B1" s="29" t="s">
        <v>31</v>
      </c>
      <c r="C1" s="30" t="s">
        <v>39</v>
      </c>
      <c r="D1" s="30" t="s">
        <v>38</v>
      </c>
      <c r="E1" s="30" t="s">
        <v>39</v>
      </c>
      <c r="F1" s="30" t="s">
        <v>38</v>
      </c>
      <c r="G1" s="30" t="s">
        <v>39</v>
      </c>
      <c r="H1" s="30" t="s">
        <v>38</v>
      </c>
      <c r="I1" s="30" t="s">
        <v>44</v>
      </c>
    </row>
    <row r="2" spans="1:10" ht="13.5" customHeight="1" x14ac:dyDescent="0.35">
      <c r="A2" s="61">
        <v>1</v>
      </c>
      <c r="B2" s="31" t="s">
        <v>3</v>
      </c>
      <c r="C2" s="32">
        <v>1591</v>
      </c>
      <c r="D2" s="32">
        <v>80</v>
      </c>
      <c r="E2" s="32">
        <v>1514</v>
      </c>
      <c r="F2" s="32">
        <v>77</v>
      </c>
      <c r="G2" s="32">
        <v>1581</v>
      </c>
      <c r="H2" s="32">
        <v>80</v>
      </c>
      <c r="I2" s="33" t="s">
        <v>1</v>
      </c>
    </row>
    <row r="3" spans="1:10" ht="13.5" customHeight="1" x14ac:dyDescent="0.35">
      <c r="A3" s="61">
        <v>2</v>
      </c>
      <c r="B3" s="31" t="s">
        <v>13</v>
      </c>
      <c r="C3" s="32">
        <v>572</v>
      </c>
      <c r="D3" s="32">
        <v>65</v>
      </c>
      <c r="E3" s="32">
        <v>529</v>
      </c>
      <c r="F3" s="32">
        <v>60</v>
      </c>
      <c r="G3" s="32">
        <v>620</v>
      </c>
      <c r="H3" s="32">
        <v>70</v>
      </c>
      <c r="I3" s="34" t="s">
        <v>1</v>
      </c>
      <c r="J3" s="64"/>
    </row>
    <row r="4" spans="1:10" ht="13.5" customHeight="1" x14ac:dyDescent="0.35">
      <c r="A4" s="61">
        <v>3</v>
      </c>
      <c r="B4" s="31" t="s">
        <v>21</v>
      </c>
      <c r="C4" s="32">
        <v>23</v>
      </c>
      <c r="D4" s="32">
        <v>92</v>
      </c>
      <c r="E4" s="32">
        <v>19</v>
      </c>
      <c r="F4" s="32">
        <v>78</v>
      </c>
      <c r="G4" s="32">
        <v>16</v>
      </c>
      <c r="H4" s="32">
        <v>62</v>
      </c>
      <c r="I4" s="34" t="s">
        <v>41</v>
      </c>
      <c r="J4" s="62"/>
    </row>
    <row r="5" spans="1:10" ht="13.5" customHeight="1" x14ac:dyDescent="0.35">
      <c r="A5" s="61">
        <v>4</v>
      </c>
      <c r="B5" s="31" t="s">
        <v>15</v>
      </c>
      <c r="C5" s="38">
        <v>984</v>
      </c>
      <c r="D5" s="38">
        <v>73</v>
      </c>
      <c r="E5" s="38">
        <v>969</v>
      </c>
      <c r="F5" s="38">
        <v>71</v>
      </c>
      <c r="G5" s="38">
        <v>971</v>
      </c>
      <c r="H5" s="38">
        <v>71</v>
      </c>
      <c r="I5" s="34" t="s">
        <v>41</v>
      </c>
    </row>
    <row r="6" spans="1:10" ht="13.5" customHeight="1" x14ac:dyDescent="0.35">
      <c r="A6" s="61">
        <v>5</v>
      </c>
      <c r="B6" s="31" t="s">
        <v>11</v>
      </c>
      <c r="C6" s="35">
        <v>672</v>
      </c>
      <c r="D6" s="35">
        <v>66</v>
      </c>
      <c r="E6" s="35">
        <v>714</v>
      </c>
      <c r="F6" s="35">
        <v>70</v>
      </c>
      <c r="G6" s="35">
        <v>725</v>
      </c>
      <c r="H6" s="35">
        <v>71</v>
      </c>
      <c r="I6" s="34" t="s">
        <v>1</v>
      </c>
    </row>
    <row r="7" spans="1:10" ht="13.5" customHeight="1" x14ac:dyDescent="0.35">
      <c r="A7" s="61">
        <v>6</v>
      </c>
      <c r="B7" s="31" t="s">
        <v>10</v>
      </c>
      <c r="C7" s="35">
        <v>323</v>
      </c>
      <c r="D7" s="35">
        <v>83</v>
      </c>
      <c r="E7" s="35">
        <v>327</v>
      </c>
      <c r="F7" s="35">
        <v>84</v>
      </c>
      <c r="G7" s="35">
        <v>331</v>
      </c>
      <c r="H7" s="35">
        <v>85</v>
      </c>
      <c r="I7" s="34" t="s">
        <v>41</v>
      </c>
    </row>
    <row r="8" spans="1:10" ht="13.5" customHeight="1" x14ac:dyDescent="0.35">
      <c r="A8" s="61">
        <v>7</v>
      </c>
      <c r="B8" s="31" t="s">
        <v>0</v>
      </c>
      <c r="C8" s="35">
        <v>772</v>
      </c>
      <c r="D8" s="38">
        <v>68</v>
      </c>
      <c r="E8" s="35">
        <v>778</v>
      </c>
      <c r="F8" s="38">
        <v>68</v>
      </c>
      <c r="G8" s="35">
        <v>744</v>
      </c>
      <c r="H8" s="38">
        <v>63</v>
      </c>
      <c r="I8" s="34" t="s">
        <v>1</v>
      </c>
    </row>
    <row r="9" spans="1:10" ht="13.5" customHeight="1" x14ac:dyDescent="0.35">
      <c r="A9" s="61">
        <v>8</v>
      </c>
      <c r="B9" s="31" t="s">
        <v>2</v>
      </c>
      <c r="C9" s="35">
        <v>847</v>
      </c>
      <c r="D9" s="35">
        <v>80</v>
      </c>
      <c r="E9" s="35">
        <v>858</v>
      </c>
      <c r="F9" s="35">
        <v>81</v>
      </c>
      <c r="G9" s="35">
        <v>844</v>
      </c>
      <c r="H9" s="35">
        <v>80</v>
      </c>
      <c r="I9" s="63" t="s">
        <v>1</v>
      </c>
    </row>
    <row r="10" spans="1:10" ht="13.5" customHeight="1" x14ac:dyDescent="0.35">
      <c r="A10" s="61">
        <v>9</v>
      </c>
      <c r="B10" s="31" t="s">
        <v>6</v>
      </c>
      <c r="C10" s="32">
        <v>3317</v>
      </c>
      <c r="D10" s="32">
        <v>89</v>
      </c>
      <c r="E10" s="32">
        <v>3317</v>
      </c>
      <c r="F10" s="32">
        <v>102</v>
      </c>
      <c r="G10" s="32">
        <v>3317</v>
      </c>
      <c r="H10" s="32">
        <v>106</v>
      </c>
      <c r="I10" s="33" t="s">
        <v>1</v>
      </c>
    </row>
    <row r="11" spans="1:10" ht="13.5" customHeight="1" x14ac:dyDescent="0.35">
      <c r="A11" s="61">
        <v>10</v>
      </c>
      <c r="B11" s="31" t="s">
        <v>5</v>
      </c>
      <c r="C11" s="32">
        <v>2052</v>
      </c>
      <c r="D11" s="32">
        <v>78</v>
      </c>
      <c r="E11" s="32">
        <v>2052</v>
      </c>
      <c r="F11" s="32">
        <v>78</v>
      </c>
      <c r="G11" s="32">
        <v>2052</v>
      </c>
      <c r="H11" s="32">
        <v>80</v>
      </c>
      <c r="I11" s="34" t="s">
        <v>1</v>
      </c>
    </row>
    <row r="12" spans="1:10" ht="13.5" customHeight="1" x14ac:dyDescent="0.35">
      <c r="A12" s="61">
        <v>11</v>
      </c>
      <c r="B12" s="31" t="s">
        <v>17</v>
      </c>
      <c r="C12" s="32" t="s">
        <v>1</v>
      </c>
      <c r="D12" s="32">
        <v>69</v>
      </c>
      <c r="E12" s="32" t="s">
        <v>1</v>
      </c>
      <c r="F12" s="32">
        <v>67</v>
      </c>
      <c r="G12" s="32" t="s">
        <v>1</v>
      </c>
      <c r="H12" s="32">
        <v>63</v>
      </c>
      <c r="I12" s="33" t="s">
        <v>1</v>
      </c>
    </row>
    <row r="13" spans="1:10" ht="13.5" customHeight="1" x14ac:dyDescent="0.35">
      <c r="A13" s="61">
        <v>12</v>
      </c>
      <c r="B13" s="31" t="s">
        <v>9</v>
      </c>
      <c r="C13" s="32">
        <v>3167</v>
      </c>
      <c r="D13" s="32">
        <v>88</v>
      </c>
      <c r="E13" s="32">
        <v>2995</v>
      </c>
      <c r="F13" s="32">
        <v>83</v>
      </c>
      <c r="G13" s="32">
        <v>3039</v>
      </c>
      <c r="H13" s="32">
        <v>85</v>
      </c>
      <c r="I13" s="33" t="s">
        <v>1</v>
      </c>
    </row>
    <row r="14" spans="1:10" ht="13.5" customHeight="1" x14ac:dyDescent="0.35">
      <c r="A14" s="61">
        <v>13</v>
      </c>
      <c r="B14" s="31" t="s">
        <v>19</v>
      </c>
      <c r="C14" s="32">
        <v>265</v>
      </c>
      <c r="D14" s="32">
        <v>70</v>
      </c>
      <c r="E14" s="32">
        <v>266</v>
      </c>
      <c r="F14" s="32">
        <v>70</v>
      </c>
      <c r="G14" s="32">
        <v>255</v>
      </c>
      <c r="H14" s="32">
        <v>67</v>
      </c>
      <c r="I14" s="33" t="s">
        <v>48</v>
      </c>
    </row>
    <row r="15" spans="1:10" ht="13.5" customHeight="1" x14ac:dyDescent="0.35">
      <c r="A15" s="61">
        <v>14</v>
      </c>
      <c r="B15" s="31" t="s">
        <v>12</v>
      </c>
      <c r="C15" s="32">
        <v>716</v>
      </c>
      <c r="D15" s="32">
        <v>71</v>
      </c>
      <c r="E15" s="32">
        <v>703</v>
      </c>
      <c r="F15" s="32">
        <v>70</v>
      </c>
      <c r="G15" s="32">
        <v>717</v>
      </c>
      <c r="H15" s="32">
        <v>71</v>
      </c>
      <c r="I15" s="33" t="s">
        <v>1</v>
      </c>
    </row>
    <row r="16" spans="1:10" ht="13.5" customHeight="1" x14ac:dyDescent="0.35">
      <c r="A16" s="61">
        <v>15</v>
      </c>
      <c r="B16" s="31" t="s">
        <v>4</v>
      </c>
      <c r="C16" s="32">
        <v>1649</v>
      </c>
      <c r="D16" s="32">
        <v>64</v>
      </c>
      <c r="E16" s="32">
        <v>1678</v>
      </c>
      <c r="F16" s="32">
        <v>65</v>
      </c>
      <c r="G16" s="32">
        <v>1705</v>
      </c>
      <c r="H16" s="32">
        <v>66</v>
      </c>
      <c r="I16" s="34" t="s">
        <v>1</v>
      </c>
    </row>
    <row r="17" spans="1:9" ht="13.5" customHeight="1" x14ac:dyDescent="0.35">
      <c r="A17" s="61">
        <v>16</v>
      </c>
      <c r="B17" s="31" t="s">
        <v>16</v>
      </c>
      <c r="C17" s="32">
        <v>690</v>
      </c>
      <c r="D17" s="32">
        <v>74</v>
      </c>
      <c r="E17" s="32">
        <v>732</v>
      </c>
      <c r="F17" s="32">
        <v>79</v>
      </c>
      <c r="G17" s="32">
        <v>720</v>
      </c>
      <c r="H17" s="32">
        <v>77</v>
      </c>
      <c r="I17" s="33" t="s">
        <v>1</v>
      </c>
    </row>
    <row r="18" spans="1:9" ht="13.5" customHeight="1" x14ac:dyDescent="0.35">
      <c r="A18" s="61">
        <v>17</v>
      </c>
      <c r="B18" s="31" t="s">
        <v>14</v>
      </c>
      <c r="C18" s="32">
        <v>650</v>
      </c>
      <c r="D18" s="32">
        <v>77</v>
      </c>
      <c r="E18" s="32">
        <v>671</v>
      </c>
      <c r="F18" s="32">
        <v>80</v>
      </c>
      <c r="G18" s="32">
        <v>659</v>
      </c>
      <c r="H18" s="32">
        <v>78</v>
      </c>
      <c r="I18" s="33" t="s">
        <v>49</v>
      </c>
    </row>
    <row r="19" spans="1:9" ht="13.5" customHeight="1" x14ac:dyDescent="0.35">
      <c r="A19" s="61">
        <v>18</v>
      </c>
      <c r="B19" s="31" t="s">
        <v>8</v>
      </c>
      <c r="C19" s="32">
        <v>609</v>
      </c>
      <c r="D19" s="32">
        <v>60</v>
      </c>
      <c r="E19" s="32">
        <v>608</v>
      </c>
      <c r="F19" s="32">
        <v>59</v>
      </c>
      <c r="G19" s="32">
        <v>596</v>
      </c>
      <c r="H19" s="32">
        <v>58</v>
      </c>
      <c r="I19" s="33" t="s">
        <v>1</v>
      </c>
    </row>
    <row r="20" spans="1:9" ht="13.5" customHeight="1" x14ac:dyDescent="0.35">
      <c r="A20" s="61">
        <v>19</v>
      </c>
      <c r="B20" s="31" t="s">
        <v>7</v>
      </c>
      <c r="C20" s="32">
        <v>862</v>
      </c>
      <c r="D20" s="32">
        <v>68</v>
      </c>
      <c r="E20" s="32">
        <v>884</v>
      </c>
      <c r="F20" s="32">
        <v>70</v>
      </c>
      <c r="G20" s="32">
        <v>862</v>
      </c>
      <c r="H20" s="32">
        <v>68</v>
      </c>
      <c r="I20" s="34" t="s">
        <v>1</v>
      </c>
    </row>
    <row r="21" spans="1:9" ht="13.5" customHeight="1" x14ac:dyDescent="0.35">
      <c r="A21" s="61">
        <v>20</v>
      </c>
      <c r="B21" s="31"/>
      <c r="C21" s="32"/>
      <c r="D21" s="32"/>
      <c r="E21" s="32"/>
      <c r="F21" s="32"/>
      <c r="G21" s="32"/>
      <c r="H21" s="32"/>
      <c r="I21" s="34"/>
    </row>
    <row r="22" spans="1:9" ht="13.5" customHeight="1" x14ac:dyDescent="0.35">
      <c r="A22" s="37"/>
      <c r="B22" s="36"/>
      <c r="C22" s="37"/>
      <c r="D22" s="37"/>
      <c r="E22" s="37"/>
      <c r="F22" s="37"/>
      <c r="G22" s="37"/>
      <c r="H22" s="37"/>
      <c r="I22" s="36"/>
    </row>
    <row r="23" spans="1:9" ht="13.5" customHeight="1" x14ac:dyDescent="0.35">
      <c r="A23" s="37"/>
      <c r="B23" s="36"/>
      <c r="C23" s="37"/>
      <c r="D23" s="37"/>
      <c r="E23" s="37"/>
      <c r="F23" s="37"/>
      <c r="G23" s="37"/>
      <c r="H23" s="37"/>
      <c r="I23" s="68"/>
    </row>
    <row r="24" spans="1:9" ht="13.5" customHeight="1" x14ac:dyDescent="0.35">
      <c r="A24" s="37"/>
      <c r="B24" s="36"/>
      <c r="C24" s="37"/>
      <c r="D24" s="37"/>
      <c r="E24" s="37"/>
      <c r="F24" s="37"/>
      <c r="G24" s="37"/>
      <c r="H24" s="69"/>
      <c r="I24" s="68"/>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D12760-CB83-4626-BB49-A154882B2071}">
  <dimension ref="A1:Y71"/>
  <sheetViews>
    <sheetView topLeftCell="B1" zoomScale="90" zoomScaleNormal="90" workbookViewId="0">
      <selection activeCell="Q10" sqref="Q10"/>
    </sheetView>
  </sheetViews>
  <sheetFormatPr defaultRowHeight="14" customHeight="1" x14ac:dyDescent="0.35"/>
  <cols>
    <col min="1" max="1" width="53.90625" style="41" customWidth="1"/>
    <col min="2" max="8" width="8.7265625" style="41"/>
    <col min="9" max="9" width="11.08984375" style="41" customWidth="1"/>
    <col min="10" max="16" width="11.08984375" style="55" customWidth="1"/>
    <col min="17" max="16384" width="8.7265625" style="41"/>
  </cols>
  <sheetData>
    <row r="1" spans="1:25" ht="14" customHeight="1" x14ac:dyDescent="0.45">
      <c r="A1" s="39"/>
      <c r="B1" s="39"/>
      <c r="C1" s="40"/>
      <c r="D1" s="40"/>
      <c r="E1" s="40"/>
      <c r="F1" s="40"/>
      <c r="G1" s="40"/>
      <c r="H1" s="40"/>
      <c r="I1" s="40"/>
      <c r="J1" s="54"/>
      <c r="K1" s="54"/>
      <c r="L1" s="54"/>
      <c r="M1" s="54"/>
      <c r="N1" s="54"/>
      <c r="O1" s="54"/>
      <c r="P1" s="54"/>
      <c r="Q1" s="39"/>
      <c r="R1" s="39"/>
      <c r="S1" s="39"/>
      <c r="T1" s="39"/>
      <c r="U1" s="39"/>
      <c r="V1" s="39"/>
      <c r="W1" s="39"/>
      <c r="X1" s="39"/>
      <c r="Y1" s="39"/>
    </row>
    <row r="2" spans="1:25" ht="14" customHeight="1" x14ac:dyDescent="0.45">
      <c r="A2" s="42" t="s">
        <v>20</v>
      </c>
      <c r="B2" s="86" t="s">
        <v>45</v>
      </c>
      <c r="C2" s="87"/>
      <c r="D2" s="86" t="s">
        <v>46</v>
      </c>
      <c r="E2" s="87"/>
      <c r="F2" s="86" t="s">
        <v>47</v>
      </c>
      <c r="G2" s="87"/>
      <c r="H2" s="43"/>
      <c r="I2" s="44" t="s">
        <v>42</v>
      </c>
      <c r="J2" s="65"/>
      <c r="K2" s="46" t="s">
        <v>32</v>
      </c>
      <c r="L2" s="47" t="s">
        <v>33</v>
      </c>
      <c r="M2" s="47" t="s">
        <v>34</v>
      </c>
      <c r="N2" s="46" t="s">
        <v>35</v>
      </c>
      <c r="O2" s="46" t="s">
        <v>36</v>
      </c>
      <c r="P2" s="46" t="s">
        <v>37</v>
      </c>
      <c r="Q2" s="39"/>
      <c r="R2" s="39"/>
      <c r="S2" s="39"/>
      <c r="T2" s="39"/>
      <c r="U2" s="39"/>
      <c r="V2" s="39"/>
      <c r="W2" s="39"/>
      <c r="X2" s="39"/>
      <c r="Y2" s="39"/>
    </row>
    <row r="3" spans="1:25" ht="14" customHeight="1" x14ac:dyDescent="0.45">
      <c r="A3" s="48" t="s">
        <v>14</v>
      </c>
      <c r="B3" s="82">
        <f>VLOOKUP(A3,Feeder!$B$2:$I$21,2,FALSE)</f>
        <v>650</v>
      </c>
      <c r="C3" s="82">
        <f>VLOOKUP(A3,Feeder!$B$2:$I$21,3,FALSE)</f>
        <v>77</v>
      </c>
      <c r="D3" s="82">
        <f>VLOOKUP(A3,Feeder!$B$2:$I$21,4,FALSE)</f>
        <v>671</v>
      </c>
      <c r="E3" s="82">
        <f>VLOOKUP(A3,Feeder!$B$2:$I$21,5,FALSE)</f>
        <v>80</v>
      </c>
      <c r="F3" s="82">
        <f>VLOOKUP(A3,Feeder!$B$2:$I$21,6,FALSE)</f>
        <v>659</v>
      </c>
      <c r="G3" s="82">
        <f>VLOOKUP(A3,Feeder!$B$2:$I$21,7,FALSE)</f>
        <v>78</v>
      </c>
      <c r="H3" s="50"/>
      <c r="I3" s="51">
        <f>COUNT(E3:E22,"&lt;&gt;#N/A")</f>
        <v>19</v>
      </c>
      <c r="J3" s="66" t="str">
        <f>B2</f>
        <v>Jan</v>
      </c>
      <c r="K3" s="51">
        <f>COUNTIF(C3:C22,"&lt;50")</f>
        <v>0</v>
      </c>
      <c r="L3" s="52">
        <f>COUNTIF(C3:C22,"&lt;60")</f>
        <v>0</v>
      </c>
      <c r="M3" s="52">
        <f>COUNTIF(C3:C22,"&gt;59")</f>
        <v>19</v>
      </c>
      <c r="N3" s="51">
        <f>COUNTIF(C3:C22,"&gt;69")</f>
        <v>12</v>
      </c>
      <c r="O3" s="51">
        <f>COUNTIF(C3:C22,"&gt;79")</f>
        <v>6</v>
      </c>
      <c r="P3" s="51">
        <f>COUNTIF(C3:C22,"&gt;89")</f>
        <v>1</v>
      </c>
      <c r="Q3" s="39"/>
      <c r="R3" s="39"/>
      <c r="S3" s="39"/>
      <c r="T3" s="39"/>
      <c r="U3" s="39"/>
      <c r="V3" s="39"/>
      <c r="W3" s="39"/>
      <c r="X3" s="39"/>
      <c r="Y3" s="39"/>
    </row>
    <row r="4" spans="1:25" ht="14" customHeight="1" x14ac:dyDescent="0.45">
      <c r="A4" s="48" t="s">
        <v>2</v>
      </c>
      <c r="B4" s="82">
        <f>VLOOKUP(A4,Feeder!$B$2:$I$21,2,FALSE)</f>
        <v>847</v>
      </c>
      <c r="C4" s="82">
        <f>VLOOKUP(A4,Feeder!$B$2:$I$21,3,FALSE)</f>
        <v>80</v>
      </c>
      <c r="D4" s="82">
        <f>VLOOKUP(A4,Feeder!$B$2:$I$21,4,FALSE)</f>
        <v>858</v>
      </c>
      <c r="E4" s="82">
        <f>VLOOKUP(A4,Feeder!$B$2:$I$21,5,FALSE)</f>
        <v>81</v>
      </c>
      <c r="F4" s="82">
        <f>VLOOKUP(A4,Feeder!$B$2:$I$21,6,FALSE)</f>
        <v>844</v>
      </c>
      <c r="G4" s="82">
        <f>VLOOKUP(A4,Feeder!$B$2:$I$21,7,FALSE)</f>
        <v>80</v>
      </c>
      <c r="H4" s="50"/>
      <c r="I4" s="45"/>
      <c r="J4" s="66" t="str">
        <f>D2</f>
        <v>Feb</v>
      </c>
      <c r="K4" s="51">
        <f>COUNTIF(E3:E22,"&lt;50")</f>
        <v>0</v>
      </c>
      <c r="L4" s="52">
        <f>COUNTIF(E3:E22,"&lt;60")</f>
        <v>1</v>
      </c>
      <c r="M4" s="52">
        <f>COUNTIF(E3:E22,"&gt;59")</f>
        <v>18</v>
      </c>
      <c r="N4" s="51">
        <f>COUNTIF(E3:E22,"&gt;69")</f>
        <v>14</v>
      </c>
      <c r="O4" s="51">
        <f>COUNTIF(E3:E22,"&gt;79")</f>
        <v>5</v>
      </c>
      <c r="P4" s="51">
        <f>COUNTIF(E3:E22,"&gt;89")</f>
        <v>1</v>
      </c>
      <c r="Q4" s="39"/>
      <c r="R4" s="39"/>
      <c r="S4" s="39"/>
      <c r="T4" s="39"/>
      <c r="U4" s="39"/>
      <c r="V4" s="39"/>
      <c r="W4" s="39"/>
      <c r="X4" s="39"/>
      <c r="Y4" s="39"/>
    </row>
    <row r="5" spans="1:25" ht="14" customHeight="1" x14ac:dyDescent="0.45">
      <c r="A5" s="48" t="s">
        <v>19</v>
      </c>
      <c r="B5" s="82">
        <f>VLOOKUP(A5,Feeder!$B$2:$I$21,2,FALSE)</f>
        <v>265</v>
      </c>
      <c r="C5" s="82">
        <f>VLOOKUP(A5,Feeder!$B$2:$I$21,3,FALSE)</f>
        <v>70</v>
      </c>
      <c r="D5" s="82">
        <f>VLOOKUP(A5,Feeder!$B$2:$I$21,4,FALSE)</f>
        <v>266</v>
      </c>
      <c r="E5" s="82">
        <f>VLOOKUP(A5,Feeder!$B$2:$I$21,5,FALSE)</f>
        <v>70</v>
      </c>
      <c r="F5" s="82">
        <f>VLOOKUP(A5,Feeder!$B$2:$I$21,6,FALSE)</f>
        <v>255</v>
      </c>
      <c r="G5" s="82">
        <f>VLOOKUP(A5,Feeder!$B$2:$I$21,7,FALSE)</f>
        <v>67</v>
      </c>
      <c r="H5" s="50"/>
      <c r="I5" s="45"/>
      <c r="J5" s="66" t="str">
        <f>F2</f>
        <v>Mar</v>
      </c>
      <c r="K5" s="51">
        <f>COUNTIF(G3:G22,"&lt;50")</f>
        <v>0</v>
      </c>
      <c r="L5" s="52">
        <f>COUNTIF(G3:G22,"&lt;60")</f>
        <v>1</v>
      </c>
      <c r="M5" s="52">
        <f>COUNTIF(G3:G22,"&gt;59")</f>
        <v>18</v>
      </c>
      <c r="N5" s="51">
        <f>COUNTIF(G3:G22,"&gt;69")</f>
        <v>12</v>
      </c>
      <c r="O5" s="51">
        <f>COUNTIF(G3:G22,"&gt;79")</f>
        <v>6</v>
      </c>
      <c r="P5" s="51">
        <f>COUNTIF(G3:G22,"&gt;89")</f>
        <v>1</v>
      </c>
      <c r="Q5" s="39"/>
      <c r="R5" s="39"/>
      <c r="S5" s="39"/>
      <c r="T5" s="39"/>
      <c r="U5" s="39"/>
      <c r="V5" s="39"/>
      <c r="W5" s="39"/>
      <c r="X5" s="39"/>
      <c r="Y5" s="39"/>
    </row>
    <row r="6" spans="1:25" ht="14" customHeight="1" x14ac:dyDescent="0.45">
      <c r="A6" s="48" t="s">
        <v>8</v>
      </c>
      <c r="B6" s="82">
        <f>VLOOKUP(A6,Feeder!$B$2:$I$21,2,FALSE)</f>
        <v>609</v>
      </c>
      <c r="C6" s="82">
        <f>VLOOKUP(A6,Feeder!$B$2:$I$21,3,FALSE)</f>
        <v>60</v>
      </c>
      <c r="D6" s="82">
        <f>VLOOKUP(A6,Feeder!$B$2:$I$21,4,FALSE)</f>
        <v>608</v>
      </c>
      <c r="E6" s="82">
        <f>VLOOKUP(A6,Feeder!$B$2:$I$21,5,FALSE)</f>
        <v>59</v>
      </c>
      <c r="F6" s="82">
        <f>VLOOKUP(A6,Feeder!$B$2:$I$21,6,FALSE)</f>
        <v>596</v>
      </c>
      <c r="G6" s="82">
        <f>VLOOKUP(A6,Feeder!$B$2:$I$21,7,FALSE)</f>
        <v>58</v>
      </c>
      <c r="H6" s="50"/>
      <c r="I6" s="70"/>
      <c r="J6" s="65"/>
      <c r="K6" s="67">
        <f t="shared" ref="K6:P6" si="0">SUM(K3:K5)</f>
        <v>0</v>
      </c>
      <c r="L6" s="71">
        <f t="shared" si="0"/>
        <v>2</v>
      </c>
      <c r="M6" s="71">
        <f t="shared" si="0"/>
        <v>55</v>
      </c>
      <c r="N6" s="67">
        <f t="shared" si="0"/>
        <v>38</v>
      </c>
      <c r="O6" s="67">
        <f t="shared" si="0"/>
        <v>17</v>
      </c>
      <c r="P6" s="67">
        <f t="shared" si="0"/>
        <v>3</v>
      </c>
      <c r="Q6" s="39"/>
      <c r="R6" s="39"/>
      <c r="S6" s="39"/>
      <c r="T6" s="39"/>
      <c r="U6" s="39"/>
      <c r="V6" s="39"/>
      <c r="W6" s="39"/>
      <c r="X6" s="39"/>
      <c r="Y6" s="39"/>
    </row>
    <row r="7" spans="1:25" ht="14" customHeight="1" x14ac:dyDescent="0.45">
      <c r="A7" s="48" t="s">
        <v>6</v>
      </c>
      <c r="B7" s="82">
        <f>VLOOKUP(A7,Feeder!$B$2:$I$21,2,FALSE)</f>
        <v>3317</v>
      </c>
      <c r="C7" s="82">
        <f>VLOOKUP(A7,Feeder!$B$2:$I$21,3,FALSE)</f>
        <v>89</v>
      </c>
      <c r="D7" s="82">
        <f>VLOOKUP(A7,Feeder!$B$2:$I$21,4,FALSE)</f>
        <v>3317</v>
      </c>
      <c r="E7" s="82">
        <v>100</v>
      </c>
      <c r="F7" s="82">
        <f>VLOOKUP(A7,Feeder!$B$2:$I$21,6,FALSE)</f>
        <v>3317</v>
      </c>
      <c r="G7" s="82">
        <v>100</v>
      </c>
      <c r="H7" s="84" t="s">
        <v>50</v>
      </c>
      <c r="I7" s="39"/>
      <c r="J7" s="54"/>
      <c r="K7" s="54"/>
      <c r="L7" s="54"/>
      <c r="M7" s="76">
        <f>M6/57</f>
        <v>0.96491228070175439</v>
      </c>
      <c r="N7" s="76">
        <f>N6/57</f>
        <v>0.66666666666666663</v>
      </c>
      <c r="O7" s="76">
        <f t="shared" ref="O7:P7" si="1">O6/57</f>
        <v>0.2982456140350877</v>
      </c>
      <c r="P7" s="76">
        <f t="shared" si="1"/>
        <v>5.2631578947368418E-2</v>
      </c>
      <c r="Q7" s="39"/>
      <c r="R7" s="39"/>
      <c r="S7" s="39"/>
      <c r="T7" s="39"/>
      <c r="U7" s="39"/>
      <c r="V7" s="39"/>
      <c r="W7" s="39"/>
      <c r="X7" s="39"/>
      <c r="Y7" s="39"/>
    </row>
    <row r="8" spans="1:25" ht="14" customHeight="1" x14ac:dyDescent="0.45">
      <c r="A8" s="48" t="s">
        <v>0</v>
      </c>
      <c r="B8" s="82">
        <f>VLOOKUP(A8,Feeder!$B$2:$I$21,2,FALSE)</f>
        <v>772</v>
      </c>
      <c r="C8" s="82">
        <f>VLOOKUP(A8,Feeder!$B$2:$I$21,3,FALSE)</f>
        <v>68</v>
      </c>
      <c r="D8" s="82">
        <f>VLOOKUP(A8,Feeder!$B$2:$I$21,4,FALSE)</f>
        <v>778</v>
      </c>
      <c r="E8" s="82">
        <f>VLOOKUP(A8,Feeder!$B$2:$I$21,5,FALSE)</f>
        <v>68</v>
      </c>
      <c r="F8" s="82">
        <f>VLOOKUP(A8,Feeder!$B$2:$I$21,6,FALSE)</f>
        <v>744</v>
      </c>
      <c r="G8" s="82">
        <f>VLOOKUP(A8,Feeder!$B$2:$I$21,7,FALSE)</f>
        <v>63</v>
      </c>
      <c r="H8" s="50"/>
      <c r="I8" s="40"/>
      <c r="J8" s="72"/>
      <c r="K8" s="72"/>
      <c r="L8" s="72"/>
      <c r="M8" s="72"/>
      <c r="N8" s="72"/>
      <c r="O8" s="72"/>
      <c r="P8" s="72"/>
      <c r="Q8" s="39"/>
      <c r="R8" s="39"/>
      <c r="S8" s="39"/>
      <c r="T8" s="39"/>
      <c r="U8" s="39"/>
      <c r="V8" s="39"/>
      <c r="W8" s="39"/>
      <c r="X8" s="39"/>
      <c r="Y8" s="39"/>
    </row>
    <row r="9" spans="1:25" ht="14" customHeight="1" x14ac:dyDescent="0.45">
      <c r="A9" s="48" t="s">
        <v>5</v>
      </c>
      <c r="B9" s="82">
        <f>VLOOKUP(A9,Feeder!$B$2:$I$21,2,FALSE)</f>
        <v>2052</v>
      </c>
      <c r="C9" s="82">
        <f>VLOOKUP(A9,Feeder!$B$2:$I$21,3,FALSE)</f>
        <v>78</v>
      </c>
      <c r="D9" s="82">
        <f>VLOOKUP(A9,Feeder!$B$2:$I$21,4,FALSE)</f>
        <v>2052</v>
      </c>
      <c r="E9" s="82">
        <f>VLOOKUP(A9,Feeder!$B$2:$I$21,5,FALSE)</f>
        <v>78</v>
      </c>
      <c r="F9" s="82">
        <f>VLOOKUP(A9,Feeder!$B$2:$I$21,6,FALSE)</f>
        <v>2052</v>
      </c>
      <c r="G9" s="82">
        <f>VLOOKUP(A9,Feeder!$B$2:$I$21,7,FALSE)</f>
        <v>80</v>
      </c>
      <c r="H9" s="50"/>
      <c r="I9" s="40"/>
      <c r="J9" s="72"/>
      <c r="K9" s="73"/>
      <c r="L9" s="73"/>
      <c r="M9" s="73"/>
      <c r="N9" s="73"/>
      <c r="O9" s="73"/>
      <c r="P9" s="73"/>
      <c r="Q9" s="39"/>
      <c r="R9" s="39"/>
      <c r="S9" s="39"/>
      <c r="T9" s="39"/>
      <c r="U9" s="39"/>
      <c r="V9" s="39"/>
      <c r="W9" s="39"/>
      <c r="X9" s="39"/>
      <c r="Y9" s="39"/>
    </row>
    <row r="10" spans="1:25" ht="14" customHeight="1" x14ac:dyDescent="0.45">
      <c r="A10" s="48" t="s">
        <v>7</v>
      </c>
      <c r="B10" s="82">
        <f>VLOOKUP(A10,Feeder!$B$2:$I$21,2,FALSE)</f>
        <v>862</v>
      </c>
      <c r="C10" s="82">
        <f>VLOOKUP(A10,Feeder!$B$2:$I$21,3,FALSE)</f>
        <v>68</v>
      </c>
      <c r="D10" s="82">
        <f>VLOOKUP(A10,Feeder!$B$2:$I$21,4,FALSE)</f>
        <v>884</v>
      </c>
      <c r="E10" s="82">
        <f>VLOOKUP(A10,Feeder!$B$2:$I$21,5,FALSE)</f>
        <v>70</v>
      </c>
      <c r="F10" s="82">
        <f>VLOOKUP(A10,Feeder!$B$2:$I$21,6,FALSE)</f>
        <v>862</v>
      </c>
      <c r="G10" s="82">
        <f>VLOOKUP(A10,Feeder!$B$2:$I$21,7,FALSE)</f>
        <v>68</v>
      </c>
      <c r="H10" s="50"/>
      <c r="I10" s="40"/>
      <c r="J10" s="74"/>
      <c r="K10" s="75"/>
      <c r="L10" s="75"/>
      <c r="M10" s="75"/>
      <c r="N10" s="75"/>
      <c r="O10" s="75"/>
      <c r="P10" s="75"/>
      <c r="Q10" s="39"/>
      <c r="R10" s="39"/>
      <c r="S10" s="39"/>
      <c r="T10" s="39"/>
      <c r="U10" s="39"/>
      <c r="V10" s="39"/>
      <c r="W10" s="39"/>
      <c r="X10" s="39"/>
      <c r="Y10" s="39"/>
    </row>
    <row r="11" spans="1:25" ht="14" customHeight="1" x14ac:dyDescent="0.45">
      <c r="A11" s="48" t="s">
        <v>12</v>
      </c>
      <c r="B11" s="82">
        <f>VLOOKUP(A11,Feeder!$B$2:$I$21,2,FALSE)</f>
        <v>716</v>
      </c>
      <c r="C11" s="82">
        <f>VLOOKUP(A11,Feeder!$B$2:$I$21,3,FALSE)</f>
        <v>71</v>
      </c>
      <c r="D11" s="82">
        <f>VLOOKUP(A11,Feeder!$B$2:$I$21,4,FALSE)</f>
        <v>703</v>
      </c>
      <c r="E11" s="82">
        <f>VLOOKUP(A11,Feeder!$B$2:$I$21,5,FALSE)</f>
        <v>70</v>
      </c>
      <c r="F11" s="82">
        <f>VLOOKUP(A11,Feeder!$B$2:$I$21,6,FALSE)</f>
        <v>717</v>
      </c>
      <c r="G11" s="82">
        <f>VLOOKUP(A11,Feeder!$B$2:$I$21,7,FALSE)</f>
        <v>71</v>
      </c>
      <c r="H11" s="50"/>
      <c r="I11" s="39"/>
      <c r="J11" s="39"/>
      <c r="K11" s="39"/>
      <c r="L11" s="39"/>
      <c r="M11" s="39"/>
      <c r="N11" s="39"/>
      <c r="O11" s="39"/>
      <c r="P11" s="39"/>
    </row>
    <row r="12" spans="1:25" ht="14" customHeight="1" x14ac:dyDescent="0.45">
      <c r="A12" s="48" t="s">
        <v>13</v>
      </c>
      <c r="B12" s="82">
        <f>VLOOKUP(A12,Feeder!$B$2:$I$21,2,FALSE)</f>
        <v>572</v>
      </c>
      <c r="C12" s="82">
        <f>VLOOKUP(A12,Feeder!$B$2:$I$21,3,FALSE)</f>
        <v>65</v>
      </c>
      <c r="D12" s="82">
        <f>VLOOKUP(A12,Feeder!$B$2:$I$21,4,FALSE)</f>
        <v>529</v>
      </c>
      <c r="E12" s="82">
        <f>VLOOKUP(A12,Feeder!$B$2:$I$21,5,FALSE)</f>
        <v>60</v>
      </c>
      <c r="F12" s="82">
        <f>VLOOKUP(A12,Feeder!$B$2:$I$21,6,FALSE)</f>
        <v>620</v>
      </c>
      <c r="G12" s="82">
        <f>VLOOKUP(A12,Feeder!$B$2:$I$21,7,FALSE)</f>
        <v>70</v>
      </c>
      <c r="H12" s="50"/>
      <c r="I12" s="39"/>
      <c r="J12" s="39"/>
      <c r="K12" s="39"/>
      <c r="L12" s="39"/>
      <c r="M12" s="39"/>
      <c r="N12" s="39"/>
      <c r="O12" s="39"/>
      <c r="P12" s="39"/>
    </row>
    <row r="13" spans="1:25" ht="14" customHeight="1" x14ac:dyDescent="0.45">
      <c r="A13" s="48" t="s">
        <v>4</v>
      </c>
      <c r="B13" s="82">
        <f>VLOOKUP(A13,Feeder!$B$2:$I$21,2,FALSE)</f>
        <v>1649</v>
      </c>
      <c r="C13" s="82">
        <f>VLOOKUP(A13,Feeder!$B$2:$I$21,3,FALSE)</f>
        <v>64</v>
      </c>
      <c r="D13" s="82">
        <f>VLOOKUP(A13,Feeder!$B$2:$I$21,4,FALSE)</f>
        <v>1678</v>
      </c>
      <c r="E13" s="82">
        <f>VLOOKUP(A13,Feeder!$B$2:$I$21,5,FALSE)</f>
        <v>65</v>
      </c>
      <c r="F13" s="82">
        <f>VLOOKUP(A13,Feeder!$B$2:$I$21,6,FALSE)</f>
        <v>1705</v>
      </c>
      <c r="G13" s="82">
        <f>VLOOKUP(A13,Feeder!$B$2:$I$21,7,FALSE)</f>
        <v>66</v>
      </c>
      <c r="H13" s="50"/>
      <c r="I13" s="39"/>
      <c r="J13" s="39"/>
      <c r="K13" s="39"/>
      <c r="L13" s="39"/>
      <c r="M13" s="39"/>
      <c r="N13" s="39"/>
      <c r="O13" s="39"/>
      <c r="P13" s="39"/>
    </row>
    <row r="14" spans="1:25" ht="14" customHeight="1" x14ac:dyDescent="0.45">
      <c r="A14" s="48" t="s">
        <v>10</v>
      </c>
      <c r="B14" s="82">
        <f>VLOOKUP(A14,Feeder!$B$2:$I$21,2,FALSE)</f>
        <v>323</v>
      </c>
      <c r="C14" s="82">
        <f>VLOOKUP(A14,Feeder!$B$2:$I$21,3,FALSE)</f>
        <v>83</v>
      </c>
      <c r="D14" s="82">
        <f>VLOOKUP(A14,Feeder!$B$2:$I$21,4,FALSE)</f>
        <v>327</v>
      </c>
      <c r="E14" s="82">
        <f>VLOOKUP(A14,Feeder!$B$2:$I$21,5,FALSE)</f>
        <v>84</v>
      </c>
      <c r="F14" s="82">
        <f>VLOOKUP(A14,Feeder!$B$2:$I$21,6,FALSE)</f>
        <v>331</v>
      </c>
      <c r="G14" s="82">
        <f>VLOOKUP(A14,Feeder!$B$2:$I$21,7,FALSE)</f>
        <v>85</v>
      </c>
      <c r="H14" s="50"/>
      <c r="I14" s="39"/>
      <c r="J14" s="39"/>
      <c r="K14" s="39"/>
      <c r="L14" s="39"/>
      <c r="M14" s="39"/>
      <c r="N14" s="39"/>
      <c r="O14" s="39"/>
      <c r="P14" s="39"/>
    </row>
    <row r="15" spans="1:25" ht="14" customHeight="1" x14ac:dyDescent="0.45">
      <c r="A15" s="48" t="s">
        <v>11</v>
      </c>
      <c r="B15" s="82">
        <f>VLOOKUP(A15,Feeder!$B$2:$I$21,2,FALSE)</f>
        <v>672</v>
      </c>
      <c r="C15" s="82">
        <f>VLOOKUP(A15,Feeder!$B$2:$I$21,3,FALSE)</f>
        <v>66</v>
      </c>
      <c r="D15" s="82">
        <f>VLOOKUP(A15,Feeder!$B$2:$I$21,4,FALSE)</f>
        <v>714</v>
      </c>
      <c r="E15" s="82">
        <f>VLOOKUP(A15,Feeder!$B$2:$I$21,5,FALSE)</f>
        <v>70</v>
      </c>
      <c r="F15" s="82">
        <f>VLOOKUP(A15,Feeder!$B$2:$I$21,6,FALSE)</f>
        <v>725</v>
      </c>
      <c r="G15" s="82">
        <f>VLOOKUP(A15,Feeder!$B$2:$I$21,7,FALSE)</f>
        <v>71</v>
      </c>
      <c r="H15" s="50"/>
      <c r="I15" s="39"/>
      <c r="J15" s="39"/>
      <c r="K15" s="39"/>
      <c r="L15" s="39"/>
      <c r="M15" s="39"/>
      <c r="N15" s="39"/>
      <c r="O15" s="39"/>
      <c r="P15" s="39"/>
    </row>
    <row r="16" spans="1:25" ht="14" customHeight="1" x14ac:dyDescent="0.45">
      <c r="A16" s="48" t="s">
        <v>3</v>
      </c>
      <c r="B16" s="82">
        <f>VLOOKUP(A16,Feeder!$B$2:$I$21,2,FALSE)</f>
        <v>1591</v>
      </c>
      <c r="C16" s="82">
        <f>VLOOKUP(A16,Feeder!$B$2:$I$21,3,FALSE)</f>
        <v>80</v>
      </c>
      <c r="D16" s="82">
        <f>VLOOKUP(A16,Feeder!$B$2:$I$21,4,FALSE)</f>
        <v>1514</v>
      </c>
      <c r="E16" s="82">
        <f>VLOOKUP(A16,Feeder!$B$2:$I$21,5,FALSE)</f>
        <v>77</v>
      </c>
      <c r="F16" s="82">
        <f>VLOOKUP(A16,Feeder!$B$2:$I$21,6,FALSE)</f>
        <v>1581</v>
      </c>
      <c r="G16" s="82">
        <f>VLOOKUP(A16,Feeder!$B$2:$I$21,7,FALSE)</f>
        <v>80</v>
      </c>
      <c r="H16" s="50"/>
      <c r="I16" s="39"/>
      <c r="J16" s="39"/>
      <c r="K16" s="39"/>
      <c r="L16" s="39"/>
      <c r="M16" s="39"/>
      <c r="N16" s="39"/>
      <c r="O16" s="39"/>
      <c r="P16" s="39"/>
    </row>
    <row r="17" spans="1:25" ht="14" customHeight="1" x14ac:dyDescent="0.45">
      <c r="A17" s="48" t="s">
        <v>9</v>
      </c>
      <c r="B17" s="82">
        <f>VLOOKUP(A17,Feeder!$B$2:$I$21,2,FALSE)</f>
        <v>3167</v>
      </c>
      <c r="C17" s="82">
        <f>VLOOKUP(A17,Feeder!$B$2:$I$21,3,FALSE)</f>
        <v>88</v>
      </c>
      <c r="D17" s="82">
        <f>VLOOKUP(A17,Feeder!$B$2:$I$21,4,FALSE)</f>
        <v>2995</v>
      </c>
      <c r="E17" s="82">
        <f>VLOOKUP(A17,Feeder!$B$2:$I$21,5,FALSE)</f>
        <v>83</v>
      </c>
      <c r="F17" s="82">
        <f>VLOOKUP(A17,Feeder!$B$2:$I$21,6,FALSE)</f>
        <v>3039</v>
      </c>
      <c r="G17" s="82">
        <f>VLOOKUP(A17,Feeder!$B$2:$I$21,7,FALSE)</f>
        <v>85</v>
      </c>
      <c r="H17" s="50"/>
      <c r="I17" s="39"/>
      <c r="J17" s="39"/>
      <c r="K17" s="39"/>
      <c r="L17" s="39"/>
      <c r="M17" s="39"/>
      <c r="N17" s="39"/>
      <c r="O17" s="39"/>
      <c r="P17" s="39"/>
    </row>
    <row r="18" spans="1:25" ht="14" customHeight="1" x14ac:dyDescent="0.45">
      <c r="A18" s="48" t="s">
        <v>16</v>
      </c>
      <c r="B18" s="82">
        <f>VLOOKUP(A18,Feeder!$B$2:$I$21,2,FALSE)</f>
        <v>690</v>
      </c>
      <c r="C18" s="82">
        <f>VLOOKUP(A18,Feeder!$B$2:$I$21,3,FALSE)</f>
        <v>74</v>
      </c>
      <c r="D18" s="82">
        <f>VLOOKUP(A18,Feeder!$B$2:$I$21,4,FALSE)</f>
        <v>732</v>
      </c>
      <c r="E18" s="82">
        <f>VLOOKUP(A18,Feeder!$B$2:$I$21,5,FALSE)</f>
        <v>79</v>
      </c>
      <c r="F18" s="82">
        <f>VLOOKUP(A18,Feeder!$B$2:$I$21,6,FALSE)</f>
        <v>720</v>
      </c>
      <c r="G18" s="82">
        <f>VLOOKUP(A18,Feeder!$B$2:$I$21,7,FALSE)</f>
        <v>77</v>
      </c>
      <c r="H18" s="50"/>
      <c r="I18" s="39"/>
      <c r="J18" s="39"/>
      <c r="K18" s="39"/>
      <c r="L18" s="39"/>
      <c r="M18" s="39"/>
      <c r="N18" s="39"/>
      <c r="O18" s="39"/>
      <c r="P18" s="39"/>
    </row>
    <row r="19" spans="1:25" ht="14" customHeight="1" x14ac:dyDescent="0.45">
      <c r="A19" s="48" t="s">
        <v>15</v>
      </c>
      <c r="B19" s="82">
        <f>VLOOKUP(A19,Feeder!$B$2:$I$21,2,FALSE)</f>
        <v>984</v>
      </c>
      <c r="C19" s="82">
        <f>VLOOKUP(A19,Feeder!$B$2:$I$21,3,FALSE)</f>
        <v>73</v>
      </c>
      <c r="D19" s="82">
        <f>VLOOKUP(A19,Feeder!$B$2:$I$21,4,FALSE)</f>
        <v>969</v>
      </c>
      <c r="E19" s="82">
        <f>VLOOKUP(A19,Feeder!$B$2:$I$21,5,FALSE)</f>
        <v>71</v>
      </c>
      <c r="F19" s="82">
        <f>VLOOKUP(A19,Feeder!$B$2:$I$21,6,FALSE)</f>
        <v>971</v>
      </c>
      <c r="G19" s="82">
        <f>VLOOKUP(A19,Feeder!$B$2:$I$21,7,FALSE)</f>
        <v>71</v>
      </c>
      <c r="H19" s="50"/>
      <c r="I19" s="39"/>
      <c r="J19" s="39"/>
      <c r="K19" s="39"/>
      <c r="L19" s="39"/>
      <c r="M19" s="39"/>
      <c r="N19" s="39"/>
      <c r="O19" s="39"/>
      <c r="P19" s="39"/>
    </row>
    <row r="20" spans="1:25" ht="14" customHeight="1" x14ac:dyDescent="0.45">
      <c r="A20" s="48" t="s">
        <v>17</v>
      </c>
      <c r="B20" s="82" t="str">
        <f>VLOOKUP(A20,Feeder!$B$2:$I$21,2,FALSE)</f>
        <v>-</v>
      </c>
      <c r="C20" s="82">
        <f>VLOOKUP(A20,Feeder!$B$2:$I$21,3,FALSE)</f>
        <v>69</v>
      </c>
      <c r="D20" s="82" t="str">
        <f>VLOOKUP(A20,Feeder!$B$2:$I$21,4,FALSE)</f>
        <v>-</v>
      </c>
      <c r="E20" s="82">
        <f>VLOOKUP(A20,Feeder!$B$2:$I$21,5,FALSE)</f>
        <v>67</v>
      </c>
      <c r="F20" s="82" t="str">
        <f>VLOOKUP(A20,Feeder!$B$2:$I$21,6,FALSE)</f>
        <v>-</v>
      </c>
      <c r="G20" s="82">
        <f>VLOOKUP(A20,Feeder!$B$2:$I$21,7,FALSE)</f>
        <v>63</v>
      </c>
      <c r="H20" s="50"/>
      <c r="I20" s="39"/>
      <c r="J20" s="39"/>
      <c r="K20" s="39"/>
      <c r="L20" s="39"/>
      <c r="M20" s="39"/>
      <c r="N20" s="39"/>
      <c r="O20" s="39"/>
      <c r="P20" s="39"/>
    </row>
    <row r="21" spans="1:25" ht="14" customHeight="1" x14ac:dyDescent="0.45">
      <c r="A21" s="48" t="s">
        <v>18</v>
      </c>
      <c r="B21" s="82" t="e">
        <f>VLOOKUP(A21,Feeder!$B$2:$I$21,2,FALSE)</f>
        <v>#N/A</v>
      </c>
      <c r="C21" s="82" t="e">
        <f>VLOOKUP(A21,Feeder!$B$2:$I$21,3,FALSE)</f>
        <v>#N/A</v>
      </c>
      <c r="D21" s="82" t="e">
        <f>VLOOKUP(A21,Feeder!$B$2:$I$21,4,FALSE)</f>
        <v>#N/A</v>
      </c>
      <c r="E21" s="82" t="e">
        <f>VLOOKUP(A21,Feeder!$B$2:$I$21,5,FALSE)</f>
        <v>#N/A</v>
      </c>
      <c r="F21" s="82" t="e">
        <f>VLOOKUP(A21,Feeder!$B$2:$I$21,6,FALSE)</f>
        <v>#N/A</v>
      </c>
      <c r="G21" s="82" t="e">
        <f>VLOOKUP(A21,Feeder!$B$2:$I$21,7,FALSE)</f>
        <v>#N/A</v>
      </c>
      <c r="H21" s="50"/>
      <c r="I21" s="39"/>
      <c r="J21" s="39"/>
      <c r="K21" s="39"/>
      <c r="L21" s="39"/>
      <c r="M21" s="39"/>
      <c r="N21" s="39"/>
      <c r="O21" s="39"/>
      <c r="P21" s="39"/>
    </row>
    <row r="22" spans="1:25" ht="14" customHeight="1" x14ac:dyDescent="0.45">
      <c r="A22" s="48" t="s">
        <v>21</v>
      </c>
      <c r="B22" s="82">
        <f>VLOOKUP(A22,Feeder!$B$2:$I$21,2,FALSE)</f>
        <v>23</v>
      </c>
      <c r="C22" s="82">
        <f>VLOOKUP(A22,Feeder!$B$2:$I$21,3,FALSE)</f>
        <v>92</v>
      </c>
      <c r="D22" s="82">
        <f>VLOOKUP(A22,Feeder!$B$2:$I$21,4,FALSE)</f>
        <v>19</v>
      </c>
      <c r="E22" s="82">
        <f>VLOOKUP(A22,Feeder!$B$2:$I$21,5,FALSE)</f>
        <v>78</v>
      </c>
      <c r="F22" s="82">
        <f>VLOOKUP(A22,Feeder!$B$2:$I$21,6,FALSE)</f>
        <v>16</v>
      </c>
      <c r="G22" s="82">
        <f>VLOOKUP(A22,Feeder!$B$2:$I$21,7,FALSE)</f>
        <v>62</v>
      </c>
      <c r="H22" s="50"/>
      <c r="I22" s="39"/>
      <c r="J22" s="39"/>
      <c r="K22" s="39"/>
      <c r="L22" s="39"/>
      <c r="M22" s="39"/>
      <c r="N22" s="39"/>
      <c r="O22" s="39"/>
      <c r="P22" s="39"/>
    </row>
    <row r="23" spans="1:25" ht="14" customHeight="1" x14ac:dyDescent="0.45">
      <c r="A23" s="55"/>
      <c r="B23" s="54"/>
      <c r="C23" s="56"/>
      <c r="D23" s="56"/>
      <c r="E23" s="56"/>
      <c r="F23" s="56"/>
      <c r="G23" s="56"/>
      <c r="H23" s="53"/>
      <c r="I23" s="39"/>
      <c r="J23" s="39"/>
      <c r="K23" s="39"/>
      <c r="L23" s="39"/>
      <c r="M23" s="39"/>
      <c r="N23" s="39"/>
      <c r="O23" s="39"/>
      <c r="P23" s="39"/>
    </row>
    <row r="24" spans="1:25" ht="14" customHeight="1" x14ac:dyDescent="0.45">
      <c r="A24" s="57" t="s">
        <v>30</v>
      </c>
      <c r="B24" s="58">
        <f>COUNT(B3:B22,"&lt;&gt;#N/A")</f>
        <v>18</v>
      </c>
      <c r="C24" s="58">
        <f t="shared" ref="C24:G24" si="2">COUNT(C3:C22,"&lt;&gt;#N/A")</f>
        <v>19</v>
      </c>
      <c r="D24" s="58">
        <f t="shared" si="2"/>
        <v>18</v>
      </c>
      <c r="E24" s="58">
        <f t="shared" si="2"/>
        <v>19</v>
      </c>
      <c r="F24" s="58">
        <f t="shared" si="2"/>
        <v>18</v>
      </c>
      <c r="G24" s="58">
        <f t="shared" si="2"/>
        <v>19</v>
      </c>
      <c r="H24" s="40"/>
      <c r="I24" s="39"/>
      <c r="J24" s="39"/>
      <c r="K24" s="39"/>
      <c r="L24" s="39"/>
      <c r="M24" s="39"/>
      <c r="N24" s="39"/>
      <c r="O24" s="39"/>
      <c r="P24" s="39"/>
    </row>
    <row r="25" spans="1:25" ht="14" customHeight="1" x14ac:dyDescent="0.45">
      <c r="A25" s="59" t="s">
        <v>40</v>
      </c>
      <c r="B25" s="60"/>
      <c r="C25" s="49">
        <f>COUNTIF(C3:C22,"&gt;=60")</f>
        <v>19</v>
      </c>
      <c r="D25" s="49"/>
      <c r="E25" s="49">
        <f>COUNTIF(E3:E22,"&gt;=60")</f>
        <v>18</v>
      </c>
      <c r="F25" s="49"/>
      <c r="G25" s="49">
        <f>COUNTIF(G3:G22,"&gt;=60")</f>
        <v>18</v>
      </c>
      <c r="H25" s="49">
        <f>SUM(C25:G25)</f>
        <v>55</v>
      </c>
      <c r="I25" s="49">
        <f>H25/H26</f>
        <v>0.91666666666666663</v>
      </c>
      <c r="J25" s="49">
        <f>23/39</f>
        <v>0.58974358974358976</v>
      </c>
      <c r="K25" s="54"/>
      <c r="L25" s="54"/>
      <c r="M25" s="54"/>
      <c r="N25" s="54"/>
      <c r="O25" s="54"/>
      <c r="P25" s="54"/>
      <c r="Q25" s="39"/>
      <c r="R25" s="39"/>
      <c r="S25" s="39"/>
      <c r="T25" s="39"/>
      <c r="U25" s="39"/>
      <c r="V25" s="39"/>
      <c r="W25" s="39"/>
      <c r="X25" s="39"/>
      <c r="Y25" s="39"/>
    </row>
    <row r="26" spans="1:25" ht="14" customHeight="1" x14ac:dyDescent="0.45">
      <c r="A26" s="39"/>
      <c r="B26" s="39"/>
      <c r="C26" s="81">
        <f>C25/C24</f>
        <v>1</v>
      </c>
      <c r="D26" s="81"/>
      <c r="E26" s="81">
        <f t="shared" ref="E26" si="3">E25/E24</f>
        <v>0.94736842105263153</v>
      </c>
      <c r="F26" s="81"/>
      <c r="G26" s="81">
        <f>G25/G24</f>
        <v>0.94736842105263153</v>
      </c>
      <c r="H26" s="49">
        <f>COUNTA(C3:C22)+COUNTA(E3:E22)+COUNTA(G3:G22)</f>
        <v>60</v>
      </c>
      <c r="I26" s="49"/>
      <c r="J26" s="49"/>
      <c r="K26" s="54"/>
      <c r="L26" s="54"/>
      <c r="M26" s="54"/>
      <c r="N26" s="54"/>
      <c r="O26" s="54"/>
      <c r="P26" s="54"/>
      <c r="Q26" s="39"/>
      <c r="R26" s="39"/>
      <c r="S26" s="39"/>
      <c r="T26" s="39"/>
      <c r="U26" s="39"/>
      <c r="V26" s="39"/>
      <c r="W26" s="39"/>
      <c r="X26" s="39"/>
      <c r="Y26" s="39"/>
    </row>
    <row r="27" spans="1:25" ht="14" customHeight="1" x14ac:dyDescent="0.45">
      <c r="A27" s="39"/>
      <c r="B27" s="39"/>
      <c r="C27" s="40"/>
      <c r="D27" s="40"/>
      <c r="E27" s="40"/>
      <c r="F27" s="40"/>
      <c r="G27" s="40"/>
      <c r="H27" s="40"/>
      <c r="I27" s="40"/>
      <c r="J27" s="54"/>
      <c r="K27" s="54"/>
      <c r="L27" s="54"/>
      <c r="M27" s="54"/>
      <c r="N27" s="54"/>
      <c r="O27" s="54"/>
      <c r="P27" s="54"/>
      <c r="Q27" s="39"/>
      <c r="R27" s="39"/>
      <c r="S27" s="39"/>
      <c r="T27" s="39"/>
      <c r="U27" s="39"/>
      <c r="V27" s="39"/>
      <c r="W27" s="39"/>
      <c r="X27" s="39"/>
      <c r="Y27" s="39"/>
    </row>
    <row r="28" spans="1:25" ht="14" customHeight="1" x14ac:dyDescent="0.45">
      <c r="A28" s="39"/>
      <c r="B28" s="39"/>
      <c r="C28" s="40"/>
      <c r="D28" s="40"/>
      <c r="E28" s="40"/>
      <c r="F28" s="40"/>
      <c r="G28" s="40"/>
      <c r="H28" s="40"/>
      <c r="I28" s="40"/>
      <c r="J28" s="54"/>
      <c r="K28" s="54"/>
      <c r="L28" s="54"/>
      <c r="M28" s="54"/>
      <c r="N28" s="54"/>
      <c r="O28" s="54"/>
      <c r="P28" s="54"/>
      <c r="Q28" s="39"/>
      <c r="R28" s="39"/>
      <c r="S28" s="39"/>
      <c r="T28" s="39"/>
      <c r="U28" s="39"/>
      <c r="V28" s="39"/>
      <c r="W28" s="39"/>
      <c r="X28" s="39"/>
      <c r="Y28" s="39"/>
    </row>
    <row r="29" spans="1:25" ht="14" customHeight="1" x14ac:dyDescent="0.45">
      <c r="A29" s="39"/>
      <c r="B29" s="39"/>
      <c r="C29" s="40"/>
      <c r="D29" s="40"/>
      <c r="E29" s="40"/>
      <c r="F29" s="40"/>
      <c r="G29" s="40"/>
      <c r="H29" s="40"/>
      <c r="I29" s="40"/>
      <c r="J29" s="54"/>
      <c r="K29" s="54"/>
      <c r="L29" s="54"/>
      <c r="M29" s="54"/>
      <c r="N29" s="54"/>
      <c r="O29" s="54"/>
      <c r="P29" s="54"/>
      <c r="Q29" s="39"/>
      <c r="R29" s="39"/>
      <c r="S29" s="39"/>
      <c r="T29" s="39"/>
      <c r="U29" s="39"/>
      <c r="V29" s="39"/>
      <c r="W29" s="39"/>
      <c r="X29" s="39"/>
      <c r="Y29" s="39"/>
    </row>
    <row r="30" spans="1:25" ht="14" customHeight="1" x14ac:dyDescent="0.45">
      <c r="A30" s="39"/>
      <c r="B30" s="39"/>
      <c r="C30" s="40"/>
      <c r="D30" s="40"/>
      <c r="E30" s="40"/>
      <c r="F30" s="40"/>
      <c r="G30" s="40"/>
      <c r="H30" s="40"/>
      <c r="I30" s="40"/>
      <c r="J30" s="54"/>
      <c r="K30" s="54"/>
      <c r="L30" s="54"/>
      <c r="M30" s="54"/>
      <c r="N30" s="54"/>
      <c r="O30" s="54"/>
      <c r="P30" s="54"/>
      <c r="Q30" s="39"/>
      <c r="R30" s="39"/>
      <c r="S30" s="39"/>
      <c r="T30" s="39"/>
      <c r="U30" s="39"/>
      <c r="V30" s="39"/>
      <c r="W30" s="39"/>
      <c r="X30" s="39"/>
      <c r="Y30" s="39"/>
    </row>
    <row r="31" spans="1:25" ht="14" customHeight="1" x14ac:dyDescent="0.45">
      <c r="A31" s="39"/>
      <c r="B31" s="39"/>
      <c r="C31" s="40"/>
      <c r="D31" s="40"/>
      <c r="E31" s="40"/>
      <c r="F31" s="40"/>
      <c r="G31" s="40"/>
      <c r="H31" s="40"/>
      <c r="I31" s="40"/>
      <c r="J31" s="54"/>
      <c r="K31" s="54"/>
      <c r="L31" s="54"/>
      <c r="M31" s="54"/>
      <c r="N31" s="54"/>
      <c r="O31" s="54"/>
      <c r="P31" s="54"/>
      <c r="Q31" s="39"/>
      <c r="R31" s="39"/>
      <c r="S31" s="39"/>
      <c r="T31" s="39"/>
      <c r="U31" s="39"/>
      <c r="V31" s="39"/>
      <c r="W31" s="39"/>
      <c r="X31" s="39"/>
      <c r="Y31" s="39"/>
    </row>
    <row r="32" spans="1:25" ht="14" customHeight="1" x14ac:dyDescent="0.45">
      <c r="A32" s="39"/>
      <c r="B32" s="39"/>
      <c r="C32" s="40"/>
      <c r="D32" s="40"/>
      <c r="E32" s="40"/>
      <c r="F32" s="40"/>
      <c r="G32" s="40"/>
      <c r="H32" s="40"/>
      <c r="I32" s="40"/>
      <c r="J32" s="54"/>
      <c r="K32" s="54"/>
      <c r="L32" s="54"/>
      <c r="M32" s="54"/>
      <c r="N32" s="54"/>
      <c r="O32" s="54"/>
      <c r="P32" s="54"/>
      <c r="Q32" s="39"/>
      <c r="R32" s="39"/>
      <c r="S32" s="39"/>
      <c r="T32" s="39"/>
      <c r="U32" s="39"/>
      <c r="V32" s="39"/>
      <c r="W32" s="39"/>
      <c r="X32" s="39"/>
      <c r="Y32" s="39"/>
    </row>
    <row r="33" spans="1:25" ht="14" customHeight="1" x14ac:dyDescent="0.45">
      <c r="A33" s="39"/>
      <c r="B33" s="39"/>
      <c r="C33" s="40"/>
      <c r="D33" s="40"/>
      <c r="E33" s="40"/>
      <c r="F33" s="40"/>
      <c r="G33" s="40"/>
      <c r="H33" s="40"/>
      <c r="I33" s="40"/>
      <c r="J33" s="54"/>
      <c r="K33" s="54"/>
      <c r="L33" s="54"/>
      <c r="M33" s="54"/>
      <c r="N33" s="54"/>
      <c r="O33" s="54"/>
      <c r="P33" s="54"/>
      <c r="Q33" s="39"/>
      <c r="R33" s="39"/>
      <c r="S33" s="39"/>
      <c r="T33" s="39"/>
      <c r="U33" s="39"/>
      <c r="V33" s="39"/>
      <c r="W33" s="39"/>
      <c r="X33" s="39"/>
      <c r="Y33" s="39"/>
    </row>
    <row r="34" spans="1:25" ht="14" customHeight="1" x14ac:dyDescent="0.45">
      <c r="A34" s="39"/>
      <c r="B34" s="39"/>
      <c r="C34" s="40"/>
      <c r="D34" s="40"/>
      <c r="E34" s="40"/>
      <c r="F34" s="40"/>
      <c r="G34" s="40"/>
      <c r="H34" s="40"/>
      <c r="I34" s="40"/>
      <c r="J34" s="54"/>
      <c r="K34" s="54"/>
      <c r="L34" s="54"/>
      <c r="M34" s="54"/>
      <c r="N34" s="54"/>
      <c r="O34" s="54"/>
      <c r="P34" s="54"/>
      <c r="Q34" s="39"/>
      <c r="R34" s="39"/>
      <c r="S34" s="39"/>
      <c r="T34" s="39"/>
      <c r="U34" s="39"/>
      <c r="V34" s="39"/>
      <c r="W34" s="39"/>
      <c r="X34" s="39"/>
      <c r="Y34" s="39"/>
    </row>
    <row r="35" spans="1:25" ht="14" customHeight="1" x14ac:dyDescent="0.45">
      <c r="A35" s="39"/>
      <c r="B35" s="39"/>
      <c r="C35" s="40"/>
      <c r="D35" s="40"/>
      <c r="E35" s="40"/>
      <c r="F35" s="40"/>
      <c r="G35" s="40"/>
      <c r="H35" s="40"/>
      <c r="I35" s="40"/>
      <c r="J35" s="54"/>
      <c r="K35" s="54"/>
      <c r="L35" s="54"/>
      <c r="M35" s="54"/>
      <c r="N35" s="54"/>
      <c r="O35" s="54"/>
      <c r="P35" s="54"/>
      <c r="Q35" s="39"/>
      <c r="R35" s="39"/>
      <c r="S35" s="39"/>
      <c r="T35" s="39"/>
      <c r="U35" s="39"/>
      <c r="V35" s="39"/>
      <c r="W35" s="39"/>
      <c r="X35" s="39"/>
      <c r="Y35" s="39"/>
    </row>
    <row r="36" spans="1:25" ht="14" customHeight="1" x14ac:dyDescent="0.45">
      <c r="A36" s="39"/>
      <c r="B36" s="39"/>
      <c r="C36" s="40"/>
      <c r="D36" s="40"/>
      <c r="E36" s="40"/>
      <c r="F36" s="40"/>
      <c r="G36" s="40"/>
      <c r="H36" s="40"/>
      <c r="I36" s="40"/>
      <c r="J36" s="54"/>
      <c r="K36" s="54"/>
      <c r="L36" s="54"/>
      <c r="M36" s="54"/>
      <c r="N36" s="54"/>
      <c r="O36" s="54"/>
      <c r="P36" s="54"/>
      <c r="Q36" s="39"/>
      <c r="R36" s="39"/>
      <c r="S36" s="39"/>
      <c r="T36" s="39"/>
      <c r="U36" s="39"/>
      <c r="V36" s="39"/>
      <c r="W36" s="39"/>
      <c r="X36" s="39"/>
      <c r="Y36" s="39"/>
    </row>
    <row r="37" spans="1:25" ht="14" customHeight="1" x14ac:dyDescent="0.45">
      <c r="A37" s="39"/>
      <c r="B37" s="39"/>
      <c r="C37" s="40"/>
      <c r="D37" s="40"/>
      <c r="E37" s="40"/>
      <c r="F37" s="40"/>
      <c r="G37" s="40"/>
      <c r="H37" s="40"/>
      <c r="I37" s="40"/>
      <c r="J37" s="54"/>
      <c r="K37" s="54"/>
      <c r="L37" s="54"/>
      <c r="M37" s="54"/>
      <c r="N37" s="54"/>
      <c r="O37" s="54"/>
      <c r="P37" s="54"/>
      <c r="Q37" s="39"/>
      <c r="R37" s="39"/>
      <c r="S37" s="39"/>
      <c r="T37" s="39"/>
      <c r="U37" s="39"/>
      <c r="V37" s="39"/>
      <c r="W37" s="39"/>
      <c r="X37" s="39"/>
      <c r="Y37" s="39"/>
    </row>
    <row r="38" spans="1:25" ht="14" customHeight="1" x14ac:dyDescent="0.45">
      <c r="A38" s="39"/>
      <c r="B38" s="39"/>
      <c r="C38" s="40"/>
      <c r="D38" s="40"/>
      <c r="E38" s="40"/>
      <c r="F38" s="40"/>
      <c r="G38" s="40"/>
      <c r="H38" s="40"/>
      <c r="I38" s="40"/>
      <c r="J38" s="54"/>
      <c r="K38" s="54"/>
      <c r="L38" s="54"/>
      <c r="M38" s="54"/>
      <c r="N38" s="54"/>
      <c r="O38" s="54"/>
      <c r="P38" s="54"/>
      <c r="Q38" s="39"/>
      <c r="R38" s="39"/>
      <c r="S38" s="39"/>
      <c r="T38" s="39"/>
      <c r="U38" s="39"/>
      <c r="V38" s="39"/>
      <c r="W38" s="39"/>
      <c r="X38" s="39"/>
      <c r="Y38" s="39"/>
    </row>
    <row r="39" spans="1:25" ht="14" customHeight="1" x14ac:dyDescent="0.45">
      <c r="A39" s="39"/>
      <c r="B39" s="39"/>
      <c r="C39" s="40"/>
      <c r="D39" s="40"/>
      <c r="E39" s="40"/>
      <c r="F39" s="40"/>
      <c r="G39" s="40"/>
      <c r="H39" s="40"/>
      <c r="I39" s="40"/>
      <c r="J39" s="54"/>
      <c r="K39" s="54"/>
      <c r="L39" s="54"/>
      <c r="M39" s="54"/>
      <c r="N39" s="54"/>
      <c r="O39" s="54"/>
      <c r="P39" s="54"/>
      <c r="Q39" s="39"/>
      <c r="R39" s="39"/>
      <c r="S39" s="39"/>
      <c r="T39" s="39"/>
      <c r="U39" s="39"/>
      <c r="V39" s="39"/>
      <c r="W39" s="39"/>
      <c r="X39" s="39"/>
      <c r="Y39" s="39"/>
    </row>
    <row r="40" spans="1:25" ht="14" customHeight="1" x14ac:dyDescent="0.45">
      <c r="A40" s="39"/>
      <c r="B40" s="39"/>
      <c r="C40" s="40"/>
      <c r="D40" s="40"/>
      <c r="E40" s="40"/>
      <c r="F40" s="40"/>
      <c r="G40" s="40"/>
      <c r="H40" s="40"/>
      <c r="I40" s="40"/>
      <c r="J40" s="54"/>
      <c r="K40" s="54"/>
      <c r="L40" s="54"/>
      <c r="M40" s="54"/>
      <c r="N40" s="54"/>
      <c r="O40" s="54"/>
      <c r="P40" s="54"/>
      <c r="Q40" s="39"/>
      <c r="R40" s="39"/>
      <c r="S40" s="39"/>
      <c r="T40" s="39"/>
      <c r="U40" s="39"/>
      <c r="V40" s="39"/>
      <c r="W40" s="39"/>
      <c r="X40" s="39"/>
      <c r="Y40" s="39"/>
    </row>
    <row r="41" spans="1:25" ht="14" customHeight="1" x14ac:dyDescent="0.45">
      <c r="A41" s="39"/>
      <c r="B41" s="39"/>
      <c r="C41" s="40"/>
      <c r="D41" s="40"/>
      <c r="E41" s="40"/>
      <c r="F41" s="40"/>
      <c r="G41" s="40"/>
      <c r="H41" s="40"/>
      <c r="I41" s="40"/>
      <c r="J41" s="54"/>
      <c r="K41" s="54"/>
      <c r="L41" s="54"/>
      <c r="M41" s="54"/>
      <c r="N41" s="54"/>
      <c r="O41" s="54"/>
      <c r="P41" s="54"/>
      <c r="Q41" s="39"/>
      <c r="R41" s="39"/>
      <c r="S41" s="39"/>
      <c r="T41" s="39"/>
      <c r="U41" s="39"/>
      <c r="V41" s="39"/>
      <c r="W41" s="39"/>
      <c r="X41" s="39"/>
      <c r="Y41" s="39"/>
    </row>
    <row r="42" spans="1:25" ht="14" customHeight="1" x14ac:dyDescent="0.45">
      <c r="A42" s="39"/>
      <c r="B42" s="39"/>
      <c r="C42" s="40"/>
      <c r="D42" s="40"/>
      <c r="E42" s="40"/>
      <c r="F42" s="40"/>
      <c r="G42" s="40"/>
      <c r="H42" s="40"/>
      <c r="I42" s="40"/>
      <c r="J42" s="54"/>
      <c r="K42" s="54"/>
      <c r="L42" s="54"/>
      <c r="M42" s="54"/>
      <c r="N42" s="54"/>
      <c r="O42" s="54"/>
      <c r="P42" s="54"/>
      <c r="Q42" s="39"/>
      <c r="R42" s="39"/>
      <c r="S42" s="39"/>
      <c r="T42" s="39"/>
      <c r="U42" s="39"/>
      <c r="V42" s="39"/>
      <c r="W42" s="39"/>
      <c r="X42" s="39"/>
      <c r="Y42" s="39"/>
    </row>
    <row r="43" spans="1:25" ht="14" customHeight="1" x14ac:dyDescent="0.45">
      <c r="A43" s="39"/>
      <c r="B43" s="39"/>
      <c r="C43" s="40"/>
      <c r="D43" s="40"/>
      <c r="E43" s="40"/>
      <c r="F43" s="40"/>
      <c r="G43" s="40"/>
      <c r="H43" s="40"/>
      <c r="I43" s="40"/>
      <c r="J43" s="54"/>
      <c r="K43" s="54"/>
      <c r="L43" s="54"/>
      <c r="M43" s="54"/>
      <c r="N43" s="54"/>
      <c r="O43" s="54"/>
      <c r="P43" s="54"/>
      <c r="Q43" s="39"/>
      <c r="R43" s="39"/>
      <c r="S43" s="39"/>
      <c r="T43" s="39"/>
      <c r="U43" s="39"/>
      <c r="V43" s="39"/>
      <c r="W43" s="39"/>
      <c r="X43" s="39"/>
      <c r="Y43" s="39"/>
    </row>
    <row r="44" spans="1:25" ht="14" customHeight="1" x14ac:dyDescent="0.45">
      <c r="A44" s="39"/>
      <c r="B44" s="39"/>
      <c r="C44" s="40"/>
      <c r="D44" s="40"/>
      <c r="E44" s="40"/>
      <c r="F44" s="40"/>
      <c r="G44" s="40"/>
      <c r="H44" s="40"/>
      <c r="I44" s="40"/>
      <c r="J44" s="54"/>
      <c r="K44" s="54"/>
      <c r="L44" s="54"/>
      <c r="M44" s="54"/>
      <c r="N44" s="54"/>
      <c r="O44" s="54"/>
      <c r="P44" s="54"/>
      <c r="Q44" s="39"/>
      <c r="R44" s="39"/>
      <c r="S44" s="39"/>
      <c r="T44" s="39"/>
      <c r="U44" s="39"/>
      <c r="V44" s="39"/>
      <c r="W44" s="39"/>
      <c r="X44" s="39"/>
      <c r="Y44" s="39"/>
    </row>
    <row r="45" spans="1:25" ht="14" customHeight="1" x14ac:dyDescent="0.45">
      <c r="A45" s="39"/>
      <c r="B45" s="39"/>
      <c r="C45" s="40"/>
      <c r="D45" s="40"/>
      <c r="E45" s="40"/>
      <c r="F45" s="40"/>
      <c r="G45" s="40"/>
      <c r="H45" s="40"/>
      <c r="I45" s="40"/>
      <c r="J45" s="54"/>
      <c r="K45" s="54"/>
      <c r="L45" s="54"/>
      <c r="M45" s="54"/>
      <c r="N45" s="54"/>
      <c r="O45" s="54"/>
      <c r="P45" s="54"/>
      <c r="Q45" s="39"/>
      <c r="R45" s="39"/>
      <c r="S45" s="39"/>
      <c r="T45" s="39"/>
      <c r="U45" s="39"/>
      <c r="V45" s="39"/>
      <c r="W45" s="39"/>
      <c r="X45" s="39"/>
      <c r="Y45" s="39"/>
    </row>
    <row r="46" spans="1:25" ht="14" customHeight="1" x14ac:dyDescent="0.45">
      <c r="A46" s="39"/>
      <c r="B46" s="39"/>
      <c r="C46" s="40"/>
      <c r="D46" s="40"/>
      <c r="E46" s="40"/>
      <c r="F46" s="40"/>
      <c r="G46" s="40"/>
      <c r="H46" s="40"/>
      <c r="I46" s="40"/>
      <c r="J46" s="54"/>
      <c r="K46" s="54"/>
      <c r="L46" s="54"/>
      <c r="M46" s="54"/>
      <c r="N46" s="54"/>
      <c r="O46" s="54"/>
      <c r="P46" s="54"/>
      <c r="Q46" s="39"/>
      <c r="R46" s="39"/>
      <c r="S46" s="39"/>
      <c r="T46" s="39"/>
      <c r="U46" s="39"/>
      <c r="V46" s="39"/>
      <c r="W46" s="39"/>
      <c r="X46" s="39"/>
      <c r="Y46" s="39"/>
    </row>
    <row r="47" spans="1:25" ht="14" customHeight="1" x14ac:dyDescent="0.45">
      <c r="A47" s="39"/>
      <c r="B47" s="39"/>
      <c r="C47" s="40"/>
      <c r="D47" s="40"/>
      <c r="E47" s="40"/>
      <c r="F47" s="40"/>
      <c r="G47" s="40"/>
      <c r="H47" s="40"/>
      <c r="I47" s="40"/>
      <c r="J47" s="54"/>
      <c r="K47" s="54"/>
      <c r="L47" s="54"/>
      <c r="M47" s="54"/>
      <c r="N47" s="54"/>
      <c r="O47" s="54"/>
      <c r="P47" s="54"/>
      <c r="Q47" s="39"/>
      <c r="R47" s="39"/>
      <c r="S47" s="39"/>
      <c r="T47" s="39"/>
      <c r="U47" s="39"/>
      <c r="V47" s="39"/>
      <c r="W47" s="39"/>
      <c r="X47" s="39"/>
      <c r="Y47" s="39"/>
    </row>
    <row r="48" spans="1:25" ht="14" customHeight="1" x14ac:dyDescent="0.45">
      <c r="A48" s="39"/>
      <c r="B48" s="39"/>
      <c r="C48" s="40"/>
      <c r="D48" s="40"/>
      <c r="E48" s="40"/>
      <c r="F48" s="40"/>
      <c r="G48" s="40"/>
      <c r="H48" s="40"/>
      <c r="I48" s="40"/>
      <c r="J48" s="54"/>
      <c r="K48" s="54"/>
      <c r="L48" s="54"/>
      <c r="M48" s="54"/>
      <c r="N48" s="54"/>
      <c r="O48" s="54"/>
      <c r="P48" s="54"/>
      <c r="Q48" s="39"/>
      <c r="R48" s="39"/>
      <c r="S48" s="39"/>
      <c r="T48" s="39"/>
      <c r="U48" s="39"/>
      <c r="V48" s="39"/>
      <c r="W48" s="39"/>
      <c r="X48" s="39"/>
      <c r="Y48" s="39"/>
    </row>
    <row r="49" spans="1:25" ht="14" customHeight="1" x14ac:dyDescent="0.45">
      <c r="A49" s="39"/>
      <c r="B49" s="39"/>
      <c r="C49" s="40"/>
      <c r="D49" s="40"/>
      <c r="E49" s="40"/>
      <c r="F49" s="40"/>
      <c r="G49" s="40"/>
      <c r="H49" s="40"/>
      <c r="I49" s="40"/>
      <c r="J49" s="54"/>
      <c r="K49" s="54"/>
      <c r="L49" s="54"/>
      <c r="M49" s="54"/>
      <c r="N49" s="54"/>
      <c r="O49" s="54"/>
      <c r="P49" s="54"/>
      <c r="Q49" s="39"/>
      <c r="R49" s="39"/>
      <c r="S49" s="39"/>
      <c r="T49" s="39"/>
      <c r="U49" s="39"/>
      <c r="V49" s="39"/>
      <c r="W49" s="39"/>
      <c r="X49" s="39"/>
      <c r="Y49" s="39"/>
    </row>
    <row r="50" spans="1:25" ht="14" customHeight="1" x14ac:dyDescent="0.45">
      <c r="A50" s="39"/>
      <c r="B50" s="39"/>
      <c r="C50" s="40"/>
      <c r="D50" s="40"/>
      <c r="E50" s="40"/>
      <c r="F50" s="40"/>
      <c r="G50" s="40"/>
      <c r="H50" s="40"/>
      <c r="I50" s="40"/>
      <c r="J50" s="54"/>
      <c r="K50" s="54"/>
      <c r="L50" s="54"/>
      <c r="M50" s="54"/>
      <c r="N50" s="54"/>
      <c r="O50" s="54"/>
      <c r="P50" s="54"/>
      <c r="Q50" s="39"/>
      <c r="R50" s="39"/>
      <c r="S50" s="39"/>
      <c r="T50" s="39"/>
      <c r="U50" s="39"/>
      <c r="V50" s="39"/>
      <c r="W50" s="39"/>
      <c r="X50" s="39"/>
      <c r="Y50" s="39"/>
    </row>
    <row r="51" spans="1:25" ht="14" customHeight="1" x14ac:dyDescent="0.45">
      <c r="A51" s="39"/>
      <c r="B51" s="39"/>
      <c r="C51" s="40"/>
      <c r="D51" s="40"/>
      <c r="E51" s="40"/>
      <c r="F51" s="40"/>
      <c r="G51" s="40"/>
      <c r="H51" s="40"/>
      <c r="I51" s="40"/>
      <c r="J51" s="54"/>
      <c r="K51" s="54"/>
      <c r="L51" s="54"/>
      <c r="M51" s="54"/>
      <c r="N51" s="54"/>
      <c r="O51" s="54"/>
      <c r="P51" s="54"/>
      <c r="Q51" s="39"/>
      <c r="R51" s="39"/>
      <c r="S51" s="39"/>
      <c r="T51" s="39"/>
      <c r="U51" s="39"/>
      <c r="V51" s="39"/>
      <c r="W51" s="39"/>
      <c r="X51" s="39"/>
      <c r="Y51" s="39"/>
    </row>
    <row r="52" spans="1:25" ht="14" customHeight="1" x14ac:dyDescent="0.45">
      <c r="A52" s="39"/>
      <c r="B52" s="39"/>
      <c r="C52" s="40"/>
      <c r="D52" s="40"/>
      <c r="E52" s="40"/>
      <c r="F52" s="40"/>
      <c r="G52" s="40"/>
      <c r="H52" s="40"/>
      <c r="I52" s="40"/>
      <c r="J52" s="54"/>
      <c r="K52" s="54"/>
      <c r="L52" s="54"/>
      <c r="M52" s="54"/>
      <c r="N52" s="54"/>
      <c r="O52" s="54"/>
      <c r="P52" s="54"/>
      <c r="Q52" s="39"/>
      <c r="R52" s="39"/>
      <c r="S52" s="39"/>
      <c r="T52" s="39"/>
      <c r="U52" s="39"/>
      <c r="V52" s="39"/>
      <c r="W52" s="39"/>
      <c r="X52" s="39"/>
      <c r="Y52" s="39"/>
    </row>
    <row r="53" spans="1:25" ht="14" customHeight="1" x14ac:dyDescent="0.45">
      <c r="A53" s="39"/>
      <c r="B53" s="39"/>
      <c r="C53" s="40"/>
      <c r="D53" s="40"/>
      <c r="E53" s="40"/>
      <c r="F53" s="40"/>
      <c r="G53" s="40"/>
      <c r="H53" s="40"/>
      <c r="I53" s="40"/>
      <c r="J53" s="54"/>
      <c r="K53" s="54"/>
      <c r="L53" s="54"/>
      <c r="M53" s="54"/>
      <c r="N53" s="54"/>
      <c r="O53" s="54"/>
      <c r="P53" s="54"/>
      <c r="Q53" s="39"/>
      <c r="R53" s="39"/>
      <c r="S53" s="39"/>
      <c r="T53" s="39"/>
      <c r="U53" s="39"/>
      <c r="V53" s="39"/>
      <c r="W53" s="39"/>
      <c r="X53" s="39"/>
      <c r="Y53" s="39"/>
    </row>
    <row r="54" spans="1:25" ht="14" customHeight="1" x14ac:dyDescent="0.45">
      <c r="A54" s="39"/>
      <c r="B54" s="39"/>
      <c r="C54" s="40"/>
      <c r="D54" s="40"/>
      <c r="E54" s="40"/>
      <c r="F54" s="40"/>
      <c r="G54" s="40"/>
      <c r="H54" s="40"/>
      <c r="I54" s="40"/>
      <c r="J54" s="54"/>
      <c r="K54" s="54"/>
      <c r="L54" s="54"/>
      <c r="M54" s="54"/>
      <c r="N54" s="54"/>
      <c r="O54" s="54"/>
      <c r="P54" s="54"/>
      <c r="Q54" s="39"/>
      <c r="R54" s="39"/>
      <c r="S54" s="39"/>
      <c r="T54" s="39"/>
      <c r="U54" s="39"/>
      <c r="V54" s="39"/>
      <c r="W54" s="39"/>
      <c r="X54" s="39"/>
      <c r="Y54" s="39"/>
    </row>
    <row r="55" spans="1:25" ht="14" customHeight="1" x14ac:dyDescent="0.45">
      <c r="A55" s="39"/>
      <c r="B55" s="39"/>
      <c r="C55" s="40"/>
      <c r="D55" s="40"/>
      <c r="E55" s="40"/>
      <c r="F55" s="40"/>
      <c r="G55" s="40"/>
      <c r="H55" s="40"/>
      <c r="I55" s="40"/>
      <c r="J55" s="54"/>
      <c r="K55" s="54"/>
      <c r="L55" s="54"/>
      <c r="M55" s="54"/>
      <c r="N55" s="54"/>
      <c r="O55" s="54"/>
      <c r="P55" s="54"/>
      <c r="Q55" s="39"/>
      <c r="R55" s="39"/>
      <c r="S55" s="39"/>
      <c r="T55" s="39"/>
      <c r="U55" s="39"/>
      <c r="V55" s="39"/>
      <c r="W55" s="39"/>
      <c r="X55" s="39"/>
      <c r="Y55" s="39"/>
    </row>
    <row r="56" spans="1:25" ht="14" customHeight="1" x14ac:dyDescent="0.45">
      <c r="A56" s="39"/>
      <c r="B56" s="39"/>
      <c r="C56" s="40"/>
      <c r="D56" s="40"/>
      <c r="E56" s="40"/>
      <c r="F56" s="40"/>
      <c r="G56" s="40"/>
      <c r="H56" s="40"/>
      <c r="I56" s="40"/>
      <c r="J56" s="54"/>
      <c r="K56" s="54"/>
      <c r="L56" s="54"/>
      <c r="M56" s="54"/>
      <c r="N56" s="54"/>
      <c r="O56" s="54"/>
      <c r="P56" s="54"/>
      <c r="Q56" s="39"/>
      <c r="R56" s="39"/>
      <c r="S56" s="39"/>
      <c r="T56" s="39"/>
      <c r="U56" s="39"/>
      <c r="V56" s="39"/>
      <c r="W56" s="39"/>
      <c r="X56" s="39"/>
      <c r="Y56" s="39"/>
    </row>
    <row r="57" spans="1:25" ht="14" customHeight="1" x14ac:dyDescent="0.45">
      <c r="A57" s="39"/>
      <c r="B57" s="39"/>
      <c r="C57" s="40"/>
      <c r="D57" s="40"/>
      <c r="E57" s="40"/>
      <c r="F57" s="40"/>
      <c r="G57" s="40"/>
      <c r="H57" s="40"/>
      <c r="I57" s="40"/>
      <c r="J57" s="54"/>
      <c r="K57" s="54"/>
      <c r="L57" s="54"/>
      <c r="M57" s="54"/>
      <c r="N57" s="54"/>
      <c r="O57" s="54"/>
      <c r="P57" s="54"/>
      <c r="Q57" s="39"/>
      <c r="R57" s="39"/>
      <c r="S57" s="39"/>
      <c r="T57" s="39"/>
      <c r="U57" s="39"/>
      <c r="V57" s="39"/>
      <c r="W57" s="39"/>
      <c r="X57" s="39"/>
      <c r="Y57" s="39"/>
    </row>
    <row r="58" spans="1:25" ht="14" customHeight="1" x14ac:dyDescent="0.45">
      <c r="A58" s="39"/>
      <c r="B58" s="39"/>
      <c r="C58" s="40"/>
      <c r="D58" s="40"/>
      <c r="E58" s="40"/>
      <c r="F58" s="40"/>
      <c r="G58" s="40"/>
      <c r="H58" s="40"/>
      <c r="I58" s="40"/>
      <c r="J58" s="54"/>
      <c r="K58" s="54"/>
      <c r="L58" s="54"/>
      <c r="M58" s="54"/>
      <c r="N58" s="54"/>
      <c r="O58" s="54"/>
      <c r="P58" s="54"/>
      <c r="Q58" s="39"/>
      <c r="R58" s="39"/>
      <c r="S58" s="39"/>
      <c r="T58" s="39"/>
      <c r="U58" s="39"/>
      <c r="V58" s="39"/>
      <c r="W58" s="39"/>
      <c r="X58" s="39"/>
      <c r="Y58" s="39"/>
    </row>
    <row r="59" spans="1:25" ht="14" customHeight="1" x14ac:dyDescent="0.45">
      <c r="A59" s="39"/>
      <c r="B59" s="39"/>
      <c r="C59" s="40"/>
      <c r="D59" s="40"/>
      <c r="E59" s="40"/>
      <c r="F59" s="40"/>
      <c r="G59" s="40"/>
      <c r="H59" s="40"/>
      <c r="I59" s="40"/>
      <c r="J59" s="54"/>
      <c r="K59" s="54"/>
      <c r="L59" s="54"/>
      <c r="M59" s="54"/>
      <c r="N59" s="54"/>
      <c r="O59" s="54"/>
      <c r="P59" s="54"/>
      <c r="Q59" s="39"/>
      <c r="R59" s="39"/>
      <c r="S59" s="39"/>
      <c r="T59" s="39"/>
      <c r="U59" s="39"/>
      <c r="V59" s="39"/>
      <c r="W59" s="39"/>
      <c r="X59" s="39"/>
      <c r="Y59" s="39"/>
    </row>
    <row r="60" spans="1:25" ht="14" customHeight="1" x14ac:dyDescent="0.45">
      <c r="A60" s="39"/>
      <c r="B60" s="39"/>
      <c r="C60" s="40"/>
      <c r="D60" s="40"/>
      <c r="E60" s="40"/>
      <c r="F60" s="40"/>
      <c r="G60" s="40"/>
      <c r="H60" s="40"/>
      <c r="I60" s="40"/>
      <c r="J60" s="54"/>
      <c r="K60" s="54"/>
      <c r="L60" s="54"/>
      <c r="M60" s="54"/>
      <c r="N60" s="54"/>
      <c r="O60" s="54"/>
      <c r="P60" s="54"/>
      <c r="Q60" s="39"/>
      <c r="R60" s="39"/>
      <c r="S60" s="39"/>
      <c r="T60" s="39"/>
      <c r="U60" s="39"/>
      <c r="V60" s="39"/>
      <c r="W60" s="39"/>
      <c r="X60" s="39"/>
      <c r="Y60" s="39"/>
    </row>
    <row r="61" spans="1:25" ht="14" customHeight="1" x14ac:dyDescent="0.45">
      <c r="A61" s="39"/>
      <c r="B61" s="39"/>
      <c r="C61" s="40"/>
      <c r="D61" s="40"/>
      <c r="E61" s="40"/>
      <c r="F61" s="40"/>
      <c r="G61" s="40"/>
      <c r="H61" s="40"/>
      <c r="I61" s="40"/>
      <c r="J61" s="54"/>
      <c r="K61" s="54"/>
      <c r="L61" s="54"/>
      <c r="M61" s="54"/>
      <c r="N61" s="54"/>
      <c r="O61" s="54"/>
      <c r="P61" s="54"/>
      <c r="Q61" s="39"/>
      <c r="R61" s="39"/>
      <c r="S61" s="39"/>
      <c r="T61" s="39"/>
      <c r="U61" s="39"/>
      <c r="V61" s="39"/>
      <c r="W61" s="39"/>
      <c r="X61" s="39"/>
      <c r="Y61" s="39"/>
    </row>
    <row r="62" spans="1:25" ht="14" customHeight="1" x14ac:dyDescent="0.45">
      <c r="A62" s="39"/>
      <c r="B62" s="39"/>
      <c r="C62" s="40"/>
      <c r="D62" s="40"/>
      <c r="E62" s="40"/>
      <c r="F62" s="40"/>
      <c r="G62" s="40"/>
      <c r="H62" s="40"/>
      <c r="I62" s="40"/>
      <c r="J62" s="54"/>
      <c r="K62" s="54"/>
      <c r="L62" s="54"/>
      <c r="M62" s="54"/>
      <c r="N62" s="54"/>
      <c r="O62" s="54"/>
      <c r="P62" s="54"/>
      <c r="Q62" s="39"/>
      <c r="R62" s="39"/>
      <c r="S62" s="39"/>
      <c r="T62" s="39"/>
      <c r="U62" s="39"/>
      <c r="V62" s="39"/>
      <c r="W62" s="39"/>
      <c r="X62" s="39"/>
      <c r="Y62" s="39"/>
    </row>
    <row r="63" spans="1:25" ht="14" customHeight="1" x14ac:dyDescent="0.45">
      <c r="A63" s="39"/>
      <c r="B63" s="39"/>
      <c r="C63" s="40"/>
      <c r="D63" s="40"/>
      <c r="E63" s="40"/>
      <c r="F63" s="40"/>
      <c r="G63" s="40"/>
      <c r="H63" s="40"/>
      <c r="I63" s="40"/>
      <c r="J63" s="54"/>
      <c r="K63" s="54"/>
      <c r="L63" s="54"/>
      <c r="M63" s="54"/>
      <c r="N63" s="54"/>
      <c r="O63" s="54"/>
      <c r="P63" s="54"/>
      <c r="Q63" s="39"/>
      <c r="R63" s="39"/>
      <c r="S63" s="39"/>
      <c r="T63" s="39"/>
      <c r="U63" s="39"/>
      <c r="V63" s="39"/>
      <c r="W63" s="39"/>
      <c r="X63" s="39"/>
      <c r="Y63" s="39"/>
    </row>
    <row r="64" spans="1:25" ht="14" customHeight="1" x14ac:dyDescent="0.45">
      <c r="A64" s="39"/>
      <c r="B64" s="39"/>
      <c r="C64" s="40"/>
      <c r="D64" s="40"/>
      <c r="E64" s="40"/>
      <c r="F64" s="40"/>
      <c r="G64" s="40"/>
      <c r="H64" s="40"/>
      <c r="I64" s="40"/>
      <c r="J64" s="54"/>
      <c r="K64" s="54"/>
      <c r="L64" s="54"/>
      <c r="M64" s="54"/>
      <c r="N64" s="54"/>
      <c r="O64" s="54"/>
      <c r="P64" s="54"/>
      <c r="Q64" s="39"/>
      <c r="R64" s="39"/>
      <c r="S64" s="39"/>
      <c r="T64" s="39"/>
      <c r="U64" s="39"/>
      <c r="V64" s="39"/>
      <c r="W64" s="39"/>
      <c r="X64" s="39"/>
      <c r="Y64" s="39"/>
    </row>
    <row r="65" spans="1:25" ht="14" customHeight="1" x14ac:dyDescent="0.45">
      <c r="A65" s="39"/>
      <c r="B65" s="39"/>
      <c r="C65" s="40"/>
      <c r="D65" s="40"/>
      <c r="E65" s="40"/>
      <c r="F65" s="40"/>
      <c r="G65" s="40"/>
      <c r="H65" s="40"/>
      <c r="I65" s="40"/>
      <c r="J65" s="54"/>
      <c r="K65" s="54"/>
      <c r="L65" s="54"/>
      <c r="M65" s="54"/>
      <c r="N65" s="54"/>
      <c r="O65" s="54"/>
      <c r="P65" s="54"/>
      <c r="Q65" s="39"/>
      <c r="R65" s="39"/>
      <c r="S65" s="39"/>
      <c r="T65" s="39"/>
      <c r="U65" s="39"/>
      <c r="V65" s="39"/>
      <c r="W65" s="39"/>
      <c r="X65" s="39"/>
      <c r="Y65" s="39"/>
    </row>
    <row r="66" spans="1:25" ht="14" customHeight="1" x14ac:dyDescent="0.45">
      <c r="A66" s="39"/>
      <c r="B66" s="39"/>
      <c r="C66" s="40"/>
      <c r="D66" s="40"/>
      <c r="E66" s="40"/>
      <c r="F66" s="40"/>
      <c r="G66" s="40"/>
      <c r="H66" s="40"/>
      <c r="I66" s="40"/>
      <c r="J66" s="54"/>
      <c r="K66" s="54"/>
      <c r="L66" s="54"/>
      <c r="M66" s="54"/>
      <c r="N66" s="54"/>
      <c r="O66" s="54"/>
      <c r="P66" s="54"/>
      <c r="Q66" s="39"/>
      <c r="R66" s="39"/>
      <c r="S66" s="39"/>
      <c r="T66" s="39"/>
      <c r="U66" s="39"/>
      <c r="V66" s="39"/>
      <c r="W66" s="39"/>
      <c r="X66" s="39"/>
      <c r="Y66" s="39"/>
    </row>
    <row r="67" spans="1:25" ht="14" customHeight="1" x14ac:dyDescent="0.45">
      <c r="A67" s="39"/>
      <c r="B67" s="39"/>
      <c r="C67" s="40"/>
      <c r="D67" s="40"/>
      <c r="E67" s="40"/>
      <c r="F67" s="40"/>
      <c r="G67" s="40"/>
      <c r="H67" s="40"/>
      <c r="I67" s="40"/>
      <c r="J67" s="54"/>
      <c r="K67" s="54"/>
      <c r="L67" s="54"/>
      <c r="M67" s="54"/>
      <c r="N67" s="54"/>
      <c r="O67" s="54"/>
      <c r="P67" s="54"/>
      <c r="Q67" s="39"/>
      <c r="R67" s="39"/>
      <c r="S67" s="39"/>
      <c r="T67" s="39"/>
      <c r="U67" s="39"/>
      <c r="V67" s="39"/>
      <c r="W67" s="39"/>
      <c r="X67" s="39"/>
      <c r="Y67" s="39"/>
    </row>
    <row r="68" spans="1:25" ht="14" customHeight="1" x14ac:dyDescent="0.45">
      <c r="A68" s="39"/>
      <c r="B68" s="39"/>
      <c r="C68" s="40"/>
      <c r="D68" s="40"/>
      <c r="E68" s="40"/>
      <c r="F68" s="40"/>
      <c r="G68" s="40"/>
      <c r="H68" s="40"/>
      <c r="I68" s="40"/>
      <c r="J68" s="54"/>
      <c r="K68" s="54"/>
      <c r="L68" s="54"/>
      <c r="M68" s="54"/>
      <c r="N68" s="54"/>
      <c r="O68" s="54"/>
      <c r="P68" s="54"/>
      <c r="Q68" s="39"/>
      <c r="R68" s="39"/>
      <c r="S68" s="39"/>
      <c r="T68" s="39"/>
      <c r="U68" s="39"/>
      <c r="V68" s="39"/>
      <c r="W68" s="39"/>
      <c r="X68" s="39"/>
      <c r="Y68" s="39"/>
    </row>
    <row r="69" spans="1:25" ht="14" customHeight="1" x14ac:dyDescent="0.45">
      <c r="A69" s="39"/>
      <c r="B69" s="39"/>
      <c r="C69" s="40"/>
      <c r="D69" s="40"/>
      <c r="E69" s="40"/>
      <c r="F69" s="40"/>
      <c r="G69" s="40"/>
      <c r="H69" s="40"/>
      <c r="I69" s="40"/>
      <c r="J69" s="54"/>
      <c r="K69" s="54"/>
      <c r="L69" s="54"/>
      <c r="M69" s="54"/>
      <c r="N69" s="54"/>
      <c r="O69" s="54"/>
      <c r="P69" s="54"/>
      <c r="Q69" s="39"/>
      <c r="R69" s="39"/>
      <c r="S69" s="39"/>
      <c r="T69" s="39"/>
      <c r="U69" s="39"/>
      <c r="V69" s="39"/>
      <c r="W69" s="39"/>
      <c r="X69" s="39"/>
      <c r="Y69" s="39"/>
    </row>
    <row r="70" spans="1:25" ht="14" customHeight="1" x14ac:dyDescent="0.45">
      <c r="A70" s="39"/>
      <c r="B70" s="39"/>
      <c r="C70" s="40"/>
      <c r="D70" s="40"/>
      <c r="E70" s="40"/>
      <c r="F70" s="40"/>
      <c r="G70" s="40"/>
      <c r="H70" s="40"/>
      <c r="I70" s="40"/>
      <c r="J70" s="54"/>
      <c r="K70" s="54"/>
      <c r="L70" s="54"/>
      <c r="M70" s="54"/>
      <c r="N70" s="54"/>
      <c r="O70" s="54"/>
      <c r="P70" s="54"/>
      <c r="Q70" s="39"/>
      <c r="R70" s="39"/>
      <c r="S70" s="39"/>
      <c r="T70" s="39"/>
      <c r="U70" s="39"/>
      <c r="V70" s="39"/>
      <c r="W70" s="39"/>
      <c r="X70" s="39"/>
      <c r="Y70" s="39"/>
    </row>
    <row r="71" spans="1:25" ht="14" customHeight="1" x14ac:dyDescent="0.45">
      <c r="A71" s="39"/>
      <c r="B71" s="39"/>
      <c r="C71" s="40"/>
      <c r="D71" s="40"/>
      <c r="E71" s="40"/>
      <c r="F71" s="40"/>
      <c r="G71" s="40"/>
      <c r="H71" s="40"/>
      <c r="I71" s="40"/>
      <c r="J71" s="54"/>
      <c r="K71" s="54"/>
      <c r="L71" s="54"/>
      <c r="M71" s="54"/>
      <c r="N71" s="54"/>
      <c r="O71" s="54"/>
      <c r="P71" s="54"/>
      <c r="Q71" s="39"/>
      <c r="R71" s="39"/>
      <c r="S71" s="39"/>
      <c r="T71" s="39"/>
      <c r="U71" s="39"/>
      <c r="V71" s="39"/>
      <c r="W71" s="39"/>
      <c r="X71" s="39"/>
      <c r="Y71" s="39"/>
    </row>
  </sheetData>
  <mergeCells count="3">
    <mergeCell ref="B2:C2"/>
    <mergeCell ref="D2:E2"/>
    <mergeCell ref="F2:G2"/>
  </mergeCells>
  <phoneticPr fontId="23" type="noConversion"/>
  <conditionalFormatting sqref="I3">
    <cfRule type="cellIs" dxfId="6" priority="6" operator="lessThanOrEqual">
      <formula>19</formula>
    </cfRule>
  </conditionalFormatting>
  <conditionalFormatting sqref="I3">
    <cfRule type="cellIs" dxfId="5" priority="8" operator="equal">
      <formula>20</formula>
    </cfRule>
  </conditionalFormatting>
  <conditionalFormatting sqref="B24:G24">
    <cfRule type="cellIs" dxfId="4" priority="9" operator="lessThanOrEqual">
      <formula>18</formula>
    </cfRule>
  </conditionalFormatting>
  <conditionalFormatting sqref="B24:G24">
    <cfRule type="cellIs" dxfId="3" priority="10" operator="equal">
      <formula>20</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W1000"/>
  <sheetViews>
    <sheetView tabSelected="1" zoomScale="60" zoomScaleNormal="60" workbookViewId="0">
      <selection activeCell="B14" sqref="B14"/>
    </sheetView>
  </sheetViews>
  <sheetFormatPr defaultColWidth="14.453125" defaultRowHeight="15" customHeight="1" x14ac:dyDescent="0.35"/>
  <cols>
    <col min="1" max="1" width="69.1796875" customWidth="1"/>
    <col min="2" max="2" width="10.81640625" customWidth="1"/>
    <col min="3" max="5" width="10.81640625" style="11" customWidth="1"/>
    <col min="6" max="6" width="10.81640625" customWidth="1"/>
    <col min="7" max="7" width="11.1796875" customWidth="1"/>
    <col min="8" max="13" width="10.81640625" customWidth="1"/>
    <col min="14" max="14" width="8.7265625" customWidth="1"/>
    <col min="15" max="16" width="9.6328125" customWidth="1"/>
    <col min="17" max="18" width="11.08984375" customWidth="1"/>
    <col min="19" max="23" width="8.7265625" customWidth="1"/>
  </cols>
  <sheetData>
    <row r="1" spans="1:22" ht="20.25" customHeight="1" x14ac:dyDescent="0.35">
      <c r="A1" s="12" t="s">
        <v>20</v>
      </c>
      <c r="B1" s="19">
        <v>45474</v>
      </c>
      <c r="C1" s="19">
        <v>45505</v>
      </c>
      <c r="D1" s="19">
        <v>45536</v>
      </c>
      <c r="E1" s="16">
        <v>45566</v>
      </c>
      <c r="F1" s="9">
        <v>45597</v>
      </c>
      <c r="G1" s="9">
        <v>45627</v>
      </c>
      <c r="H1" s="9">
        <v>45658</v>
      </c>
      <c r="I1" s="9">
        <v>45689</v>
      </c>
      <c r="J1" s="9">
        <v>45717</v>
      </c>
      <c r="K1" s="9">
        <v>45748</v>
      </c>
      <c r="L1" s="9">
        <v>45778</v>
      </c>
      <c r="M1" s="9">
        <v>45809</v>
      </c>
      <c r="N1" s="9">
        <v>45839</v>
      </c>
      <c r="O1" s="9">
        <v>45870</v>
      </c>
      <c r="P1" s="25">
        <v>45901</v>
      </c>
      <c r="Q1" s="77">
        <v>45931</v>
      </c>
      <c r="R1" s="28">
        <v>45962</v>
      </c>
      <c r="S1" s="28">
        <v>45992</v>
      </c>
      <c r="T1" s="28">
        <v>46023</v>
      </c>
      <c r="U1" s="28">
        <v>46054</v>
      </c>
      <c r="V1" s="28">
        <v>46082</v>
      </c>
    </row>
    <row r="2" spans="1:22" ht="20.25" customHeight="1" x14ac:dyDescent="0.35">
      <c r="A2" s="13" t="s">
        <v>14</v>
      </c>
      <c r="B2" s="20">
        <v>0.96</v>
      </c>
      <c r="C2" s="20">
        <v>0.77</v>
      </c>
      <c r="D2" s="20">
        <v>0.91</v>
      </c>
      <c r="E2" s="17">
        <v>0.94</v>
      </c>
      <c r="F2" s="6">
        <v>0.85</v>
      </c>
      <c r="G2" s="6">
        <v>0.65</v>
      </c>
      <c r="H2" s="6">
        <v>0.86</v>
      </c>
      <c r="I2" s="6">
        <v>0.9</v>
      </c>
      <c r="J2" s="6">
        <v>0.98</v>
      </c>
      <c r="K2" s="6">
        <v>0.62</v>
      </c>
      <c r="L2" s="6">
        <v>0.92</v>
      </c>
      <c r="M2" s="6">
        <v>0.83</v>
      </c>
      <c r="N2" s="6">
        <v>0.87</v>
      </c>
      <c r="O2" s="6">
        <v>0.87</v>
      </c>
      <c r="P2" s="26">
        <v>0.91</v>
      </c>
      <c r="Q2" s="78">
        <v>0.86</v>
      </c>
      <c r="R2" s="20">
        <v>0.82</v>
      </c>
      <c r="S2" s="20">
        <v>0.66</v>
      </c>
      <c r="T2" s="20">
        <v>0.77</v>
      </c>
      <c r="U2" s="20">
        <v>0.8</v>
      </c>
      <c r="V2" s="20">
        <v>0.78</v>
      </c>
    </row>
    <row r="3" spans="1:22" ht="20.25" customHeight="1" x14ac:dyDescent="0.35">
      <c r="A3" s="14" t="s">
        <v>2</v>
      </c>
      <c r="B3" s="21">
        <v>0.8</v>
      </c>
      <c r="C3" s="21">
        <v>0.68</v>
      </c>
      <c r="D3" s="21">
        <v>0.71</v>
      </c>
      <c r="E3" s="18">
        <v>0.77</v>
      </c>
      <c r="F3" s="7">
        <v>0.73</v>
      </c>
      <c r="G3" s="7">
        <v>0.57999999999999996</v>
      </c>
      <c r="H3" s="7">
        <v>0.73</v>
      </c>
      <c r="I3" s="7">
        <v>0.71</v>
      </c>
      <c r="J3" s="7">
        <v>0.71</v>
      </c>
      <c r="K3" s="7">
        <v>0.76</v>
      </c>
      <c r="L3" s="7">
        <v>0.79</v>
      </c>
      <c r="M3" s="7">
        <v>0.77</v>
      </c>
      <c r="N3" s="7">
        <v>0.79</v>
      </c>
      <c r="O3" s="7">
        <v>0.71</v>
      </c>
      <c r="P3" s="27">
        <v>0.77</v>
      </c>
      <c r="Q3" s="27">
        <v>0.8</v>
      </c>
      <c r="R3" s="79">
        <v>0.82</v>
      </c>
      <c r="S3" s="79">
        <v>0.65</v>
      </c>
      <c r="T3" s="79">
        <v>0.8</v>
      </c>
      <c r="U3" s="79">
        <v>0.81</v>
      </c>
      <c r="V3" s="79">
        <v>0.8</v>
      </c>
    </row>
    <row r="4" spans="1:22" ht="20.25" customHeight="1" x14ac:dyDescent="0.35">
      <c r="A4" s="13" t="s">
        <v>19</v>
      </c>
      <c r="B4" s="20">
        <v>0.6</v>
      </c>
      <c r="C4" s="20">
        <v>0.54</v>
      </c>
      <c r="D4" s="20">
        <v>0.65</v>
      </c>
      <c r="E4" s="17">
        <v>0.73</v>
      </c>
      <c r="F4" s="6">
        <v>0.71</v>
      </c>
      <c r="G4" s="6">
        <v>0.59</v>
      </c>
      <c r="H4" s="8">
        <v>0.76</v>
      </c>
      <c r="I4" s="8">
        <v>0.78</v>
      </c>
      <c r="J4" s="8">
        <v>0.71</v>
      </c>
      <c r="K4" s="8">
        <v>0.69</v>
      </c>
      <c r="L4" s="8">
        <v>0.72</v>
      </c>
      <c r="M4" s="8">
        <v>0.62</v>
      </c>
      <c r="N4" s="6">
        <v>0.73</v>
      </c>
      <c r="O4" s="6">
        <v>0.56000000000000005</v>
      </c>
      <c r="P4" s="26">
        <v>0.64</v>
      </c>
      <c r="Q4" s="78">
        <v>0.77</v>
      </c>
      <c r="R4" s="20">
        <v>0.85</v>
      </c>
      <c r="S4" s="20">
        <v>0.51</v>
      </c>
      <c r="T4" s="20">
        <v>0.7</v>
      </c>
      <c r="U4" s="20">
        <v>0.7</v>
      </c>
      <c r="V4" s="20">
        <v>0.67</v>
      </c>
    </row>
    <row r="5" spans="1:22" ht="20.25" customHeight="1" x14ac:dyDescent="0.35">
      <c r="A5" s="14" t="s">
        <v>8</v>
      </c>
      <c r="B5" s="21">
        <v>0.71</v>
      </c>
      <c r="C5" s="21">
        <v>0.55000000000000004</v>
      </c>
      <c r="D5" s="21">
        <v>0.66</v>
      </c>
      <c r="E5" s="18">
        <v>0.66</v>
      </c>
      <c r="F5" s="7">
        <v>0.69</v>
      </c>
      <c r="G5" s="7">
        <v>0.5</v>
      </c>
      <c r="H5" s="7">
        <v>0.71</v>
      </c>
      <c r="I5" s="7">
        <v>0.67</v>
      </c>
      <c r="J5" s="7">
        <v>0.67</v>
      </c>
      <c r="K5" s="7">
        <v>0.65</v>
      </c>
      <c r="L5" s="7">
        <v>0.66</v>
      </c>
      <c r="M5" s="7">
        <v>0.7</v>
      </c>
      <c r="N5" s="7">
        <v>0.56999999999999995</v>
      </c>
      <c r="O5" s="7">
        <v>0.5</v>
      </c>
      <c r="P5" s="27">
        <v>0.56999999999999995</v>
      </c>
      <c r="Q5" s="27">
        <v>0.53</v>
      </c>
      <c r="R5" s="79">
        <v>0.65</v>
      </c>
      <c r="S5" s="79">
        <v>0.48</v>
      </c>
      <c r="T5" s="79">
        <v>0.6</v>
      </c>
      <c r="U5" s="79">
        <v>0.59</v>
      </c>
      <c r="V5" s="79">
        <v>0.57999999999999996</v>
      </c>
    </row>
    <row r="6" spans="1:22" ht="20.25" customHeight="1" x14ac:dyDescent="0.35">
      <c r="A6" s="13" t="s">
        <v>6</v>
      </c>
      <c r="B6" s="20">
        <v>1</v>
      </c>
      <c r="C6" s="20">
        <v>0.9</v>
      </c>
      <c r="D6" s="20">
        <v>0.93</v>
      </c>
      <c r="E6" s="17">
        <v>1</v>
      </c>
      <c r="F6" s="6">
        <v>0.97</v>
      </c>
      <c r="G6" s="6">
        <v>0.8</v>
      </c>
      <c r="H6" s="8">
        <v>0.99</v>
      </c>
      <c r="I6" s="8">
        <v>0.95</v>
      </c>
      <c r="J6" s="8">
        <v>1</v>
      </c>
      <c r="K6" s="8">
        <v>1</v>
      </c>
      <c r="L6" s="8">
        <v>0.97</v>
      </c>
      <c r="M6" s="8">
        <v>1</v>
      </c>
      <c r="N6" s="6">
        <v>1</v>
      </c>
      <c r="O6" s="6">
        <v>0.86</v>
      </c>
      <c r="P6" s="26">
        <v>0.95</v>
      </c>
      <c r="Q6" s="78">
        <v>0.99</v>
      </c>
      <c r="R6" s="20">
        <v>1</v>
      </c>
      <c r="S6" s="83" t="s">
        <v>29</v>
      </c>
      <c r="T6" s="20">
        <v>0.89</v>
      </c>
      <c r="U6" s="20">
        <v>1</v>
      </c>
      <c r="V6" s="20">
        <v>1</v>
      </c>
    </row>
    <row r="7" spans="1:22" ht="20.25" customHeight="1" x14ac:dyDescent="0.35">
      <c r="A7" s="14" t="s">
        <v>0</v>
      </c>
      <c r="B7" s="21">
        <v>0.76</v>
      </c>
      <c r="C7" s="21">
        <v>0.66</v>
      </c>
      <c r="D7" s="21">
        <v>0.77</v>
      </c>
      <c r="E7" s="18">
        <v>0.76</v>
      </c>
      <c r="F7" s="7">
        <v>0.74</v>
      </c>
      <c r="G7" s="7">
        <v>0.46</v>
      </c>
      <c r="H7" s="7">
        <v>0.82</v>
      </c>
      <c r="I7" s="7">
        <v>0.75</v>
      </c>
      <c r="J7" s="7">
        <v>0.78</v>
      </c>
      <c r="K7" s="7">
        <v>0.74</v>
      </c>
      <c r="L7" s="7">
        <v>0.59</v>
      </c>
      <c r="M7" s="7">
        <v>0.72</v>
      </c>
      <c r="N7" s="7">
        <v>0.79</v>
      </c>
      <c r="O7" s="7">
        <v>0.53</v>
      </c>
      <c r="P7" s="27">
        <v>0.6</v>
      </c>
      <c r="Q7" s="27">
        <v>0.68</v>
      </c>
      <c r="R7" s="79">
        <v>0.67</v>
      </c>
      <c r="S7" s="79">
        <v>0.44</v>
      </c>
      <c r="T7" s="79">
        <v>0.68</v>
      </c>
      <c r="U7" s="79">
        <v>0.68</v>
      </c>
      <c r="V7" s="79">
        <v>0.63</v>
      </c>
    </row>
    <row r="8" spans="1:22" ht="20.25" customHeight="1" x14ac:dyDescent="0.35">
      <c r="A8" s="15" t="s">
        <v>5</v>
      </c>
      <c r="B8" s="20">
        <v>0.81</v>
      </c>
      <c r="C8" s="20">
        <v>0.71</v>
      </c>
      <c r="D8" s="20">
        <v>0.87</v>
      </c>
      <c r="E8" s="17">
        <v>0.85</v>
      </c>
      <c r="F8" s="6">
        <v>0.82</v>
      </c>
      <c r="G8" s="6">
        <v>0.6</v>
      </c>
      <c r="H8" s="8">
        <v>0.82</v>
      </c>
      <c r="I8" s="8">
        <v>0.81</v>
      </c>
      <c r="J8" s="8">
        <v>0.8</v>
      </c>
      <c r="K8" s="8">
        <v>0.88</v>
      </c>
      <c r="L8" s="8">
        <v>0.85</v>
      </c>
      <c r="M8" s="8">
        <v>0.92</v>
      </c>
      <c r="N8" s="6">
        <v>1</v>
      </c>
      <c r="O8" s="6">
        <v>1</v>
      </c>
      <c r="P8" s="26">
        <v>1</v>
      </c>
      <c r="Q8" s="78">
        <v>0.73</v>
      </c>
      <c r="R8" s="20">
        <v>0.75</v>
      </c>
      <c r="S8" s="20">
        <v>0.75</v>
      </c>
      <c r="T8" s="20">
        <v>0.78</v>
      </c>
      <c r="U8" s="20">
        <v>0.78</v>
      </c>
      <c r="V8" s="20">
        <v>0.8</v>
      </c>
    </row>
    <row r="9" spans="1:22" ht="20.25" customHeight="1" x14ac:dyDescent="0.35">
      <c r="A9" s="14" t="s">
        <v>7</v>
      </c>
      <c r="B9" s="21">
        <v>0.75</v>
      </c>
      <c r="C9" s="21">
        <v>0.6</v>
      </c>
      <c r="D9" s="21">
        <v>0.72</v>
      </c>
      <c r="E9" s="18">
        <v>0.68</v>
      </c>
      <c r="F9" s="7">
        <v>0.67</v>
      </c>
      <c r="G9" s="7">
        <v>0.55000000000000004</v>
      </c>
      <c r="H9" s="7">
        <v>0.72</v>
      </c>
      <c r="I9" s="7">
        <v>0.75</v>
      </c>
      <c r="J9" s="7">
        <v>0.74</v>
      </c>
      <c r="K9" s="7">
        <v>0.61</v>
      </c>
      <c r="L9" s="7">
        <v>0.61</v>
      </c>
      <c r="M9" s="7">
        <v>0.61</v>
      </c>
      <c r="N9" s="7">
        <v>0.61</v>
      </c>
      <c r="O9" s="7">
        <v>0.54</v>
      </c>
      <c r="P9" s="27">
        <v>0.56999999999999995</v>
      </c>
      <c r="Q9" s="27">
        <v>0.64800000000000002</v>
      </c>
      <c r="R9" s="79">
        <v>0.64300000000000002</v>
      </c>
      <c r="S9" s="79">
        <v>0.52100000000000002</v>
      </c>
      <c r="T9" s="79">
        <v>0.68</v>
      </c>
      <c r="U9" s="79">
        <v>0.7</v>
      </c>
      <c r="V9" s="79">
        <v>0.68</v>
      </c>
    </row>
    <row r="10" spans="1:22" ht="20.25" customHeight="1" x14ac:dyDescent="0.35">
      <c r="A10" s="15" t="s">
        <v>12</v>
      </c>
      <c r="B10" s="20">
        <v>0.61</v>
      </c>
      <c r="C10" s="20">
        <v>0.52</v>
      </c>
      <c r="D10" s="20">
        <v>0.62</v>
      </c>
      <c r="E10" s="17">
        <v>0.66</v>
      </c>
      <c r="F10" s="6">
        <v>0.57999999999999996</v>
      </c>
      <c r="G10" s="6">
        <v>0.48</v>
      </c>
      <c r="H10" s="8">
        <v>0.57999999999999996</v>
      </c>
      <c r="I10" s="8">
        <v>0.6</v>
      </c>
      <c r="J10" s="8">
        <v>0.64</v>
      </c>
      <c r="K10" s="8">
        <v>0.61</v>
      </c>
      <c r="L10" s="8">
        <v>0.61</v>
      </c>
      <c r="M10" s="8">
        <v>0.62</v>
      </c>
      <c r="N10" s="6">
        <v>0.64</v>
      </c>
      <c r="O10" s="6">
        <v>0.57999999999999996</v>
      </c>
      <c r="P10" s="26">
        <v>0.77</v>
      </c>
      <c r="Q10" s="78">
        <v>0.78</v>
      </c>
      <c r="R10" s="20">
        <v>0.79</v>
      </c>
      <c r="S10" s="20">
        <v>0.6</v>
      </c>
      <c r="T10" s="20">
        <v>0.71</v>
      </c>
      <c r="U10" s="20">
        <v>0.7</v>
      </c>
      <c r="V10" s="20">
        <v>0.71</v>
      </c>
    </row>
    <row r="11" spans="1:22" ht="20.25" customHeight="1" x14ac:dyDescent="0.35">
      <c r="A11" s="14" t="s">
        <v>13</v>
      </c>
      <c r="B11" s="21">
        <v>0.8</v>
      </c>
      <c r="C11" s="21">
        <v>0.66</v>
      </c>
      <c r="D11" s="21">
        <v>0.77</v>
      </c>
      <c r="E11" s="18">
        <v>0.74</v>
      </c>
      <c r="F11" s="7">
        <v>0.69</v>
      </c>
      <c r="G11" s="7">
        <v>0.6</v>
      </c>
      <c r="H11" s="7">
        <v>0.74</v>
      </c>
      <c r="I11" s="7">
        <v>0.76</v>
      </c>
      <c r="J11" s="7">
        <v>0.77</v>
      </c>
      <c r="K11" s="7">
        <v>0.76</v>
      </c>
      <c r="L11" s="7">
        <v>0.81</v>
      </c>
      <c r="M11" s="7">
        <v>0.72</v>
      </c>
      <c r="N11" s="7">
        <v>0.8</v>
      </c>
      <c r="O11" s="7">
        <v>0.55000000000000004</v>
      </c>
      <c r="P11" s="27">
        <v>0.59</v>
      </c>
      <c r="Q11" s="27">
        <v>0.56999999999999995</v>
      </c>
      <c r="R11" s="79">
        <v>0.65</v>
      </c>
      <c r="S11" s="79">
        <v>0.49</v>
      </c>
      <c r="T11" s="79">
        <v>0.65</v>
      </c>
      <c r="U11" s="79">
        <v>0.6</v>
      </c>
      <c r="V11" s="79">
        <v>0.7</v>
      </c>
    </row>
    <row r="12" spans="1:22" ht="20.25" customHeight="1" x14ac:dyDescent="0.35">
      <c r="A12" s="15" t="s">
        <v>4</v>
      </c>
      <c r="B12" s="20">
        <v>0.71</v>
      </c>
      <c r="C12" s="20">
        <v>0.56999999999999995</v>
      </c>
      <c r="D12" s="20">
        <v>0.66</v>
      </c>
      <c r="E12" s="17">
        <v>0.75</v>
      </c>
      <c r="F12" s="6">
        <v>0.72</v>
      </c>
      <c r="G12" s="6">
        <v>0.59</v>
      </c>
      <c r="H12" s="8">
        <v>0.66</v>
      </c>
      <c r="I12" s="8">
        <v>0.69</v>
      </c>
      <c r="J12" s="8">
        <v>0.71</v>
      </c>
      <c r="K12" s="8">
        <v>0.65</v>
      </c>
      <c r="L12" s="8">
        <v>0.63</v>
      </c>
      <c r="M12" s="8">
        <v>0.65</v>
      </c>
      <c r="N12" s="6">
        <v>0.61</v>
      </c>
      <c r="O12" s="6">
        <v>0.51</v>
      </c>
      <c r="P12" s="26">
        <v>0.56999999999999995</v>
      </c>
      <c r="Q12" s="78">
        <v>0.62</v>
      </c>
      <c r="R12" s="20">
        <v>0.66</v>
      </c>
      <c r="S12" s="20">
        <v>0.49</v>
      </c>
      <c r="T12" s="20">
        <v>0.64</v>
      </c>
      <c r="U12" s="20">
        <v>0.65</v>
      </c>
      <c r="V12" s="20">
        <v>0.66</v>
      </c>
    </row>
    <row r="13" spans="1:22" ht="20.25" customHeight="1" x14ac:dyDescent="0.35">
      <c r="A13" s="14" t="s">
        <v>10</v>
      </c>
      <c r="B13" s="21">
        <v>0.65</v>
      </c>
      <c r="C13" s="21">
        <v>0.54</v>
      </c>
      <c r="D13" s="21">
        <v>0.7</v>
      </c>
      <c r="E13" s="18">
        <v>0.73</v>
      </c>
      <c r="F13" s="7">
        <v>0.71</v>
      </c>
      <c r="G13" s="7">
        <v>0.6</v>
      </c>
      <c r="H13" s="7">
        <v>0.74</v>
      </c>
      <c r="I13" s="7">
        <v>0.75</v>
      </c>
      <c r="J13" s="7">
        <v>0.71</v>
      </c>
      <c r="K13" s="7">
        <v>0.7</v>
      </c>
      <c r="L13" s="7">
        <v>0.68</v>
      </c>
      <c r="M13" s="7">
        <v>0.73</v>
      </c>
      <c r="N13" s="7">
        <v>0.83</v>
      </c>
      <c r="O13" s="7">
        <v>0.68</v>
      </c>
      <c r="P13" s="27">
        <v>0.86</v>
      </c>
      <c r="Q13" s="27">
        <v>0.88</v>
      </c>
      <c r="R13" s="79">
        <v>0.9</v>
      </c>
      <c r="S13" s="79">
        <v>0.65</v>
      </c>
      <c r="T13" s="79">
        <v>0.83</v>
      </c>
      <c r="U13" s="79">
        <v>0.84</v>
      </c>
      <c r="V13" s="79">
        <v>0.85</v>
      </c>
    </row>
    <row r="14" spans="1:22" ht="20.25" customHeight="1" x14ac:dyDescent="0.35">
      <c r="A14" s="15" t="s">
        <v>11</v>
      </c>
      <c r="B14" s="20">
        <v>0.65</v>
      </c>
      <c r="C14" s="20">
        <v>0.51</v>
      </c>
      <c r="D14" s="20">
        <v>0.64</v>
      </c>
      <c r="E14" s="17">
        <v>0.7</v>
      </c>
      <c r="F14" s="6">
        <v>0.63</v>
      </c>
      <c r="G14" s="6">
        <v>0.49</v>
      </c>
      <c r="H14" s="8">
        <v>0.63</v>
      </c>
      <c r="I14" s="8">
        <v>0.65</v>
      </c>
      <c r="J14" s="8">
        <v>0.63</v>
      </c>
      <c r="K14" s="8">
        <v>0.68</v>
      </c>
      <c r="L14" s="8">
        <v>0.69</v>
      </c>
      <c r="M14" s="8">
        <v>0.68</v>
      </c>
      <c r="N14" s="6">
        <v>0.68</v>
      </c>
      <c r="O14" s="6">
        <v>0.51</v>
      </c>
      <c r="P14" s="26">
        <v>0.64</v>
      </c>
      <c r="Q14" s="78">
        <v>0.72</v>
      </c>
      <c r="R14" s="20">
        <v>0.78</v>
      </c>
      <c r="S14" s="20">
        <v>0.56999999999999995</v>
      </c>
      <c r="T14" s="20">
        <v>0.66</v>
      </c>
      <c r="U14" s="20">
        <v>0.7</v>
      </c>
      <c r="V14" s="20">
        <v>0.71</v>
      </c>
    </row>
    <row r="15" spans="1:22" ht="20.25" customHeight="1" x14ac:dyDescent="0.35">
      <c r="A15" s="14" t="s">
        <v>3</v>
      </c>
      <c r="B15" s="21">
        <v>0.79</v>
      </c>
      <c r="C15" s="21">
        <v>0.72</v>
      </c>
      <c r="D15" s="21">
        <v>0.76</v>
      </c>
      <c r="E15" s="18">
        <v>0.74</v>
      </c>
      <c r="F15" s="7">
        <v>0.74</v>
      </c>
      <c r="G15" s="7">
        <v>0.57999999999999996</v>
      </c>
      <c r="H15" s="7">
        <v>0.78</v>
      </c>
      <c r="I15" s="7">
        <v>0.71</v>
      </c>
      <c r="J15" s="7">
        <v>0.76</v>
      </c>
      <c r="K15" s="7">
        <v>0.72</v>
      </c>
      <c r="L15" s="7">
        <v>0.74</v>
      </c>
      <c r="M15" s="7">
        <v>0.73</v>
      </c>
      <c r="N15" s="7">
        <v>0.73</v>
      </c>
      <c r="O15" s="7">
        <v>0.66</v>
      </c>
      <c r="P15" s="27">
        <v>0.68</v>
      </c>
      <c r="Q15" s="27">
        <v>0.7390000000000001</v>
      </c>
      <c r="R15" s="79">
        <v>0.80299999999999994</v>
      </c>
      <c r="S15" s="79">
        <v>0.80599999999999994</v>
      </c>
      <c r="T15" s="79">
        <v>0.8</v>
      </c>
      <c r="U15" s="79">
        <v>0.77</v>
      </c>
      <c r="V15" s="79">
        <v>0.8</v>
      </c>
    </row>
    <row r="16" spans="1:22" ht="20.25" customHeight="1" x14ac:dyDescent="0.35">
      <c r="A16" s="15" t="s">
        <v>9</v>
      </c>
      <c r="B16" s="20">
        <v>0.85</v>
      </c>
      <c r="C16" s="20">
        <v>0.77</v>
      </c>
      <c r="D16" s="20">
        <v>0.9</v>
      </c>
      <c r="E16" s="17">
        <v>0.91</v>
      </c>
      <c r="F16" s="6">
        <v>0.94</v>
      </c>
      <c r="G16" s="6">
        <v>0.69</v>
      </c>
      <c r="H16" s="8">
        <v>0.76</v>
      </c>
      <c r="I16" s="8">
        <v>0.87</v>
      </c>
      <c r="J16" s="8">
        <v>0.89</v>
      </c>
      <c r="K16" s="8">
        <v>0.82</v>
      </c>
      <c r="L16" s="8">
        <v>0.85</v>
      </c>
      <c r="M16" s="8">
        <v>0.87</v>
      </c>
      <c r="N16" s="6">
        <v>0.83</v>
      </c>
      <c r="O16" s="6">
        <v>0.64</v>
      </c>
      <c r="P16" s="26">
        <v>0.75</v>
      </c>
      <c r="Q16" s="78">
        <v>0.85</v>
      </c>
      <c r="R16" s="20">
        <v>0.91</v>
      </c>
      <c r="S16" s="20">
        <v>0.59</v>
      </c>
      <c r="T16" s="20">
        <v>0.88</v>
      </c>
      <c r="U16" s="20">
        <v>0.83</v>
      </c>
      <c r="V16" s="20">
        <v>0.85</v>
      </c>
    </row>
    <row r="17" spans="1:23" ht="20.25" customHeight="1" x14ac:dyDescent="0.35">
      <c r="A17" s="14" t="s">
        <v>16</v>
      </c>
      <c r="B17" s="21">
        <v>0.74</v>
      </c>
      <c r="C17" s="21">
        <v>0.6</v>
      </c>
      <c r="D17" s="21">
        <v>0.7</v>
      </c>
      <c r="E17" s="18">
        <v>0.73</v>
      </c>
      <c r="F17" s="7">
        <v>0.79</v>
      </c>
      <c r="G17" s="7">
        <v>0.65</v>
      </c>
      <c r="H17" s="7">
        <v>0.76</v>
      </c>
      <c r="I17" s="7">
        <v>0.77</v>
      </c>
      <c r="J17" s="7">
        <v>0.77</v>
      </c>
      <c r="K17" s="7">
        <v>0.71</v>
      </c>
      <c r="L17" s="7">
        <v>0.72</v>
      </c>
      <c r="M17" s="7">
        <v>0.74</v>
      </c>
      <c r="N17" s="7">
        <v>0.71</v>
      </c>
      <c r="O17" s="7">
        <v>0.59</v>
      </c>
      <c r="P17" s="27">
        <v>0.67</v>
      </c>
      <c r="Q17" s="27">
        <v>0.76</v>
      </c>
      <c r="R17" s="79">
        <v>0.79</v>
      </c>
      <c r="S17" s="79">
        <v>0.61</v>
      </c>
      <c r="T17" s="79">
        <v>0.74</v>
      </c>
      <c r="U17" s="79">
        <v>0.79</v>
      </c>
      <c r="V17" s="79">
        <v>0.77</v>
      </c>
    </row>
    <row r="18" spans="1:23" ht="20.25" customHeight="1" x14ac:dyDescent="0.35">
      <c r="A18" s="13" t="s">
        <v>15</v>
      </c>
      <c r="B18" s="20">
        <v>0.82</v>
      </c>
      <c r="C18" s="20">
        <v>0.59</v>
      </c>
      <c r="D18" s="20">
        <v>0.56999999999999995</v>
      </c>
      <c r="E18" s="17">
        <v>0.62</v>
      </c>
      <c r="F18" s="6">
        <v>0.68</v>
      </c>
      <c r="G18" s="6">
        <v>0.83</v>
      </c>
      <c r="H18" s="8">
        <v>0.82</v>
      </c>
      <c r="I18" s="8">
        <v>0.81</v>
      </c>
      <c r="J18" s="8">
        <v>0.84</v>
      </c>
      <c r="K18" s="8">
        <v>0.81</v>
      </c>
      <c r="L18" s="8">
        <v>0.75</v>
      </c>
      <c r="M18" s="8">
        <v>0.76</v>
      </c>
      <c r="N18" s="6">
        <v>0.75</v>
      </c>
      <c r="O18" s="6">
        <v>0.61</v>
      </c>
      <c r="P18" s="26">
        <v>0.68</v>
      </c>
      <c r="Q18" s="78">
        <v>0.69</v>
      </c>
      <c r="R18" s="20">
        <v>0.74</v>
      </c>
      <c r="S18" s="20">
        <v>0.79</v>
      </c>
      <c r="T18" s="20">
        <v>0.73</v>
      </c>
      <c r="U18" s="20">
        <v>0.71</v>
      </c>
      <c r="V18" s="20">
        <v>0.71</v>
      </c>
    </row>
    <row r="19" spans="1:23" ht="20.25" customHeight="1" x14ac:dyDescent="0.35">
      <c r="A19" s="14" t="s">
        <v>17</v>
      </c>
      <c r="B19" s="21">
        <v>0.67</v>
      </c>
      <c r="C19" s="21">
        <v>0.55000000000000004</v>
      </c>
      <c r="D19" s="21">
        <v>0.54</v>
      </c>
      <c r="E19" s="18">
        <v>0.59</v>
      </c>
      <c r="F19" s="7">
        <v>0.65</v>
      </c>
      <c r="G19" s="7">
        <v>0.56000000000000005</v>
      </c>
      <c r="H19" s="7">
        <v>0.65</v>
      </c>
      <c r="I19" s="7">
        <v>0.61</v>
      </c>
      <c r="J19" s="7">
        <v>0.56999999999999995</v>
      </c>
      <c r="K19" s="7">
        <v>0.56999999999999995</v>
      </c>
      <c r="L19" s="7">
        <v>0.59</v>
      </c>
      <c r="M19" s="7">
        <v>0.59</v>
      </c>
      <c r="N19" s="7">
        <v>0.51</v>
      </c>
      <c r="O19" s="7">
        <v>0.56000000000000005</v>
      </c>
      <c r="P19" s="27">
        <v>0.56999999999999995</v>
      </c>
      <c r="Q19" s="27">
        <v>0.56000000000000005</v>
      </c>
      <c r="R19" s="79">
        <v>0.56999999999999995</v>
      </c>
      <c r="S19" s="79">
        <v>0.48</v>
      </c>
      <c r="T19" s="79">
        <v>0.69</v>
      </c>
      <c r="U19" s="79">
        <v>0.67</v>
      </c>
      <c r="V19" s="79">
        <v>0.63</v>
      </c>
    </row>
    <row r="20" spans="1:23" ht="20.25" customHeight="1" x14ac:dyDescent="0.35">
      <c r="A20" s="13" t="s">
        <v>18</v>
      </c>
      <c r="B20" s="20">
        <v>0.76</v>
      </c>
      <c r="C20" s="20">
        <v>0.46</v>
      </c>
      <c r="D20" s="20">
        <v>0.56000000000000005</v>
      </c>
      <c r="E20" s="17">
        <v>0.59</v>
      </c>
      <c r="F20" s="6">
        <v>0.55000000000000004</v>
      </c>
      <c r="G20" s="6">
        <v>0.63</v>
      </c>
      <c r="H20" s="8">
        <v>0.71</v>
      </c>
      <c r="I20" s="8">
        <v>0.57999999999999996</v>
      </c>
      <c r="J20" s="8">
        <v>0.7</v>
      </c>
      <c r="K20" s="8">
        <v>0.61</v>
      </c>
      <c r="L20" s="8">
        <v>0.55000000000000004</v>
      </c>
      <c r="M20" s="8">
        <v>0.62</v>
      </c>
      <c r="N20" s="6">
        <v>0.59</v>
      </c>
      <c r="O20" s="6">
        <v>0.46</v>
      </c>
      <c r="P20" s="26">
        <v>0.62</v>
      </c>
      <c r="Q20" s="85" t="s">
        <v>29</v>
      </c>
      <c r="R20" s="83" t="s">
        <v>29</v>
      </c>
      <c r="S20" s="83" t="s">
        <v>29</v>
      </c>
      <c r="T20" s="83" t="s">
        <v>51</v>
      </c>
      <c r="U20" s="83" t="s">
        <v>52</v>
      </c>
      <c r="V20" s="83" t="s">
        <v>53</v>
      </c>
    </row>
    <row r="21" spans="1:23" ht="20.25" customHeight="1" x14ac:dyDescent="0.35">
      <c r="A21" s="14" t="s">
        <v>21</v>
      </c>
      <c r="B21" s="21">
        <v>0.62</v>
      </c>
      <c r="C21" s="80" t="s">
        <v>29</v>
      </c>
      <c r="D21" s="80" t="s">
        <v>29</v>
      </c>
      <c r="E21" s="18">
        <v>0.66</v>
      </c>
      <c r="F21" s="7">
        <v>0.76</v>
      </c>
      <c r="G21" s="7">
        <v>0.66</v>
      </c>
      <c r="H21" s="7">
        <v>0.81</v>
      </c>
      <c r="I21" s="7">
        <v>0.73</v>
      </c>
      <c r="J21" s="7">
        <v>0.6</v>
      </c>
      <c r="K21" s="7">
        <v>0.66</v>
      </c>
      <c r="L21" s="7">
        <v>0.59</v>
      </c>
      <c r="M21" s="7">
        <v>0.59</v>
      </c>
      <c r="N21" s="7">
        <v>0.59</v>
      </c>
      <c r="O21" s="7">
        <v>0.38</v>
      </c>
      <c r="P21" s="27">
        <v>0.6</v>
      </c>
      <c r="Q21" s="27">
        <v>0.59</v>
      </c>
      <c r="R21" s="79">
        <v>0.65</v>
      </c>
      <c r="S21" s="79">
        <v>0.64</v>
      </c>
      <c r="T21" s="79">
        <v>0.92</v>
      </c>
      <c r="U21" s="79">
        <v>0.78</v>
      </c>
      <c r="V21" s="79">
        <v>0.62</v>
      </c>
    </row>
    <row r="22" spans="1:23" ht="13.5" customHeight="1" x14ac:dyDescent="0.35">
      <c r="A22" s="5" t="s">
        <v>43</v>
      </c>
      <c r="B22" s="3"/>
      <c r="C22" s="3"/>
      <c r="D22" s="3"/>
      <c r="E22" s="3"/>
      <c r="F22" s="1"/>
      <c r="G22" s="1"/>
      <c r="H22" s="3"/>
      <c r="I22" s="1"/>
      <c r="J22" s="1"/>
      <c r="K22" s="3"/>
      <c r="L22" s="1"/>
      <c r="M22" s="1"/>
      <c r="N22" s="1"/>
      <c r="R22" s="1"/>
      <c r="S22" s="1"/>
      <c r="T22" s="1"/>
      <c r="U22" s="1"/>
      <c r="V22" s="1"/>
      <c r="W22" s="1"/>
    </row>
    <row r="23" spans="1:23" ht="13.5" customHeight="1" x14ac:dyDescent="0.35">
      <c r="A23" s="88"/>
      <c r="B23" s="89"/>
      <c r="C23" s="89"/>
      <c r="D23" s="89"/>
      <c r="E23" s="89"/>
      <c r="F23" s="89"/>
      <c r="G23" s="89"/>
      <c r="H23" s="89"/>
      <c r="I23" s="89"/>
      <c r="J23" s="89"/>
      <c r="K23" s="89"/>
      <c r="L23" s="89"/>
      <c r="M23" s="89"/>
      <c r="N23" s="89"/>
      <c r="O23" s="89"/>
      <c r="P23" s="89"/>
      <c r="Q23" s="89"/>
      <c r="R23" s="1"/>
      <c r="S23" s="1"/>
      <c r="T23" s="1"/>
      <c r="U23" s="1"/>
      <c r="V23" s="1"/>
      <c r="W23" s="1"/>
    </row>
    <row r="24" spans="1:23" ht="13.5" customHeight="1" x14ac:dyDescent="0.35">
      <c r="A24" s="1"/>
      <c r="B24" s="1"/>
      <c r="C24" s="1"/>
      <c r="D24" s="1"/>
      <c r="E24" s="1"/>
      <c r="F24" s="1"/>
      <c r="G24" s="1"/>
      <c r="H24" s="1"/>
      <c r="I24" s="1"/>
      <c r="J24" s="1"/>
      <c r="K24" s="1"/>
      <c r="L24" s="1"/>
      <c r="M24" s="1"/>
      <c r="N24" s="1"/>
      <c r="O24" s="1"/>
      <c r="P24" s="1"/>
      <c r="Q24" s="1"/>
      <c r="R24" s="1"/>
      <c r="S24" s="1"/>
      <c r="T24" s="1"/>
      <c r="U24" s="1"/>
      <c r="V24" s="1"/>
      <c r="W24" s="1"/>
    </row>
    <row r="25" spans="1:23" ht="13.5" customHeight="1" x14ac:dyDescent="0.35">
      <c r="A25" s="1"/>
      <c r="B25" s="1"/>
      <c r="C25" s="1"/>
      <c r="D25" s="1"/>
      <c r="E25" s="1"/>
      <c r="F25" s="1"/>
      <c r="G25" s="1"/>
      <c r="H25" s="1"/>
      <c r="I25" s="1"/>
      <c r="J25" s="1"/>
      <c r="K25" s="1"/>
      <c r="L25" s="1"/>
      <c r="M25" s="1"/>
      <c r="N25" s="1"/>
      <c r="O25" s="1"/>
      <c r="P25" s="1"/>
      <c r="Q25" s="1"/>
      <c r="R25" s="1"/>
      <c r="S25" s="1"/>
      <c r="T25" s="1"/>
      <c r="U25" s="1"/>
      <c r="V25" s="1"/>
      <c r="W25" s="1"/>
    </row>
    <row r="26" spans="1:23" ht="13.5" customHeight="1" x14ac:dyDescent="0.35">
      <c r="B26" s="2"/>
      <c r="C26" s="2"/>
      <c r="D26" s="2"/>
      <c r="E26" s="2"/>
      <c r="H26" s="2"/>
      <c r="K26" s="2"/>
    </row>
    <row r="27" spans="1:23" ht="13.5" customHeight="1" x14ac:dyDescent="0.35">
      <c r="B27" s="2"/>
      <c r="C27" s="2"/>
      <c r="D27" s="2"/>
      <c r="E27" s="2"/>
      <c r="H27" s="2"/>
      <c r="K27" s="2"/>
    </row>
    <row r="28" spans="1:23" ht="13.5" customHeight="1" x14ac:dyDescent="0.35">
      <c r="B28" s="2"/>
      <c r="C28" s="2"/>
      <c r="D28" s="2"/>
      <c r="E28" s="2"/>
      <c r="H28" s="2"/>
      <c r="K28" s="2"/>
    </row>
    <row r="29" spans="1:23" ht="13.5" customHeight="1" x14ac:dyDescent="0.35">
      <c r="B29" s="2"/>
      <c r="C29" s="2"/>
      <c r="D29" s="2"/>
      <c r="E29" s="2"/>
      <c r="H29" s="2"/>
      <c r="K29" s="2"/>
    </row>
    <row r="30" spans="1:23" ht="13.5" customHeight="1" x14ac:dyDescent="0.35">
      <c r="B30" s="2"/>
      <c r="C30" s="2"/>
      <c r="D30" s="2"/>
      <c r="E30" s="2"/>
      <c r="H30" s="2"/>
      <c r="K30" s="2"/>
    </row>
    <row r="31" spans="1:23" ht="13.5" customHeight="1" x14ac:dyDescent="0.35">
      <c r="B31" s="2"/>
      <c r="C31" s="2"/>
      <c r="D31" s="2"/>
      <c r="E31" s="2"/>
      <c r="H31" s="2"/>
      <c r="K31" s="2"/>
    </row>
    <row r="32" spans="1:23" ht="13.5" customHeight="1" x14ac:dyDescent="0.35">
      <c r="B32" s="2"/>
      <c r="C32" s="2"/>
      <c r="D32" s="2"/>
      <c r="E32" s="2"/>
      <c r="H32" s="2"/>
      <c r="K32" s="2"/>
    </row>
    <row r="33" spans="2:11" ht="13.5" customHeight="1" x14ac:dyDescent="0.35">
      <c r="B33" s="2"/>
      <c r="C33" s="2"/>
      <c r="D33" s="2"/>
      <c r="E33" s="2"/>
      <c r="H33" s="2"/>
      <c r="K33" s="2"/>
    </row>
    <row r="34" spans="2:11" ht="13.5" customHeight="1" x14ac:dyDescent="0.35">
      <c r="B34" s="2"/>
      <c r="C34" s="2"/>
      <c r="D34" s="2"/>
      <c r="E34" s="2"/>
      <c r="H34" s="2"/>
      <c r="K34" s="2"/>
    </row>
    <row r="35" spans="2:11" ht="13.5" customHeight="1" x14ac:dyDescent="0.35">
      <c r="B35" s="2"/>
      <c r="C35" s="2"/>
      <c r="D35" s="2"/>
      <c r="E35" s="2"/>
      <c r="H35" s="2"/>
      <c r="K35" s="2"/>
    </row>
    <row r="36" spans="2:11" ht="13.5" customHeight="1" x14ac:dyDescent="0.35">
      <c r="B36" s="2"/>
      <c r="C36" s="2"/>
      <c r="D36" s="2"/>
      <c r="E36" s="2"/>
      <c r="H36" s="2"/>
      <c r="K36" s="2"/>
    </row>
    <row r="37" spans="2:11" ht="13.5" customHeight="1" x14ac:dyDescent="0.35">
      <c r="B37" s="2"/>
      <c r="C37" s="2"/>
      <c r="D37" s="2"/>
      <c r="E37" s="2"/>
      <c r="H37" s="2"/>
      <c r="K37" s="2"/>
    </row>
    <row r="38" spans="2:11" ht="13.5" customHeight="1" x14ac:dyDescent="0.35">
      <c r="B38" s="2"/>
      <c r="C38" s="2"/>
      <c r="D38" s="2"/>
      <c r="E38" s="2"/>
      <c r="H38" s="2"/>
      <c r="K38" s="2"/>
    </row>
    <row r="39" spans="2:11" ht="13.5" customHeight="1" x14ac:dyDescent="0.35">
      <c r="B39" s="2"/>
      <c r="C39" s="2"/>
      <c r="D39" s="2"/>
      <c r="E39" s="2"/>
      <c r="H39" s="2"/>
      <c r="K39" s="2"/>
    </row>
    <row r="40" spans="2:11" ht="13.5" customHeight="1" x14ac:dyDescent="0.35">
      <c r="B40" s="2"/>
      <c r="C40" s="2"/>
      <c r="D40" s="2"/>
      <c r="E40" s="2"/>
      <c r="H40" s="2"/>
      <c r="K40" s="2"/>
    </row>
    <row r="41" spans="2:11" ht="13.5" customHeight="1" x14ac:dyDescent="0.35">
      <c r="B41" s="2"/>
      <c r="C41" s="2"/>
      <c r="D41" s="2"/>
      <c r="E41" s="2"/>
      <c r="H41" s="2"/>
      <c r="K41" s="2"/>
    </row>
    <row r="42" spans="2:11" ht="13.5" customHeight="1" x14ac:dyDescent="0.35">
      <c r="B42" s="2"/>
      <c r="C42" s="2"/>
      <c r="D42" s="2"/>
      <c r="E42" s="2"/>
      <c r="H42" s="2"/>
      <c r="K42" s="2"/>
    </row>
    <row r="43" spans="2:11" ht="13.5" customHeight="1" x14ac:dyDescent="0.35">
      <c r="B43" s="2"/>
      <c r="C43" s="2"/>
      <c r="D43" s="2"/>
      <c r="E43" s="2"/>
      <c r="H43" s="2"/>
      <c r="K43" s="2"/>
    </row>
    <row r="44" spans="2:11" ht="13.5" customHeight="1" x14ac:dyDescent="0.35">
      <c r="B44" s="2"/>
      <c r="C44" s="2"/>
      <c r="D44" s="2"/>
      <c r="E44" s="2"/>
      <c r="H44" s="2"/>
      <c r="K44" s="2"/>
    </row>
    <row r="45" spans="2:11" ht="13.5" customHeight="1" x14ac:dyDescent="0.35">
      <c r="B45" s="2"/>
      <c r="C45" s="2"/>
      <c r="D45" s="2"/>
      <c r="E45" s="2"/>
      <c r="H45" s="2"/>
      <c r="K45" s="2"/>
    </row>
    <row r="46" spans="2:11" ht="13.5" customHeight="1" x14ac:dyDescent="0.35">
      <c r="B46" s="2"/>
      <c r="C46" s="2"/>
      <c r="D46" s="2"/>
      <c r="E46" s="2"/>
      <c r="H46" s="2"/>
      <c r="K46" s="2"/>
    </row>
    <row r="47" spans="2:11" ht="13.5" customHeight="1" x14ac:dyDescent="0.35">
      <c r="B47" s="2"/>
      <c r="C47" s="2"/>
      <c r="D47" s="2"/>
      <c r="E47" s="2"/>
      <c r="H47" s="2"/>
      <c r="K47" s="2"/>
    </row>
    <row r="48" spans="2:11" ht="13.5" customHeight="1" x14ac:dyDescent="0.35">
      <c r="B48" s="2"/>
      <c r="C48" s="2"/>
      <c r="D48" s="2"/>
      <c r="E48" s="2"/>
      <c r="H48" s="2"/>
      <c r="K48" s="2"/>
    </row>
    <row r="49" spans="2:11" ht="13.5" customHeight="1" x14ac:dyDescent="0.35">
      <c r="B49" s="2"/>
      <c r="C49" s="2"/>
      <c r="D49" s="2"/>
      <c r="E49" s="2"/>
      <c r="H49" s="2"/>
      <c r="K49" s="2"/>
    </row>
    <row r="50" spans="2:11" ht="13.5" customHeight="1" x14ac:dyDescent="0.35">
      <c r="B50" s="2"/>
      <c r="C50" s="2"/>
      <c r="D50" s="2"/>
      <c r="E50" s="2"/>
      <c r="H50" s="2"/>
      <c r="K50" s="2"/>
    </row>
    <row r="51" spans="2:11" ht="13.5" customHeight="1" x14ac:dyDescent="0.35">
      <c r="B51" s="2"/>
      <c r="C51" s="2"/>
      <c r="D51" s="2"/>
      <c r="E51" s="2"/>
      <c r="H51" s="2"/>
      <c r="K51" s="2"/>
    </row>
    <row r="52" spans="2:11" ht="13.5" customHeight="1" x14ac:dyDescent="0.35">
      <c r="B52" s="2"/>
      <c r="C52" s="2"/>
      <c r="D52" s="2"/>
      <c r="E52" s="2"/>
      <c r="H52" s="2"/>
      <c r="K52" s="2"/>
    </row>
    <row r="53" spans="2:11" ht="13.5" customHeight="1" x14ac:dyDescent="0.35">
      <c r="B53" s="2"/>
      <c r="C53" s="2"/>
      <c r="D53" s="2"/>
      <c r="E53" s="2"/>
      <c r="H53" s="2"/>
      <c r="K53" s="2"/>
    </row>
    <row r="54" spans="2:11" ht="13.5" customHeight="1" x14ac:dyDescent="0.35">
      <c r="B54" s="2"/>
      <c r="C54" s="2"/>
      <c r="D54" s="2"/>
      <c r="E54" s="2"/>
      <c r="H54" s="2"/>
      <c r="K54" s="2"/>
    </row>
    <row r="55" spans="2:11" ht="13.5" customHeight="1" x14ac:dyDescent="0.35">
      <c r="B55" s="2"/>
      <c r="C55" s="2"/>
      <c r="D55" s="2"/>
      <c r="E55" s="2"/>
      <c r="H55" s="2"/>
      <c r="K55" s="2"/>
    </row>
    <row r="56" spans="2:11" ht="13.5" customHeight="1" x14ac:dyDescent="0.35">
      <c r="B56" s="2"/>
      <c r="C56" s="2"/>
      <c r="D56" s="2"/>
      <c r="E56" s="2"/>
      <c r="H56" s="2"/>
      <c r="K56" s="2"/>
    </row>
    <row r="57" spans="2:11" ht="13.5" customHeight="1" x14ac:dyDescent="0.35">
      <c r="B57" s="2"/>
      <c r="C57" s="2"/>
      <c r="D57" s="2"/>
      <c r="E57" s="2"/>
      <c r="H57" s="2"/>
      <c r="K57" s="2"/>
    </row>
    <row r="58" spans="2:11" ht="13.5" customHeight="1" x14ac:dyDescent="0.35">
      <c r="B58" s="2"/>
      <c r="C58" s="2"/>
      <c r="D58" s="2"/>
      <c r="E58" s="2"/>
      <c r="H58" s="2"/>
      <c r="K58" s="2"/>
    </row>
    <row r="59" spans="2:11" ht="13.5" customHeight="1" x14ac:dyDescent="0.35">
      <c r="B59" s="2"/>
      <c r="C59" s="2"/>
      <c r="D59" s="2"/>
      <c r="E59" s="2"/>
      <c r="H59" s="2"/>
      <c r="K59" s="2"/>
    </row>
    <row r="60" spans="2:11" ht="13.5" customHeight="1" x14ac:dyDescent="0.35">
      <c r="B60" s="2"/>
      <c r="C60" s="2"/>
      <c r="D60" s="2"/>
      <c r="E60" s="2"/>
      <c r="H60" s="2"/>
      <c r="K60" s="2"/>
    </row>
    <row r="61" spans="2:11" ht="13.5" customHeight="1" x14ac:dyDescent="0.35">
      <c r="B61" s="2"/>
      <c r="C61" s="2"/>
      <c r="D61" s="2"/>
      <c r="E61" s="2"/>
      <c r="H61" s="2"/>
      <c r="K61" s="2"/>
    </row>
    <row r="62" spans="2:11" ht="13.5" customHeight="1" x14ac:dyDescent="0.35">
      <c r="B62" s="2"/>
      <c r="C62" s="2"/>
      <c r="D62" s="2"/>
      <c r="E62" s="2"/>
      <c r="H62" s="2"/>
      <c r="K62" s="2"/>
    </row>
    <row r="63" spans="2:11" ht="13.5" customHeight="1" x14ac:dyDescent="0.35">
      <c r="B63" s="2"/>
      <c r="C63" s="2"/>
      <c r="D63" s="2"/>
      <c r="E63" s="2"/>
      <c r="H63" s="2"/>
      <c r="K63" s="2"/>
    </row>
    <row r="64" spans="2:11" ht="13.5" customHeight="1" x14ac:dyDescent="0.35">
      <c r="B64" s="2"/>
      <c r="C64" s="2"/>
      <c r="D64" s="2"/>
      <c r="E64" s="2"/>
      <c r="H64" s="2"/>
      <c r="K64" s="2"/>
    </row>
    <row r="65" spans="2:11" ht="13.5" customHeight="1" x14ac:dyDescent="0.35">
      <c r="B65" s="2"/>
      <c r="C65" s="2"/>
      <c r="D65" s="2"/>
      <c r="E65" s="2"/>
      <c r="H65" s="2"/>
      <c r="K65" s="2"/>
    </row>
    <row r="66" spans="2:11" ht="13.5" customHeight="1" x14ac:dyDescent="0.35">
      <c r="B66" s="2"/>
      <c r="C66" s="2"/>
      <c r="D66" s="2"/>
      <c r="E66" s="2"/>
      <c r="H66" s="2"/>
      <c r="K66" s="2"/>
    </row>
    <row r="67" spans="2:11" ht="13.5" customHeight="1" x14ac:dyDescent="0.35">
      <c r="B67" s="2"/>
      <c r="C67" s="2"/>
      <c r="D67" s="2"/>
      <c r="E67" s="2"/>
      <c r="H67" s="2"/>
      <c r="K67" s="2"/>
    </row>
    <row r="68" spans="2:11" ht="13.5" customHeight="1" x14ac:dyDescent="0.35">
      <c r="B68" s="2"/>
      <c r="C68" s="2"/>
      <c r="D68" s="2"/>
      <c r="E68" s="2"/>
      <c r="H68" s="2"/>
      <c r="K68" s="2"/>
    </row>
    <row r="69" spans="2:11" ht="13.5" customHeight="1" x14ac:dyDescent="0.35">
      <c r="B69" s="2"/>
      <c r="C69" s="2"/>
      <c r="D69" s="2"/>
      <c r="E69" s="2"/>
      <c r="H69" s="2"/>
      <c r="K69" s="2"/>
    </row>
    <row r="70" spans="2:11" ht="13.5" customHeight="1" x14ac:dyDescent="0.35">
      <c r="B70" s="2"/>
      <c r="C70" s="2"/>
      <c r="D70" s="2"/>
      <c r="E70" s="2"/>
      <c r="H70" s="2"/>
      <c r="K70" s="2"/>
    </row>
    <row r="71" spans="2:11" ht="13.5" customHeight="1" x14ac:dyDescent="0.35">
      <c r="B71" s="2"/>
      <c r="C71" s="2"/>
      <c r="D71" s="2"/>
      <c r="E71" s="2"/>
      <c r="H71" s="2"/>
      <c r="K71" s="2"/>
    </row>
    <row r="72" spans="2:11" ht="13.5" customHeight="1" x14ac:dyDescent="0.35">
      <c r="B72" s="2"/>
      <c r="C72" s="2"/>
      <c r="D72" s="2"/>
      <c r="E72" s="2"/>
      <c r="H72" s="2"/>
      <c r="K72" s="2"/>
    </row>
    <row r="73" spans="2:11" ht="13.5" customHeight="1" x14ac:dyDescent="0.35">
      <c r="B73" s="2"/>
      <c r="C73" s="2"/>
      <c r="D73" s="2"/>
      <c r="E73" s="2"/>
      <c r="H73" s="2"/>
      <c r="K73" s="2"/>
    </row>
    <row r="74" spans="2:11" ht="13.5" customHeight="1" x14ac:dyDescent="0.35">
      <c r="B74" s="2"/>
      <c r="C74" s="2"/>
      <c r="D74" s="2"/>
      <c r="E74" s="2"/>
      <c r="H74" s="2"/>
      <c r="K74" s="2"/>
    </row>
    <row r="75" spans="2:11" ht="13.5" customHeight="1" x14ac:dyDescent="0.35">
      <c r="B75" s="2"/>
      <c r="C75" s="2"/>
      <c r="D75" s="2"/>
      <c r="E75" s="2"/>
      <c r="H75" s="2"/>
      <c r="K75" s="2"/>
    </row>
    <row r="76" spans="2:11" ht="13.5" customHeight="1" x14ac:dyDescent="0.35">
      <c r="B76" s="2"/>
      <c r="C76" s="2"/>
      <c r="D76" s="2"/>
      <c r="E76" s="2"/>
      <c r="H76" s="2"/>
      <c r="K76" s="2"/>
    </row>
    <row r="77" spans="2:11" ht="13.5" customHeight="1" x14ac:dyDescent="0.35">
      <c r="B77" s="2"/>
      <c r="C77" s="2"/>
      <c r="D77" s="2"/>
      <c r="E77" s="2"/>
      <c r="H77" s="2"/>
      <c r="K77" s="2"/>
    </row>
    <row r="78" spans="2:11" ht="13.5" customHeight="1" x14ac:dyDescent="0.35">
      <c r="B78" s="2"/>
      <c r="C78" s="2"/>
      <c r="D78" s="2"/>
      <c r="E78" s="2"/>
      <c r="H78" s="2"/>
      <c r="K78" s="2"/>
    </row>
    <row r="79" spans="2:11" ht="13.5" customHeight="1" x14ac:dyDescent="0.35">
      <c r="B79" s="2"/>
      <c r="C79" s="2"/>
      <c r="D79" s="2"/>
      <c r="E79" s="2"/>
      <c r="H79" s="2"/>
      <c r="K79" s="2"/>
    </row>
    <row r="80" spans="2:11" ht="13.5" customHeight="1" x14ac:dyDescent="0.35">
      <c r="B80" s="2"/>
      <c r="C80" s="2"/>
      <c r="D80" s="2"/>
      <c r="E80" s="2"/>
      <c r="H80" s="2"/>
      <c r="K80" s="2"/>
    </row>
    <row r="81" spans="2:11" ht="13.5" customHeight="1" x14ac:dyDescent="0.35">
      <c r="B81" s="2"/>
      <c r="C81" s="2"/>
      <c r="D81" s="2"/>
      <c r="E81" s="2"/>
      <c r="H81" s="2"/>
      <c r="K81" s="2"/>
    </row>
    <row r="82" spans="2:11" ht="13.5" customHeight="1" x14ac:dyDescent="0.35">
      <c r="B82" s="2"/>
      <c r="C82" s="2"/>
      <c r="D82" s="2"/>
      <c r="E82" s="2"/>
      <c r="H82" s="2"/>
      <c r="K82" s="2"/>
    </row>
    <row r="83" spans="2:11" ht="13.5" customHeight="1" x14ac:dyDescent="0.35">
      <c r="B83" s="2"/>
      <c r="C83" s="2"/>
      <c r="D83" s="2"/>
      <c r="E83" s="2"/>
      <c r="H83" s="2"/>
      <c r="K83" s="2"/>
    </row>
    <row r="84" spans="2:11" ht="13.5" customHeight="1" x14ac:dyDescent="0.35">
      <c r="B84" s="2"/>
      <c r="C84" s="2"/>
      <c r="D84" s="2"/>
      <c r="E84" s="2"/>
      <c r="H84" s="2"/>
      <c r="K84" s="2"/>
    </row>
    <row r="85" spans="2:11" ht="13.5" customHeight="1" x14ac:dyDescent="0.35">
      <c r="B85" s="2"/>
      <c r="C85" s="2"/>
      <c r="D85" s="2"/>
      <c r="E85" s="2"/>
      <c r="H85" s="2"/>
      <c r="K85" s="2"/>
    </row>
    <row r="86" spans="2:11" ht="13.5" customHeight="1" x14ac:dyDescent="0.35">
      <c r="B86" s="2"/>
      <c r="C86" s="2"/>
      <c r="D86" s="2"/>
      <c r="E86" s="2"/>
      <c r="H86" s="2"/>
      <c r="K86" s="2"/>
    </row>
    <row r="87" spans="2:11" ht="13.5" customHeight="1" x14ac:dyDescent="0.35">
      <c r="B87" s="2"/>
      <c r="C87" s="2"/>
      <c r="D87" s="2"/>
      <c r="E87" s="2"/>
      <c r="H87" s="2"/>
      <c r="K87" s="2"/>
    </row>
    <row r="88" spans="2:11" ht="13.5" customHeight="1" x14ac:dyDescent="0.35">
      <c r="B88" s="2"/>
      <c r="C88" s="2"/>
      <c r="D88" s="2"/>
      <c r="E88" s="2"/>
      <c r="H88" s="2"/>
      <c r="K88" s="2"/>
    </row>
    <row r="89" spans="2:11" ht="13.5" customHeight="1" x14ac:dyDescent="0.35">
      <c r="B89" s="2"/>
      <c r="C89" s="2"/>
      <c r="D89" s="2"/>
      <c r="E89" s="2"/>
      <c r="H89" s="2"/>
      <c r="K89" s="2"/>
    </row>
    <row r="90" spans="2:11" ht="13.5" customHeight="1" x14ac:dyDescent="0.35">
      <c r="B90" s="2"/>
      <c r="C90" s="2"/>
      <c r="D90" s="2"/>
      <c r="E90" s="2"/>
      <c r="H90" s="2"/>
      <c r="K90" s="2"/>
    </row>
    <row r="91" spans="2:11" ht="13.5" customHeight="1" x14ac:dyDescent="0.35">
      <c r="B91" s="2"/>
      <c r="C91" s="2"/>
      <c r="D91" s="2"/>
      <c r="E91" s="2"/>
      <c r="H91" s="2"/>
      <c r="K91" s="2"/>
    </row>
    <row r="92" spans="2:11" ht="13.5" customHeight="1" x14ac:dyDescent="0.35">
      <c r="B92" s="2"/>
      <c r="C92" s="2"/>
      <c r="D92" s="2"/>
      <c r="E92" s="2"/>
      <c r="H92" s="2"/>
      <c r="K92" s="2"/>
    </row>
    <row r="93" spans="2:11" ht="13.5" customHeight="1" x14ac:dyDescent="0.35">
      <c r="B93" s="2"/>
      <c r="C93" s="2"/>
      <c r="D93" s="2"/>
      <c r="E93" s="2"/>
      <c r="H93" s="2"/>
      <c r="K93" s="2"/>
    </row>
    <row r="94" spans="2:11" ht="13.5" customHeight="1" x14ac:dyDescent="0.35">
      <c r="B94" s="2"/>
      <c r="C94" s="2"/>
      <c r="D94" s="2"/>
      <c r="E94" s="2"/>
      <c r="H94" s="2"/>
      <c r="K94" s="2"/>
    </row>
    <row r="95" spans="2:11" ht="13.5" customHeight="1" x14ac:dyDescent="0.35">
      <c r="B95" s="2"/>
      <c r="C95" s="2"/>
      <c r="D95" s="2"/>
      <c r="E95" s="2"/>
      <c r="H95" s="2"/>
      <c r="K95" s="2"/>
    </row>
    <row r="96" spans="2:11" ht="13.5" customHeight="1" x14ac:dyDescent="0.35">
      <c r="B96" s="2"/>
      <c r="C96" s="2"/>
      <c r="D96" s="2"/>
      <c r="E96" s="2"/>
      <c r="H96" s="2"/>
      <c r="K96" s="2"/>
    </row>
    <row r="97" spans="2:11" ht="13.5" customHeight="1" x14ac:dyDescent="0.35">
      <c r="B97" s="2"/>
      <c r="C97" s="2"/>
      <c r="D97" s="2"/>
      <c r="E97" s="2"/>
      <c r="H97" s="2"/>
      <c r="K97" s="2"/>
    </row>
    <row r="98" spans="2:11" ht="13.5" customHeight="1" x14ac:dyDescent="0.35">
      <c r="B98" s="2"/>
      <c r="C98" s="2"/>
      <c r="D98" s="2"/>
      <c r="E98" s="2"/>
      <c r="H98" s="2"/>
      <c r="K98" s="2"/>
    </row>
    <row r="99" spans="2:11" ht="13.5" customHeight="1" x14ac:dyDescent="0.35">
      <c r="B99" s="2"/>
      <c r="C99" s="2"/>
      <c r="D99" s="2"/>
      <c r="E99" s="2"/>
      <c r="H99" s="2"/>
      <c r="K99" s="2"/>
    </row>
    <row r="100" spans="2:11" ht="13.5" customHeight="1" x14ac:dyDescent="0.35">
      <c r="B100" s="2"/>
      <c r="C100" s="2"/>
      <c r="D100" s="2"/>
      <c r="E100" s="2"/>
      <c r="H100" s="2"/>
      <c r="K100" s="2"/>
    </row>
    <row r="101" spans="2:11" ht="13.5" customHeight="1" x14ac:dyDescent="0.35">
      <c r="B101" s="2"/>
      <c r="C101" s="2"/>
      <c r="D101" s="2"/>
      <c r="E101" s="2"/>
      <c r="H101" s="2"/>
      <c r="K101" s="2"/>
    </row>
    <row r="102" spans="2:11" ht="13.5" customHeight="1" x14ac:dyDescent="0.35">
      <c r="B102" s="2"/>
      <c r="C102" s="2"/>
      <c r="D102" s="2"/>
      <c r="E102" s="2"/>
      <c r="H102" s="2"/>
      <c r="K102" s="2"/>
    </row>
    <row r="103" spans="2:11" ht="13.5" customHeight="1" x14ac:dyDescent="0.35">
      <c r="B103" s="2"/>
      <c r="C103" s="2"/>
      <c r="D103" s="2"/>
      <c r="E103" s="2"/>
      <c r="H103" s="2"/>
      <c r="K103" s="2"/>
    </row>
    <row r="104" spans="2:11" ht="13.5" customHeight="1" x14ac:dyDescent="0.35">
      <c r="B104" s="2"/>
      <c r="C104" s="2"/>
      <c r="D104" s="2"/>
      <c r="E104" s="2"/>
      <c r="H104" s="2"/>
      <c r="K104" s="2"/>
    </row>
    <row r="105" spans="2:11" ht="13.5" customHeight="1" x14ac:dyDescent="0.35">
      <c r="B105" s="2"/>
      <c r="C105" s="2"/>
      <c r="D105" s="2"/>
      <c r="E105" s="2"/>
      <c r="H105" s="2"/>
      <c r="K105" s="2"/>
    </row>
    <row r="106" spans="2:11" ht="13.5" customHeight="1" x14ac:dyDescent="0.35">
      <c r="B106" s="2"/>
      <c r="C106" s="2"/>
      <c r="D106" s="2"/>
      <c r="E106" s="2"/>
      <c r="H106" s="2"/>
      <c r="K106" s="2"/>
    </row>
    <row r="107" spans="2:11" ht="13.5" customHeight="1" x14ac:dyDescent="0.35">
      <c r="B107" s="2"/>
      <c r="C107" s="2"/>
      <c r="D107" s="2"/>
      <c r="E107" s="2"/>
      <c r="H107" s="2"/>
      <c r="K107" s="2"/>
    </row>
    <row r="108" spans="2:11" ht="13.5" customHeight="1" x14ac:dyDescent="0.35">
      <c r="B108" s="2"/>
      <c r="C108" s="2"/>
      <c r="D108" s="2"/>
      <c r="E108" s="2"/>
      <c r="H108" s="2"/>
      <c r="K108" s="2"/>
    </row>
    <row r="109" spans="2:11" ht="13.5" customHeight="1" x14ac:dyDescent="0.35">
      <c r="B109" s="2"/>
      <c r="C109" s="2"/>
      <c r="D109" s="2"/>
      <c r="E109" s="2"/>
      <c r="H109" s="2"/>
      <c r="K109" s="2"/>
    </row>
    <row r="110" spans="2:11" ht="13.5" customHeight="1" x14ac:dyDescent="0.35">
      <c r="B110" s="2"/>
      <c r="C110" s="2"/>
      <c r="D110" s="2"/>
      <c r="E110" s="2"/>
      <c r="H110" s="2"/>
      <c r="K110" s="2"/>
    </row>
    <row r="111" spans="2:11" ht="13.5" customHeight="1" x14ac:dyDescent="0.35">
      <c r="B111" s="2"/>
      <c r="C111" s="2"/>
      <c r="D111" s="2"/>
      <c r="E111" s="2"/>
      <c r="H111" s="2"/>
      <c r="K111" s="2"/>
    </row>
    <row r="112" spans="2:11" ht="13.5" customHeight="1" x14ac:dyDescent="0.35">
      <c r="B112" s="2"/>
      <c r="C112" s="2"/>
      <c r="D112" s="2"/>
      <c r="E112" s="2"/>
      <c r="H112" s="2"/>
      <c r="K112" s="2"/>
    </row>
    <row r="113" spans="2:11" ht="13.5" customHeight="1" x14ac:dyDescent="0.35">
      <c r="B113" s="2"/>
      <c r="C113" s="2"/>
      <c r="D113" s="2"/>
      <c r="E113" s="2"/>
      <c r="H113" s="2"/>
      <c r="K113" s="2"/>
    </row>
    <row r="114" spans="2:11" ht="13.5" customHeight="1" x14ac:dyDescent="0.35">
      <c r="B114" s="2"/>
      <c r="C114" s="2"/>
      <c r="D114" s="2"/>
      <c r="E114" s="2"/>
      <c r="H114" s="2"/>
      <c r="K114" s="2"/>
    </row>
    <row r="115" spans="2:11" ht="13.5" customHeight="1" x14ac:dyDescent="0.35">
      <c r="B115" s="2"/>
      <c r="C115" s="2"/>
      <c r="D115" s="2"/>
      <c r="E115" s="2"/>
      <c r="H115" s="2"/>
      <c r="K115" s="2"/>
    </row>
    <row r="116" spans="2:11" ht="13.5" customHeight="1" x14ac:dyDescent="0.35">
      <c r="B116" s="2"/>
      <c r="C116" s="2"/>
      <c r="D116" s="2"/>
      <c r="E116" s="2"/>
      <c r="H116" s="2"/>
      <c r="K116" s="2"/>
    </row>
    <row r="117" spans="2:11" ht="13.5" customHeight="1" x14ac:dyDescent="0.35">
      <c r="B117" s="2"/>
      <c r="C117" s="2"/>
      <c r="D117" s="2"/>
      <c r="E117" s="2"/>
      <c r="H117" s="2"/>
      <c r="K117" s="2"/>
    </row>
    <row r="118" spans="2:11" ht="13.5" customHeight="1" x14ac:dyDescent="0.35">
      <c r="B118" s="2"/>
      <c r="C118" s="2"/>
      <c r="D118" s="2"/>
      <c r="E118" s="2"/>
      <c r="H118" s="2"/>
      <c r="K118" s="2"/>
    </row>
    <row r="119" spans="2:11" ht="13.5" customHeight="1" x14ac:dyDescent="0.35">
      <c r="B119" s="2"/>
      <c r="C119" s="2"/>
      <c r="D119" s="2"/>
      <c r="E119" s="2"/>
      <c r="H119" s="2"/>
      <c r="K119" s="2"/>
    </row>
    <row r="120" spans="2:11" ht="13.5" customHeight="1" x14ac:dyDescent="0.35">
      <c r="B120" s="2"/>
      <c r="C120" s="2"/>
      <c r="D120" s="2"/>
      <c r="E120" s="2"/>
      <c r="H120" s="2"/>
      <c r="K120" s="2"/>
    </row>
    <row r="121" spans="2:11" ht="13.5" customHeight="1" x14ac:dyDescent="0.35">
      <c r="B121" s="2"/>
      <c r="C121" s="2"/>
      <c r="D121" s="2"/>
      <c r="E121" s="2"/>
      <c r="H121" s="2"/>
      <c r="K121" s="2"/>
    </row>
    <row r="122" spans="2:11" ht="13.5" customHeight="1" x14ac:dyDescent="0.35">
      <c r="B122" s="2"/>
      <c r="C122" s="2"/>
      <c r="D122" s="2"/>
      <c r="E122" s="2"/>
      <c r="H122" s="2"/>
      <c r="K122" s="2"/>
    </row>
    <row r="123" spans="2:11" ht="13.5" customHeight="1" x14ac:dyDescent="0.35">
      <c r="B123" s="2"/>
      <c r="C123" s="2"/>
      <c r="D123" s="2"/>
      <c r="E123" s="2"/>
      <c r="H123" s="2"/>
      <c r="K123" s="2"/>
    </row>
    <row r="124" spans="2:11" ht="13.5" customHeight="1" x14ac:dyDescent="0.35">
      <c r="B124" s="2"/>
      <c r="C124" s="2"/>
      <c r="D124" s="2"/>
      <c r="E124" s="2"/>
      <c r="H124" s="2"/>
      <c r="K124" s="2"/>
    </row>
    <row r="125" spans="2:11" ht="13.5" customHeight="1" x14ac:dyDescent="0.35">
      <c r="B125" s="2"/>
      <c r="C125" s="2"/>
      <c r="D125" s="2"/>
      <c r="E125" s="2"/>
      <c r="H125" s="2"/>
      <c r="K125" s="2"/>
    </row>
    <row r="126" spans="2:11" ht="13.5" customHeight="1" x14ac:dyDescent="0.35">
      <c r="B126" s="2"/>
      <c r="C126" s="2"/>
      <c r="D126" s="2"/>
      <c r="E126" s="2"/>
      <c r="H126" s="2"/>
      <c r="K126" s="2"/>
    </row>
    <row r="127" spans="2:11" ht="13.5" customHeight="1" x14ac:dyDescent="0.35">
      <c r="B127" s="2"/>
      <c r="C127" s="2"/>
      <c r="D127" s="2"/>
      <c r="E127" s="2"/>
      <c r="H127" s="2"/>
      <c r="K127" s="2"/>
    </row>
    <row r="128" spans="2:11" ht="13.5" customHeight="1" x14ac:dyDescent="0.35">
      <c r="B128" s="2"/>
      <c r="C128" s="2"/>
      <c r="D128" s="2"/>
      <c r="E128" s="2"/>
      <c r="H128" s="2"/>
      <c r="K128" s="2"/>
    </row>
    <row r="129" spans="2:11" ht="13.5" customHeight="1" x14ac:dyDescent="0.35">
      <c r="B129" s="2"/>
      <c r="C129" s="2"/>
      <c r="D129" s="2"/>
      <c r="E129" s="2"/>
      <c r="H129" s="2"/>
      <c r="K129" s="2"/>
    </row>
    <row r="130" spans="2:11" ht="13.5" customHeight="1" x14ac:dyDescent="0.35">
      <c r="B130" s="2"/>
      <c r="C130" s="2"/>
      <c r="D130" s="2"/>
      <c r="E130" s="2"/>
      <c r="H130" s="2"/>
      <c r="K130" s="2"/>
    </row>
    <row r="131" spans="2:11" ht="13.5" customHeight="1" x14ac:dyDescent="0.35">
      <c r="B131" s="2"/>
      <c r="C131" s="2"/>
      <c r="D131" s="2"/>
      <c r="E131" s="2"/>
      <c r="H131" s="2"/>
      <c r="K131" s="2"/>
    </row>
    <row r="132" spans="2:11" ht="13.5" customHeight="1" x14ac:dyDescent="0.35">
      <c r="B132" s="2"/>
      <c r="C132" s="2"/>
      <c r="D132" s="2"/>
      <c r="E132" s="2"/>
      <c r="H132" s="2"/>
      <c r="K132" s="2"/>
    </row>
    <row r="133" spans="2:11" ht="13.5" customHeight="1" x14ac:dyDescent="0.35">
      <c r="B133" s="2"/>
      <c r="C133" s="2"/>
      <c r="D133" s="2"/>
      <c r="E133" s="2"/>
      <c r="H133" s="2"/>
      <c r="K133" s="2"/>
    </row>
    <row r="134" spans="2:11" ht="13.5" customHeight="1" x14ac:dyDescent="0.35">
      <c r="B134" s="2"/>
      <c r="C134" s="2"/>
      <c r="D134" s="2"/>
      <c r="E134" s="2"/>
      <c r="H134" s="2"/>
      <c r="K134" s="2"/>
    </row>
    <row r="135" spans="2:11" ht="13.5" customHeight="1" x14ac:dyDescent="0.35">
      <c r="B135" s="2"/>
      <c r="C135" s="2"/>
      <c r="D135" s="2"/>
      <c r="E135" s="2"/>
      <c r="H135" s="2"/>
      <c r="K135" s="2"/>
    </row>
    <row r="136" spans="2:11" ht="13.5" customHeight="1" x14ac:dyDescent="0.35">
      <c r="B136" s="2"/>
      <c r="C136" s="2"/>
      <c r="D136" s="2"/>
      <c r="E136" s="2"/>
      <c r="H136" s="2"/>
      <c r="K136" s="2"/>
    </row>
    <row r="137" spans="2:11" ht="13.5" customHeight="1" x14ac:dyDescent="0.35">
      <c r="B137" s="2"/>
      <c r="C137" s="2"/>
      <c r="D137" s="2"/>
      <c r="E137" s="2"/>
      <c r="H137" s="2"/>
      <c r="K137" s="2"/>
    </row>
    <row r="138" spans="2:11" ht="13.5" customHeight="1" x14ac:dyDescent="0.35">
      <c r="B138" s="2"/>
      <c r="C138" s="2"/>
      <c r="D138" s="2"/>
      <c r="E138" s="2"/>
      <c r="H138" s="2"/>
      <c r="K138" s="2"/>
    </row>
    <row r="139" spans="2:11" ht="13.5" customHeight="1" x14ac:dyDescent="0.35">
      <c r="B139" s="2"/>
      <c r="C139" s="2"/>
      <c r="D139" s="2"/>
      <c r="E139" s="2"/>
      <c r="H139" s="2"/>
      <c r="K139" s="2"/>
    </row>
    <row r="140" spans="2:11" ht="13.5" customHeight="1" x14ac:dyDescent="0.35">
      <c r="B140" s="2"/>
      <c r="C140" s="2"/>
      <c r="D140" s="2"/>
      <c r="E140" s="2"/>
      <c r="H140" s="2"/>
      <c r="K140" s="2"/>
    </row>
    <row r="141" spans="2:11" ht="13.5" customHeight="1" x14ac:dyDescent="0.35">
      <c r="B141" s="2"/>
      <c r="C141" s="2"/>
      <c r="D141" s="2"/>
      <c r="E141" s="2"/>
      <c r="H141" s="2"/>
      <c r="K141" s="2"/>
    </row>
    <row r="142" spans="2:11" ht="13.5" customHeight="1" x14ac:dyDescent="0.35">
      <c r="B142" s="2"/>
      <c r="C142" s="2"/>
      <c r="D142" s="2"/>
      <c r="E142" s="2"/>
      <c r="H142" s="2"/>
      <c r="K142" s="2"/>
    </row>
    <row r="143" spans="2:11" ht="13.5" customHeight="1" x14ac:dyDescent="0.35">
      <c r="B143" s="2"/>
      <c r="C143" s="2"/>
      <c r="D143" s="2"/>
      <c r="E143" s="2"/>
      <c r="H143" s="2"/>
      <c r="K143" s="2"/>
    </row>
    <row r="144" spans="2:11" ht="13.5" customHeight="1" x14ac:dyDescent="0.35">
      <c r="B144" s="2"/>
      <c r="C144" s="2"/>
      <c r="D144" s="2"/>
      <c r="E144" s="2"/>
      <c r="H144" s="2"/>
      <c r="K144" s="2"/>
    </row>
    <row r="145" spans="2:11" ht="13.5" customHeight="1" x14ac:dyDescent="0.35">
      <c r="B145" s="2"/>
      <c r="C145" s="2"/>
      <c r="D145" s="2"/>
      <c r="E145" s="2"/>
      <c r="H145" s="2"/>
      <c r="K145" s="2"/>
    </row>
    <row r="146" spans="2:11" ht="13.5" customHeight="1" x14ac:dyDescent="0.35">
      <c r="B146" s="2"/>
      <c r="C146" s="2"/>
      <c r="D146" s="2"/>
      <c r="E146" s="2"/>
      <c r="H146" s="2"/>
      <c r="K146" s="2"/>
    </row>
    <row r="147" spans="2:11" ht="13.5" customHeight="1" x14ac:dyDescent="0.35">
      <c r="B147" s="2"/>
      <c r="C147" s="2"/>
      <c r="D147" s="2"/>
      <c r="E147" s="2"/>
      <c r="H147" s="2"/>
      <c r="K147" s="2"/>
    </row>
    <row r="148" spans="2:11" ht="13.5" customHeight="1" x14ac:dyDescent="0.35">
      <c r="B148" s="2"/>
      <c r="C148" s="2"/>
      <c r="D148" s="2"/>
      <c r="E148" s="2"/>
      <c r="H148" s="2"/>
      <c r="K148" s="2"/>
    </row>
    <row r="149" spans="2:11" ht="13.5" customHeight="1" x14ac:dyDescent="0.35">
      <c r="B149" s="2"/>
      <c r="C149" s="2"/>
      <c r="D149" s="2"/>
      <c r="E149" s="2"/>
      <c r="H149" s="2"/>
      <c r="K149" s="2"/>
    </row>
    <row r="150" spans="2:11" ht="13.5" customHeight="1" x14ac:dyDescent="0.35">
      <c r="B150" s="2"/>
      <c r="C150" s="2"/>
      <c r="D150" s="2"/>
      <c r="E150" s="2"/>
      <c r="H150" s="2"/>
      <c r="K150" s="2"/>
    </row>
    <row r="151" spans="2:11" ht="13.5" customHeight="1" x14ac:dyDescent="0.35">
      <c r="B151" s="2"/>
      <c r="C151" s="2"/>
      <c r="D151" s="2"/>
      <c r="E151" s="2"/>
      <c r="H151" s="2"/>
      <c r="K151" s="2"/>
    </row>
    <row r="152" spans="2:11" ht="13.5" customHeight="1" x14ac:dyDescent="0.35">
      <c r="B152" s="2"/>
      <c r="C152" s="2"/>
      <c r="D152" s="2"/>
      <c r="E152" s="2"/>
      <c r="H152" s="2"/>
      <c r="K152" s="2"/>
    </row>
    <row r="153" spans="2:11" ht="13.5" customHeight="1" x14ac:dyDescent="0.35">
      <c r="B153" s="2"/>
      <c r="C153" s="2"/>
      <c r="D153" s="2"/>
      <c r="E153" s="2"/>
      <c r="H153" s="2"/>
      <c r="K153" s="2"/>
    </row>
    <row r="154" spans="2:11" ht="13.5" customHeight="1" x14ac:dyDescent="0.35">
      <c r="B154" s="2"/>
      <c r="C154" s="2"/>
      <c r="D154" s="2"/>
      <c r="E154" s="2"/>
      <c r="H154" s="2"/>
      <c r="K154" s="2"/>
    </row>
    <row r="155" spans="2:11" ht="13.5" customHeight="1" x14ac:dyDescent="0.35">
      <c r="B155" s="2"/>
      <c r="C155" s="2"/>
      <c r="D155" s="2"/>
      <c r="E155" s="2"/>
      <c r="H155" s="2"/>
      <c r="K155" s="2"/>
    </row>
    <row r="156" spans="2:11" ht="13.5" customHeight="1" x14ac:dyDescent="0.35">
      <c r="B156" s="2"/>
      <c r="C156" s="2"/>
      <c r="D156" s="2"/>
      <c r="E156" s="2"/>
      <c r="H156" s="2"/>
      <c r="K156" s="2"/>
    </row>
    <row r="157" spans="2:11" ht="13.5" customHeight="1" x14ac:dyDescent="0.35">
      <c r="B157" s="2"/>
      <c r="C157" s="2"/>
      <c r="D157" s="2"/>
      <c r="E157" s="2"/>
      <c r="H157" s="2"/>
      <c r="K157" s="2"/>
    </row>
    <row r="158" spans="2:11" ht="13.5" customHeight="1" x14ac:dyDescent="0.35">
      <c r="B158" s="2"/>
      <c r="C158" s="2"/>
      <c r="D158" s="2"/>
      <c r="E158" s="2"/>
      <c r="H158" s="2"/>
      <c r="K158" s="2"/>
    </row>
    <row r="159" spans="2:11" ht="13.5" customHeight="1" x14ac:dyDescent="0.35">
      <c r="B159" s="2"/>
      <c r="C159" s="2"/>
      <c r="D159" s="2"/>
      <c r="E159" s="2"/>
      <c r="H159" s="2"/>
      <c r="K159" s="2"/>
    </row>
    <row r="160" spans="2:11" ht="13.5" customHeight="1" x14ac:dyDescent="0.35">
      <c r="B160" s="2"/>
      <c r="C160" s="2"/>
      <c r="D160" s="2"/>
      <c r="E160" s="2"/>
      <c r="H160" s="2"/>
      <c r="K160" s="2"/>
    </row>
    <row r="161" spans="2:11" ht="13.5" customHeight="1" x14ac:dyDescent="0.35">
      <c r="B161" s="2"/>
      <c r="C161" s="2"/>
      <c r="D161" s="2"/>
      <c r="E161" s="2"/>
      <c r="H161" s="2"/>
      <c r="K161" s="2"/>
    </row>
    <row r="162" spans="2:11" ht="13.5" customHeight="1" x14ac:dyDescent="0.35">
      <c r="B162" s="2"/>
      <c r="C162" s="2"/>
      <c r="D162" s="2"/>
      <c r="E162" s="2"/>
      <c r="H162" s="2"/>
      <c r="K162" s="2"/>
    </row>
    <row r="163" spans="2:11" ht="13.5" customHeight="1" x14ac:dyDescent="0.35">
      <c r="B163" s="2"/>
      <c r="C163" s="2"/>
      <c r="D163" s="2"/>
      <c r="E163" s="2"/>
      <c r="H163" s="2"/>
      <c r="K163" s="2"/>
    </row>
    <row r="164" spans="2:11" ht="13.5" customHeight="1" x14ac:dyDescent="0.35">
      <c r="B164" s="2"/>
      <c r="C164" s="2"/>
      <c r="D164" s="2"/>
      <c r="E164" s="2"/>
      <c r="H164" s="2"/>
      <c r="K164" s="2"/>
    </row>
    <row r="165" spans="2:11" ht="13.5" customHeight="1" x14ac:dyDescent="0.35">
      <c r="B165" s="2"/>
      <c r="C165" s="2"/>
      <c r="D165" s="2"/>
      <c r="E165" s="2"/>
      <c r="H165" s="2"/>
      <c r="K165" s="2"/>
    </row>
    <row r="166" spans="2:11" ht="13.5" customHeight="1" x14ac:dyDescent="0.35">
      <c r="B166" s="2"/>
      <c r="C166" s="2"/>
      <c r="D166" s="2"/>
      <c r="E166" s="2"/>
      <c r="H166" s="2"/>
      <c r="K166" s="2"/>
    </row>
    <row r="167" spans="2:11" ht="13.5" customHeight="1" x14ac:dyDescent="0.35">
      <c r="B167" s="2"/>
      <c r="C167" s="2"/>
      <c r="D167" s="2"/>
      <c r="E167" s="2"/>
      <c r="H167" s="2"/>
      <c r="K167" s="2"/>
    </row>
    <row r="168" spans="2:11" ht="13.5" customHeight="1" x14ac:dyDescent="0.35">
      <c r="B168" s="2"/>
      <c r="C168" s="2"/>
      <c r="D168" s="2"/>
      <c r="E168" s="2"/>
      <c r="H168" s="2"/>
      <c r="K168" s="2"/>
    </row>
    <row r="169" spans="2:11" ht="13.5" customHeight="1" x14ac:dyDescent="0.35">
      <c r="B169" s="2"/>
      <c r="C169" s="2"/>
      <c r="D169" s="2"/>
      <c r="E169" s="2"/>
      <c r="H169" s="2"/>
      <c r="K169" s="2"/>
    </row>
    <row r="170" spans="2:11" ht="13.5" customHeight="1" x14ac:dyDescent="0.35">
      <c r="B170" s="2"/>
      <c r="C170" s="2"/>
      <c r="D170" s="2"/>
      <c r="E170" s="2"/>
      <c r="H170" s="2"/>
      <c r="K170" s="2"/>
    </row>
    <row r="171" spans="2:11" ht="13.5" customHeight="1" x14ac:dyDescent="0.35">
      <c r="B171" s="2"/>
      <c r="C171" s="2"/>
      <c r="D171" s="2"/>
      <c r="E171" s="2"/>
      <c r="H171" s="2"/>
      <c r="K171" s="2"/>
    </row>
    <row r="172" spans="2:11" ht="13.5" customHeight="1" x14ac:dyDescent="0.35">
      <c r="B172" s="2"/>
      <c r="C172" s="2"/>
      <c r="D172" s="2"/>
      <c r="E172" s="2"/>
      <c r="H172" s="2"/>
      <c r="K172" s="2"/>
    </row>
    <row r="173" spans="2:11" ht="13.5" customHeight="1" x14ac:dyDescent="0.35">
      <c r="B173" s="2"/>
      <c r="C173" s="2"/>
      <c r="D173" s="2"/>
      <c r="E173" s="2"/>
      <c r="H173" s="2"/>
      <c r="K173" s="2"/>
    </row>
    <row r="174" spans="2:11" ht="13.5" customHeight="1" x14ac:dyDescent="0.35">
      <c r="B174" s="2"/>
      <c r="C174" s="2"/>
      <c r="D174" s="2"/>
      <c r="E174" s="2"/>
      <c r="H174" s="2"/>
      <c r="K174" s="2"/>
    </row>
    <row r="175" spans="2:11" ht="13.5" customHeight="1" x14ac:dyDescent="0.35">
      <c r="B175" s="2"/>
      <c r="C175" s="2"/>
      <c r="D175" s="2"/>
      <c r="E175" s="2"/>
      <c r="H175" s="2"/>
      <c r="K175" s="2"/>
    </row>
    <row r="176" spans="2:11" ht="13.5" customHeight="1" x14ac:dyDescent="0.35">
      <c r="B176" s="2"/>
      <c r="C176" s="2"/>
      <c r="D176" s="2"/>
      <c r="E176" s="2"/>
      <c r="H176" s="2"/>
      <c r="K176" s="2"/>
    </row>
    <row r="177" spans="2:11" ht="13.5" customHeight="1" x14ac:dyDescent="0.35">
      <c r="B177" s="2"/>
      <c r="C177" s="2"/>
      <c r="D177" s="2"/>
      <c r="E177" s="2"/>
      <c r="H177" s="2"/>
      <c r="K177" s="2"/>
    </row>
    <row r="178" spans="2:11" ht="13.5" customHeight="1" x14ac:dyDescent="0.35">
      <c r="B178" s="2"/>
      <c r="C178" s="2"/>
      <c r="D178" s="2"/>
      <c r="E178" s="2"/>
      <c r="H178" s="2"/>
      <c r="K178" s="2"/>
    </row>
    <row r="179" spans="2:11" ht="13.5" customHeight="1" x14ac:dyDescent="0.35">
      <c r="B179" s="2"/>
      <c r="C179" s="2"/>
      <c r="D179" s="2"/>
      <c r="E179" s="2"/>
      <c r="H179" s="2"/>
      <c r="K179" s="2"/>
    </row>
    <row r="180" spans="2:11" ht="13.5" customHeight="1" x14ac:dyDescent="0.35">
      <c r="B180" s="2"/>
      <c r="C180" s="2"/>
      <c r="D180" s="2"/>
      <c r="E180" s="2"/>
      <c r="H180" s="2"/>
      <c r="K180" s="2"/>
    </row>
    <row r="181" spans="2:11" ht="13.5" customHeight="1" x14ac:dyDescent="0.35">
      <c r="B181" s="2"/>
      <c r="C181" s="2"/>
      <c r="D181" s="2"/>
      <c r="E181" s="2"/>
      <c r="H181" s="2"/>
      <c r="K181" s="2"/>
    </row>
    <row r="182" spans="2:11" ht="13.5" customHeight="1" x14ac:dyDescent="0.35">
      <c r="B182" s="2"/>
      <c r="C182" s="2"/>
      <c r="D182" s="2"/>
      <c r="E182" s="2"/>
      <c r="H182" s="2"/>
      <c r="K182" s="2"/>
    </row>
    <row r="183" spans="2:11" ht="13.5" customHeight="1" x14ac:dyDescent="0.35">
      <c r="B183" s="2"/>
      <c r="C183" s="2"/>
      <c r="D183" s="2"/>
      <c r="E183" s="2"/>
      <c r="H183" s="2"/>
      <c r="K183" s="2"/>
    </row>
    <row r="184" spans="2:11" ht="13.5" customHeight="1" x14ac:dyDescent="0.35">
      <c r="B184" s="2"/>
      <c r="C184" s="2"/>
      <c r="D184" s="2"/>
      <c r="E184" s="2"/>
      <c r="H184" s="2"/>
      <c r="K184" s="2"/>
    </row>
    <row r="185" spans="2:11" ht="13.5" customHeight="1" x14ac:dyDescent="0.35">
      <c r="B185" s="2"/>
      <c r="C185" s="2"/>
      <c r="D185" s="2"/>
      <c r="E185" s="2"/>
      <c r="H185" s="2"/>
      <c r="K185" s="2"/>
    </row>
    <row r="186" spans="2:11" ht="13.5" customHeight="1" x14ac:dyDescent="0.35">
      <c r="B186" s="2"/>
      <c r="C186" s="2"/>
      <c r="D186" s="2"/>
      <c r="E186" s="2"/>
      <c r="H186" s="2"/>
      <c r="K186" s="2"/>
    </row>
    <row r="187" spans="2:11" ht="13.5" customHeight="1" x14ac:dyDescent="0.35">
      <c r="B187" s="2"/>
      <c r="C187" s="2"/>
      <c r="D187" s="2"/>
      <c r="E187" s="2"/>
      <c r="H187" s="2"/>
      <c r="K187" s="2"/>
    </row>
    <row r="188" spans="2:11" ht="13.5" customHeight="1" x14ac:dyDescent="0.35">
      <c r="B188" s="2"/>
      <c r="C188" s="2"/>
      <c r="D188" s="2"/>
      <c r="E188" s="2"/>
      <c r="H188" s="2"/>
      <c r="K188" s="2"/>
    </row>
    <row r="189" spans="2:11" ht="13.5" customHeight="1" x14ac:dyDescent="0.35">
      <c r="B189" s="2"/>
      <c r="C189" s="2"/>
      <c r="D189" s="2"/>
      <c r="E189" s="2"/>
      <c r="H189" s="2"/>
      <c r="K189" s="2"/>
    </row>
    <row r="190" spans="2:11" ht="13.5" customHeight="1" x14ac:dyDescent="0.35">
      <c r="B190" s="2"/>
      <c r="C190" s="2"/>
      <c r="D190" s="2"/>
      <c r="E190" s="2"/>
      <c r="H190" s="2"/>
      <c r="K190" s="2"/>
    </row>
    <row r="191" spans="2:11" ht="13.5" customHeight="1" x14ac:dyDescent="0.35">
      <c r="B191" s="2"/>
      <c r="C191" s="2"/>
      <c r="D191" s="2"/>
      <c r="E191" s="2"/>
      <c r="H191" s="2"/>
      <c r="K191" s="2"/>
    </row>
    <row r="192" spans="2:11" ht="13.5" customHeight="1" x14ac:dyDescent="0.35">
      <c r="B192" s="2"/>
      <c r="C192" s="2"/>
      <c r="D192" s="2"/>
      <c r="E192" s="2"/>
      <c r="H192" s="2"/>
      <c r="K192" s="2"/>
    </row>
    <row r="193" spans="2:11" ht="13.5" customHeight="1" x14ac:dyDescent="0.35">
      <c r="B193" s="2"/>
      <c r="C193" s="2"/>
      <c r="D193" s="2"/>
      <c r="E193" s="2"/>
      <c r="H193" s="2"/>
      <c r="K193" s="2"/>
    </row>
    <row r="194" spans="2:11" ht="13.5" customHeight="1" x14ac:dyDescent="0.35">
      <c r="B194" s="2"/>
      <c r="C194" s="2"/>
      <c r="D194" s="2"/>
      <c r="E194" s="2"/>
      <c r="H194" s="2"/>
      <c r="K194" s="2"/>
    </row>
    <row r="195" spans="2:11" ht="13.5" customHeight="1" x14ac:dyDescent="0.35">
      <c r="B195" s="2"/>
      <c r="C195" s="2"/>
      <c r="D195" s="2"/>
      <c r="E195" s="2"/>
      <c r="H195" s="2"/>
      <c r="K195" s="2"/>
    </row>
    <row r="196" spans="2:11" ht="13.5" customHeight="1" x14ac:dyDescent="0.35">
      <c r="B196" s="2"/>
      <c r="C196" s="2"/>
      <c r="D196" s="2"/>
      <c r="E196" s="2"/>
      <c r="H196" s="2"/>
      <c r="K196" s="2"/>
    </row>
    <row r="197" spans="2:11" ht="13.5" customHeight="1" x14ac:dyDescent="0.35">
      <c r="B197" s="2"/>
      <c r="C197" s="2"/>
      <c r="D197" s="2"/>
      <c r="E197" s="2"/>
      <c r="H197" s="2"/>
      <c r="K197" s="2"/>
    </row>
    <row r="198" spans="2:11" ht="13.5" customHeight="1" x14ac:dyDescent="0.35">
      <c r="B198" s="2"/>
      <c r="C198" s="2"/>
      <c r="D198" s="2"/>
      <c r="E198" s="2"/>
      <c r="H198" s="2"/>
      <c r="K198" s="2"/>
    </row>
    <row r="199" spans="2:11" ht="13.5" customHeight="1" x14ac:dyDescent="0.35">
      <c r="B199" s="2"/>
      <c r="C199" s="2"/>
      <c r="D199" s="2"/>
      <c r="E199" s="2"/>
      <c r="H199" s="2"/>
      <c r="K199" s="2"/>
    </row>
    <row r="200" spans="2:11" ht="13.5" customHeight="1" x14ac:dyDescent="0.35">
      <c r="B200" s="2"/>
      <c r="C200" s="2"/>
      <c r="D200" s="2"/>
      <c r="E200" s="2"/>
      <c r="H200" s="2"/>
      <c r="K200" s="2"/>
    </row>
    <row r="201" spans="2:11" ht="13.5" customHeight="1" x14ac:dyDescent="0.35">
      <c r="B201" s="2"/>
      <c r="C201" s="2"/>
      <c r="D201" s="2"/>
      <c r="E201" s="2"/>
      <c r="H201" s="2"/>
      <c r="K201" s="2"/>
    </row>
    <row r="202" spans="2:11" ht="13.5" customHeight="1" x14ac:dyDescent="0.35">
      <c r="B202" s="2"/>
      <c r="C202" s="2"/>
      <c r="D202" s="2"/>
      <c r="E202" s="2"/>
      <c r="H202" s="2"/>
      <c r="K202" s="2"/>
    </row>
    <row r="203" spans="2:11" ht="13.5" customHeight="1" x14ac:dyDescent="0.35">
      <c r="B203" s="2"/>
      <c r="C203" s="2"/>
      <c r="D203" s="2"/>
      <c r="E203" s="2"/>
      <c r="H203" s="2"/>
      <c r="K203" s="2"/>
    </row>
    <row r="204" spans="2:11" ht="13.5" customHeight="1" x14ac:dyDescent="0.35">
      <c r="B204" s="2"/>
      <c r="C204" s="2"/>
      <c r="D204" s="2"/>
      <c r="E204" s="2"/>
      <c r="H204" s="2"/>
      <c r="K204" s="2"/>
    </row>
    <row r="205" spans="2:11" ht="13.5" customHeight="1" x14ac:dyDescent="0.35">
      <c r="B205" s="2"/>
      <c r="C205" s="2"/>
      <c r="D205" s="2"/>
      <c r="E205" s="2"/>
      <c r="H205" s="2"/>
      <c r="K205" s="2"/>
    </row>
    <row r="206" spans="2:11" ht="13.5" customHeight="1" x14ac:dyDescent="0.35">
      <c r="B206" s="2"/>
      <c r="C206" s="2"/>
      <c r="D206" s="2"/>
      <c r="E206" s="2"/>
      <c r="H206" s="2"/>
      <c r="K206" s="2"/>
    </row>
    <row r="207" spans="2:11" ht="13.5" customHeight="1" x14ac:dyDescent="0.35">
      <c r="B207" s="2"/>
      <c r="C207" s="2"/>
      <c r="D207" s="2"/>
      <c r="E207" s="2"/>
      <c r="H207" s="2"/>
      <c r="K207" s="2"/>
    </row>
    <row r="208" spans="2:11" ht="13.5" customHeight="1" x14ac:dyDescent="0.35">
      <c r="B208" s="2"/>
      <c r="C208" s="2"/>
      <c r="D208" s="2"/>
      <c r="E208" s="2"/>
      <c r="H208" s="2"/>
      <c r="K208" s="2"/>
    </row>
    <row r="209" spans="2:11" ht="13.5" customHeight="1" x14ac:dyDescent="0.35">
      <c r="B209" s="2"/>
      <c r="C209" s="2"/>
      <c r="D209" s="2"/>
      <c r="E209" s="2"/>
      <c r="H209" s="2"/>
      <c r="K209" s="2"/>
    </row>
    <row r="210" spans="2:11" ht="13.5" customHeight="1" x14ac:dyDescent="0.35">
      <c r="B210" s="2"/>
      <c r="C210" s="2"/>
      <c r="D210" s="2"/>
      <c r="E210" s="2"/>
      <c r="H210" s="2"/>
      <c r="K210" s="2"/>
    </row>
    <row r="211" spans="2:11" ht="13.5" customHeight="1" x14ac:dyDescent="0.35">
      <c r="B211" s="2"/>
      <c r="C211" s="2"/>
      <c r="D211" s="2"/>
      <c r="E211" s="2"/>
      <c r="H211" s="2"/>
      <c r="K211" s="2"/>
    </row>
    <row r="212" spans="2:11" ht="13.5" customHeight="1" x14ac:dyDescent="0.35">
      <c r="B212" s="2"/>
      <c r="C212" s="2"/>
      <c r="D212" s="2"/>
      <c r="E212" s="2"/>
      <c r="H212" s="2"/>
      <c r="K212" s="2"/>
    </row>
    <row r="213" spans="2:11" ht="13.5" customHeight="1" x14ac:dyDescent="0.35">
      <c r="B213" s="2"/>
      <c r="C213" s="2"/>
      <c r="D213" s="2"/>
      <c r="E213" s="2"/>
      <c r="H213" s="2"/>
      <c r="K213" s="2"/>
    </row>
    <row r="214" spans="2:11" ht="13.5" customHeight="1" x14ac:dyDescent="0.35">
      <c r="B214" s="2"/>
      <c r="C214" s="2"/>
      <c r="D214" s="2"/>
      <c r="E214" s="2"/>
      <c r="H214" s="2"/>
      <c r="K214" s="2"/>
    </row>
    <row r="215" spans="2:11" ht="13.5" customHeight="1" x14ac:dyDescent="0.35">
      <c r="B215" s="2"/>
      <c r="C215" s="2"/>
      <c r="D215" s="2"/>
      <c r="E215" s="2"/>
      <c r="H215" s="2"/>
      <c r="K215" s="2"/>
    </row>
    <row r="216" spans="2:11" ht="13.5" customHeight="1" x14ac:dyDescent="0.35">
      <c r="B216" s="2"/>
      <c r="C216" s="2"/>
      <c r="D216" s="2"/>
      <c r="E216" s="2"/>
      <c r="H216" s="2"/>
      <c r="K216" s="2"/>
    </row>
    <row r="217" spans="2:11" ht="13.5" customHeight="1" x14ac:dyDescent="0.35">
      <c r="B217" s="2"/>
      <c r="C217" s="2"/>
      <c r="D217" s="2"/>
      <c r="E217" s="2"/>
      <c r="H217" s="2"/>
      <c r="K217" s="2"/>
    </row>
    <row r="218" spans="2:11" ht="13.5" customHeight="1" x14ac:dyDescent="0.35">
      <c r="B218" s="2"/>
      <c r="C218" s="2"/>
      <c r="D218" s="2"/>
      <c r="E218" s="2"/>
      <c r="H218" s="2"/>
      <c r="K218" s="2"/>
    </row>
    <row r="219" spans="2:11" ht="13.5" customHeight="1" x14ac:dyDescent="0.35">
      <c r="B219" s="2"/>
      <c r="C219" s="2"/>
      <c r="D219" s="2"/>
      <c r="E219" s="2"/>
      <c r="H219" s="2"/>
      <c r="K219" s="2"/>
    </row>
    <row r="220" spans="2:11" ht="13.5" customHeight="1" x14ac:dyDescent="0.35">
      <c r="B220" s="2"/>
      <c r="C220" s="2"/>
      <c r="D220" s="2"/>
      <c r="E220" s="2"/>
      <c r="H220" s="2"/>
      <c r="K220" s="2"/>
    </row>
    <row r="221" spans="2:11" ht="13.5" customHeight="1" x14ac:dyDescent="0.35">
      <c r="B221" s="2"/>
      <c r="C221" s="2"/>
      <c r="D221" s="2"/>
      <c r="E221" s="2"/>
      <c r="H221" s="2"/>
      <c r="K221" s="2"/>
    </row>
    <row r="222" spans="2:11" ht="13.5" customHeight="1" x14ac:dyDescent="0.35">
      <c r="B222" s="2"/>
      <c r="C222" s="2"/>
      <c r="D222" s="2"/>
      <c r="E222" s="2"/>
      <c r="H222" s="2"/>
      <c r="K222" s="2"/>
    </row>
    <row r="223" spans="2:11" ht="13.5" customHeight="1" x14ac:dyDescent="0.35">
      <c r="B223" s="2"/>
      <c r="C223" s="2"/>
      <c r="D223" s="2"/>
      <c r="E223" s="2"/>
      <c r="H223" s="2"/>
      <c r="K223" s="2"/>
    </row>
    <row r="224" spans="2:11" ht="13.5" customHeight="1" x14ac:dyDescent="0.35">
      <c r="B224" s="2"/>
      <c r="C224" s="2"/>
      <c r="D224" s="2"/>
      <c r="E224" s="2"/>
      <c r="H224" s="2"/>
      <c r="K224" s="2"/>
    </row>
    <row r="225" spans="2:11" ht="13.5" customHeight="1" x14ac:dyDescent="0.35">
      <c r="B225" s="2"/>
      <c r="C225" s="2"/>
      <c r="D225" s="2"/>
      <c r="E225" s="2"/>
      <c r="H225" s="2"/>
      <c r="K225" s="2"/>
    </row>
    <row r="226" spans="2:11" ht="13.5" customHeight="1" x14ac:dyDescent="0.35">
      <c r="B226" s="2"/>
      <c r="C226" s="2"/>
      <c r="D226" s="2"/>
      <c r="E226" s="2"/>
      <c r="H226" s="2"/>
      <c r="K226" s="2"/>
    </row>
    <row r="227" spans="2:11" ht="13.5" customHeight="1" x14ac:dyDescent="0.35">
      <c r="B227" s="2"/>
      <c r="C227" s="2"/>
      <c r="D227" s="2"/>
      <c r="E227" s="2"/>
      <c r="H227" s="2"/>
      <c r="K227" s="2"/>
    </row>
    <row r="228" spans="2:11" ht="13.5" customHeight="1" x14ac:dyDescent="0.35">
      <c r="B228" s="2"/>
      <c r="C228" s="2"/>
      <c r="D228" s="2"/>
      <c r="E228" s="2"/>
      <c r="H228" s="2"/>
      <c r="K228" s="2"/>
    </row>
    <row r="229" spans="2:11" ht="13.5" customHeight="1" x14ac:dyDescent="0.35">
      <c r="B229" s="2"/>
      <c r="C229" s="2"/>
      <c r="D229" s="2"/>
      <c r="E229" s="2"/>
      <c r="H229" s="2"/>
      <c r="K229" s="2"/>
    </row>
    <row r="230" spans="2:11" ht="13.5" customHeight="1" x14ac:dyDescent="0.35">
      <c r="B230" s="2"/>
      <c r="C230" s="2"/>
      <c r="D230" s="2"/>
      <c r="E230" s="2"/>
      <c r="H230" s="2"/>
      <c r="K230" s="2"/>
    </row>
    <row r="231" spans="2:11" ht="13.5" customHeight="1" x14ac:dyDescent="0.35">
      <c r="B231" s="2"/>
      <c r="C231" s="2"/>
      <c r="D231" s="2"/>
      <c r="E231" s="2"/>
      <c r="H231" s="2"/>
      <c r="K231" s="2"/>
    </row>
    <row r="232" spans="2:11" ht="13.5" customHeight="1" x14ac:dyDescent="0.35">
      <c r="B232" s="2"/>
      <c r="C232" s="2"/>
      <c r="D232" s="2"/>
      <c r="E232" s="2"/>
      <c r="H232" s="2"/>
      <c r="K232" s="2"/>
    </row>
    <row r="233" spans="2:11" ht="13.5" customHeight="1" x14ac:dyDescent="0.35">
      <c r="B233" s="2"/>
      <c r="C233" s="2"/>
      <c r="D233" s="2"/>
      <c r="E233" s="2"/>
      <c r="H233" s="2"/>
      <c r="K233" s="2"/>
    </row>
    <row r="234" spans="2:11" ht="13.5" customHeight="1" x14ac:dyDescent="0.35">
      <c r="B234" s="2"/>
      <c r="C234" s="2"/>
      <c r="D234" s="2"/>
      <c r="E234" s="2"/>
      <c r="H234" s="2"/>
      <c r="K234" s="2"/>
    </row>
    <row r="235" spans="2:11" ht="13.5" customHeight="1" x14ac:dyDescent="0.35">
      <c r="B235" s="2"/>
      <c r="C235" s="2"/>
      <c r="D235" s="2"/>
      <c r="E235" s="2"/>
      <c r="H235" s="2"/>
      <c r="K235" s="2"/>
    </row>
    <row r="236" spans="2:11" ht="13.5" customHeight="1" x14ac:dyDescent="0.35">
      <c r="B236" s="2"/>
      <c r="C236" s="2"/>
      <c r="D236" s="2"/>
      <c r="E236" s="2"/>
      <c r="H236" s="2"/>
      <c r="K236" s="2"/>
    </row>
    <row r="237" spans="2:11" ht="13.5" customHeight="1" x14ac:dyDescent="0.35">
      <c r="B237" s="2"/>
      <c r="C237" s="2"/>
      <c r="D237" s="2"/>
      <c r="E237" s="2"/>
      <c r="H237" s="2"/>
      <c r="K237" s="2"/>
    </row>
    <row r="238" spans="2:11" ht="13.5" customHeight="1" x14ac:dyDescent="0.35">
      <c r="B238" s="2"/>
      <c r="C238" s="2"/>
      <c r="D238" s="2"/>
      <c r="E238" s="2"/>
      <c r="H238" s="2"/>
      <c r="K238" s="2"/>
    </row>
    <row r="239" spans="2:11" ht="13.5" customHeight="1" x14ac:dyDescent="0.35">
      <c r="B239" s="2"/>
      <c r="C239" s="2"/>
      <c r="D239" s="2"/>
      <c r="E239" s="2"/>
      <c r="H239" s="2"/>
      <c r="K239" s="2"/>
    </row>
    <row r="240" spans="2:11" ht="13.5" customHeight="1" x14ac:dyDescent="0.35">
      <c r="B240" s="2"/>
      <c r="C240" s="2"/>
      <c r="D240" s="2"/>
      <c r="E240" s="2"/>
      <c r="H240" s="2"/>
      <c r="K240" s="2"/>
    </row>
    <row r="241" spans="2:11" ht="13.5" customHeight="1" x14ac:dyDescent="0.35">
      <c r="B241" s="2"/>
      <c r="C241" s="2"/>
      <c r="D241" s="2"/>
      <c r="E241" s="2"/>
      <c r="H241" s="2"/>
      <c r="K241" s="2"/>
    </row>
    <row r="242" spans="2:11" ht="13.5" customHeight="1" x14ac:dyDescent="0.35">
      <c r="B242" s="2"/>
      <c r="C242" s="2"/>
      <c r="D242" s="2"/>
      <c r="E242" s="2"/>
      <c r="H242" s="2"/>
      <c r="K242" s="2"/>
    </row>
    <row r="243" spans="2:11" ht="13.5" customHeight="1" x14ac:dyDescent="0.35">
      <c r="B243" s="2"/>
      <c r="C243" s="2"/>
      <c r="D243" s="2"/>
      <c r="E243" s="2"/>
      <c r="H243" s="2"/>
      <c r="K243" s="2"/>
    </row>
    <row r="244" spans="2:11" ht="13.5" customHeight="1" x14ac:dyDescent="0.35">
      <c r="B244" s="2"/>
      <c r="C244" s="2"/>
      <c r="D244" s="2"/>
      <c r="E244" s="2"/>
      <c r="H244" s="2"/>
      <c r="K244" s="2"/>
    </row>
    <row r="245" spans="2:11" ht="13.5" customHeight="1" x14ac:dyDescent="0.35">
      <c r="B245" s="2"/>
      <c r="C245" s="2"/>
      <c r="D245" s="2"/>
      <c r="E245" s="2"/>
      <c r="H245" s="2"/>
      <c r="K245" s="2"/>
    </row>
    <row r="246" spans="2:11" ht="13.5" customHeight="1" x14ac:dyDescent="0.35">
      <c r="B246" s="2"/>
      <c r="C246" s="2"/>
      <c r="D246" s="2"/>
      <c r="E246" s="2"/>
      <c r="H246" s="2"/>
      <c r="K246" s="2"/>
    </row>
    <row r="247" spans="2:11" ht="13.5" customHeight="1" x14ac:dyDescent="0.35">
      <c r="B247" s="2"/>
      <c r="C247" s="2"/>
      <c r="D247" s="2"/>
      <c r="E247" s="2"/>
      <c r="H247" s="2"/>
      <c r="K247" s="2"/>
    </row>
    <row r="248" spans="2:11" ht="13.5" customHeight="1" x14ac:dyDescent="0.35">
      <c r="B248" s="2"/>
      <c r="C248" s="2"/>
      <c r="D248" s="2"/>
      <c r="E248" s="2"/>
      <c r="H248" s="2"/>
      <c r="K248" s="2"/>
    </row>
    <row r="249" spans="2:11" ht="13.5" customHeight="1" x14ac:dyDescent="0.35">
      <c r="B249" s="2"/>
      <c r="C249" s="2"/>
      <c r="D249" s="2"/>
      <c r="E249" s="2"/>
      <c r="H249" s="2"/>
      <c r="K249" s="2"/>
    </row>
    <row r="250" spans="2:11" ht="13.5" customHeight="1" x14ac:dyDescent="0.35">
      <c r="B250" s="2"/>
      <c r="C250" s="2"/>
      <c r="D250" s="2"/>
      <c r="E250" s="2"/>
      <c r="H250" s="2"/>
      <c r="K250" s="2"/>
    </row>
    <row r="251" spans="2:11" ht="13.5" customHeight="1" x14ac:dyDescent="0.35">
      <c r="B251" s="2"/>
      <c r="C251" s="2"/>
      <c r="D251" s="2"/>
      <c r="E251" s="2"/>
      <c r="H251" s="2"/>
      <c r="K251" s="2"/>
    </row>
    <row r="252" spans="2:11" ht="13.5" customHeight="1" x14ac:dyDescent="0.35">
      <c r="B252" s="2"/>
      <c r="C252" s="2"/>
      <c r="D252" s="2"/>
      <c r="E252" s="2"/>
      <c r="H252" s="2"/>
      <c r="K252" s="2"/>
    </row>
    <row r="253" spans="2:11" ht="13.5" customHeight="1" x14ac:dyDescent="0.35">
      <c r="B253" s="2"/>
      <c r="C253" s="2"/>
      <c r="D253" s="2"/>
      <c r="E253" s="2"/>
      <c r="H253" s="2"/>
      <c r="K253" s="2"/>
    </row>
    <row r="254" spans="2:11" ht="13.5" customHeight="1" x14ac:dyDescent="0.35">
      <c r="B254" s="2"/>
      <c r="C254" s="2"/>
      <c r="D254" s="2"/>
      <c r="E254" s="2"/>
      <c r="H254" s="2"/>
      <c r="K254" s="2"/>
    </row>
    <row r="255" spans="2:11" ht="13.5" customHeight="1" x14ac:dyDescent="0.35">
      <c r="B255" s="2"/>
      <c r="C255" s="2"/>
      <c r="D255" s="2"/>
      <c r="E255" s="2"/>
      <c r="H255" s="2"/>
      <c r="K255" s="2"/>
    </row>
    <row r="256" spans="2:11" ht="13.5" customHeight="1" x14ac:dyDescent="0.35">
      <c r="B256" s="2"/>
      <c r="C256" s="2"/>
      <c r="D256" s="2"/>
      <c r="E256" s="2"/>
      <c r="H256" s="2"/>
      <c r="K256" s="2"/>
    </row>
    <row r="257" spans="2:11" ht="13.5" customHeight="1" x14ac:dyDescent="0.35">
      <c r="B257" s="2"/>
      <c r="C257" s="2"/>
      <c r="D257" s="2"/>
      <c r="E257" s="2"/>
      <c r="H257" s="2"/>
      <c r="K257" s="2"/>
    </row>
    <row r="258" spans="2:11" ht="13.5" customHeight="1" x14ac:dyDescent="0.35">
      <c r="B258" s="2"/>
      <c r="C258" s="2"/>
      <c r="D258" s="2"/>
      <c r="E258" s="2"/>
      <c r="H258" s="2"/>
      <c r="K258" s="2"/>
    </row>
    <row r="259" spans="2:11" ht="13.5" customHeight="1" x14ac:dyDescent="0.35">
      <c r="B259" s="2"/>
      <c r="C259" s="2"/>
      <c r="D259" s="2"/>
      <c r="E259" s="2"/>
      <c r="H259" s="2"/>
      <c r="K259" s="2"/>
    </row>
    <row r="260" spans="2:11" ht="13.5" customHeight="1" x14ac:dyDescent="0.35">
      <c r="B260" s="2"/>
      <c r="C260" s="2"/>
      <c r="D260" s="2"/>
      <c r="E260" s="2"/>
      <c r="H260" s="2"/>
      <c r="K260" s="2"/>
    </row>
    <row r="261" spans="2:11" ht="13.5" customHeight="1" x14ac:dyDescent="0.35">
      <c r="B261" s="2"/>
      <c r="C261" s="2"/>
      <c r="D261" s="2"/>
      <c r="E261" s="2"/>
      <c r="H261" s="2"/>
      <c r="K261" s="2"/>
    </row>
    <row r="262" spans="2:11" ht="13.5" customHeight="1" x14ac:dyDescent="0.35">
      <c r="B262" s="2"/>
      <c r="C262" s="2"/>
      <c r="D262" s="2"/>
      <c r="E262" s="2"/>
      <c r="H262" s="2"/>
      <c r="K262" s="2"/>
    </row>
    <row r="263" spans="2:11" ht="13.5" customHeight="1" x14ac:dyDescent="0.35">
      <c r="B263" s="2"/>
      <c r="C263" s="2"/>
      <c r="D263" s="2"/>
      <c r="E263" s="2"/>
      <c r="H263" s="2"/>
      <c r="K263" s="2"/>
    </row>
    <row r="264" spans="2:11" ht="13.5" customHeight="1" x14ac:dyDescent="0.35">
      <c r="B264" s="2"/>
      <c r="C264" s="2"/>
      <c r="D264" s="2"/>
      <c r="E264" s="2"/>
      <c r="H264" s="2"/>
      <c r="K264" s="2"/>
    </row>
    <row r="265" spans="2:11" ht="13.5" customHeight="1" x14ac:dyDescent="0.35">
      <c r="B265" s="2"/>
      <c r="C265" s="2"/>
      <c r="D265" s="2"/>
      <c r="E265" s="2"/>
      <c r="H265" s="2"/>
      <c r="K265" s="2"/>
    </row>
    <row r="266" spans="2:11" ht="13.5" customHeight="1" x14ac:dyDescent="0.35">
      <c r="B266" s="2"/>
      <c r="C266" s="2"/>
      <c r="D266" s="2"/>
      <c r="E266" s="2"/>
      <c r="H266" s="2"/>
      <c r="K266" s="2"/>
    </row>
    <row r="267" spans="2:11" ht="13.5" customHeight="1" x14ac:dyDescent="0.35">
      <c r="B267" s="2"/>
      <c r="C267" s="2"/>
      <c r="D267" s="2"/>
      <c r="E267" s="2"/>
      <c r="H267" s="2"/>
      <c r="K267" s="2"/>
    </row>
    <row r="268" spans="2:11" ht="13.5" customHeight="1" x14ac:dyDescent="0.35">
      <c r="B268" s="2"/>
      <c r="C268" s="2"/>
      <c r="D268" s="2"/>
      <c r="E268" s="2"/>
      <c r="H268" s="2"/>
      <c r="K268" s="2"/>
    </row>
    <row r="269" spans="2:11" ht="13.5" customHeight="1" x14ac:dyDescent="0.35">
      <c r="B269" s="2"/>
      <c r="C269" s="2"/>
      <c r="D269" s="2"/>
      <c r="E269" s="2"/>
      <c r="H269" s="2"/>
      <c r="K269" s="2"/>
    </row>
    <row r="270" spans="2:11" ht="13.5" customHeight="1" x14ac:dyDescent="0.35">
      <c r="B270" s="2"/>
      <c r="C270" s="2"/>
      <c r="D270" s="2"/>
      <c r="E270" s="2"/>
      <c r="H270" s="2"/>
      <c r="K270" s="2"/>
    </row>
    <row r="271" spans="2:11" ht="13.5" customHeight="1" x14ac:dyDescent="0.35">
      <c r="B271" s="2"/>
      <c r="C271" s="2"/>
      <c r="D271" s="2"/>
      <c r="E271" s="2"/>
      <c r="H271" s="2"/>
      <c r="K271" s="2"/>
    </row>
    <row r="272" spans="2:11" ht="13.5" customHeight="1" x14ac:dyDescent="0.35">
      <c r="B272" s="2"/>
      <c r="C272" s="2"/>
      <c r="D272" s="2"/>
      <c r="E272" s="2"/>
      <c r="H272" s="2"/>
      <c r="K272" s="2"/>
    </row>
    <row r="273" spans="2:11" ht="13.5" customHeight="1" x14ac:dyDescent="0.35">
      <c r="B273" s="2"/>
      <c r="C273" s="2"/>
      <c r="D273" s="2"/>
      <c r="E273" s="2"/>
      <c r="H273" s="2"/>
      <c r="K273" s="2"/>
    </row>
    <row r="274" spans="2:11" ht="13.5" customHeight="1" x14ac:dyDescent="0.35">
      <c r="B274" s="2"/>
      <c r="C274" s="2"/>
      <c r="D274" s="2"/>
      <c r="E274" s="2"/>
      <c r="H274" s="2"/>
      <c r="K274" s="2"/>
    </row>
    <row r="275" spans="2:11" ht="13.5" customHeight="1" x14ac:dyDescent="0.35">
      <c r="B275" s="2"/>
      <c r="C275" s="2"/>
      <c r="D275" s="2"/>
      <c r="E275" s="2"/>
      <c r="H275" s="2"/>
      <c r="K275" s="2"/>
    </row>
    <row r="276" spans="2:11" ht="13.5" customHeight="1" x14ac:dyDescent="0.35">
      <c r="B276" s="2"/>
      <c r="C276" s="2"/>
      <c r="D276" s="2"/>
      <c r="E276" s="2"/>
      <c r="H276" s="2"/>
      <c r="K276" s="2"/>
    </row>
    <row r="277" spans="2:11" ht="13.5" customHeight="1" x14ac:dyDescent="0.35">
      <c r="B277" s="2"/>
      <c r="C277" s="2"/>
      <c r="D277" s="2"/>
      <c r="E277" s="2"/>
      <c r="H277" s="2"/>
      <c r="K277" s="2"/>
    </row>
    <row r="278" spans="2:11" ht="13.5" customHeight="1" x14ac:dyDescent="0.35">
      <c r="B278" s="2"/>
      <c r="C278" s="2"/>
      <c r="D278" s="2"/>
      <c r="E278" s="2"/>
      <c r="H278" s="2"/>
      <c r="K278" s="2"/>
    </row>
    <row r="279" spans="2:11" ht="13.5" customHeight="1" x14ac:dyDescent="0.35">
      <c r="B279" s="2"/>
      <c r="C279" s="2"/>
      <c r="D279" s="2"/>
      <c r="E279" s="2"/>
      <c r="H279" s="2"/>
      <c r="K279" s="2"/>
    </row>
    <row r="280" spans="2:11" ht="13.5" customHeight="1" x14ac:dyDescent="0.35">
      <c r="B280" s="2"/>
      <c r="C280" s="2"/>
      <c r="D280" s="2"/>
      <c r="E280" s="2"/>
      <c r="H280" s="2"/>
      <c r="K280" s="2"/>
    </row>
    <row r="281" spans="2:11" ht="13.5" customHeight="1" x14ac:dyDescent="0.35">
      <c r="B281" s="2"/>
      <c r="C281" s="2"/>
      <c r="D281" s="2"/>
      <c r="E281" s="2"/>
      <c r="H281" s="2"/>
      <c r="K281" s="2"/>
    </row>
    <row r="282" spans="2:11" ht="13.5" customHeight="1" x14ac:dyDescent="0.35">
      <c r="B282" s="2"/>
      <c r="C282" s="2"/>
      <c r="D282" s="2"/>
      <c r="E282" s="2"/>
      <c r="H282" s="2"/>
      <c r="K282" s="2"/>
    </row>
    <row r="283" spans="2:11" ht="13.5" customHeight="1" x14ac:dyDescent="0.35">
      <c r="B283" s="2"/>
      <c r="C283" s="2"/>
      <c r="D283" s="2"/>
      <c r="E283" s="2"/>
      <c r="H283" s="2"/>
      <c r="K283" s="2"/>
    </row>
    <row r="284" spans="2:11" ht="13.5" customHeight="1" x14ac:dyDescent="0.35">
      <c r="B284" s="2"/>
      <c r="C284" s="2"/>
      <c r="D284" s="2"/>
      <c r="E284" s="2"/>
      <c r="H284" s="2"/>
      <c r="K284" s="2"/>
    </row>
    <row r="285" spans="2:11" ht="13.5" customHeight="1" x14ac:dyDescent="0.35">
      <c r="B285" s="2"/>
      <c r="C285" s="2"/>
      <c r="D285" s="2"/>
      <c r="E285" s="2"/>
      <c r="H285" s="2"/>
      <c r="K285" s="2"/>
    </row>
    <row r="286" spans="2:11" ht="13.5" customHeight="1" x14ac:dyDescent="0.35">
      <c r="B286" s="2"/>
      <c r="C286" s="2"/>
      <c r="D286" s="2"/>
      <c r="E286" s="2"/>
      <c r="H286" s="2"/>
      <c r="K286" s="2"/>
    </row>
    <row r="287" spans="2:11" ht="13.5" customHeight="1" x14ac:dyDescent="0.35">
      <c r="B287" s="2"/>
      <c r="C287" s="2"/>
      <c r="D287" s="2"/>
      <c r="E287" s="2"/>
      <c r="H287" s="2"/>
      <c r="K287" s="2"/>
    </row>
    <row r="288" spans="2:11" ht="13.5" customHeight="1" x14ac:dyDescent="0.35">
      <c r="B288" s="2"/>
      <c r="C288" s="2"/>
      <c r="D288" s="2"/>
      <c r="E288" s="2"/>
      <c r="H288" s="2"/>
      <c r="K288" s="2"/>
    </row>
    <row r="289" spans="2:11" ht="13.5" customHeight="1" x14ac:dyDescent="0.35">
      <c r="B289" s="2"/>
      <c r="C289" s="2"/>
      <c r="D289" s="2"/>
      <c r="E289" s="2"/>
      <c r="H289" s="2"/>
      <c r="K289" s="2"/>
    </row>
    <row r="290" spans="2:11" ht="13.5" customHeight="1" x14ac:dyDescent="0.35">
      <c r="B290" s="2"/>
      <c r="C290" s="2"/>
      <c r="D290" s="2"/>
      <c r="E290" s="2"/>
      <c r="H290" s="2"/>
      <c r="K290" s="2"/>
    </row>
    <row r="291" spans="2:11" ht="13.5" customHeight="1" x14ac:dyDescent="0.35">
      <c r="B291" s="2"/>
      <c r="C291" s="2"/>
      <c r="D291" s="2"/>
      <c r="E291" s="2"/>
      <c r="H291" s="2"/>
      <c r="K291" s="2"/>
    </row>
    <row r="292" spans="2:11" ht="13.5" customHeight="1" x14ac:dyDescent="0.35">
      <c r="B292" s="2"/>
      <c r="C292" s="2"/>
      <c r="D292" s="2"/>
      <c r="E292" s="2"/>
      <c r="H292" s="2"/>
      <c r="K292" s="2"/>
    </row>
    <row r="293" spans="2:11" ht="13.5" customHeight="1" x14ac:dyDescent="0.35">
      <c r="B293" s="2"/>
      <c r="C293" s="2"/>
      <c r="D293" s="2"/>
      <c r="E293" s="2"/>
      <c r="H293" s="2"/>
      <c r="K293" s="2"/>
    </row>
    <row r="294" spans="2:11" ht="13.5" customHeight="1" x14ac:dyDescent="0.35">
      <c r="B294" s="2"/>
      <c r="C294" s="2"/>
      <c r="D294" s="2"/>
      <c r="E294" s="2"/>
      <c r="H294" s="2"/>
      <c r="K294" s="2"/>
    </row>
    <row r="295" spans="2:11" ht="13.5" customHeight="1" x14ac:dyDescent="0.35">
      <c r="B295" s="2"/>
      <c r="C295" s="2"/>
      <c r="D295" s="2"/>
      <c r="E295" s="2"/>
      <c r="H295" s="2"/>
      <c r="K295" s="2"/>
    </row>
    <row r="296" spans="2:11" ht="13.5" customHeight="1" x14ac:dyDescent="0.35">
      <c r="B296" s="2"/>
      <c r="C296" s="2"/>
      <c r="D296" s="2"/>
      <c r="E296" s="2"/>
      <c r="H296" s="2"/>
      <c r="K296" s="2"/>
    </row>
    <row r="297" spans="2:11" ht="13.5" customHeight="1" x14ac:dyDescent="0.35">
      <c r="B297" s="2"/>
      <c r="C297" s="2"/>
      <c r="D297" s="2"/>
      <c r="E297" s="2"/>
      <c r="H297" s="2"/>
      <c r="K297" s="2"/>
    </row>
    <row r="298" spans="2:11" ht="13.5" customHeight="1" x14ac:dyDescent="0.35">
      <c r="B298" s="2"/>
      <c r="C298" s="2"/>
      <c r="D298" s="2"/>
      <c r="E298" s="2"/>
      <c r="H298" s="2"/>
      <c r="K298" s="2"/>
    </row>
    <row r="299" spans="2:11" ht="13.5" customHeight="1" x14ac:dyDescent="0.35">
      <c r="B299" s="2"/>
      <c r="C299" s="2"/>
      <c r="D299" s="2"/>
      <c r="E299" s="2"/>
      <c r="H299" s="2"/>
      <c r="K299" s="2"/>
    </row>
    <row r="300" spans="2:11" ht="13.5" customHeight="1" x14ac:dyDescent="0.35">
      <c r="B300" s="2"/>
      <c r="C300" s="2"/>
      <c r="D300" s="2"/>
      <c r="E300" s="2"/>
      <c r="H300" s="2"/>
      <c r="K300" s="2"/>
    </row>
    <row r="301" spans="2:11" ht="13.5" customHeight="1" x14ac:dyDescent="0.35">
      <c r="B301" s="2"/>
      <c r="C301" s="2"/>
      <c r="D301" s="2"/>
      <c r="E301" s="2"/>
      <c r="H301" s="2"/>
      <c r="K301" s="2"/>
    </row>
    <row r="302" spans="2:11" ht="13.5" customHeight="1" x14ac:dyDescent="0.35">
      <c r="B302" s="2"/>
      <c r="C302" s="2"/>
      <c r="D302" s="2"/>
      <c r="E302" s="2"/>
      <c r="H302" s="2"/>
      <c r="K302" s="2"/>
    </row>
    <row r="303" spans="2:11" ht="13.5" customHeight="1" x14ac:dyDescent="0.35">
      <c r="B303" s="2"/>
      <c r="C303" s="2"/>
      <c r="D303" s="2"/>
      <c r="E303" s="2"/>
      <c r="H303" s="2"/>
      <c r="K303" s="2"/>
    </row>
    <row r="304" spans="2:11" ht="13.5" customHeight="1" x14ac:dyDescent="0.35">
      <c r="B304" s="2"/>
      <c r="C304" s="2"/>
      <c r="D304" s="2"/>
      <c r="E304" s="2"/>
      <c r="H304" s="2"/>
      <c r="K304" s="2"/>
    </row>
    <row r="305" spans="2:11" ht="13.5" customHeight="1" x14ac:dyDescent="0.35">
      <c r="B305" s="2"/>
      <c r="C305" s="2"/>
      <c r="D305" s="2"/>
      <c r="E305" s="2"/>
      <c r="H305" s="2"/>
      <c r="K305" s="2"/>
    </row>
    <row r="306" spans="2:11" ht="13.5" customHeight="1" x14ac:dyDescent="0.35">
      <c r="B306" s="2"/>
      <c r="C306" s="2"/>
      <c r="D306" s="2"/>
      <c r="E306" s="2"/>
      <c r="H306" s="2"/>
      <c r="K306" s="2"/>
    </row>
    <row r="307" spans="2:11" ht="13.5" customHeight="1" x14ac:dyDescent="0.35">
      <c r="B307" s="2"/>
      <c r="C307" s="2"/>
      <c r="D307" s="2"/>
      <c r="E307" s="2"/>
      <c r="H307" s="2"/>
      <c r="K307" s="2"/>
    </row>
    <row r="308" spans="2:11" ht="13.5" customHeight="1" x14ac:dyDescent="0.35">
      <c r="B308" s="2"/>
      <c r="C308" s="2"/>
      <c r="D308" s="2"/>
      <c r="E308" s="2"/>
      <c r="H308" s="2"/>
      <c r="K308" s="2"/>
    </row>
    <row r="309" spans="2:11" ht="13.5" customHeight="1" x14ac:dyDescent="0.35">
      <c r="B309" s="2"/>
      <c r="C309" s="2"/>
      <c r="D309" s="2"/>
      <c r="E309" s="2"/>
      <c r="H309" s="2"/>
      <c r="K309" s="2"/>
    </row>
    <row r="310" spans="2:11" ht="13.5" customHeight="1" x14ac:dyDescent="0.35">
      <c r="B310" s="2"/>
      <c r="C310" s="2"/>
      <c r="D310" s="2"/>
      <c r="E310" s="2"/>
      <c r="H310" s="2"/>
      <c r="K310" s="2"/>
    </row>
    <row r="311" spans="2:11" ht="13.5" customHeight="1" x14ac:dyDescent="0.35">
      <c r="B311" s="2"/>
      <c r="C311" s="2"/>
      <c r="D311" s="2"/>
      <c r="E311" s="2"/>
      <c r="H311" s="2"/>
      <c r="K311" s="2"/>
    </row>
    <row r="312" spans="2:11" ht="13.5" customHeight="1" x14ac:dyDescent="0.35">
      <c r="B312" s="2"/>
      <c r="C312" s="2"/>
      <c r="D312" s="2"/>
      <c r="E312" s="2"/>
      <c r="H312" s="2"/>
      <c r="K312" s="2"/>
    </row>
    <row r="313" spans="2:11" ht="13.5" customHeight="1" x14ac:dyDescent="0.35">
      <c r="B313" s="2"/>
      <c r="C313" s="2"/>
      <c r="D313" s="2"/>
      <c r="E313" s="2"/>
      <c r="H313" s="2"/>
      <c r="K313" s="2"/>
    </row>
    <row r="314" spans="2:11" ht="13.5" customHeight="1" x14ac:dyDescent="0.35">
      <c r="B314" s="2"/>
      <c r="C314" s="2"/>
      <c r="D314" s="2"/>
      <c r="E314" s="2"/>
      <c r="H314" s="2"/>
      <c r="K314" s="2"/>
    </row>
    <row r="315" spans="2:11" ht="13.5" customHeight="1" x14ac:dyDescent="0.35">
      <c r="B315" s="2"/>
      <c r="C315" s="2"/>
      <c r="D315" s="2"/>
      <c r="E315" s="2"/>
      <c r="H315" s="2"/>
      <c r="K315" s="2"/>
    </row>
    <row r="316" spans="2:11" ht="13.5" customHeight="1" x14ac:dyDescent="0.35">
      <c r="B316" s="2"/>
      <c r="C316" s="2"/>
      <c r="D316" s="2"/>
      <c r="E316" s="2"/>
      <c r="H316" s="2"/>
      <c r="K316" s="2"/>
    </row>
    <row r="317" spans="2:11" ht="13.5" customHeight="1" x14ac:dyDescent="0.35">
      <c r="B317" s="2"/>
      <c r="C317" s="2"/>
      <c r="D317" s="2"/>
      <c r="E317" s="2"/>
      <c r="H317" s="2"/>
      <c r="K317" s="2"/>
    </row>
    <row r="318" spans="2:11" ht="13.5" customHeight="1" x14ac:dyDescent="0.35">
      <c r="B318" s="2"/>
      <c r="C318" s="2"/>
      <c r="D318" s="2"/>
      <c r="E318" s="2"/>
      <c r="H318" s="2"/>
      <c r="K318" s="2"/>
    </row>
    <row r="319" spans="2:11" ht="13.5" customHeight="1" x14ac:dyDescent="0.35">
      <c r="B319" s="2"/>
      <c r="C319" s="2"/>
      <c r="D319" s="2"/>
      <c r="E319" s="2"/>
      <c r="H319" s="2"/>
      <c r="K319" s="2"/>
    </row>
    <row r="320" spans="2:11" ht="13.5" customHeight="1" x14ac:dyDescent="0.35">
      <c r="B320" s="2"/>
      <c r="C320" s="2"/>
      <c r="D320" s="2"/>
      <c r="E320" s="2"/>
      <c r="H320" s="2"/>
      <c r="K320" s="2"/>
    </row>
    <row r="321" spans="2:11" ht="13.5" customHeight="1" x14ac:dyDescent="0.35">
      <c r="B321" s="2"/>
      <c r="C321" s="2"/>
      <c r="D321" s="2"/>
      <c r="E321" s="2"/>
      <c r="H321" s="2"/>
      <c r="K321" s="2"/>
    </row>
    <row r="322" spans="2:11" ht="13.5" customHeight="1" x14ac:dyDescent="0.35">
      <c r="B322" s="2"/>
      <c r="C322" s="2"/>
      <c r="D322" s="2"/>
      <c r="E322" s="2"/>
      <c r="H322" s="2"/>
      <c r="K322" s="2"/>
    </row>
    <row r="323" spans="2:11" ht="13.5" customHeight="1" x14ac:dyDescent="0.35">
      <c r="B323" s="2"/>
      <c r="C323" s="2"/>
      <c r="D323" s="2"/>
      <c r="E323" s="2"/>
      <c r="H323" s="2"/>
      <c r="K323" s="2"/>
    </row>
    <row r="324" spans="2:11" ht="13.5" customHeight="1" x14ac:dyDescent="0.35">
      <c r="B324" s="2"/>
      <c r="C324" s="2"/>
      <c r="D324" s="2"/>
      <c r="E324" s="2"/>
      <c r="H324" s="2"/>
      <c r="K324" s="2"/>
    </row>
    <row r="325" spans="2:11" ht="13.5" customHeight="1" x14ac:dyDescent="0.35">
      <c r="B325" s="2"/>
      <c r="C325" s="2"/>
      <c r="D325" s="2"/>
      <c r="E325" s="2"/>
      <c r="H325" s="2"/>
      <c r="K325" s="2"/>
    </row>
    <row r="326" spans="2:11" ht="13.5" customHeight="1" x14ac:dyDescent="0.35">
      <c r="B326" s="2"/>
      <c r="C326" s="2"/>
      <c r="D326" s="2"/>
      <c r="E326" s="2"/>
      <c r="H326" s="2"/>
      <c r="K326" s="2"/>
    </row>
    <row r="327" spans="2:11" ht="13.5" customHeight="1" x14ac:dyDescent="0.35">
      <c r="B327" s="2"/>
      <c r="C327" s="2"/>
      <c r="D327" s="2"/>
      <c r="E327" s="2"/>
      <c r="H327" s="2"/>
      <c r="K327" s="2"/>
    </row>
    <row r="328" spans="2:11" ht="13.5" customHeight="1" x14ac:dyDescent="0.35">
      <c r="B328" s="2"/>
      <c r="C328" s="2"/>
      <c r="D328" s="2"/>
      <c r="E328" s="2"/>
      <c r="H328" s="2"/>
      <c r="K328" s="2"/>
    </row>
    <row r="329" spans="2:11" ht="13.5" customHeight="1" x14ac:dyDescent="0.35">
      <c r="B329" s="2"/>
      <c r="C329" s="2"/>
      <c r="D329" s="2"/>
      <c r="E329" s="2"/>
      <c r="H329" s="2"/>
      <c r="K329" s="2"/>
    </row>
    <row r="330" spans="2:11" ht="13.5" customHeight="1" x14ac:dyDescent="0.35">
      <c r="B330" s="2"/>
      <c r="C330" s="2"/>
      <c r="D330" s="2"/>
      <c r="E330" s="2"/>
      <c r="H330" s="2"/>
      <c r="K330" s="2"/>
    </row>
    <row r="331" spans="2:11" ht="13.5" customHeight="1" x14ac:dyDescent="0.35">
      <c r="B331" s="2"/>
      <c r="C331" s="2"/>
      <c r="D331" s="2"/>
      <c r="E331" s="2"/>
      <c r="H331" s="2"/>
      <c r="K331" s="2"/>
    </row>
    <row r="332" spans="2:11" ht="13.5" customHeight="1" x14ac:dyDescent="0.35">
      <c r="B332" s="2"/>
      <c r="C332" s="2"/>
      <c r="D332" s="2"/>
      <c r="E332" s="2"/>
      <c r="H332" s="2"/>
      <c r="K332" s="2"/>
    </row>
    <row r="333" spans="2:11" ht="13.5" customHeight="1" x14ac:dyDescent="0.35">
      <c r="B333" s="2"/>
      <c r="C333" s="2"/>
      <c r="D333" s="2"/>
      <c r="E333" s="2"/>
      <c r="H333" s="2"/>
      <c r="K333" s="2"/>
    </row>
    <row r="334" spans="2:11" ht="13.5" customHeight="1" x14ac:dyDescent="0.35">
      <c r="B334" s="2"/>
      <c r="C334" s="2"/>
      <c r="D334" s="2"/>
      <c r="E334" s="2"/>
      <c r="H334" s="2"/>
      <c r="K334" s="2"/>
    </row>
    <row r="335" spans="2:11" ht="13.5" customHeight="1" x14ac:dyDescent="0.35">
      <c r="B335" s="2"/>
      <c r="C335" s="2"/>
      <c r="D335" s="2"/>
      <c r="E335" s="2"/>
      <c r="H335" s="2"/>
      <c r="K335" s="2"/>
    </row>
    <row r="336" spans="2:11" ht="13.5" customHeight="1" x14ac:dyDescent="0.35">
      <c r="B336" s="2"/>
      <c r="C336" s="2"/>
      <c r="D336" s="2"/>
      <c r="E336" s="2"/>
      <c r="H336" s="2"/>
      <c r="K336" s="2"/>
    </row>
    <row r="337" spans="2:11" ht="13.5" customHeight="1" x14ac:dyDescent="0.35">
      <c r="B337" s="2"/>
      <c r="C337" s="2"/>
      <c r="D337" s="2"/>
      <c r="E337" s="2"/>
      <c r="H337" s="2"/>
      <c r="K337" s="2"/>
    </row>
    <row r="338" spans="2:11" ht="13.5" customHeight="1" x14ac:dyDescent="0.35">
      <c r="B338" s="2"/>
      <c r="C338" s="2"/>
      <c r="D338" s="2"/>
      <c r="E338" s="2"/>
      <c r="H338" s="2"/>
      <c r="K338" s="2"/>
    </row>
    <row r="339" spans="2:11" ht="13.5" customHeight="1" x14ac:dyDescent="0.35">
      <c r="B339" s="2"/>
      <c r="C339" s="2"/>
      <c r="D339" s="2"/>
      <c r="E339" s="2"/>
      <c r="H339" s="2"/>
      <c r="K339" s="2"/>
    </row>
    <row r="340" spans="2:11" ht="13.5" customHeight="1" x14ac:dyDescent="0.35">
      <c r="B340" s="2"/>
      <c r="C340" s="2"/>
      <c r="D340" s="2"/>
      <c r="E340" s="2"/>
      <c r="H340" s="2"/>
      <c r="K340" s="2"/>
    </row>
    <row r="341" spans="2:11" ht="13.5" customHeight="1" x14ac:dyDescent="0.35">
      <c r="B341" s="2"/>
      <c r="C341" s="2"/>
      <c r="D341" s="2"/>
      <c r="E341" s="2"/>
      <c r="H341" s="2"/>
      <c r="K341" s="2"/>
    </row>
    <row r="342" spans="2:11" ht="13.5" customHeight="1" x14ac:dyDescent="0.35">
      <c r="B342" s="2"/>
      <c r="C342" s="2"/>
      <c r="D342" s="2"/>
      <c r="E342" s="2"/>
      <c r="H342" s="2"/>
      <c r="K342" s="2"/>
    </row>
    <row r="343" spans="2:11" ht="13.5" customHeight="1" x14ac:dyDescent="0.35">
      <c r="B343" s="2"/>
      <c r="C343" s="2"/>
      <c r="D343" s="2"/>
      <c r="E343" s="2"/>
      <c r="H343" s="2"/>
      <c r="K343" s="2"/>
    </row>
    <row r="344" spans="2:11" ht="13.5" customHeight="1" x14ac:dyDescent="0.35">
      <c r="B344" s="2"/>
      <c r="C344" s="2"/>
      <c r="D344" s="2"/>
      <c r="E344" s="2"/>
      <c r="H344" s="2"/>
      <c r="K344" s="2"/>
    </row>
    <row r="345" spans="2:11" ht="13.5" customHeight="1" x14ac:dyDescent="0.35">
      <c r="B345" s="2"/>
      <c r="C345" s="2"/>
      <c r="D345" s="2"/>
      <c r="E345" s="2"/>
      <c r="H345" s="2"/>
      <c r="K345" s="2"/>
    </row>
    <row r="346" spans="2:11" ht="13.5" customHeight="1" x14ac:dyDescent="0.35">
      <c r="B346" s="2"/>
      <c r="C346" s="2"/>
      <c r="D346" s="2"/>
      <c r="E346" s="2"/>
      <c r="H346" s="2"/>
      <c r="K346" s="2"/>
    </row>
    <row r="347" spans="2:11" ht="13.5" customHeight="1" x14ac:dyDescent="0.35">
      <c r="B347" s="2"/>
      <c r="C347" s="2"/>
      <c r="D347" s="2"/>
      <c r="E347" s="2"/>
      <c r="H347" s="2"/>
      <c r="K347" s="2"/>
    </row>
    <row r="348" spans="2:11" ht="13.5" customHeight="1" x14ac:dyDescent="0.35">
      <c r="B348" s="2"/>
      <c r="C348" s="2"/>
      <c r="D348" s="2"/>
      <c r="E348" s="2"/>
      <c r="H348" s="2"/>
      <c r="K348" s="2"/>
    </row>
    <row r="349" spans="2:11" ht="13.5" customHeight="1" x14ac:dyDescent="0.35">
      <c r="B349" s="2"/>
      <c r="C349" s="2"/>
      <c r="D349" s="2"/>
      <c r="E349" s="2"/>
      <c r="H349" s="2"/>
      <c r="K349" s="2"/>
    </row>
    <row r="350" spans="2:11" ht="13.5" customHeight="1" x14ac:dyDescent="0.35">
      <c r="B350" s="2"/>
      <c r="C350" s="2"/>
      <c r="D350" s="2"/>
      <c r="E350" s="2"/>
      <c r="H350" s="2"/>
      <c r="K350" s="2"/>
    </row>
    <row r="351" spans="2:11" ht="13.5" customHeight="1" x14ac:dyDescent="0.35">
      <c r="B351" s="2"/>
      <c r="C351" s="2"/>
      <c r="D351" s="2"/>
      <c r="E351" s="2"/>
      <c r="H351" s="2"/>
      <c r="K351" s="2"/>
    </row>
    <row r="352" spans="2:11" ht="13.5" customHeight="1" x14ac:dyDescent="0.35">
      <c r="B352" s="2"/>
      <c r="C352" s="2"/>
      <c r="D352" s="2"/>
      <c r="E352" s="2"/>
      <c r="H352" s="2"/>
      <c r="K352" s="2"/>
    </row>
    <row r="353" spans="2:11" ht="13.5" customHeight="1" x14ac:dyDescent="0.35">
      <c r="B353" s="2"/>
      <c r="C353" s="2"/>
      <c r="D353" s="2"/>
      <c r="E353" s="2"/>
      <c r="H353" s="2"/>
      <c r="K353" s="2"/>
    </row>
    <row r="354" spans="2:11" ht="13.5" customHeight="1" x14ac:dyDescent="0.35">
      <c r="B354" s="2"/>
      <c r="C354" s="2"/>
      <c r="D354" s="2"/>
      <c r="E354" s="2"/>
      <c r="H354" s="2"/>
      <c r="K354" s="2"/>
    </row>
    <row r="355" spans="2:11" ht="13.5" customHeight="1" x14ac:dyDescent="0.35">
      <c r="B355" s="2"/>
      <c r="C355" s="2"/>
      <c r="D355" s="2"/>
      <c r="E355" s="2"/>
      <c r="H355" s="2"/>
      <c r="K355" s="2"/>
    </row>
    <row r="356" spans="2:11" ht="13.5" customHeight="1" x14ac:dyDescent="0.35">
      <c r="B356" s="2"/>
      <c r="C356" s="2"/>
      <c r="D356" s="2"/>
      <c r="E356" s="2"/>
      <c r="H356" s="2"/>
      <c r="K356" s="2"/>
    </row>
    <row r="357" spans="2:11" ht="13.5" customHeight="1" x14ac:dyDescent="0.35">
      <c r="B357" s="2"/>
      <c r="C357" s="2"/>
      <c r="D357" s="2"/>
      <c r="E357" s="2"/>
      <c r="H357" s="2"/>
      <c r="K357" s="2"/>
    </row>
    <row r="358" spans="2:11" ht="13.5" customHeight="1" x14ac:dyDescent="0.35">
      <c r="B358" s="2"/>
      <c r="C358" s="2"/>
      <c r="D358" s="2"/>
      <c r="E358" s="2"/>
      <c r="H358" s="2"/>
      <c r="K358" s="2"/>
    </row>
    <row r="359" spans="2:11" ht="13.5" customHeight="1" x14ac:dyDescent="0.35">
      <c r="B359" s="2"/>
      <c r="C359" s="2"/>
      <c r="D359" s="2"/>
      <c r="E359" s="2"/>
      <c r="H359" s="2"/>
      <c r="K359" s="2"/>
    </row>
    <row r="360" spans="2:11" ht="13.5" customHeight="1" x14ac:dyDescent="0.35">
      <c r="B360" s="2"/>
      <c r="C360" s="2"/>
      <c r="D360" s="2"/>
      <c r="E360" s="2"/>
      <c r="H360" s="2"/>
      <c r="K360" s="2"/>
    </row>
    <row r="361" spans="2:11" ht="13.5" customHeight="1" x14ac:dyDescent="0.35">
      <c r="B361" s="2"/>
      <c r="C361" s="2"/>
      <c r="D361" s="2"/>
      <c r="E361" s="2"/>
      <c r="H361" s="2"/>
      <c r="K361" s="2"/>
    </row>
    <row r="362" spans="2:11" ht="13.5" customHeight="1" x14ac:dyDescent="0.35">
      <c r="B362" s="2"/>
      <c r="C362" s="2"/>
      <c r="D362" s="2"/>
      <c r="E362" s="2"/>
      <c r="H362" s="2"/>
      <c r="K362" s="2"/>
    </row>
    <row r="363" spans="2:11" ht="13.5" customHeight="1" x14ac:dyDescent="0.35">
      <c r="B363" s="2"/>
      <c r="C363" s="2"/>
      <c r="D363" s="2"/>
      <c r="E363" s="2"/>
      <c r="H363" s="2"/>
      <c r="K363" s="2"/>
    </row>
    <row r="364" spans="2:11" ht="13.5" customHeight="1" x14ac:dyDescent="0.35">
      <c r="B364" s="2"/>
      <c r="C364" s="2"/>
      <c r="D364" s="2"/>
      <c r="E364" s="2"/>
      <c r="H364" s="2"/>
      <c r="K364" s="2"/>
    </row>
    <row r="365" spans="2:11" ht="13.5" customHeight="1" x14ac:dyDescent="0.35">
      <c r="B365" s="2"/>
      <c r="C365" s="2"/>
      <c r="D365" s="2"/>
      <c r="E365" s="2"/>
      <c r="H365" s="2"/>
      <c r="K365" s="2"/>
    </row>
    <row r="366" spans="2:11" ht="13.5" customHeight="1" x14ac:dyDescent="0.35">
      <c r="B366" s="2"/>
      <c r="C366" s="2"/>
      <c r="D366" s="2"/>
      <c r="E366" s="2"/>
      <c r="H366" s="2"/>
      <c r="K366" s="2"/>
    </row>
    <row r="367" spans="2:11" ht="13.5" customHeight="1" x14ac:dyDescent="0.35">
      <c r="B367" s="2"/>
      <c r="C367" s="2"/>
      <c r="D367" s="2"/>
      <c r="E367" s="2"/>
      <c r="H367" s="2"/>
      <c r="K367" s="2"/>
    </row>
    <row r="368" spans="2:11" ht="13.5" customHeight="1" x14ac:dyDescent="0.35">
      <c r="B368" s="2"/>
      <c r="C368" s="2"/>
      <c r="D368" s="2"/>
      <c r="E368" s="2"/>
      <c r="H368" s="2"/>
      <c r="K368" s="2"/>
    </row>
    <row r="369" spans="2:11" ht="13.5" customHeight="1" x14ac:dyDescent="0.35">
      <c r="B369" s="2"/>
      <c r="C369" s="2"/>
      <c r="D369" s="2"/>
      <c r="E369" s="2"/>
      <c r="H369" s="2"/>
      <c r="K369" s="2"/>
    </row>
    <row r="370" spans="2:11" ht="13.5" customHeight="1" x14ac:dyDescent="0.35">
      <c r="B370" s="2"/>
      <c r="C370" s="2"/>
      <c r="D370" s="2"/>
      <c r="E370" s="2"/>
      <c r="H370" s="2"/>
      <c r="K370" s="2"/>
    </row>
    <row r="371" spans="2:11" ht="13.5" customHeight="1" x14ac:dyDescent="0.35">
      <c r="B371" s="2"/>
      <c r="C371" s="2"/>
      <c r="D371" s="2"/>
      <c r="E371" s="2"/>
      <c r="H371" s="2"/>
      <c r="K371" s="2"/>
    </row>
    <row r="372" spans="2:11" ht="13.5" customHeight="1" x14ac:dyDescent="0.35">
      <c r="B372" s="2"/>
      <c r="C372" s="2"/>
      <c r="D372" s="2"/>
      <c r="E372" s="2"/>
      <c r="H372" s="2"/>
      <c r="K372" s="2"/>
    </row>
    <row r="373" spans="2:11" ht="13.5" customHeight="1" x14ac:dyDescent="0.35">
      <c r="B373" s="2"/>
      <c r="C373" s="2"/>
      <c r="D373" s="2"/>
      <c r="E373" s="2"/>
      <c r="H373" s="2"/>
      <c r="K373" s="2"/>
    </row>
    <row r="374" spans="2:11" ht="13.5" customHeight="1" x14ac:dyDescent="0.35">
      <c r="B374" s="2"/>
      <c r="C374" s="2"/>
      <c r="D374" s="2"/>
      <c r="E374" s="2"/>
      <c r="H374" s="2"/>
      <c r="K374" s="2"/>
    </row>
    <row r="375" spans="2:11" ht="13.5" customHeight="1" x14ac:dyDescent="0.35">
      <c r="B375" s="2"/>
      <c r="C375" s="2"/>
      <c r="D375" s="2"/>
      <c r="E375" s="2"/>
      <c r="H375" s="2"/>
      <c r="K375" s="2"/>
    </row>
    <row r="376" spans="2:11" ht="13.5" customHeight="1" x14ac:dyDescent="0.35">
      <c r="B376" s="2"/>
      <c r="C376" s="2"/>
      <c r="D376" s="2"/>
      <c r="E376" s="2"/>
      <c r="H376" s="2"/>
      <c r="K376" s="2"/>
    </row>
    <row r="377" spans="2:11" ht="13.5" customHeight="1" x14ac:dyDescent="0.35">
      <c r="B377" s="2"/>
      <c r="C377" s="2"/>
      <c r="D377" s="2"/>
      <c r="E377" s="2"/>
      <c r="H377" s="2"/>
      <c r="K377" s="2"/>
    </row>
    <row r="378" spans="2:11" ht="13.5" customHeight="1" x14ac:dyDescent="0.35">
      <c r="B378" s="2"/>
      <c r="C378" s="2"/>
      <c r="D378" s="2"/>
      <c r="E378" s="2"/>
      <c r="H378" s="2"/>
      <c r="K378" s="2"/>
    </row>
    <row r="379" spans="2:11" ht="13.5" customHeight="1" x14ac:dyDescent="0.35">
      <c r="B379" s="2"/>
      <c r="C379" s="2"/>
      <c r="D379" s="2"/>
      <c r="E379" s="2"/>
      <c r="H379" s="2"/>
      <c r="K379" s="2"/>
    </row>
    <row r="380" spans="2:11" ht="13.5" customHeight="1" x14ac:dyDescent="0.35">
      <c r="B380" s="2"/>
      <c r="C380" s="2"/>
      <c r="D380" s="2"/>
      <c r="E380" s="2"/>
      <c r="H380" s="2"/>
      <c r="K380" s="2"/>
    </row>
    <row r="381" spans="2:11" ht="13.5" customHeight="1" x14ac:dyDescent="0.35">
      <c r="B381" s="2"/>
      <c r="C381" s="2"/>
      <c r="D381" s="2"/>
      <c r="E381" s="2"/>
      <c r="H381" s="2"/>
      <c r="K381" s="2"/>
    </row>
    <row r="382" spans="2:11" ht="13.5" customHeight="1" x14ac:dyDescent="0.35">
      <c r="B382" s="2"/>
      <c r="C382" s="2"/>
      <c r="D382" s="2"/>
      <c r="E382" s="2"/>
      <c r="H382" s="2"/>
      <c r="K382" s="2"/>
    </row>
    <row r="383" spans="2:11" ht="13.5" customHeight="1" x14ac:dyDescent="0.35">
      <c r="B383" s="2"/>
      <c r="C383" s="2"/>
      <c r="D383" s="2"/>
      <c r="E383" s="2"/>
      <c r="H383" s="2"/>
      <c r="K383" s="2"/>
    </row>
    <row r="384" spans="2:11" ht="13.5" customHeight="1" x14ac:dyDescent="0.35">
      <c r="B384" s="2"/>
      <c r="C384" s="2"/>
      <c r="D384" s="2"/>
      <c r="E384" s="2"/>
      <c r="H384" s="2"/>
      <c r="K384" s="2"/>
    </row>
    <row r="385" spans="2:11" ht="13.5" customHeight="1" x14ac:dyDescent="0.35">
      <c r="B385" s="2"/>
      <c r="C385" s="2"/>
      <c r="D385" s="2"/>
      <c r="E385" s="2"/>
      <c r="H385" s="2"/>
      <c r="K385" s="2"/>
    </row>
    <row r="386" spans="2:11" ht="13.5" customHeight="1" x14ac:dyDescent="0.35">
      <c r="B386" s="2"/>
      <c r="C386" s="2"/>
      <c r="D386" s="2"/>
      <c r="E386" s="2"/>
      <c r="H386" s="2"/>
      <c r="K386" s="2"/>
    </row>
    <row r="387" spans="2:11" ht="13.5" customHeight="1" x14ac:dyDescent="0.35">
      <c r="B387" s="2"/>
      <c r="C387" s="2"/>
      <c r="D387" s="2"/>
      <c r="E387" s="2"/>
      <c r="H387" s="2"/>
      <c r="K387" s="2"/>
    </row>
    <row r="388" spans="2:11" ht="13.5" customHeight="1" x14ac:dyDescent="0.35">
      <c r="B388" s="2"/>
      <c r="C388" s="2"/>
      <c r="D388" s="2"/>
      <c r="E388" s="2"/>
      <c r="H388" s="2"/>
      <c r="K388" s="2"/>
    </row>
    <row r="389" spans="2:11" ht="13.5" customHeight="1" x14ac:dyDescent="0.35">
      <c r="B389" s="2"/>
      <c r="C389" s="2"/>
      <c r="D389" s="2"/>
      <c r="E389" s="2"/>
      <c r="H389" s="2"/>
      <c r="K389" s="2"/>
    </row>
    <row r="390" spans="2:11" ht="13.5" customHeight="1" x14ac:dyDescent="0.35">
      <c r="B390" s="2"/>
      <c r="C390" s="2"/>
      <c r="D390" s="2"/>
      <c r="E390" s="2"/>
      <c r="H390" s="2"/>
      <c r="K390" s="2"/>
    </row>
    <row r="391" spans="2:11" ht="13.5" customHeight="1" x14ac:dyDescent="0.35">
      <c r="B391" s="2"/>
      <c r="C391" s="2"/>
      <c r="D391" s="2"/>
      <c r="E391" s="2"/>
      <c r="H391" s="2"/>
      <c r="K391" s="2"/>
    </row>
    <row r="392" spans="2:11" ht="13.5" customHeight="1" x14ac:dyDescent="0.35">
      <c r="B392" s="2"/>
      <c r="C392" s="2"/>
      <c r="D392" s="2"/>
      <c r="E392" s="2"/>
      <c r="H392" s="2"/>
      <c r="K392" s="2"/>
    </row>
    <row r="393" spans="2:11" ht="13.5" customHeight="1" x14ac:dyDescent="0.35">
      <c r="B393" s="2"/>
      <c r="C393" s="2"/>
      <c r="D393" s="2"/>
      <c r="E393" s="2"/>
      <c r="H393" s="2"/>
      <c r="K393" s="2"/>
    </row>
    <row r="394" spans="2:11" ht="13.5" customHeight="1" x14ac:dyDescent="0.35">
      <c r="B394" s="2"/>
      <c r="C394" s="2"/>
      <c r="D394" s="2"/>
      <c r="E394" s="2"/>
      <c r="H394" s="2"/>
      <c r="K394" s="2"/>
    </row>
    <row r="395" spans="2:11" ht="13.5" customHeight="1" x14ac:dyDescent="0.35">
      <c r="B395" s="2"/>
      <c r="C395" s="2"/>
      <c r="D395" s="2"/>
      <c r="E395" s="2"/>
      <c r="H395" s="2"/>
      <c r="K395" s="2"/>
    </row>
    <row r="396" spans="2:11" ht="13.5" customHeight="1" x14ac:dyDescent="0.35">
      <c r="B396" s="2"/>
      <c r="C396" s="2"/>
      <c r="D396" s="2"/>
      <c r="E396" s="2"/>
      <c r="H396" s="2"/>
      <c r="K396" s="2"/>
    </row>
    <row r="397" spans="2:11" ht="13.5" customHeight="1" x14ac:dyDescent="0.35">
      <c r="B397" s="2"/>
      <c r="C397" s="2"/>
      <c r="D397" s="2"/>
      <c r="E397" s="2"/>
      <c r="H397" s="2"/>
      <c r="K397" s="2"/>
    </row>
    <row r="398" spans="2:11" ht="13.5" customHeight="1" x14ac:dyDescent="0.35">
      <c r="B398" s="2"/>
      <c r="C398" s="2"/>
      <c r="D398" s="2"/>
      <c r="E398" s="2"/>
      <c r="H398" s="2"/>
      <c r="K398" s="2"/>
    </row>
    <row r="399" spans="2:11" ht="13.5" customHeight="1" x14ac:dyDescent="0.35">
      <c r="B399" s="2"/>
      <c r="C399" s="2"/>
      <c r="D399" s="2"/>
      <c r="E399" s="2"/>
      <c r="H399" s="2"/>
      <c r="K399" s="2"/>
    </row>
    <row r="400" spans="2:11" ht="13.5" customHeight="1" x14ac:dyDescent="0.35">
      <c r="B400" s="2"/>
      <c r="C400" s="2"/>
      <c r="D400" s="2"/>
      <c r="E400" s="2"/>
      <c r="H400" s="2"/>
      <c r="K400" s="2"/>
    </row>
    <row r="401" spans="2:11" ht="13.5" customHeight="1" x14ac:dyDescent="0.35">
      <c r="B401" s="2"/>
      <c r="C401" s="2"/>
      <c r="D401" s="2"/>
      <c r="E401" s="2"/>
      <c r="H401" s="2"/>
      <c r="K401" s="2"/>
    </row>
    <row r="402" spans="2:11" ht="13.5" customHeight="1" x14ac:dyDescent="0.35">
      <c r="B402" s="2"/>
      <c r="C402" s="2"/>
      <c r="D402" s="2"/>
      <c r="E402" s="2"/>
      <c r="H402" s="2"/>
      <c r="K402" s="2"/>
    </row>
    <row r="403" spans="2:11" ht="13.5" customHeight="1" x14ac:dyDescent="0.35">
      <c r="B403" s="2"/>
      <c r="C403" s="2"/>
      <c r="D403" s="2"/>
      <c r="E403" s="2"/>
      <c r="H403" s="2"/>
      <c r="K403" s="2"/>
    </row>
    <row r="404" spans="2:11" ht="13.5" customHeight="1" x14ac:dyDescent="0.35">
      <c r="B404" s="2"/>
      <c r="C404" s="2"/>
      <c r="D404" s="2"/>
      <c r="E404" s="2"/>
      <c r="H404" s="2"/>
      <c r="K404" s="2"/>
    </row>
    <row r="405" spans="2:11" ht="13.5" customHeight="1" x14ac:dyDescent="0.35">
      <c r="B405" s="2"/>
      <c r="C405" s="2"/>
      <c r="D405" s="2"/>
      <c r="E405" s="2"/>
      <c r="H405" s="2"/>
      <c r="K405" s="2"/>
    </row>
    <row r="406" spans="2:11" ht="13.5" customHeight="1" x14ac:dyDescent="0.35">
      <c r="B406" s="2"/>
      <c r="C406" s="2"/>
      <c r="D406" s="2"/>
      <c r="E406" s="2"/>
      <c r="H406" s="2"/>
      <c r="K406" s="2"/>
    </row>
    <row r="407" spans="2:11" ht="13.5" customHeight="1" x14ac:dyDescent="0.35">
      <c r="B407" s="2"/>
      <c r="C407" s="2"/>
      <c r="D407" s="2"/>
      <c r="E407" s="2"/>
      <c r="H407" s="2"/>
      <c r="K407" s="2"/>
    </row>
    <row r="408" spans="2:11" ht="13.5" customHeight="1" x14ac:dyDescent="0.35">
      <c r="B408" s="2"/>
      <c r="C408" s="2"/>
      <c r="D408" s="2"/>
      <c r="E408" s="2"/>
      <c r="H408" s="2"/>
      <c r="K408" s="2"/>
    </row>
    <row r="409" spans="2:11" ht="13.5" customHeight="1" x14ac:dyDescent="0.35">
      <c r="B409" s="2"/>
      <c r="C409" s="2"/>
      <c r="D409" s="2"/>
      <c r="E409" s="2"/>
      <c r="H409" s="2"/>
      <c r="K409" s="2"/>
    </row>
    <row r="410" spans="2:11" ht="13.5" customHeight="1" x14ac:dyDescent="0.35">
      <c r="B410" s="2"/>
      <c r="C410" s="2"/>
      <c r="D410" s="2"/>
      <c r="E410" s="2"/>
      <c r="H410" s="2"/>
      <c r="K410" s="2"/>
    </row>
    <row r="411" spans="2:11" ht="13.5" customHeight="1" x14ac:dyDescent="0.35">
      <c r="B411" s="2"/>
      <c r="C411" s="2"/>
      <c r="D411" s="2"/>
      <c r="E411" s="2"/>
      <c r="H411" s="2"/>
      <c r="K411" s="2"/>
    </row>
    <row r="412" spans="2:11" ht="13.5" customHeight="1" x14ac:dyDescent="0.35">
      <c r="B412" s="2"/>
      <c r="C412" s="2"/>
      <c r="D412" s="2"/>
      <c r="E412" s="2"/>
      <c r="H412" s="2"/>
      <c r="K412" s="2"/>
    </row>
    <row r="413" spans="2:11" ht="13.5" customHeight="1" x14ac:dyDescent="0.35">
      <c r="B413" s="2"/>
      <c r="C413" s="2"/>
      <c r="D413" s="2"/>
      <c r="E413" s="2"/>
      <c r="H413" s="2"/>
      <c r="K413" s="2"/>
    </row>
    <row r="414" spans="2:11" ht="13.5" customHeight="1" x14ac:dyDescent="0.35">
      <c r="B414" s="2"/>
      <c r="C414" s="2"/>
      <c r="D414" s="2"/>
      <c r="E414" s="2"/>
      <c r="H414" s="2"/>
      <c r="K414" s="2"/>
    </row>
    <row r="415" spans="2:11" ht="13.5" customHeight="1" x14ac:dyDescent="0.35">
      <c r="B415" s="2"/>
      <c r="C415" s="2"/>
      <c r="D415" s="2"/>
      <c r="E415" s="2"/>
      <c r="H415" s="2"/>
      <c r="K415" s="2"/>
    </row>
    <row r="416" spans="2:11" ht="13.5" customHeight="1" x14ac:dyDescent="0.35">
      <c r="B416" s="2"/>
      <c r="C416" s="2"/>
      <c r="D416" s="2"/>
      <c r="E416" s="2"/>
      <c r="H416" s="2"/>
      <c r="K416" s="2"/>
    </row>
    <row r="417" spans="2:11" ht="13.5" customHeight="1" x14ac:dyDescent="0.35">
      <c r="B417" s="2"/>
      <c r="C417" s="2"/>
      <c r="D417" s="2"/>
      <c r="E417" s="2"/>
      <c r="H417" s="2"/>
      <c r="K417" s="2"/>
    </row>
    <row r="418" spans="2:11" ht="13.5" customHeight="1" x14ac:dyDescent="0.35">
      <c r="B418" s="2"/>
      <c r="C418" s="2"/>
      <c r="D418" s="2"/>
      <c r="E418" s="2"/>
      <c r="H418" s="2"/>
      <c r="K418" s="2"/>
    </row>
    <row r="419" spans="2:11" ht="13.5" customHeight="1" x14ac:dyDescent="0.35">
      <c r="B419" s="2"/>
      <c r="C419" s="2"/>
      <c r="D419" s="2"/>
      <c r="E419" s="2"/>
      <c r="H419" s="2"/>
      <c r="K419" s="2"/>
    </row>
    <row r="420" spans="2:11" ht="13.5" customHeight="1" x14ac:dyDescent="0.35">
      <c r="B420" s="2"/>
      <c r="C420" s="2"/>
      <c r="D420" s="2"/>
      <c r="E420" s="2"/>
      <c r="H420" s="2"/>
      <c r="K420" s="2"/>
    </row>
    <row r="421" spans="2:11" ht="13.5" customHeight="1" x14ac:dyDescent="0.35">
      <c r="B421" s="2"/>
      <c r="C421" s="2"/>
      <c r="D421" s="2"/>
      <c r="E421" s="2"/>
      <c r="H421" s="2"/>
      <c r="K421" s="2"/>
    </row>
    <row r="422" spans="2:11" ht="13.5" customHeight="1" x14ac:dyDescent="0.35">
      <c r="B422" s="2"/>
      <c r="C422" s="2"/>
      <c r="D422" s="2"/>
      <c r="E422" s="2"/>
      <c r="H422" s="2"/>
      <c r="K422" s="2"/>
    </row>
    <row r="423" spans="2:11" ht="13.5" customHeight="1" x14ac:dyDescent="0.35">
      <c r="B423" s="2"/>
      <c r="C423" s="2"/>
      <c r="D423" s="2"/>
      <c r="E423" s="2"/>
      <c r="H423" s="2"/>
      <c r="K423" s="2"/>
    </row>
    <row r="424" spans="2:11" ht="13.5" customHeight="1" x14ac:dyDescent="0.35">
      <c r="B424" s="2"/>
      <c r="C424" s="2"/>
      <c r="D424" s="2"/>
      <c r="E424" s="2"/>
      <c r="H424" s="2"/>
      <c r="K424" s="2"/>
    </row>
    <row r="425" spans="2:11" ht="13.5" customHeight="1" x14ac:dyDescent="0.35">
      <c r="B425" s="2"/>
      <c r="C425" s="2"/>
      <c r="D425" s="2"/>
      <c r="E425" s="2"/>
      <c r="H425" s="2"/>
      <c r="K425" s="2"/>
    </row>
    <row r="426" spans="2:11" ht="13.5" customHeight="1" x14ac:dyDescent="0.35">
      <c r="B426" s="2"/>
      <c r="C426" s="2"/>
      <c r="D426" s="2"/>
      <c r="E426" s="2"/>
      <c r="H426" s="2"/>
      <c r="K426" s="2"/>
    </row>
    <row r="427" spans="2:11" ht="13.5" customHeight="1" x14ac:dyDescent="0.35">
      <c r="B427" s="2"/>
      <c r="C427" s="2"/>
      <c r="D427" s="2"/>
      <c r="E427" s="2"/>
      <c r="H427" s="2"/>
      <c r="K427" s="2"/>
    </row>
    <row r="428" spans="2:11" ht="13.5" customHeight="1" x14ac:dyDescent="0.35">
      <c r="B428" s="2"/>
      <c r="C428" s="2"/>
      <c r="D428" s="2"/>
      <c r="E428" s="2"/>
      <c r="H428" s="2"/>
      <c r="K428" s="2"/>
    </row>
    <row r="429" spans="2:11" ht="13.5" customHeight="1" x14ac:dyDescent="0.35">
      <c r="B429" s="2"/>
      <c r="C429" s="2"/>
      <c r="D429" s="2"/>
      <c r="E429" s="2"/>
      <c r="H429" s="2"/>
      <c r="K429" s="2"/>
    </row>
    <row r="430" spans="2:11" ht="13.5" customHeight="1" x14ac:dyDescent="0.35">
      <c r="B430" s="2"/>
      <c r="C430" s="2"/>
      <c r="D430" s="2"/>
      <c r="E430" s="2"/>
      <c r="H430" s="2"/>
      <c r="K430" s="2"/>
    </row>
    <row r="431" spans="2:11" ht="13.5" customHeight="1" x14ac:dyDescent="0.35">
      <c r="B431" s="2"/>
      <c r="C431" s="2"/>
      <c r="D431" s="2"/>
      <c r="E431" s="2"/>
      <c r="H431" s="2"/>
      <c r="K431" s="2"/>
    </row>
    <row r="432" spans="2:11" ht="13.5" customHeight="1" x14ac:dyDescent="0.35">
      <c r="B432" s="2"/>
      <c r="C432" s="2"/>
      <c r="D432" s="2"/>
      <c r="E432" s="2"/>
      <c r="H432" s="2"/>
      <c r="K432" s="2"/>
    </row>
    <row r="433" spans="2:11" ht="13.5" customHeight="1" x14ac:dyDescent="0.35">
      <c r="B433" s="2"/>
      <c r="C433" s="2"/>
      <c r="D433" s="2"/>
      <c r="E433" s="2"/>
      <c r="H433" s="2"/>
      <c r="K433" s="2"/>
    </row>
    <row r="434" spans="2:11" ht="13.5" customHeight="1" x14ac:dyDescent="0.35">
      <c r="B434" s="2"/>
      <c r="C434" s="2"/>
      <c r="D434" s="2"/>
      <c r="E434" s="2"/>
      <c r="H434" s="2"/>
      <c r="K434" s="2"/>
    </row>
    <row r="435" spans="2:11" ht="13.5" customHeight="1" x14ac:dyDescent="0.35">
      <c r="B435" s="2"/>
      <c r="C435" s="2"/>
      <c r="D435" s="2"/>
      <c r="E435" s="2"/>
      <c r="H435" s="2"/>
      <c r="K435" s="2"/>
    </row>
    <row r="436" spans="2:11" ht="13.5" customHeight="1" x14ac:dyDescent="0.35">
      <c r="B436" s="2"/>
      <c r="C436" s="2"/>
      <c r="D436" s="2"/>
      <c r="E436" s="2"/>
      <c r="H436" s="2"/>
      <c r="K436" s="2"/>
    </row>
    <row r="437" spans="2:11" ht="13.5" customHeight="1" x14ac:dyDescent="0.35">
      <c r="B437" s="2"/>
      <c r="C437" s="2"/>
      <c r="D437" s="2"/>
      <c r="E437" s="2"/>
      <c r="H437" s="2"/>
      <c r="K437" s="2"/>
    </row>
    <row r="438" spans="2:11" ht="13.5" customHeight="1" x14ac:dyDescent="0.35">
      <c r="B438" s="2"/>
      <c r="C438" s="2"/>
      <c r="D438" s="2"/>
      <c r="E438" s="2"/>
      <c r="H438" s="2"/>
      <c r="K438" s="2"/>
    </row>
    <row r="439" spans="2:11" ht="13.5" customHeight="1" x14ac:dyDescent="0.35">
      <c r="B439" s="2"/>
      <c r="C439" s="2"/>
      <c r="D439" s="2"/>
      <c r="E439" s="2"/>
      <c r="H439" s="2"/>
      <c r="K439" s="2"/>
    </row>
    <row r="440" spans="2:11" ht="13.5" customHeight="1" x14ac:dyDescent="0.35">
      <c r="B440" s="2"/>
      <c r="C440" s="2"/>
      <c r="D440" s="2"/>
      <c r="E440" s="2"/>
      <c r="H440" s="2"/>
      <c r="K440" s="2"/>
    </row>
    <row r="441" spans="2:11" ht="13.5" customHeight="1" x14ac:dyDescent="0.35">
      <c r="B441" s="2"/>
      <c r="C441" s="2"/>
      <c r="D441" s="2"/>
      <c r="E441" s="2"/>
      <c r="H441" s="2"/>
      <c r="K441" s="2"/>
    </row>
    <row r="442" spans="2:11" ht="13.5" customHeight="1" x14ac:dyDescent="0.35">
      <c r="B442" s="2"/>
      <c r="C442" s="2"/>
      <c r="D442" s="2"/>
      <c r="E442" s="2"/>
      <c r="H442" s="2"/>
      <c r="K442" s="2"/>
    </row>
    <row r="443" spans="2:11" ht="13.5" customHeight="1" x14ac:dyDescent="0.35">
      <c r="B443" s="2"/>
      <c r="C443" s="2"/>
      <c r="D443" s="2"/>
      <c r="E443" s="2"/>
      <c r="H443" s="2"/>
      <c r="K443" s="2"/>
    </row>
    <row r="444" spans="2:11" ht="13.5" customHeight="1" x14ac:dyDescent="0.35">
      <c r="B444" s="2"/>
      <c r="C444" s="2"/>
      <c r="D444" s="2"/>
      <c r="E444" s="2"/>
      <c r="H444" s="2"/>
      <c r="K444" s="2"/>
    </row>
    <row r="445" spans="2:11" ht="13.5" customHeight="1" x14ac:dyDescent="0.35">
      <c r="B445" s="2"/>
      <c r="C445" s="2"/>
      <c r="D445" s="2"/>
      <c r="E445" s="2"/>
      <c r="H445" s="2"/>
      <c r="K445" s="2"/>
    </row>
    <row r="446" spans="2:11" ht="13.5" customHeight="1" x14ac:dyDescent="0.35">
      <c r="B446" s="2"/>
      <c r="C446" s="2"/>
      <c r="D446" s="2"/>
      <c r="E446" s="2"/>
      <c r="H446" s="2"/>
      <c r="K446" s="2"/>
    </row>
    <row r="447" spans="2:11" ht="13.5" customHeight="1" x14ac:dyDescent="0.35">
      <c r="B447" s="2"/>
      <c r="C447" s="2"/>
      <c r="D447" s="2"/>
      <c r="E447" s="2"/>
      <c r="H447" s="2"/>
      <c r="K447" s="2"/>
    </row>
    <row r="448" spans="2:11" ht="13.5" customHeight="1" x14ac:dyDescent="0.35">
      <c r="B448" s="2"/>
      <c r="C448" s="2"/>
      <c r="D448" s="2"/>
      <c r="E448" s="2"/>
      <c r="H448" s="2"/>
      <c r="K448" s="2"/>
    </row>
    <row r="449" spans="2:11" ht="13.5" customHeight="1" x14ac:dyDescent="0.35">
      <c r="B449" s="2"/>
      <c r="C449" s="2"/>
      <c r="D449" s="2"/>
      <c r="E449" s="2"/>
      <c r="H449" s="2"/>
      <c r="K449" s="2"/>
    </row>
    <row r="450" spans="2:11" ht="13.5" customHeight="1" x14ac:dyDescent="0.35">
      <c r="B450" s="2"/>
      <c r="C450" s="2"/>
      <c r="D450" s="2"/>
      <c r="E450" s="2"/>
      <c r="H450" s="2"/>
      <c r="K450" s="2"/>
    </row>
    <row r="451" spans="2:11" ht="13.5" customHeight="1" x14ac:dyDescent="0.35">
      <c r="B451" s="2"/>
      <c r="C451" s="2"/>
      <c r="D451" s="2"/>
      <c r="E451" s="2"/>
      <c r="H451" s="2"/>
      <c r="K451" s="2"/>
    </row>
    <row r="452" spans="2:11" ht="13.5" customHeight="1" x14ac:dyDescent="0.35">
      <c r="B452" s="2"/>
      <c r="C452" s="2"/>
      <c r="D452" s="2"/>
      <c r="E452" s="2"/>
      <c r="H452" s="2"/>
      <c r="K452" s="2"/>
    </row>
    <row r="453" spans="2:11" ht="13.5" customHeight="1" x14ac:dyDescent="0.35">
      <c r="B453" s="2"/>
      <c r="C453" s="2"/>
      <c r="D453" s="2"/>
      <c r="E453" s="2"/>
      <c r="H453" s="2"/>
      <c r="K453" s="2"/>
    </row>
    <row r="454" spans="2:11" ht="13.5" customHeight="1" x14ac:dyDescent="0.35">
      <c r="B454" s="2"/>
      <c r="C454" s="2"/>
      <c r="D454" s="2"/>
      <c r="E454" s="2"/>
      <c r="H454" s="2"/>
      <c r="K454" s="2"/>
    </row>
    <row r="455" spans="2:11" ht="13.5" customHeight="1" x14ac:dyDescent="0.35">
      <c r="B455" s="2"/>
      <c r="C455" s="2"/>
      <c r="D455" s="2"/>
      <c r="E455" s="2"/>
      <c r="H455" s="2"/>
      <c r="K455" s="2"/>
    </row>
    <row r="456" spans="2:11" ht="13.5" customHeight="1" x14ac:dyDescent="0.35">
      <c r="B456" s="2"/>
      <c r="C456" s="2"/>
      <c r="D456" s="2"/>
      <c r="E456" s="2"/>
      <c r="H456" s="2"/>
      <c r="K456" s="2"/>
    </row>
    <row r="457" spans="2:11" ht="13.5" customHeight="1" x14ac:dyDescent="0.35">
      <c r="B457" s="2"/>
      <c r="C457" s="2"/>
      <c r="D457" s="2"/>
      <c r="E457" s="2"/>
      <c r="H457" s="2"/>
      <c r="K457" s="2"/>
    </row>
    <row r="458" spans="2:11" ht="13.5" customHeight="1" x14ac:dyDescent="0.35">
      <c r="B458" s="2"/>
      <c r="C458" s="2"/>
      <c r="D458" s="2"/>
      <c r="E458" s="2"/>
      <c r="H458" s="2"/>
      <c r="K458" s="2"/>
    </row>
    <row r="459" spans="2:11" ht="13.5" customHeight="1" x14ac:dyDescent="0.35">
      <c r="B459" s="2"/>
      <c r="C459" s="2"/>
      <c r="D459" s="2"/>
      <c r="E459" s="2"/>
      <c r="H459" s="2"/>
      <c r="K459" s="2"/>
    </row>
    <row r="460" spans="2:11" ht="13.5" customHeight="1" x14ac:dyDescent="0.35">
      <c r="B460" s="2"/>
      <c r="C460" s="2"/>
      <c r="D460" s="2"/>
      <c r="E460" s="2"/>
      <c r="H460" s="2"/>
      <c r="K460" s="2"/>
    </row>
    <row r="461" spans="2:11" ht="13.5" customHeight="1" x14ac:dyDescent="0.35">
      <c r="B461" s="2"/>
      <c r="C461" s="2"/>
      <c r="D461" s="2"/>
      <c r="E461" s="2"/>
      <c r="H461" s="2"/>
      <c r="K461" s="2"/>
    </row>
    <row r="462" spans="2:11" ht="13.5" customHeight="1" x14ac:dyDescent="0.35">
      <c r="B462" s="2"/>
      <c r="C462" s="2"/>
      <c r="D462" s="2"/>
      <c r="E462" s="2"/>
      <c r="H462" s="2"/>
      <c r="K462" s="2"/>
    </row>
    <row r="463" spans="2:11" ht="13.5" customHeight="1" x14ac:dyDescent="0.35">
      <c r="B463" s="2"/>
      <c r="C463" s="2"/>
      <c r="D463" s="2"/>
      <c r="E463" s="2"/>
      <c r="H463" s="2"/>
      <c r="K463" s="2"/>
    </row>
    <row r="464" spans="2:11" ht="13.5" customHeight="1" x14ac:dyDescent="0.35">
      <c r="B464" s="2"/>
      <c r="C464" s="2"/>
      <c r="D464" s="2"/>
      <c r="E464" s="2"/>
      <c r="H464" s="2"/>
      <c r="K464" s="2"/>
    </row>
    <row r="465" spans="2:11" ht="13.5" customHeight="1" x14ac:dyDescent="0.35">
      <c r="B465" s="2"/>
      <c r="C465" s="2"/>
      <c r="D465" s="2"/>
      <c r="E465" s="2"/>
      <c r="H465" s="2"/>
      <c r="K465" s="2"/>
    </row>
    <row r="466" spans="2:11" ht="13.5" customHeight="1" x14ac:dyDescent="0.35">
      <c r="B466" s="2"/>
      <c r="C466" s="2"/>
      <c r="D466" s="2"/>
      <c r="E466" s="2"/>
      <c r="H466" s="2"/>
      <c r="K466" s="2"/>
    </row>
    <row r="467" spans="2:11" ht="13.5" customHeight="1" x14ac:dyDescent="0.35">
      <c r="B467" s="2"/>
      <c r="C467" s="2"/>
      <c r="D467" s="2"/>
      <c r="E467" s="2"/>
      <c r="H467" s="2"/>
      <c r="K467" s="2"/>
    </row>
    <row r="468" spans="2:11" ht="13.5" customHeight="1" x14ac:dyDescent="0.35">
      <c r="B468" s="2"/>
      <c r="C468" s="2"/>
      <c r="D468" s="2"/>
      <c r="E468" s="2"/>
      <c r="H468" s="2"/>
      <c r="K468" s="2"/>
    </row>
    <row r="469" spans="2:11" ht="13.5" customHeight="1" x14ac:dyDescent="0.35">
      <c r="B469" s="2"/>
      <c r="C469" s="2"/>
      <c r="D469" s="2"/>
      <c r="E469" s="2"/>
      <c r="H469" s="2"/>
      <c r="K469" s="2"/>
    </row>
    <row r="470" spans="2:11" ht="13.5" customHeight="1" x14ac:dyDescent="0.35">
      <c r="B470" s="2"/>
      <c r="C470" s="2"/>
      <c r="D470" s="2"/>
      <c r="E470" s="2"/>
      <c r="H470" s="2"/>
      <c r="K470" s="2"/>
    </row>
    <row r="471" spans="2:11" ht="13.5" customHeight="1" x14ac:dyDescent="0.35">
      <c r="B471" s="2"/>
      <c r="C471" s="2"/>
      <c r="D471" s="2"/>
      <c r="E471" s="2"/>
      <c r="H471" s="2"/>
      <c r="K471" s="2"/>
    </row>
    <row r="472" spans="2:11" ht="13.5" customHeight="1" x14ac:dyDescent="0.35">
      <c r="B472" s="2"/>
      <c r="C472" s="2"/>
      <c r="D472" s="2"/>
      <c r="E472" s="2"/>
      <c r="H472" s="2"/>
      <c r="K472" s="2"/>
    </row>
    <row r="473" spans="2:11" ht="13.5" customHeight="1" x14ac:dyDescent="0.35">
      <c r="B473" s="2"/>
      <c r="C473" s="2"/>
      <c r="D473" s="2"/>
      <c r="E473" s="2"/>
      <c r="H473" s="2"/>
      <c r="K473" s="2"/>
    </row>
    <row r="474" spans="2:11" ht="13.5" customHeight="1" x14ac:dyDescent="0.35">
      <c r="B474" s="2"/>
      <c r="C474" s="2"/>
      <c r="D474" s="2"/>
      <c r="E474" s="2"/>
      <c r="H474" s="2"/>
      <c r="K474" s="2"/>
    </row>
    <row r="475" spans="2:11" ht="13.5" customHeight="1" x14ac:dyDescent="0.35">
      <c r="B475" s="2"/>
      <c r="C475" s="2"/>
      <c r="D475" s="2"/>
      <c r="E475" s="2"/>
      <c r="H475" s="2"/>
      <c r="K475" s="2"/>
    </row>
    <row r="476" spans="2:11" ht="13.5" customHeight="1" x14ac:dyDescent="0.35">
      <c r="B476" s="2"/>
      <c r="C476" s="2"/>
      <c r="D476" s="2"/>
      <c r="E476" s="2"/>
      <c r="H476" s="2"/>
      <c r="K476" s="2"/>
    </row>
    <row r="477" spans="2:11" ht="13.5" customHeight="1" x14ac:dyDescent="0.35">
      <c r="B477" s="2"/>
      <c r="C477" s="2"/>
      <c r="D477" s="2"/>
      <c r="E477" s="2"/>
      <c r="H477" s="2"/>
      <c r="K477" s="2"/>
    </row>
    <row r="478" spans="2:11" ht="13.5" customHeight="1" x14ac:dyDescent="0.35">
      <c r="B478" s="2"/>
      <c r="C478" s="2"/>
      <c r="D478" s="2"/>
      <c r="E478" s="2"/>
      <c r="H478" s="2"/>
      <c r="K478" s="2"/>
    </row>
    <row r="479" spans="2:11" ht="13.5" customHeight="1" x14ac:dyDescent="0.35">
      <c r="B479" s="2"/>
      <c r="C479" s="2"/>
      <c r="D479" s="2"/>
      <c r="E479" s="2"/>
      <c r="H479" s="2"/>
      <c r="K479" s="2"/>
    </row>
    <row r="480" spans="2:11" ht="13.5" customHeight="1" x14ac:dyDescent="0.35">
      <c r="B480" s="2"/>
      <c r="C480" s="2"/>
      <c r="D480" s="2"/>
      <c r="E480" s="2"/>
      <c r="H480" s="2"/>
      <c r="K480" s="2"/>
    </row>
    <row r="481" spans="2:11" ht="13.5" customHeight="1" x14ac:dyDescent="0.35">
      <c r="B481" s="2"/>
      <c r="C481" s="2"/>
      <c r="D481" s="2"/>
      <c r="E481" s="2"/>
      <c r="H481" s="2"/>
      <c r="K481" s="2"/>
    </row>
    <row r="482" spans="2:11" ht="13.5" customHeight="1" x14ac:dyDescent="0.35">
      <c r="B482" s="2"/>
      <c r="C482" s="2"/>
      <c r="D482" s="2"/>
      <c r="E482" s="2"/>
      <c r="H482" s="2"/>
      <c r="K482" s="2"/>
    </row>
    <row r="483" spans="2:11" ht="13.5" customHeight="1" x14ac:dyDescent="0.35">
      <c r="B483" s="2"/>
      <c r="C483" s="2"/>
      <c r="D483" s="2"/>
      <c r="E483" s="2"/>
      <c r="H483" s="2"/>
      <c r="K483" s="2"/>
    </row>
    <row r="484" spans="2:11" ht="13.5" customHeight="1" x14ac:dyDescent="0.35">
      <c r="B484" s="2"/>
      <c r="C484" s="2"/>
      <c r="D484" s="2"/>
      <c r="E484" s="2"/>
      <c r="H484" s="2"/>
      <c r="K484" s="2"/>
    </row>
    <row r="485" spans="2:11" ht="13.5" customHeight="1" x14ac:dyDescent="0.35">
      <c r="B485" s="2"/>
      <c r="C485" s="2"/>
      <c r="D485" s="2"/>
      <c r="E485" s="2"/>
      <c r="H485" s="2"/>
      <c r="K485" s="2"/>
    </row>
    <row r="486" spans="2:11" ht="13.5" customHeight="1" x14ac:dyDescent="0.35">
      <c r="B486" s="2"/>
      <c r="C486" s="2"/>
      <c r="D486" s="2"/>
      <c r="E486" s="2"/>
      <c r="H486" s="2"/>
      <c r="K486" s="2"/>
    </row>
    <row r="487" spans="2:11" ht="13.5" customHeight="1" x14ac:dyDescent="0.35">
      <c r="B487" s="2"/>
      <c r="C487" s="2"/>
      <c r="D487" s="2"/>
      <c r="E487" s="2"/>
      <c r="H487" s="2"/>
      <c r="K487" s="2"/>
    </row>
    <row r="488" spans="2:11" ht="13.5" customHeight="1" x14ac:dyDescent="0.35">
      <c r="B488" s="2"/>
      <c r="C488" s="2"/>
      <c r="D488" s="2"/>
      <c r="E488" s="2"/>
      <c r="H488" s="2"/>
      <c r="K488" s="2"/>
    </row>
    <row r="489" spans="2:11" ht="13.5" customHeight="1" x14ac:dyDescent="0.35">
      <c r="B489" s="2"/>
      <c r="C489" s="2"/>
      <c r="D489" s="2"/>
      <c r="E489" s="2"/>
      <c r="H489" s="2"/>
      <c r="K489" s="2"/>
    </row>
    <row r="490" spans="2:11" ht="13.5" customHeight="1" x14ac:dyDescent="0.35">
      <c r="B490" s="2"/>
      <c r="C490" s="2"/>
      <c r="D490" s="2"/>
      <c r="E490" s="2"/>
      <c r="H490" s="2"/>
      <c r="K490" s="2"/>
    </row>
    <row r="491" spans="2:11" ht="13.5" customHeight="1" x14ac:dyDescent="0.35">
      <c r="B491" s="2"/>
      <c r="C491" s="2"/>
      <c r="D491" s="2"/>
      <c r="E491" s="2"/>
      <c r="H491" s="2"/>
      <c r="K491" s="2"/>
    </row>
    <row r="492" spans="2:11" ht="13.5" customHeight="1" x14ac:dyDescent="0.35">
      <c r="B492" s="2"/>
      <c r="C492" s="2"/>
      <c r="D492" s="2"/>
      <c r="E492" s="2"/>
      <c r="H492" s="2"/>
      <c r="K492" s="2"/>
    </row>
    <row r="493" spans="2:11" ht="13.5" customHeight="1" x14ac:dyDescent="0.35">
      <c r="B493" s="2"/>
      <c r="C493" s="2"/>
      <c r="D493" s="2"/>
      <c r="E493" s="2"/>
      <c r="H493" s="2"/>
      <c r="K493" s="2"/>
    </row>
    <row r="494" spans="2:11" ht="13.5" customHeight="1" x14ac:dyDescent="0.35">
      <c r="B494" s="2"/>
      <c r="C494" s="2"/>
      <c r="D494" s="2"/>
      <c r="E494" s="2"/>
      <c r="H494" s="2"/>
      <c r="K494" s="2"/>
    </row>
    <row r="495" spans="2:11" ht="13.5" customHeight="1" x14ac:dyDescent="0.35">
      <c r="B495" s="2"/>
      <c r="C495" s="2"/>
      <c r="D495" s="2"/>
      <c r="E495" s="2"/>
      <c r="H495" s="2"/>
      <c r="K495" s="2"/>
    </row>
    <row r="496" spans="2:11" ht="13.5" customHeight="1" x14ac:dyDescent="0.35">
      <c r="B496" s="2"/>
      <c r="C496" s="2"/>
      <c r="D496" s="2"/>
      <c r="E496" s="2"/>
      <c r="H496" s="2"/>
      <c r="K496" s="2"/>
    </row>
    <row r="497" spans="2:11" ht="13.5" customHeight="1" x14ac:dyDescent="0.35">
      <c r="B497" s="2"/>
      <c r="C497" s="2"/>
      <c r="D497" s="2"/>
      <c r="E497" s="2"/>
      <c r="H497" s="2"/>
      <c r="K497" s="2"/>
    </row>
    <row r="498" spans="2:11" ht="13.5" customHeight="1" x14ac:dyDescent="0.35">
      <c r="B498" s="2"/>
      <c r="C498" s="2"/>
      <c r="D498" s="2"/>
      <c r="E498" s="2"/>
      <c r="H498" s="2"/>
      <c r="K498" s="2"/>
    </row>
    <row r="499" spans="2:11" ht="13.5" customHeight="1" x14ac:dyDescent="0.35">
      <c r="B499" s="2"/>
      <c r="C499" s="2"/>
      <c r="D499" s="2"/>
      <c r="E499" s="2"/>
      <c r="H499" s="2"/>
      <c r="K499" s="2"/>
    </row>
    <row r="500" spans="2:11" ht="13.5" customHeight="1" x14ac:dyDescent="0.35">
      <c r="B500" s="2"/>
      <c r="C500" s="2"/>
      <c r="D500" s="2"/>
      <c r="E500" s="2"/>
      <c r="H500" s="2"/>
      <c r="K500" s="2"/>
    </row>
    <row r="501" spans="2:11" ht="13.5" customHeight="1" x14ac:dyDescent="0.35">
      <c r="B501" s="2"/>
      <c r="C501" s="2"/>
      <c r="D501" s="2"/>
      <c r="E501" s="2"/>
      <c r="H501" s="2"/>
      <c r="K501" s="2"/>
    </row>
    <row r="502" spans="2:11" ht="13.5" customHeight="1" x14ac:dyDescent="0.35">
      <c r="B502" s="2"/>
      <c r="C502" s="2"/>
      <c r="D502" s="2"/>
      <c r="E502" s="2"/>
      <c r="H502" s="2"/>
      <c r="K502" s="2"/>
    </row>
    <row r="503" spans="2:11" ht="13.5" customHeight="1" x14ac:dyDescent="0.35">
      <c r="B503" s="2"/>
      <c r="C503" s="2"/>
      <c r="D503" s="2"/>
      <c r="E503" s="2"/>
      <c r="H503" s="2"/>
      <c r="K503" s="2"/>
    </row>
    <row r="504" spans="2:11" ht="13.5" customHeight="1" x14ac:dyDescent="0.35">
      <c r="B504" s="2"/>
      <c r="C504" s="2"/>
      <c r="D504" s="2"/>
      <c r="E504" s="2"/>
      <c r="H504" s="2"/>
      <c r="K504" s="2"/>
    </row>
    <row r="505" spans="2:11" ht="13.5" customHeight="1" x14ac:dyDescent="0.35">
      <c r="B505" s="2"/>
      <c r="C505" s="2"/>
      <c r="D505" s="2"/>
      <c r="E505" s="2"/>
      <c r="H505" s="2"/>
      <c r="K505" s="2"/>
    </row>
    <row r="506" spans="2:11" ht="13.5" customHeight="1" x14ac:dyDescent="0.35">
      <c r="B506" s="2"/>
      <c r="C506" s="2"/>
      <c r="D506" s="2"/>
      <c r="E506" s="2"/>
      <c r="H506" s="2"/>
      <c r="K506" s="2"/>
    </row>
    <row r="507" spans="2:11" ht="13.5" customHeight="1" x14ac:dyDescent="0.35">
      <c r="B507" s="2"/>
      <c r="C507" s="2"/>
      <c r="D507" s="2"/>
      <c r="E507" s="2"/>
      <c r="H507" s="2"/>
      <c r="K507" s="2"/>
    </row>
    <row r="508" spans="2:11" ht="13.5" customHeight="1" x14ac:dyDescent="0.35">
      <c r="B508" s="2"/>
      <c r="C508" s="2"/>
      <c r="D508" s="2"/>
      <c r="E508" s="2"/>
      <c r="H508" s="2"/>
      <c r="K508" s="2"/>
    </row>
    <row r="509" spans="2:11" ht="13.5" customHeight="1" x14ac:dyDescent="0.35">
      <c r="B509" s="2"/>
      <c r="C509" s="2"/>
      <c r="D509" s="2"/>
      <c r="E509" s="2"/>
      <c r="H509" s="2"/>
      <c r="K509" s="2"/>
    </row>
    <row r="510" spans="2:11" ht="13.5" customHeight="1" x14ac:dyDescent="0.35">
      <c r="B510" s="2"/>
      <c r="C510" s="2"/>
      <c r="D510" s="2"/>
      <c r="E510" s="2"/>
      <c r="H510" s="2"/>
      <c r="K510" s="2"/>
    </row>
    <row r="511" spans="2:11" ht="13.5" customHeight="1" x14ac:dyDescent="0.35">
      <c r="B511" s="2"/>
      <c r="C511" s="2"/>
      <c r="D511" s="2"/>
      <c r="E511" s="2"/>
      <c r="H511" s="2"/>
      <c r="K511" s="2"/>
    </row>
    <row r="512" spans="2:11" ht="13.5" customHeight="1" x14ac:dyDescent="0.35">
      <c r="B512" s="2"/>
      <c r="C512" s="2"/>
      <c r="D512" s="2"/>
      <c r="E512" s="2"/>
      <c r="H512" s="2"/>
      <c r="K512" s="2"/>
    </row>
    <row r="513" spans="2:11" ht="13.5" customHeight="1" x14ac:dyDescent="0.35">
      <c r="B513" s="2"/>
      <c r="C513" s="2"/>
      <c r="D513" s="2"/>
      <c r="E513" s="2"/>
      <c r="H513" s="2"/>
      <c r="K513" s="2"/>
    </row>
    <row r="514" spans="2:11" ht="13.5" customHeight="1" x14ac:dyDescent="0.35">
      <c r="B514" s="2"/>
      <c r="C514" s="2"/>
      <c r="D514" s="2"/>
      <c r="E514" s="2"/>
      <c r="H514" s="2"/>
      <c r="K514" s="2"/>
    </row>
    <row r="515" spans="2:11" ht="13.5" customHeight="1" x14ac:dyDescent="0.35">
      <c r="B515" s="2"/>
      <c r="C515" s="2"/>
      <c r="D515" s="2"/>
      <c r="E515" s="2"/>
      <c r="H515" s="2"/>
      <c r="K515" s="2"/>
    </row>
    <row r="516" spans="2:11" ht="13.5" customHeight="1" x14ac:dyDescent="0.35">
      <c r="B516" s="2"/>
      <c r="C516" s="2"/>
      <c r="D516" s="2"/>
      <c r="E516" s="2"/>
      <c r="H516" s="2"/>
      <c r="K516" s="2"/>
    </row>
    <row r="517" spans="2:11" ht="13.5" customHeight="1" x14ac:dyDescent="0.35">
      <c r="B517" s="2"/>
      <c r="C517" s="2"/>
      <c r="D517" s="2"/>
      <c r="E517" s="2"/>
      <c r="H517" s="2"/>
      <c r="K517" s="2"/>
    </row>
    <row r="518" spans="2:11" ht="13.5" customHeight="1" x14ac:dyDescent="0.35">
      <c r="B518" s="2"/>
      <c r="C518" s="2"/>
      <c r="D518" s="2"/>
      <c r="E518" s="2"/>
      <c r="H518" s="2"/>
      <c r="K518" s="2"/>
    </row>
    <row r="519" spans="2:11" ht="13.5" customHeight="1" x14ac:dyDescent="0.35">
      <c r="B519" s="2"/>
      <c r="C519" s="2"/>
      <c r="D519" s="2"/>
      <c r="E519" s="2"/>
      <c r="H519" s="2"/>
      <c r="K519" s="2"/>
    </row>
    <row r="520" spans="2:11" ht="13.5" customHeight="1" x14ac:dyDescent="0.35">
      <c r="B520" s="2"/>
      <c r="C520" s="2"/>
      <c r="D520" s="2"/>
      <c r="E520" s="2"/>
      <c r="H520" s="2"/>
      <c r="K520" s="2"/>
    </row>
    <row r="521" spans="2:11" ht="13.5" customHeight="1" x14ac:dyDescent="0.35">
      <c r="B521" s="2"/>
      <c r="C521" s="2"/>
      <c r="D521" s="2"/>
      <c r="E521" s="2"/>
      <c r="H521" s="2"/>
      <c r="K521" s="2"/>
    </row>
    <row r="522" spans="2:11" ht="13.5" customHeight="1" x14ac:dyDescent="0.35">
      <c r="B522" s="2"/>
      <c r="C522" s="2"/>
      <c r="D522" s="2"/>
      <c r="E522" s="2"/>
      <c r="H522" s="2"/>
      <c r="K522" s="2"/>
    </row>
    <row r="523" spans="2:11" ht="13.5" customHeight="1" x14ac:dyDescent="0.35">
      <c r="B523" s="2"/>
      <c r="C523" s="2"/>
      <c r="D523" s="2"/>
      <c r="E523" s="2"/>
      <c r="H523" s="2"/>
      <c r="K523" s="2"/>
    </row>
    <row r="524" spans="2:11" ht="13.5" customHeight="1" x14ac:dyDescent="0.35">
      <c r="B524" s="2"/>
      <c r="C524" s="2"/>
      <c r="D524" s="2"/>
      <c r="E524" s="2"/>
      <c r="H524" s="2"/>
      <c r="K524" s="2"/>
    </row>
    <row r="525" spans="2:11" ht="13.5" customHeight="1" x14ac:dyDescent="0.35">
      <c r="B525" s="2"/>
      <c r="C525" s="2"/>
      <c r="D525" s="2"/>
      <c r="E525" s="2"/>
      <c r="H525" s="2"/>
      <c r="K525" s="2"/>
    </row>
    <row r="526" spans="2:11" ht="13.5" customHeight="1" x14ac:dyDescent="0.35">
      <c r="B526" s="2"/>
      <c r="C526" s="2"/>
      <c r="D526" s="2"/>
      <c r="E526" s="2"/>
      <c r="H526" s="2"/>
      <c r="K526" s="2"/>
    </row>
    <row r="527" spans="2:11" ht="13.5" customHeight="1" x14ac:dyDescent="0.35">
      <c r="B527" s="2"/>
      <c r="C527" s="2"/>
      <c r="D527" s="2"/>
      <c r="E527" s="2"/>
      <c r="H527" s="2"/>
      <c r="K527" s="2"/>
    </row>
    <row r="528" spans="2:11" ht="13.5" customHeight="1" x14ac:dyDescent="0.35">
      <c r="B528" s="2"/>
      <c r="C528" s="2"/>
      <c r="D528" s="2"/>
      <c r="E528" s="2"/>
      <c r="H528" s="2"/>
      <c r="K528" s="2"/>
    </row>
    <row r="529" spans="2:11" ht="13.5" customHeight="1" x14ac:dyDescent="0.35">
      <c r="B529" s="2"/>
      <c r="C529" s="2"/>
      <c r="D529" s="2"/>
      <c r="E529" s="2"/>
      <c r="H529" s="2"/>
      <c r="K529" s="2"/>
    </row>
    <row r="530" spans="2:11" ht="13.5" customHeight="1" x14ac:dyDescent="0.35">
      <c r="B530" s="2"/>
      <c r="C530" s="2"/>
      <c r="D530" s="2"/>
      <c r="E530" s="2"/>
      <c r="H530" s="2"/>
      <c r="K530" s="2"/>
    </row>
    <row r="531" spans="2:11" ht="13.5" customHeight="1" x14ac:dyDescent="0.35">
      <c r="B531" s="2"/>
      <c r="C531" s="2"/>
      <c r="D531" s="2"/>
      <c r="E531" s="2"/>
      <c r="H531" s="2"/>
      <c r="K531" s="2"/>
    </row>
    <row r="532" spans="2:11" ht="13.5" customHeight="1" x14ac:dyDescent="0.35">
      <c r="B532" s="2"/>
      <c r="C532" s="2"/>
      <c r="D532" s="2"/>
      <c r="E532" s="2"/>
      <c r="H532" s="2"/>
      <c r="K532" s="2"/>
    </row>
    <row r="533" spans="2:11" ht="13.5" customHeight="1" x14ac:dyDescent="0.35">
      <c r="B533" s="2"/>
      <c r="C533" s="2"/>
      <c r="D533" s="2"/>
      <c r="E533" s="2"/>
      <c r="H533" s="2"/>
      <c r="K533" s="2"/>
    </row>
    <row r="534" spans="2:11" ht="13.5" customHeight="1" x14ac:dyDescent="0.35">
      <c r="B534" s="2"/>
      <c r="C534" s="2"/>
      <c r="D534" s="2"/>
      <c r="E534" s="2"/>
      <c r="H534" s="2"/>
      <c r="K534" s="2"/>
    </row>
    <row r="535" spans="2:11" ht="13.5" customHeight="1" x14ac:dyDescent="0.35">
      <c r="B535" s="2"/>
      <c r="C535" s="2"/>
      <c r="D535" s="2"/>
      <c r="E535" s="2"/>
      <c r="H535" s="2"/>
      <c r="K535" s="2"/>
    </row>
    <row r="536" spans="2:11" ht="13.5" customHeight="1" x14ac:dyDescent="0.35">
      <c r="B536" s="2"/>
      <c r="C536" s="2"/>
      <c r="D536" s="2"/>
      <c r="E536" s="2"/>
      <c r="H536" s="2"/>
      <c r="K536" s="2"/>
    </row>
    <row r="537" spans="2:11" ht="13.5" customHeight="1" x14ac:dyDescent="0.35">
      <c r="B537" s="2"/>
      <c r="C537" s="2"/>
      <c r="D537" s="2"/>
      <c r="E537" s="2"/>
      <c r="H537" s="2"/>
      <c r="K537" s="2"/>
    </row>
    <row r="538" spans="2:11" ht="13.5" customHeight="1" x14ac:dyDescent="0.35">
      <c r="B538" s="2"/>
      <c r="C538" s="2"/>
      <c r="D538" s="2"/>
      <c r="E538" s="2"/>
      <c r="H538" s="2"/>
      <c r="K538" s="2"/>
    </row>
    <row r="539" spans="2:11" ht="13.5" customHeight="1" x14ac:dyDescent="0.35">
      <c r="B539" s="2"/>
      <c r="C539" s="2"/>
      <c r="D539" s="2"/>
      <c r="E539" s="2"/>
      <c r="H539" s="2"/>
      <c r="K539" s="2"/>
    </row>
    <row r="540" spans="2:11" ht="13.5" customHeight="1" x14ac:dyDescent="0.35">
      <c r="B540" s="2"/>
      <c r="C540" s="2"/>
      <c r="D540" s="2"/>
      <c r="E540" s="2"/>
      <c r="H540" s="2"/>
      <c r="K540" s="2"/>
    </row>
    <row r="541" spans="2:11" ht="13.5" customHeight="1" x14ac:dyDescent="0.35">
      <c r="B541" s="2"/>
      <c r="C541" s="2"/>
      <c r="D541" s="2"/>
      <c r="E541" s="2"/>
      <c r="H541" s="2"/>
      <c r="K541" s="2"/>
    </row>
    <row r="542" spans="2:11" ht="13.5" customHeight="1" x14ac:dyDescent="0.35">
      <c r="B542" s="2"/>
      <c r="C542" s="2"/>
      <c r="D542" s="2"/>
      <c r="E542" s="2"/>
      <c r="H542" s="2"/>
      <c r="K542" s="2"/>
    </row>
    <row r="543" spans="2:11" ht="13.5" customHeight="1" x14ac:dyDescent="0.35">
      <c r="B543" s="2"/>
      <c r="C543" s="2"/>
      <c r="D543" s="2"/>
      <c r="E543" s="2"/>
      <c r="H543" s="2"/>
      <c r="K543" s="2"/>
    </row>
    <row r="544" spans="2:11" ht="13.5" customHeight="1" x14ac:dyDescent="0.35">
      <c r="B544" s="2"/>
      <c r="C544" s="2"/>
      <c r="D544" s="2"/>
      <c r="E544" s="2"/>
      <c r="H544" s="2"/>
      <c r="K544" s="2"/>
    </row>
    <row r="545" spans="2:11" ht="13.5" customHeight="1" x14ac:dyDescent="0.35">
      <c r="B545" s="2"/>
      <c r="C545" s="2"/>
      <c r="D545" s="2"/>
      <c r="E545" s="2"/>
      <c r="H545" s="2"/>
      <c r="K545" s="2"/>
    </row>
    <row r="546" spans="2:11" ht="13.5" customHeight="1" x14ac:dyDescent="0.35">
      <c r="B546" s="2"/>
      <c r="C546" s="2"/>
      <c r="D546" s="2"/>
      <c r="E546" s="2"/>
      <c r="H546" s="2"/>
      <c r="K546" s="2"/>
    </row>
    <row r="547" spans="2:11" ht="13.5" customHeight="1" x14ac:dyDescent="0.35">
      <c r="B547" s="2"/>
      <c r="C547" s="2"/>
      <c r="D547" s="2"/>
      <c r="E547" s="2"/>
      <c r="H547" s="2"/>
      <c r="K547" s="2"/>
    </row>
    <row r="548" spans="2:11" ht="13.5" customHeight="1" x14ac:dyDescent="0.35">
      <c r="B548" s="2"/>
      <c r="C548" s="2"/>
      <c r="D548" s="2"/>
      <c r="E548" s="2"/>
      <c r="H548" s="2"/>
      <c r="K548" s="2"/>
    </row>
    <row r="549" spans="2:11" ht="13.5" customHeight="1" x14ac:dyDescent="0.35">
      <c r="B549" s="2"/>
      <c r="C549" s="2"/>
      <c r="D549" s="2"/>
      <c r="E549" s="2"/>
      <c r="H549" s="2"/>
      <c r="K549" s="2"/>
    </row>
    <row r="550" spans="2:11" ht="13.5" customHeight="1" x14ac:dyDescent="0.35">
      <c r="B550" s="2"/>
      <c r="C550" s="2"/>
      <c r="D550" s="2"/>
      <c r="E550" s="2"/>
      <c r="H550" s="2"/>
      <c r="K550" s="2"/>
    </row>
    <row r="551" spans="2:11" ht="13.5" customHeight="1" x14ac:dyDescent="0.35">
      <c r="B551" s="2"/>
      <c r="C551" s="2"/>
      <c r="D551" s="2"/>
      <c r="E551" s="2"/>
      <c r="H551" s="2"/>
      <c r="K551" s="2"/>
    </row>
    <row r="552" spans="2:11" ht="13.5" customHeight="1" x14ac:dyDescent="0.35">
      <c r="B552" s="2"/>
      <c r="C552" s="2"/>
      <c r="D552" s="2"/>
      <c r="E552" s="2"/>
      <c r="H552" s="2"/>
      <c r="K552" s="2"/>
    </row>
    <row r="553" spans="2:11" ht="13.5" customHeight="1" x14ac:dyDescent="0.35">
      <c r="B553" s="2"/>
      <c r="C553" s="2"/>
      <c r="D553" s="2"/>
      <c r="E553" s="2"/>
      <c r="H553" s="2"/>
      <c r="K553" s="2"/>
    </row>
    <row r="554" spans="2:11" ht="13.5" customHeight="1" x14ac:dyDescent="0.35">
      <c r="B554" s="2"/>
      <c r="C554" s="2"/>
      <c r="D554" s="2"/>
      <c r="E554" s="2"/>
      <c r="H554" s="2"/>
      <c r="K554" s="2"/>
    </row>
    <row r="555" spans="2:11" ht="13.5" customHeight="1" x14ac:dyDescent="0.35">
      <c r="B555" s="2"/>
      <c r="C555" s="2"/>
      <c r="D555" s="2"/>
      <c r="E555" s="2"/>
      <c r="H555" s="2"/>
      <c r="K555" s="2"/>
    </row>
    <row r="556" spans="2:11" ht="13.5" customHeight="1" x14ac:dyDescent="0.35">
      <c r="B556" s="2"/>
      <c r="C556" s="2"/>
      <c r="D556" s="2"/>
      <c r="E556" s="2"/>
      <c r="H556" s="2"/>
      <c r="K556" s="2"/>
    </row>
    <row r="557" spans="2:11" ht="13.5" customHeight="1" x14ac:dyDescent="0.35">
      <c r="B557" s="2"/>
      <c r="C557" s="2"/>
      <c r="D557" s="2"/>
      <c r="E557" s="2"/>
      <c r="H557" s="2"/>
      <c r="K557" s="2"/>
    </row>
    <row r="558" spans="2:11" ht="13.5" customHeight="1" x14ac:dyDescent="0.35">
      <c r="B558" s="2"/>
      <c r="C558" s="2"/>
      <c r="D558" s="2"/>
      <c r="E558" s="2"/>
      <c r="H558" s="2"/>
      <c r="K558" s="2"/>
    </row>
    <row r="559" spans="2:11" ht="13.5" customHeight="1" x14ac:dyDescent="0.35">
      <c r="B559" s="2"/>
      <c r="C559" s="2"/>
      <c r="D559" s="2"/>
      <c r="E559" s="2"/>
      <c r="H559" s="2"/>
      <c r="K559" s="2"/>
    </row>
    <row r="560" spans="2:11" ht="13.5" customHeight="1" x14ac:dyDescent="0.35">
      <c r="B560" s="2"/>
      <c r="C560" s="2"/>
      <c r="D560" s="2"/>
      <c r="E560" s="2"/>
      <c r="H560" s="2"/>
      <c r="K560" s="2"/>
    </row>
    <row r="561" spans="2:11" ht="13.5" customHeight="1" x14ac:dyDescent="0.35">
      <c r="B561" s="2"/>
      <c r="C561" s="2"/>
      <c r="D561" s="2"/>
      <c r="E561" s="2"/>
      <c r="H561" s="2"/>
      <c r="K561" s="2"/>
    </row>
    <row r="562" spans="2:11" ht="13.5" customHeight="1" x14ac:dyDescent="0.35">
      <c r="B562" s="2"/>
      <c r="C562" s="2"/>
      <c r="D562" s="2"/>
      <c r="E562" s="2"/>
      <c r="H562" s="2"/>
      <c r="K562" s="2"/>
    </row>
    <row r="563" spans="2:11" ht="13.5" customHeight="1" x14ac:dyDescent="0.35">
      <c r="B563" s="2"/>
      <c r="C563" s="2"/>
      <c r="D563" s="2"/>
      <c r="E563" s="2"/>
      <c r="H563" s="2"/>
      <c r="K563" s="2"/>
    </row>
    <row r="564" spans="2:11" ht="13.5" customHeight="1" x14ac:dyDescent="0.35">
      <c r="B564" s="2"/>
      <c r="C564" s="2"/>
      <c r="D564" s="2"/>
      <c r="E564" s="2"/>
      <c r="H564" s="2"/>
      <c r="K564" s="2"/>
    </row>
    <row r="565" spans="2:11" ht="13.5" customHeight="1" x14ac:dyDescent="0.35">
      <c r="B565" s="2"/>
      <c r="C565" s="2"/>
      <c r="D565" s="2"/>
      <c r="E565" s="2"/>
      <c r="H565" s="2"/>
      <c r="K565" s="2"/>
    </row>
    <row r="566" spans="2:11" ht="13.5" customHeight="1" x14ac:dyDescent="0.35">
      <c r="B566" s="2"/>
      <c r="C566" s="2"/>
      <c r="D566" s="2"/>
      <c r="E566" s="2"/>
      <c r="H566" s="2"/>
      <c r="K566" s="2"/>
    </row>
    <row r="567" spans="2:11" ht="13.5" customHeight="1" x14ac:dyDescent="0.35">
      <c r="B567" s="2"/>
      <c r="C567" s="2"/>
      <c r="D567" s="2"/>
      <c r="E567" s="2"/>
      <c r="H567" s="2"/>
      <c r="K567" s="2"/>
    </row>
    <row r="568" spans="2:11" ht="13.5" customHeight="1" x14ac:dyDescent="0.35">
      <c r="B568" s="2"/>
      <c r="C568" s="2"/>
      <c r="D568" s="2"/>
      <c r="E568" s="2"/>
      <c r="H568" s="2"/>
      <c r="K568" s="2"/>
    </row>
    <row r="569" spans="2:11" ht="13.5" customHeight="1" x14ac:dyDescent="0.35">
      <c r="B569" s="2"/>
      <c r="C569" s="2"/>
      <c r="D569" s="2"/>
      <c r="E569" s="2"/>
      <c r="H569" s="2"/>
      <c r="K569" s="2"/>
    </row>
    <row r="570" spans="2:11" ht="13.5" customHeight="1" x14ac:dyDescent="0.35">
      <c r="B570" s="2"/>
      <c r="C570" s="2"/>
      <c r="D570" s="2"/>
      <c r="E570" s="2"/>
      <c r="H570" s="2"/>
      <c r="K570" s="2"/>
    </row>
    <row r="571" spans="2:11" ht="13.5" customHeight="1" x14ac:dyDescent="0.35">
      <c r="B571" s="2"/>
      <c r="C571" s="2"/>
      <c r="D571" s="2"/>
      <c r="E571" s="2"/>
      <c r="H571" s="2"/>
      <c r="K571" s="2"/>
    </row>
    <row r="572" spans="2:11" ht="13.5" customHeight="1" x14ac:dyDescent="0.35">
      <c r="B572" s="2"/>
      <c r="C572" s="2"/>
      <c r="D572" s="2"/>
      <c r="E572" s="2"/>
      <c r="H572" s="2"/>
      <c r="K572" s="2"/>
    </row>
    <row r="573" spans="2:11" ht="13.5" customHeight="1" x14ac:dyDescent="0.35">
      <c r="B573" s="2"/>
      <c r="C573" s="2"/>
      <c r="D573" s="2"/>
      <c r="E573" s="2"/>
      <c r="H573" s="2"/>
      <c r="K573" s="2"/>
    </row>
    <row r="574" spans="2:11" ht="13.5" customHeight="1" x14ac:dyDescent="0.35">
      <c r="B574" s="2"/>
      <c r="C574" s="2"/>
      <c r="D574" s="2"/>
      <c r="E574" s="2"/>
      <c r="H574" s="2"/>
      <c r="K574" s="2"/>
    </row>
    <row r="575" spans="2:11" ht="13.5" customHeight="1" x14ac:dyDescent="0.35">
      <c r="B575" s="2"/>
      <c r="C575" s="2"/>
      <c r="D575" s="2"/>
      <c r="E575" s="2"/>
      <c r="H575" s="2"/>
      <c r="K575" s="2"/>
    </row>
    <row r="576" spans="2:11" ht="13.5" customHeight="1" x14ac:dyDescent="0.35">
      <c r="B576" s="2"/>
      <c r="C576" s="2"/>
      <c r="D576" s="2"/>
      <c r="E576" s="2"/>
      <c r="H576" s="2"/>
      <c r="K576" s="2"/>
    </row>
    <row r="577" spans="2:11" ht="13.5" customHeight="1" x14ac:dyDescent="0.35">
      <c r="B577" s="2"/>
      <c r="C577" s="2"/>
      <c r="D577" s="2"/>
      <c r="E577" s="2"/>
      <c r="H577" s="2"/>
      <c r="K577" s="2"/>
    </row>
    <row r="578" spans="2:11" ht="13.5" customHeight="1" x14ac:dyDescent="0.35">
      <c r="B578" s="2"/>
      <c r="C578" s="2"/>
      <c r="D578" s="2"/>
      <c r="E578" s="2"/>
      <c r="H578" s="2"/>
      <c r="K578" s="2"/>
    </row>
    <row r="579" spans="2:11" ht="13.5" customHeight="1" x14ac:dyDescent="0.35">
      <c r="B579" s="2"/>
      <c r="C579" s="2"/>
      <c r="D579" s="2"/>
      <c r="E579" s="2"/>
      <c r="H579" s="2"/>
      <c r="K579" s="2"/>
    </row>
    <row r="580" spans="2:11" ht="13.5" customHeight="1" x14ac:dyDescent="0.35">
      <c r="B580" s="2"/>
      <c r="C580" s="2"/>
      <c r="D580" s="2"/>
      <c r="E580" s="2"/>
      <c r="H580" s="2"/>
      <c r="K580" s="2"/>
    </row>
    <row r="581" spans="2:11" ht="13.5" customHeight="1" x14ac:dyDescent="0.35">
      <c r="B581" s="2"/>
      <c r="C581" s="2"/>
      <c r="D581" s="2"/>
      <c r="E581" s="2"/>
      <c r="H581" s="2"/>
      <c r="K581" s="2"/>
    </row>
    <row r="582" spans="2:11" ht="13.5" customHeight="1" x14ac:dyDescent="0.35">
      <c r="B582" s="2"/>
      <c r="C582" s="2"/>
      <c r="D582" s="2"/>
      <c r="E582" s="2"/>
      <c r="H582" s="2"/>
      <c r="K582" s="2"/>
    </row>
    <row r="583" spans="2:11" ht="13.5" customHeight="1" x14ac:dyDescent="0.35">
      <c r="B583" s="2"/>
      <c r="C583" s="2"/>
      <c r="D583" s="2"/>
      <c r="E583" s="2"/>
      <c r="H583" s="2"/>
      <c r="K583" s="2"/>
    </row>
    <row r="584" spans="2:11" ht="13.5" customHeight="1" x14ac:dyDescent="0.35">
      <c r="B584" s="2"/>
      <c r="C584" s="2"/>
      <c r="D584" s="2"/>
      <c r="E584" s="2"/>
      <c r="H584" s="2"/>
      <c r="K584" s="2"/>
    </row>
    <row r="585" spans="2:11" ht="13.5" customHeight="1" x14ac:dyDescent="0.35">
      <c r="B585" s="2"/>
      <c r="C585" s="2"/>
      <c r="D585" s="2"/>
      <c r="E585" s="2"/>
      <c r="H585" s="2"/>
      <c r="K585" s="2"/>
    </row>
    <row r="586" spans="2:11" ht="13.5" customHeight="1" x14ac:dyDescent="0.35">
      <c r="B586" s="2"/>
      <c r="C586" s="2"/>
      <c r="D586" s="2"/>
      <c r="E586" s="2"/>
      <c r="H586" s="2"/>
      <c r="K586" s="2"/>
    </row>
    <row r="587" spans="2:11" ht="13.5" customHeight="1" x14ac:dyDescent="0.35">
      <c r="B587" s="2"/>
      <c r="C587" s="2"/>
      <c r="D587" s="2"/>
      <c r="E587" s="2"/>
      <c r="H587" s="2"/>
      <c r="K587" s="2"/>
    </row>
    <row r="588" spans="2:11" ht="13.5" customHeight="1" x14ac:dyDescent="0.35">
      <c r="B588" s="2"/>
      <c r="C588" s="2"/>
      <c r="D588" s="2"/>
      <c r="E588" s="2"/>
      <c r="H588" s="2"/>
      <c r="K588" s="2"/>
    </row>
    <row r="589" spans="2:11" ht="13.5" customHeight="1" x14ac:dyDescent="0.35">
      <c r="B589" s="2"/>
      <c r="C589" s="2"/>
      <c r="D589" s="2"/>
      <c r="E589" s="2"/>
      <c r="H589" s="2"/>
      <c r="K589" s="2"/>
    </row>
    <row r="590" spans="2:11" ht="13.5" customHeight="1" x14ac:dyDescent="0.35">
      <c r="B590" s="2"/>
      <c r="C590" s="2"/>
      <c r="D590" s="2"/>
      <c r="E590" s="2"/>
      <c r="H590" s="2"/>
      <c r="K590" s="2"/>
    </row>
    <row r="591" spans="2:11" ht="13.5" customHeight="1" x14ac:dyDescent="0.35">
      <c r="B591" s="2"/>
      <c r="C591" s="2"/>
      <c r="D591" s="2"/>
      <c r="E591" s="2"/>
      <c r="H591" s="2"/>
      <c r="K591" s="2"/>
    </row>
    <row r="592" spans="2:11" ht="13.5" customHeight="1" x14ac:dyDescent="0.35">
      <c r="B592" s="2"/>
      <c r="C592" s="2"/>
      <c r="D592" s="2"/>
      <c r="E592" s="2"/>
      <c r="H592" s="2"/>
      <c r="K592" s="2"/>
    </row>
    <row r="593" spans="2:11" ht="13.5" customHeight="1" x14ac:dyDescent="0.35">
      <c r="B593" s="2"/>
      <c r="C593" s="2"/>
      <c r="D593" s="2"/>
      <c r="E593" s="2"/>
      <c r="H593" s="2"/>
      <c r="K593" s="2"/>
    </row>
    <row r="594" spans="2:11" ht="13.5" customHeight="1" x14ac:dyDescent="0.35">
      <c r="B594" s="2"/>
      <c r="C594" s="2"/>
      <c r="D594" s="2"/>
      <c r="E594" s="2"/>
      <c r="H594" s="2"/>
      <c r="K594" s="2"/>
    </row>
    <row r="595" spans="2:11" ht="13.5" customHeight="1" x14ac:dyDescent="0.35">
      <c r="B595" s="2"/>
      <c r="C595" s="2"/>
      <c r="D595" s="2"/>
      <c r="E595" s="2"/>
      <c r="H595" s="2"/>
      <c r="K595" s="2"/>
    </row>
    <row r="596" spans="2:11" ht="13.5" customHeight="1" x14ac:dyDescent="0.35">
      <c r="B596" s="2"/>
      <c r="C596" s="2"/>
      <c r="D596" s="2"/>
      <c r="E596" s="2"/>
      <c r="H596" s="2"/>
      <c r="K596" s="2"/>
    </row>
    <row r="597" spans="2:11" ht="13.5" customHeight="1" x14ac:dyDescent="0.35">
      <c r="B597" s="2"/>
      <c r="C597" s="2"/>
      <c r="D597" s="2"/>
      <c r="E597" s="2"/>
      <c r="H597" s="2"/>
      <c r="K597" s="2"/>
    </row>
    <row r="598" spans="2:11" ht="13.5" customHeight="1" x14ac:dyDescent="0.35">
      <c r="B598" s="2"/>
      <c r="C598" s="2"/>
      <c r="D598" s="2"/>
      <c r="E598" s="2"/>
      <c r="H598" s="2"/>
      <c r="K598" s="2"/>
    </row>
    <row r="599" spans="2:11" ht="13.5" customHeight="1" x14ac:dyDescent="0.35">
      <c r="B599" s="2"/>
      <c r="C599" s="2"/>
      <c r="D599" s="2"/>
      <c r="E599" s="2"/>
      <c r="H599" s="2"/>
      <c r="K599" s="2"/>
    </row>
    <row r="600" spans="2:11" ht="13.5" customHeight="1" x14ac:dyDescent="0.35">
      <c r="B600" s="2"/>
      <c r="C600" s="2"/>
      <c r="D600" s="2"/>
      <c r="E600" s="2"/>
      <c r="H600" s="2"/>
      <c r="K600" s="2"/>
    </row>
    <row r="601" spans="2:11" ht="13.5" customHeight="1" x14ac:dyDescent="0.35">
      <c r="B601" s="2"/>
      <c r="C601" s="2"/>
      <c r="D601" s="2"/>
      <c r="E601" s="2"/>
      <c r="H601" s="2"/>
      <c r="K601" s="2"/>
    </row>
    <row r="602" spans="2:11" ht="13.5" customHeight="1" x14ac:dyDescent="0.35">
      <c r="B602" s="2"/>
      <c r="C602" s="2"/>
      <c r="D602" s="2"/>
      <c r="E602" s="2"/>
      <c r="H602" s="2"/>
      <c r="K602" s="2"/>
    </row>
    <row r="603" spans="2:11" ht="13.5" customHeight="1" x14ac:dyDescent="0.35">
      <c r="B603" s="2"/>
      <c r="C603" s="2"/>
      <c r="D603" s="2"/>
      <c r="E603" s="2"/>
      <c r="H603" s="2"/>
      <c r="K603" s="2"/>
    </row>
    <row r="604" spans="2:11" ht="13.5" customHeight="1" x14ac:dyDescent="0.35">
      <c r="B604" s="2"/>
      <c r="C604" s="2"/>
      <c r="D604" s="2"/>
      <c r="E604" s="2"/>
      <c r="H604" s="2"/>
      <c r="K604" s="2"/>
    </row>
    <row r="605" spans="2:11" ht="13.5" customHeight="1" x14ac:dyDescent="0.35">
      <c r="B605" s="2"/>
      <c r="C605" s="2"/>
      <c r="D605" s="2"/>
      <c r="E605" s="2"/>
      <c r="H605" s="2"/>
      <c r="K605" s="2"/>
    </row>
    <row r="606" spans="2:11" ht="13.5" customHeight="1" x14ac:dyDescent="0.35">
      <c r="B606" s="2"/>
      <c r="C606" s="2"/>
      <c r="D606" s="2"/>
      <c r="E606" s="2"/>
      <c r="H606" s="2"/>
      <c r="K606" s="2"/>
    </row>
    <row r="607" spans="2:11" ht="13.5" customHeight="1" x14ac:dyDescent="0.35">
      <c r="B607" s="2"/>
      <c r="C607" s="2"/>
      <c r="D607" s="2"/>
      <c r="E607" s="2"/>
      <c r="H607" s="2"/>
      <c r="K607" s="2"/>
    </row>
    <row r="608" spans="2:11" ht="13.5" customHeight="1" x14ac:dyDescent="0.35">
      <c r="B608" s="2"/>
      <c r="C608" s="2"/>
      <c r="D608" s="2"/>
      <c r="E608" s="2"/>
      <c r="H608" s="2"/>
      <c r="K608" s="2"/>
    </row>
    <row r="609" spans="2:11" ht="13.5" customHeight="1" x14ac:dyDescent="0.35">
      <c r="B609" s="2"/>
      <c r="C609" s="2"/>
      <c r="D609" s="2"/>
      <c r="E609" s="2"/>
      <c r="H609" s="2"/>
      <c r="K609" s="2"/>
    </row>
    <row r="610" spans="2:11" ht="13.5" customHeight="1" x14ac:dyDescent="0.35">
      <c r="B610" s="2"/>
      <c r="C610" s="2"/>
      <c r="D610" s="2"/>
      <c r="E610" s="2"/>
      <c r="H610" s="2"/>
      <c r="K610" s="2"/>
    </row>
    <row r="611" spans="2:11" ht="13.5" customHeight="1" x14ac:dyDescent="0.35">
      <c r="B611" s="2"/>
      <c r="C611" s="2"/>
      <c r="D611" s="2"/>
      <c r="E611" s="2"/>
      <c r="H611" s="2"/>
      <c r="K611" s="2"/>
    </row>
    <row r="612" spans="2:11" ht="13.5" customHeight="1" x14ac:dyDescent="0.35">
      <c r="B612" s="2"/>
      <c r="C612" s="2"/>
      <c r="D612" s="2"/>
      <c r="E612" s="2"/>
      <c r="H612" s="2"/>
      <c r="K612" s="2"/>
    </row>
    <row r="613" spans="2:11" ht="13.5" customHeight="1" x14ac:dyDescent="0.35">
      <c r="B613" s="2"/>
      <c r="C613" s="2"/>
      <c r="D613" s="2"/>
      <c r="E613" s="2"/>
      <c r="H613" s="2"/>
      <c r="K613" s="2"/>
    </row>
    <row r="614" spans="2:11" ht="13.5" customHeight="1" x14ac:dyDescent="0.35">
      <c r="B614" s="2"/>
      <c r="C614" s="2"/>
      <c r="D614" s="2"/>
      <c r="E614" s="2"/>
      <c r="H614" s="2"/>
      <c r="K614" s="2"/>
    </row>
    <row r="615" spans="2:11" ht="13.5" customHeight="1" x14ac:dyDescent="0.35">
      <c r="B615" s="2"/>
      <c r="C615" s="2"/>
      <c r="D615" s="2"/>
      <c r="E615" s="2"/>
      <c r="H615" s="2"/>
      <c r="K615" s="2"/>
    </row>
    <row r="616" spans="2:11" ht="13.5" customHeight="1" x14ac:dyDescent="0.35">
      <c r="B616" s="2"/>
      <c r="C616" s="2"/>
      <c r="D616" s="2"/>
      <c r="E616" s="2"/>
      <c r="H616" s="2"/>
      <c r="K616" s="2"/>
    </row>
    <row r="617" spans="2:11" ht="13.5" customHeight="1" x14ac:dyDescent="0.35">
      <c r="B617" s="2"/>
      <c r="C617" s="2"/>
      <c r="D617" s="2"/>
      <c r="E617" s="2"/>
      <c r="H617" s="2"/>
      <c r="K617" s="2"/>
    </row>
    <row r="618" spans="2:11" ht="13.5" customHeight="1" x14ac:dyDescent="0.35">
      <c r="B618" s="2"/>
      <c r="C618" s="2"/>
      <c r="D618" s="2"/>
      <c r="E618" s="2"/>
      <c r="H618" s="2"/>
      <c r="K618" s="2"/>
    </row>
    <row r="619" spans="2:11" ht="13.5" customHeight="1" x14ac:dyDescent="0.35">
      <c r="B619" s="2"/>
      <c r="C619" s="2"/>
      <c r="D619" s="2"/>
      <c r="E619" s="2"/>
      <c r="H619" s="2"/>
      <c r="K619" s="2"/>
    </row>
    <row r="620" spans="2:11" ht="13.5" customHeight="1" x14ac:dyDescent="0.35">
      <c r="B620" s="2"/>
      <c r="C620" s="2"/>
      <c r="D620" s="2"/>
      <c r="E620" s="2"/>
      <c r="H620" s="2"/>
      <c r="K620" s="2"/>
    </row>
    <row r="621" spans="2:11" ht="13.5" customHeight="1" x14ac:dyDescent="0.35">
      <c r="B621" s="2"/>
      <c r="C621" s="2"/>
      <c r="D621" s="2"/>
      <c r="E621" s="2"/>
      <c r="H621" s="2"/>
      <c r="K621" s="2"/>
    </row>
    <row r="622" spans="2:11" ht="13.5" customHeight="1" x14ac:dyDescent="0.35">
      <c r="B622" s="2"/>
      <c r="C622" s="2"/>
      <c r="D622" s="2"/>
      <c r="E622" s="2"/>
      <c r="H622" s="2"/>
      <c r="K622" s="2"/>
    </row>
    <row r="623" spans="2:11" ht="13.5" customHeight="1" x14ac:dyDescent="0.35">
      <c r="B623" s="2"/>
      <c r="C623" s="2"/>
      <c r="D623" s="2"/>
      <c r="E623" s="2"/>
      <c r="H623" s="2"/>
      <c r="K623" s="2"/>
    </row>
    <row r="624" spans="2:11" ht="13.5" customHeight="1" x14ac:dyDescent="0.35">
      <c r="B624" s="2"/>
      <c r="C624" s="2"/>
      <c r="D624" s="2"/>
      <c r="E624" s="2"/>
      <c r="H624" s="2"/>
      <c r="K624" s="2"/>
    </row>
    <row r="625" spans="2:11" ht="13.5" customHeight="1" x14ac:dyDescent="0.35">
      <c r="B625" s="2"/>
      <c r="C625" s="2"/>
      <c r="D625" s="2"/>
      <c r="E625" s="2"/>
      <c r="H625" s="2"/>
      <c r="K625" s="2"/>
    </row>
    <row r="626" spans="2:11" ht="13.5" customHeight="1" x14ac:dyDescent="0.35">
      <c r="B626" s="2"/>
      <c r="C626" s="2"/>
      <c r="D626" s="2"/>
      <c r="E626" s="2"/>
      <c r="H626" s="2"/>
      <c r="K626" s="2"/>
    </row>
    <row r="627" spans="2:11" ht="13.5" customHeight="1" x14ac:dyDescent="0.35">
      <c r="B627" s="2"/>
      <c r="C627" s="2"/>
      <c r="D627" s="2"/>
      <c r="E627" s="2"/>
      <c r="H627" s="2"/>
      <c r="K627" s="2"/>
    </row>
    <row r="628" spans="2:11" ht="13.5" customHeight="1" x14ac:dyDescent="0.35">
      <c r="B628" s="2"/>
      <c r="C628" s="2"/>
      <c r="D628" s="2"/>
      <c r="E628" s="2"/>
      <c r="H628" s="2"/>
      <c r="K628" s="2"/>
    </row>
    <row r="629" spans="2:11" ht="13.5" customHeight="1" x14ac:dyDescent="0.35">
      <c r="B629" s="2"/>
      <c r="C629" s="2"/>
      <c r="D629" s="2"/>
      <c r="E629" s="2"/>
      <c r="H629" s="2"/>
      <c r="K629" s="2"/>
    </row>
    <row r="630" spans="2:11" ht="13.5" customHeight="1" x14ac:dyDescent="0.35">
      <c r="B630" s="2"/>
      <c r="C630" s="2"/>
      <c r="D630" s="2"/>
      <c r="E630" s="2"/>
      <c r="H630" s="2"/>
      <c r="K630" s="2"/>
    </row>
    <row r="631" spans="2:11" ht="13.5" customHeight="1" x14ac:dyDescent="0.35">
      <c r="B631" s="2"/>
      <c r="C631" s="2"/>
      <c r="D631" s="2"/>
      <c r="E631" s="2"/>
      <c r="H631" s="2"/>
      <c r="K631" s="2"/>
    </row>
    <row r="632" spans="2:11" ht="13.5" customHeight="1" x14ac:dyDescent="0.35">
      <c r="B632" s="2"/>
      <c r="C632" s="2"/>
      <c r="D632" s="2"/>
      <c r="E632" s="2"/>
      <c r="H632" s="2"/>
      <c r="K632" s="2"/>
    </row>
    <row r="633" spans="2:11" ht="13.5" customHeight="1" x14ac:dyDescent="0.35">
      <c r="B633" s="2"/>
      <c r="C633" s="2"/>
      <c r="D633" s="2"/>
      <c r="E633" s="2"/>
      <c r="H633" s="2"/>
      <c r="K633" s="2"/>
    </row>
    <row r="634" spans="2:11" ht="13.5" customHeight="1" x14ac:dyDescent="0.35">
      <c r="B634" s="2"/>
      <c r="C634" s="2"/>
      <c r="D634" s="2"/>
      <c r="E634" s="2"/>
      <c r="H634" s="2"/>
      <c r="K634" s="2"/>
    </row>
    <row r="635" spans="2:11" ht="13.5" customHeight="1" x14ac:dyDescent="0.35">
      <c r="B635" s="2"/>
      <c r="C635" s="2"/>
      <c r="D635" s="2"/>
      <c r="E635" s="2"/>
      <c r="H635" s="2"/>
      <c r="K635" s="2"/>
    </row>
    <row r="636" spans="2:11" ht="13.5" customHeight="1" x14ac:dyDescent="0.35">
      <c r="B636" s="2"/>
      <c r="C636" s="2"/>
      <c r="D636" s="2"/>
      <c r="E636" s="2"/>
      <c r="H636" s="2"/>
      <c r="K636" s="2"/>
    </row>
    <row r="637" spans="2:11" ht="13.5" customHeight="1" x14ac:dyDescent="0.35">
      <c r="B637" s="2"/>
      <c r="C637" s="2"/>
      <c r="D637" s="2"/>
      <c r="E637" s="2"/>
      <c r="H637" s="2"/>
      <c r="K637" s="2"/>
    </row>
    <row r="638" spans="2:11" ht="13.5" customHeight="1" x14ac:dyDescent="0.35">
      <c r="B638" s="2"/>
      <c r="C638" s="2"/>
      <c r="D638" s="2"/>
      <c r="E638" s="2"/>
      <c r="H638" s="2"/>
      <c r="K638" s="2"/>
    </row>
    <row r="639" spans="2:11" ht="13.5" customHeight="1" x14ac:dyDescent="0.35">
      <c r="B639" s="2"/>
      <c r="C639" s="2"/>
      <c r="D639" s="2"/>
      <c r="E639" s="2"/>
      <c r="H639" s="2"/>
      <c r="K639" s="2"/>
    </row>
    <row r="640" spans="2:11" ht="13.5" customHeight="1" x14ac:dyDescent="0.35">
      <c r="B640" s="2"/>
      <c r="C640" s="2"/>
      <c r="D640" s="2"/>
      <c r="E640" s="2"/>
      <c r="H640" s="2"/>
      <c r="K640" s="2"/>
    </row>
    <row r="641" spans="2:11" ht="13.5" customHeight="1" x14ac:dyDescent="0.35">
      <c r="B641" s="2"/>
      <c r="C641" s="2"/>
      <c r="D641" s="2"/>
      <c r="E641" s="2"/>
      <c r="H641" s="2"/>
      <c r="K641" s="2"/>
    </row>
    <row r="642" spans="2:11" ht="13.5" customHeight="1" x14ac:dyDescent="0.35">
      <c r="B642" s="2"/>
      <c r="C642" s="2"/>
      <c r="D642" s="2"/>
      <c r="E642" s="2"/>
      <c r="H642" s="2"/>
      <c r="K642" s="2"/>
    </row>
    <row r="643" spans="2:11" ht="13.5" customHeight="1" x14ac:dyDescent="0.35">
      <c r="B643" s="2"/>
      <c r="C643" s="2"/>
      <c r="D643" s="2"/>
      <c r="E643" s="2"/>
      <c r="H643" s="2"/>
      <c r="K643" s="2"/>
    </row>
    <row r="644" spans="2:11" ht="13.5" customHeight="1" x14ac:dyDescent="0.35">
      <c r="B644" s="2"/>
      <c r="C644" s="2"/>
      <c r="D644" s="2"/>
      <c r="E644" s="2"/>
      <c r="H644" s="2"/>
      <c r="K644" s="2"/>
    </row>
    <row r="645" spans="2:11" ht="13.5" customHeight="1" x14ac:dyDescent="0.35">
      <c r="B645" s="2"/>
      <c r="C645" s="2"/>
      <c r="D645" s="2"/>
      <c r="E645" s="2"/>
      <c r="H645" s="2"/>
      <c r="K645" s="2"/>
    </row>
    <row r="646" spans="2:11" ht="13.5" customHeight="1" x14ac:dyDescent="0.35">
      <c r="B646" s="2"/>
      <c r="C646" s="2"/>
      <c r="D646" s="2"/>
      <c r="E646" s="2"/>
      <c r="H646" s="2"/>
      <c r="K646" s="2"/>
    </row>
    <row r="647" spans="2:11" ht="13.5" customHeight="1" x14ac:dyDescent="0.35">
      <c r="B647" s="2"/>
      <c r="C647" s="2"/>
      <c r="D647" s="2"/>
      <c r="E647" s="2"/>
      <c r="H647" s="2"/>
      <c r="K647" s="2"/>
    </row>
    <row r="648" spans="2:11" ht="13.5" customHeight="1" x14ac:dyDescent="0.35">
      <c r="B648" s="2"/>
      <c r="C648" s="2"/>
      <c r="D648" s="2"/>
      <c r="E648" s="2"/>
      <c r="H648" s="2"/>
      <c r="K648" s="2"/>
    </row>
    <row r="649" spans="2:11" ht="13.5" customHeight="1" x14ac:dyDescent="0.35">
      <c r="B649" s="2"/>
      <c r="C649" s="2"/>
      <c r="D649" s="2"/>
      <c r="E649" s="2"/>
      <c r="H649" s="2"/>
      <c r="K649" s="2"/>
    </row>
    <row r="650" spans="2:11" ht="13.5" customHeight="1" x14ac:dyDescent="0.35">
      <c r="B650" s="2"/>
      <c r="C650" s="2"/>
      <c r="D650" s="2"/>
      <c r="E650" s="2"/>
      <c r="H650" s="2"/>
      <c r="K650" s="2"/>
    </row>
    <row r="651" spans="2:11" ht="13.5" customHeight="1" x14ac:dyDescent="0.35">
      <c r="B651" s="2"/>
      <c r="C651" s="2"/>
      <c r="D651" s="2"/>
      <c r="E651" s="2"/>
      <c r="H651" s="2"/>
      <c r="K651" s="2"/>
    </row>
    <row r="652" spans="2:11" ht="13.5" customHeight="1" x14ac:dyDescent="0.35">
      <c r="B652" s="2"/>
      <c r="C652" s="2"/>
      <c r="D652" s="2"/>
      <c r="E652" s="2"/>
      <c r="H652" s="2"/>
      <c r="K652" s="2"/>
    </row>
    <row r="653" spans="2:11" ht="13.5" customHeight="1" x14ac:dyDescent="0.35">
      <c r="B653" s="2"/>
      <c r="C653" s="2"/>
      <c r="D653" s="2"/>
      <c r="E653" s="2"/>
      <c r="H653" s="2"/>
      <c r="K653" s="2"/>
    </row>
    <row r="654" spans="2:11" ht="13.5" customHeight="1" x14ac:dyDescent="0.35">
      <c r="B654" s="2"/>
      <c r="C654" s="2"/>
      <c r="D654" s="2"/>
      <c r="E654" s="2"/>
      <c r="H654" s="2"/>
      <c r="K654" s="2"/>
    </row>
    <row r="655" spans="2:11" ht="13.5" customHeight="1" x14ac:dyDescent="0.35">
      <c r="B655" s="2"/>
      <c r="C655" s="2"/>
      <c r="D655" s="2"/>
      <c r="E655" s="2"/>
      <c r="H655" s="2"/>
      <c r="K655" s="2"/>
    </row>
    <row r="656" spans="2:11" ht="13.5" customHeight="1" x14ac:dyDescent="0.35">
      <c r="B656" s="2"/>
      <c r="C656" s="2"/>
      <c r="D656" s="2"/>
      <c r="E656" s="2"/>
      <c r="H656" s="2"/>
      <c r="K656" s="2"/>
    </row>
    <row r="657" spans="2:11" ht="13.5" customHeight="1" x14ac:dyDescent="0.35">
      <c r="B657" s="2"/>
      <c r="C657" s="2"/>
      <c r="D657" s="2"/>
      <c r="E657" s="2"/>
      <c r="H657" s="2"/>
      <c r="K657" s="2"/>
    </row>
    <row r="658" spans="2:11" ht="13.5" customHeight="1" x14ac:dyDescent="0.35">
      <c r="B658" s="2"/>
      <c r="C658" s="2"/>
      <c r="D658" s="2"/>
      <c r="E658" s="2"/>
      <c r="H658" s="2"/>
      <c r="K658" s="2"/>
    </row>
    <row r="659" spans="2:11" ht="13.5" customHeight="1" x14ac:dyDescent="0.35">
      <c r="B659" s="2"/>
      <c r="C659" s="2"/>
      <c r="D659" s="2"/>
      <c r="E659" s="2"/>
      <c r="H659" s="2"/>
      <c r="K659" s="2"/>
    </row>
    <row r="660" spans="2:11" ht="13.5" customHeight="1" x14ac:dyDescent="0.35">
      <c r="B660" s="2"/>
      <c r="C660" s="2"/>
      <c r="D660" s="2"/>
      <c r="E660" s="2"/>
      <c r="H660" s="2"/>
      <c r="K660" s="2"/>
    </row>
    <row r="661" spans="2:11" ht="13.5" customHeight="1" x14ac:dyDescent="0.35">
      <c r="B661" s="2"/>
      <c r="C661" s="2"/>
      <c r="D661" s="2"/>
      <c r="E661" s="2"/>
      <c r="H661" s="2"/>
      <c r="K661" s="2"/>
    </row>
    <row r="662" spans="2:11" ht="13.5" customHeight="1" x14ac:dyDescent="0.35">
      <c r="B662" s="2"/>
      <c r="C662" s="2"/>
      <c r="D662" s="2"/>
      <c r="E662" s="2"/>
      <c r="H662" s="2"/>
      <c r="K662" s="2"/>
    </row>
    <row r="663" spans="2:11" ht="13.5" customHeight="1" x14ac:dyDescent="0.35">
      <c r="B663" s="2"/>
      <c r="C663" s="2"/>
      <c r="D663" s="2"/>
      <c r="E663" s="2"/>
      <c r="H663" s="2"/>
      <c r="K663" s="2"/>
    </row>
    <row r="664" spans="2:11" ht="13.5" customHeight="1" x14ac:dyDescent="0.35">
      <c r="B664" s="2"/>
      <c r="C664" s="2"/>
      <c r="D664" s="2"/>
      <c r="E664" s="2"/>
      <c r="H664" s="2"/>
      <c r="K664" s="2"/>
    </row>
    <row r="665" spans="2:11" ht="13.5" customHeight="1" x14ac:dyDescent="0.35">
      <c r="B665" s="2"/>
      <c r="C665" s="2"/>
      <c r="D665" s="2"/>
      <c r="E665" s="2"/>
      <c r="H665" s="2"/>
      <c r="K665" s="2"/>
    </row>
    <row r="666" spans="2:11" ht="13.5" customHeight="1" x14ac:dyDescent="0.35">
      <c r="B666" s="2"/>
      <c r="C666" s="2"/>
      <c r="D666" s="2"/>
      <c r="E666" s="2"/>
      <c r="H666" s="2"/>
      <c r="K666" s="2"/>
    </row>
    <row r="667" spans="2:11" ht="13.5" customHeight="1" x14ac:dyDescent="0.35">
      <c r="B667" s="2"/>
      <c r="C667" s="2"/>
      <c r="D667" s="2"/>
      <c r="E667" s="2"/>
      <c r="H667" s="2"/>
      <c r="K667" s="2"/>
    </row>
    <row r="668" spans="2:11" ht="13.5" customHeight="1" x14ac:dyDescent="0.35">
      <c r="B668" s="2"/>
      <c r="C668" s="2"/>
      <c r="D668" s="2"/>
      <c r="E668" s="2"/>
      <c r="H668" s="2"/>
      <c r="K668" s="2"/>
    </row>
    <row r="669" spans="2:11" ht="13.5" customHeight="1" x14ac:dyDescent="0.35">
      <c r="B669" s="2"/>
      <c r="C669" s="2"/>
      <c r="D669" s="2"/>
      <c r="E669" s="2"/>
      <c r="H669" s="2"/>
      <c r="K669" s="2"/>
    </row>
    <row r="670" spans="2:11" ht="13.5" customHeight="1" x14ac:dyDescent="0.35">
      <c r="B670" s="2"/>
      <c r="C670" s="2"/>
      <c r="D670" s="2"/>
      <c r="E670" s="2"/>
      <c r="H670" s="2"/>
      <c r="K670" s="2"/>
    </row>
    <row r="671" spans="2:11" ht="13.5" customHeight="1" x14ac:dyDescent="0.35">
      <c r="B671" s="2"/>
      <c r="C671" s="2"/>
      <c r="D671" s="2"/>
      <c r="E671" s="2"/>
      <c r="H671" s="2"/>
      <c r="K671" s="2"/>
    </row>
    <row r="672" spans="2:11" ht="13.5" customHeight="1" x14ac:dyDescent="0.35">
      <c r="B672" s="2"/>
      <c r="C672" s="2"/>
      <c r="D672" s="2"/>
      <c r="E672" s="2"/>
      <c r="H672" s="2"/>
      <c r="K672" s="2"/>
    </row>
    <row r="673" spans="2:11" ht="13.5" customHeight="1" x14ac:dyDescent="0.35">
      <c r="B673" s="2"/>
      <c r="C673" s="2"/>
      <c r="D673" s="2"/>
      <c r="E673" s="2"/>
      <c r="H673" s="2"/>
      <c r="K673" s="2"/>
    </row>
    <row r="674" spans="2:11" ht="13.5" customHeight="1" x14ac:dyDescent="0.35">
      <c r="B674" s="2"/>
      <c r="C674" s="2"/>
      <c r="D674" s="2"/>
      <c r="E674" s="2"/>
      <c r="H674" s="2"/>
      <c r="K674" s="2"/>
    </row>
    <row r="675" spans="2:11" ht="13.5" customHeight="1" x14ac:dyDescent="0.35">
      <c r="B675" s="2"/>
      <c r="C675" s="2"/>
      <c r="D675" s="2"/>
      <c r="E675" s="2"/>
      <c r="H675" s="2"/>
      <c r="K675" s="2"/>
    </row>
    <row r="676" spans="2:11" ht="13.5" customHeight="1" x14ac:dyDescent="0.35">
      <c r="B676" s="2"/>
      <c r="C676" s="2"/>
      <c r="D676" s="2"/>
      <c r="E676" s="2"/>
      <c r="H676" s="2"/>
      <c r="K676" s="2"/>
    </row>
    <row r="677" spans="2:11" ht="13.5" customHeight="1" x14ac:dyDescent="0.35">
      <c r="B677" s="2"/>
      <c r="C677" s="2"/>
      <c r="D677" s="2"/>
      <c r="E677" s="2"/>
      <c r="H677" s="2"/>
      <c r="K677" s="2"/>
    </row>
    <row r="678" spans="2:11" ht="13.5" customHeight="1" x14ac:dyDescent="0.35">
      <c r="B678" s="2"/>
      <c r="C678" s="2"/>
      <c r="D678" s="2"/>
      <c r="E678" s="2"/>
      <c r="H678" s="2"/>
      <c r="K678" s="2"/>
    </row>
    <row r="679" spans="2:11" ht="13.5" customHeight="1" x14ac:dyDescent="0.35">
      <c r="B679" s="2"/>
      <c r="C679" s="2"/>
      <c r="D679" s="2"/>
      <c r="E679" s="2"/>
      <c r="H679" s="2"/>
      <c r="K679" s="2"/>
    </row>
    <row r="680" spans="2:11" ht="13.5" customHeight="1" x14ac:dyDescent="0.35">
      <c r="B680" s="2"/>
      <c r="C680" s="2"/>
      <c r="D680" s="2"/>
      <c r="E680" s="2"/>
      <c r="H680" s="2"/>
      <c r="K680" s="2"/>
    </row>
    <row r="681" spans="2:11" ht="13.5" customHeight="1" x14ac:dyDescent="0.35">
      <c r="B681" s="2"/>
      <c r="C681" s="2"/>
      <c r="D681" s="2"/>
      <c r="E681" s="2"/>
      <c r="H681" s="2"/>
      <c r="K681" s="2"/>
    </row>
    <row r="682" spans="2:11" ht="13.5" customHeight="1" x14ac:dyDescent="0.35">
      <c r="B682" s="2"/>
      <c r="C682" s="2"/>
      <c r="D682" s="2"/>
      <c r="E682" s="2"/>
      <c r="H682" s="2"/>
      <c r="K682" s="2"/>
    </row>
    <row r="683" spans="2:11" ht="13.5" customHeight="1" x14ac:dyDescent="0.35">
      <c r="B683" s="2"/>
      <c r="C683" s="2"/>
      <c r="D683" s="2"/>
      <c r="E683" s="2"/>
      <c r="H683" s="2"/>
      <c r="K683" s="2"/>
    </row>
    <row r="684" spans="2:11" ht="13.5" customHeight="1" x14ac:dyDescent="0.35">
      <c r="B684" s="2"/>
      <c r="C684" s="2"/>
      <c r="D684" s="2"/>
      <c r="E684" s="2"/>
      <c r="H684" s="2"/>
      <c r="K684" s="2"/>
    </row>
    <row r="685" spans="2:11" ht="13.5" customHeight="1" x14ac:dyDescent="0.35">
      <c r="B685" s="2"/>
      <c r="C685" s="2"/>
      <c r="D685" s="2"/>
      <c r="E685" s="2"/>
      <c r="H685" s="2"/>
      <c r="K685" s="2"/>
    </row>
    <row r="686" spans="2:11" ht="13.5" customHeight="1" x14ac:dyDescent="0.35">
      <c r="B686" s="2"/>
      <c r="C686" s="2"/>
      <c r="D686" s="2"/>
      <c r="E686" s="2"/>
      <c r="H686" s="2"/>
      <c r="K686" s="2"/>
    </row>
    <row r="687" spans="2:11" ht="13.5" customHeight="1" x14ac:dyDescent="0.35">
      <c r="B687" s="2"/>
      <c r="C687" s="2"/>
      <c r="D687" s="2"/>
      <c r="E687" s="2"/>
      <c r="H687" s="2"/>
      <c r="K687" s="2"/>
    </row>
    <row r="688" spans="2:11" ht="13.5" customHeight="1" x14ac:dyDescent="0.35">
      <c r="B688" s="2"/>
      <c r="C688" s="2"/>
      <c r="D688" s="2"/>
      <c r="E688" s="2"/>
      <c r="H688" s="2"/>
      <c r="K688" s="2"/>
    </row>
    <row r="689" spans="2:11" ht="13.5" customHeight="1" x14ac:dyDescent="0.35">
      <c r="B689" s="2"/>
      <c r="C689" s="2"/>
      <c r="D689" s="2"/>
      <c r="E689" s="2"/>
      <c r="H689" s="2"/>
      <c r="K689" s="2"/>
    </row>
    <row r="690" spans="2:11" ht="13.5" customHeight="1" x14ac:dyDescent="0.35">
      <c r="B690" s="2"/>
      <c r="C690" s="2"/>
      <c r="D690" s="2"/>
      <c r="E690" s="2"/>
      <c r="H690" s="2"/>
      <c r="K690" s="2"/>
    </row>
    <row r="691" spans="2:11" ht="13.5" customHeight="1" x14ac:dyDescent="0.35">
      <c r="B691" s="2"/>
      <c r="C691" s="2"/>
      <c r="D691" s="2"/>
      <c r="E691" s="2"/>
      <c r="H691" s="2"/>
      <c r="K691" s="2"/>
    </row>
    <row r="692" spans="2:11" ht="13.5" customHeight="1" x14ac:dyDescent="0.35">
      <c r="B692" s="2"/>
      <c r="C692" s="2"/>
      <c r="D692" s="2"/>
      <c r="E692" s="2"/>
      <c r="H692" s="2"/>
      <c r="K692" s="2"/>
    </row>
    <row r="693" spans="2:11" ht="13.5" customHeight="1" x14ac:dyDescent="0.35">
      <c r="B693" s="2"/>
      <c r="C693" s="2"/>
      <c r="D693" s="2"/>
      <c r="E693" s="2"/>
      <c r="H693" s="2"/>
      <c r="K693" s="2"/>
    </row>
    <row r="694" spans="2:11" ht="13.5" customHeight="1" x14ac:dyDescent="0.35">
      <c r="B694" s="2"/>
      <c r="C694" s="2"/>
      <c r="D694" s="2"/>
      <c r="E694" s="2"/>
      <c r="H694" s="2"/>
      <c r="K694" s="2"/>
    </row>
    <row r="695" spans="2:11" ht="13.5" customHeight="1" x14ac:dyDescent="0.35">
      <c r="B695" s="2"/>
      <c r="C695" s="2"/>
      <c r="D695" s="2"/>
      <c r="E695" s="2"/>
      <c r="H695" s="2"/>
      <c r="K695" s="2"/>
    </row>
    <row r="696" spans="2:11" ht="13.5" customHeight="1" x14ac:dyDescent="0.35">
      <c r="B696" s="2"/>
      <c r="C696" s="2"/>
      <c r="D696" s="2"/>
      <c r="E696" s="2"/>
      <c r="H696" s="2"/>
      <c r="K696" s="2"/>
    </row>
    <row r="697" spans="2:11" ht="13.5" customHeight="1" x14ac:dyDescent="0.35">
      <c r="B697" s="2"/>
      <c r="C697" s="2"/>
      <c r="D697" s="2"/>
      <c r="E697" s="2"/>
      <c r="H697" s="2"/>
      <c r="K697" s="2"/>
    </row>
    <row r="698" spans="2:11" ht="13.5" customHeight="1" x14ac:dyDescent="0.35">
      <c r="B698" s="2"/>
      <c r="C698" s="2"/>
      <c r="D698" s="2"/>
      <c r="E698" s="2"/>
      <c r="H698" s="2"/>
      <c r="K698" s="2"/>
    </row>
    <row r="699" spans="2:11" ht="13.5" customHeight="1" x14ac:dyDescent="0.35">
      <c r="B699" s="2"/>
      <c r="C699" s="2"/>
      <c r="D699" s="2"/>
      <c r="E699" s="2"/>
      <c r="H699" s="2"/>
      <c r="K699" s="2"/>
    </row>
    <row r="700" spans="2:11" ht="13.5" customHeight="1" x14ac:dyDescent="0.35">
      <c r="B700" s="2"/>
      <c r="C700" s="2"/>
      <c r="D700" s="2"/>
      <c r="E700" s="2"/>
      <c r="H700" s="2"/>
      <c r="K700" s="2"/>
    </row>
    <row r="701" spans="2:11" ht="13.5" customHeight="1" x14ac:dyDescent="0.35">
      <c r="B701" s="2"/>
      <c r="C701" s="2"/>
      <c r="D701" s="2"/>
      <c r="E701" s="2"/>
      <c r="H701" s="2"/>
      <c r="K701" s="2"/>
    </row>
    <row r="702" spans="2:11" ht="13.5" customHeight="1" x14ac:dyDescent="0.35">
      <c r="B702" s="2"/>
      <c r="C702" s="2"/>
      <c r="D702" s="2"/>
      <c r="E702" s="2"/>
      <c r="H702" s="2"/>
      <c r="K702" s="2"/>
    </row>
    <row r="703" spans="2:11" ht="13.5" customHeight="1" x14ac:dyDescent="0.35">
      <c r="B703" s="2"/>
      <c r="C703" s="2"/>
      <c r="D703" s="2"/>
      <c r="E703" s="2"/>
      <c r="H703" s="2"/>
      <c r="K703" s="2"/>
    </row>
    <row r="704" spans="2:11" ht="13.5" customHeight="1" x14ac:dyDescent="0.35">
      <c r="B704" s="2"/>
      <c r="C704" s="2"/>
      <c r="D704" s="2"/>
      <c r="E704" s="2"/>
      <c r="H704" s="2"/>
      <c r="K704" s="2"/>
    </row>
    <row r="705" spans="2:11" ht="13.5" customHeight="1" x14ac:dyDescent="0.35">
      <c r="B705" s="2"/>
      <c r="C705" s="2"/>
      <c r="D705" s="2"/>
      <c r="E705" s="2"/>
      <c r="H705" s="2"/>
      <c r="K705" s="2"/>
    </row>
    <row r="706" spans="2:11" ht="13.5" customHeight="1" x14ac:dyDescent="0.35">
      <c r="B706" s="2"/>
      <c r="C706" s="2"/>
      <c r="D706" s="2"/>
      <c r="E706" s="2"/>
      <c r="H706" s="2"/>
      <c r="K706" s="2"/>
    </row>
    <row r="707" spans="2:11" ht="13.5" customHeight="1" x14ac:dyDescent="0.35">
      <c r="B707" s="2"/>
      <c r="C707" s="2"/>
      <c r="D707" s="2"/>
      <c r="E707" s="2"/>
      <c r="H707" s="2"/>
      <c r="K707" s="2"/>
    </row>
    <row r="708" spans="2:11" ht="13.5" customHeight="1" x14ac:dyDescent="0.35">
      <c r="B708" s="2"/>
      <c r="C708" s="2"/>
      <c r="D708" s="2"/>
      <c r="E708" s="2"/>
      <c r="H708" s="2"/>
      <c r="K708" s="2"/>
    </row>
    <row r="709" spans="2:11" ht="13.5" customHeight="1" x14ac:dyDescent="0.35">
      <c r="B709" s="2"/>
      <c r="C709" s="2"/>
      <c r="D709" s="2"/>
      <c r="E709" s="2"/>
      <c r="H709" s="2"/>
      <c r="K709" s="2"/>
    </row>
    <row r="710" spans="2:11" ht="13.5" customHeight="1" x14ac:dyDescent="0.35">
      <c r="B710" s="2"/>
      <c r="C710" s="2"/>
      <c r="D710" s="2"/>
      <c r="E710" s="2"/>
      <c r="H710" s="2"/>
      <c r="K710" s="2"/>
    </row>
    <row r="711" spans="2:11" ht="13.5" customHeight="1" x14ac:dyDescent="0.35">
      <c r="B711" s="2"/>
      <c r="C711" s="2"/>
      <c r="D711" s="2"/>
      <c r="E711" s="2"/>
      <c r="H711" s="2"/>
      <c r="K711" s="2"/>
    </row>
    <row r="712" spans="2:11" ht="13.5" customHeight="1" x14ac:dyDescent="0.35">
      <c r="B712" s="2"/>
      <c r="C712" s="2"/>
      <c r="D712" s="2"/>
      <c r="E712" s="2"/>
      <c r="H712" s="2"/>
      <c r="K712" s="2"/>
    </row>
    <row r="713" spans="2:11" ht="13.5" customHeight="1" x14ac:dyDescent="0.35">
      <c r="B713" s="2"/>
      <c r="C713" s="2"/>
      <c r="D713" s="2"/>
      <c r="E713" s="2"/>
      <c r="H713" s="2"/>
      <c r="K713" s="2"/>
    </row>
    <row r="714" spans="2:11" ht="13.5" customHeight="1" x14ac:dyDescent="0.35">
      <c r="B714" s="2"/>
      <c r="C714" s="2"/>
      <c r="D714" s="2"/>
      <c r="E714" s="2"/>
      <c r="H714" s="2"/>
      <c r="K714" s="2"/>
    </row>
    <row r="715" spans="2:11" ht="13.5" customHeight="1" x14ac:dyDescent="0.35">
      <c r="B715" s="2"/>
      <c r="C715" s="2"/>
      <c r="D715" s="2"/>
      <c r="E715" s="2"/>
      <c r="H715" s="2"/>
      <c r="K715" s="2"/>
    </row>
    <row r="716" spans="2:11" ht="13.5" customHeight="1" x14ac:dyDescent="0.35">
      <c r="B716" s="2"/>
      <c r="C716" s="2"/>
      <c r="D716" s="2"/>
      <c r="E716" s="2"/>
      <c r="H716" s="2"/>
      <c r="K716" s="2"/>
    </row>
    <row r="717" spans="2:11" ht="13.5" customHeight="1" x14ac:dyDescent="0.35">
      <c r="B717" s="2"/>
      <c r="C717" s="2"/>
      <c r="D717" s="2"/>
      <c r="E717" s="2"/>
      <c r="H717" s="2"/>
      <c r="K717" s="2"/>
    </row>
    <row r="718" spans="2:11" ht="13.5" customHeight="1" x14ac:dyDescent="0.35">
      <c r="B718" s="2"/>
      <c r="C718" s="2"/>
      <c r="D718" s="2"/>
      <c r="E718" s="2"/>
      <c r="H718" s="2"/>
      <c r="K718" s="2"/>
    </row>
    <row r="719" spans="2:11" ht="13.5" customHeight="1" x14ac:dyDescent="0.35">
      <c r="B719" s="2"/>
      <c r="C719" s="2"/>
      <c r="D719" s="2"/>
      <c r="E719" s="2"/>
      <c r="H719" s="2"/>
      <c r="K719" s="2"/>
    </row>
    <row r="720" spans="2:11" ht="13.5" customHeight="1" x14ac:dyDescent="0.35">
      <c r="B720" s="2"/>
      <c r="C720" s="2"/>
      <c r="D720" s="2"/>
      <c r="E720" s="2"/>
      <c r="H720" s="2"/>
      <c r="K720" s="2"/>
    </row>
    <row r="721" spans="2:11" ht="13.5" customHeight="1" x14ac:dyDescent="0.35">
      <c r="B721" s="2"/>
      <c r="C721" s="2"/>
      <c r="D721" s="2"/>
      <c r="E721" s="2"/>
      <c r="H721" s="2"/>
      <c r="K721" s="2"/>
    </row>
    <row r="722" spans="2:11" ht="13.5" customHeight="1" x14ac:dyDescent="0.35">
      <c r="B722" s="2"/>
      <c r="C722" s="2"/>
      <c r="D722" s="2"/>
      <c r="E722" s="2"/>
      <c r="H722" s="2"/>
      <c r="K722" s="2"/>
    </row>
    <row r="723" spans="2:11" ht="13.5" customHeight="1" x14ac:dyDescent="0.35">
      <c r="B723" s="2"/>
      <c r="C723" s="2"/>
      <c r="D723" s="2"/>
      <c r="E723" s="2"/>
      <c r="H723" s="2"/>
      <c r="K723" s="2"/>
    </row>
    <row r="724" spans="2:11" ht="13.5" customHeight="1" x14ac:dyDescent="0.35">
      <c r="B724" s="2"/>
      <c r="C724" s="2"/>
      <c r="D724" s="2"/>
      <c r="E724" s="2"/>
      <c r="H724" s="2"/>
      <c r="K724" s="2"/>
    </row>
    <row r="725" spans="2:11" ht="13.5" customHeight="1" x14ac:dyDescent="0.35">
      <c r="B725" s="2"/>
      <c r="C725" s="2"/>
      <c r="D725" s="2"/>
      <c r="E725" s="2"/>
      <c r="H725" s="2"/>
      <c r="K725" s="2"/>
    </row>
    <row r="726" spans="2:11" ht="13.5" customHeight="1" x14ac:dyDescent="0.35">
      <c r="B726" s="2"/>
      <c r="C726" s="2"/>
      <c r="D726" s="2"/>
      <c r="E726" s="2"/>
      <c r="H726" s="2"/>
      <c r="K726" s="2"/>
    </row>
    <row r="727" spans="2:11" ht="13.5" customHeight="1" x14ac:dyDescent="0.35">
      <c r="B727" s="2"/>
      <c r="C727" s="2"/>
      <c r="D727" s="2"/>
      <c r="E727" s="2"/>
      <c r="H727" s="2"/>
      <c r="K727" s="2"/>
    </row>
    <row r="728" spans="2:11" ht="13.5" customHeight="1" x14ac:dyDescent="0.35">
      <c r="B728" s="2"/>
      <c r="C728" s="2"/>
      <c r="D728" s="2"/>
      <c r="E728" s="2"/>
      <c r="H728" s="2"/>
      <c r="K728" s="2"/>
    </row>
    <row r="729" spans="2:11" ht="13.5" customHeight="1" x14ac:dyDescent="0.35">
      <c r="B729" s="2"/>
      <c r="C729" s="2"/>
      <c r="D729" s="2"/>
      <c r="E729" s="2"/>
      <c r="H729" s="2"/>
      <c r="K729" s="2"/>
    </row>
    <row r="730" spans="2:11" ht="13.5" customHeight="1" x14ac:dyDescent="0.35">
      <c r="B730" s="2"/>
      <c r="C730" s="2"/>
      <c r="D730" s="2"/>
      <c r="E730" s="2"/>
      <c r="H730" s="2"/>
      <c r="K730" s="2"/>
    </row>
    <row r="731" spans="2:11" ht="13.5" customHeight="1" x14ac:dyDescent="0.35">
      <c r="B731" s="2"/>
      <c r="C731" s="2"/>
      <c r="D731" s="2"/>
      <c r="E731" s="2"/>
      <c r="H731" s="2"/>
      <c r="K731" s="2"/>
    </row>
    <row r="732" spans="2:11" ht="13.5" customHeight="1" x14ac:dyDescent="0.35">
      <c r="B732" s="2"/>
      <c r="C732" s="2"/>
      <c r="D732" s="2"/>
      <c r="E732" s="2"/>
      <c r="H732" s="2"/>
      <c r="K732" s="2"/>
    </row>
    <row r="733" spans="2:11" ht="13.5" customHeight="1" x14ac:dyDescent="0.35">
      <c r="B733" s="2"/>
      <c r="C733" s="2"/>
      <c r="D733" s="2"/>
      <c r="E733" s="2"/>
      <c r="H733" s="2"/>
      <c r="K733" s="2"/>
    </row>
    <row r="734" spans="2:11" ht="13.5" customHeight="1" x14ac:dyDescent="0.35">
      <c r="B734" s="2"/>
      <c r="C734" s="2"/>
      <c r="D734" s="2"/>
      <c r="E734" s="2"/>
      <c r="H734" s="2"/>
      <c r="K734" s="2"/>
    </row>
    <row r="735" spans="2:11" ht="13.5" customHeight="1" x14ac:dyDescent="0.35">
      <c r="B735" s="2"/>
      <c r="C735" s="2"/>
      <c r="D735" s="2"/>
      <c r="E735" s="2"/>
      <c r="H735" s="2"/>
      <c r="K735" s="2"/>
    </row>
    <row r="736" spans="2:11" ht="13.5" customHeight="1" x14ac:dyDescent="0.35">
      <c r="B736" s="2"/>
      <c r="C736" s="2"/>
      <c r="D736" s="2"/>
      <c r="E736" s="2"/>
      <c r="H736" s="2"/>
      <c r="K736" s="2"/>
    </row>
    <row r="737" spans="2:11" ht="13.5" customHeight="1" x14ac:dyDescent="0.35">
      <c r="B737" s="2"/>
      <c r="C737" s="2"/>
      <c r="D737" s="2"/>
      <c r="E737" s="2"/>
      <c r="H737" s="2"/>
      <c r="K737" s="2"/>
    </row>
    <row r="738" spans="2:11" ht="13.5" customHeight="1" x14ac:dyDescent="0.35">
      <c r="B738" s="2"/>
      <c r="C738" s="2"/>
      <c r="D738" s="2"/>
      <c r="E738" s="2"/>
      <c r="H738" s="2"/>
      <c r="K738" s="2"/>
    </row>
    <row r="739" spans="2:11" ht="13.5" customHeight="1" x14ac:dyDescent="0.35">
      <c r="B739" s="2"/>
      <c r="C739" s="2"/>
      <c r="D739" s="2"/>
      <c r="E739" s="2"/>
      <c r="H739" s="2"/>
      <c r="K739" s="2"/>
    </row>
    <row r="740" spans="2:11" ht="13.5" customHeight="1" x14ac:dyDescent="0.35">
      <c r="B740" s="2"/>
      <c r="C740" s="2"/>
      <c r="D740" s="2"/>
      <c r="E740" s="2"/>
      <c r="H740" s="2"/>
      <c r="K740" s="2"/>
    </row>
    <row r="741" spans="2:11" ht="13.5" customHeight="1" x14ac:dyDescent="0.35">
      <c r="B741" s="2"/>
      <c r="C741" s="2"/>
      <c r="D741" s="2"/>
      <c r="E741" s="2"/>
      <c r="H741" s="2"/>
      <c r="K741" s="2"/>
    </row>
    <row r="742" spans="2:11" ht="13.5" customHeight="1" x14ac:dyDescent="0.35">
      <c r="B742" s="2"/>
      <c r="C742" s="2"/>
      <c r="D742" s="2"/>
      <c r="E742" s="2"/>
      <c r="H742" s="2"/>
      <c r="K742" s="2"/>
    </row>
    <row r="743" spans="2:11" ht="13.5" customHeight="1" x14ac:dyDescent="0.35">
      <c r="B743" s="2"/>
      <c r="C743" s="2"/>
      <c r="D743" s="2"/>
      <c r="E743" s="2"/>
      <c r="H743" s="2"/>
      <c r="K743" s="2"/>
    </row>
    <row r="744" spans="2:11" ht="13.5" customHeight="1" x14ac:dyDescent="0.35">
      <c r="B744" s="2"/>
      <c r="C744" s="2"/>
      <c r="D744" s="2"/>
      <c r="E744" s="2"/>
      <c r="H744" s="2"/>
      <c r="K744" s="2"/>
    </row>
    <row r="745" spans="2:11" ht="13.5" customHeight="1" x14ac:dyDescent="0.35">
      <c r="B745" s="2"/>
      <c r="C745" s="2"/>
      <c r="D745" s="2"/>
      <c r="E745" s="2"/>
      <c r="H745" s="2"/>
      <c r="K745" s="2"/>
    </row>
    <row r="746" spans="2:11" ht="13.5" customHeight="1" x14ac:dyDescent="0.35">
      <c r="B746" s="2"/>
      <c r="C746" s="2"/>
      <c r="D746" s="2"/>
      <c r="E746" s="2"/>
      <c r="H746" s="2"/>
      <c r="K746" s="2"/>
    </row>
    <row r="747" spans="2:11" ht="13.5" customHeight="1" x14ac:dyDescent="0.35">
      <c r="B747" s="2"/>
      <c r="C747" s="2"/>
      <c r="D747" s="2"/>
      <c r="E747" s="2"/>
      <c r="H747" s="2"/>
      <c r="K747" s="2"/>
    </row>
    <row r="748" spans="2:11" ht="13.5" customHeight="1" x14ac:dyDescent="0.35">
      <c r="B748" s="2"/>
      <c r="C748" s="2"/>
      <c r="D748" s="2"/>
      <c r="E748" s="2"/>
      <c r="H748" s="2"/>
      <c r="K748" s="2"/>
    </row>
    <row r="749" spans="2:11" ht="13.5" customHeight="1" x14ac:dyDescent="0.35">
      <c r="B749" s="2"/>
      <c r="C749" s="2"/>
      <c r="D749" s="2"/>
      <c r="E749" s="2"/>
      <c r="H749" s="2"/>
      <c r="K749" s="2"/>
    </row>
    <row r="750" spans="2:11" ht="13.5" customHeight="1" x14ac:dyDescent="0.35">
      <c r="B750" s="2"/>
      <c r="C750" s="2"/>
      <c r="D750" s="2"/>
      <c r="E750" s="2"/>
      <c r="H750" s="2"/>
      <c r="K750" s="2"/>
    </row>
    <row r="751" spans="2:11" ht="13.5" customHeight="1" x14ac:dyDescent="0.35">
      <c r="B751" s="2"/>
      <c r="C751" s="2"/>
      <c r="D751" s="2"/>
      <c r="E751" s="2"/>
      <c r="H751" s="2"/>
      <c r="K751" s="2"/>
    </row>
    <row r="752" spans="2:11" ht="13.5" customHeight="1" x14ac:dyDescent="0.35">
      <c r="B752" s="2"/>
      <c r="C752" s="2"/>
      <c r="D752" s="2"/>
      <c r="E752" s="2"/>
      <c r="H752" s="2"/>
      <c r="K752" s="2"/>
    </row>
    <row r="753" spans="2:11" ht="13.5" customHeight="1" x14ac:dyDescent="0.35">
      <c r="B753" s="2"/>
      <c r="C753" s="2"/>
      <c r="D753" s="2"/>
      <c r="E753" s="2"/>
      <c r="H753" s="2"/>
      <c r="K753" s="2"/>
    </row>
    <row r="754" spans="2:11" ht="13.5" customHeight="1" x14ac:dyDescent="0.35">
      <c r="B754" s="2"/>
      <c r="C754" s="2"/>
      <c r="D754" s="2"/>
      <c r="E754" s="2"/>
      <c r="H754" s="2"/>
      <c r="K754" s="2"/>
    </row>
    <row r="755" spans="2:11" ht="13.5" customHeight="1" x14ac:dyDescent="0.35">
      <c r="B755" s="2"/>
      <c r="C755" s="2"/>
      <c r="D755" s="2"/>
      <c r="E755" s="2"/>
      <c r="H755" s="2"/>
      <c r="K755" s="2"/>
    </row>
    <row r="756" spans="2:11" ht="13.5" customHeight="1" x14ac:dyDescent="0.35">
      <c r="B756" s="2"/>
      <c r="C756" s="2"/>
      <c r="D756" s="2"/>
      <c r="E756" s="2"/>
      <c r="H756" s="2"/>
      <c r="K756" s="2"/>
    </row>
    <row r="757" spans="2:11" ht="13.5" customHeight="1" x14ac:dyDescent="0.35">
      <c r="B757" s="2"/>
      <c r="C757" s="2"/>
      <c r="D757" s="2"/>
      <c r="E757" s="2"/>
      <c r="H757" s="2"/>
      <c r="K757" s="2"/>
    </row>
    <row r="758" spans="2:11" ht="13.5" customHeight="1" x14ac:dyDescent="0.35">
      <c r="B758" s="2"/>
      <c r="C758" s="2"/>
      <c r="D758" s="2"/>
      <c r="E758" s="2"/>
      <c r="H758" s="2"/>
      <c r="K758" s="2"/>
    </row>
    <row r="759" spans="2:11" ht="13.5" customHeight="1" x14ac:dyDescent="0.35">
      <c r="B759" s="2"/>
      <c r="C759" s="2"/>
      <c r="D759" s="2"/>
      <c r="E759" s="2"/>
      <c r="H759" s="2"/>
      <c r="K759" s="2"/>
    </row>
    <row r="760" spans="2:11" ht="13.5" customHeight="1" x14ac:dyDescent="0.35">
      <c r="B760" s="2"/>
      <c r="C760" s="2"/>
      <c r="D760" s="2"/>
      <c r="E760" s="2"/>
      <c r="H760" s="2"/>
      <c r="K760" s="2"/>
    </row>
    <row r="761" spans="2:11" ht="13.5" customHeight="1" x14ac:dyDescent="0.35">
      <c r="B761" s="2"/>
      <c r="C761" s="2"/>
      <c r="D761" s="2"/>
      <c r="E761" s="2"/>
      <c r="H761" s="2"/>
      <c r="K761" s="2"/>
    </row>
    <row r="762" spans="2:11" ht="13.5" customHeight="1" x14ac:dyDescent="0.35">
      <c r="B762" s="2"/>
      <c r="C762" s="2"/>
      <c r="D762" s="2"/>
      <c r="E762" s="2"/>
      <c r="H762" s="2"/>
      <c r="K762" s="2"/>
    </row>
    <row r="763" spans="2:11" ht="13.5" customHeight="1" x14ac:dyDescent="0.35">
      <c r="B763" s="2"/>
      <c r="C763" s="2"/>
      <c r="D763" s="2"/>
      <c r="E763" s="2"/>
      <c r="H763" s="2"/>
      <c r="K763" s="2"/>
    </row>
    <row r="764" spans="2:11" ht="13.5" customHeight="1" x14ac:dyDescent="0.35">
      <c r="B764" s="2"/>
      <c r="C764" s="2"/>
      <c r="D764" s="2"/>
      <c r="E764" s="2"/>
      <c r="H764" s="2"/>
      <c r="K764" s="2"/>
    </row>
    <row r="765" spans="2:11" ht="13.5" customHeight="1" x14ac:dyDescent="0.35">
      <c r="B765" s="2"/>
      <c r="C765" s="2"/>
      <c r="D765" s="2"/>
      <c r="E765" s="2"/>
      <c r="H765" s="2"/>
      <c r="K765" s="2"/>
    </row>
    <row r="766" spans="2:11" ht="13.5" customHeight="1" x14ac:dyDescent="0.35">
      <c r="B766" s="2"/>
      <c r="C766" s="2"/>
      <c r="D766" s="2"/>
      <c r="E766" s="2"/>
      <c r="H766" s="2"/>
      <c r="K766" s="2"/>
    </row>
    <row r="767" spans="2:11" ht="13.5" customHeight="1" x14ac:dyDescent="0.35">
      <c r="B767" s="2"/>
      <c r="C767" s="2"/>
      <c r="D767" s="2"/>
      <c r="E767" s="2"/>
      <c r="H767" s="2"/>
      <c r="K767" s="2"/>
    </row>
    <row r="768" spans="2:11" ht="13.5" customHeight="1" x14ac:dyDescent="0.35">
      <c r="B768" s="2"/>
      <c r="C768" s="2"/>
      <c r="D768" s="2"/>
      <c r="E768" s="2"/>
      <c r="H768" s="2"/>
      <c r="K768" s="2"/>
    </row>
    <row r="769" spans="2:11" ht="13.5" customHeight="1" x14ac:dyDescent="0.35">
      <c r="B769" s="2"/>
      <c r="C769" s="2"/>
      <c r="D769" s="2"/>
      <c r="E769" s="2"/>
      <c r="H769" s="2"/>
      <c r="K769" s="2"/>
    </row>
    <row r="770" spans="2:11" ht="13.5" customHeight="1" x14ac:dyDescent="0.35">
      <c r="B770" s="2"/>
      <c r="C770" s="2"/>
      <c r="D770" s="2"/>
      <c r="E770" s="2"/>
      <c r="H770" s="2"/>
      <c r="K770" s="2"/>
    </row>
    <row r="771" spans="2:11" ht="13.5" customHeight="1" x14ac:dyDescent="0.35">
      <c r="B771" s="2"/>
      <c r="C771" s="2"/>
      <c r="D771" s="2"/>
      <c r="E771" s="2"/>
      <c r="H771" s="2"/>
      <c r="K771" s="2"/>
    </row>
    <row r="772" spans="2:11" ht="13.5" customHeight="1" x14ac:dyDescent="0.35">
      <c r="B772" s="2"/>
      <c r="C772" s="2"/>
      <c r="D772" s="2"/>
      <c r="E772" s="2"/>
      <c r="H772" s="2"/>
      <c r="K772" s="2"/>
    </row>
    <row r="773" spans="2:11" ht="13.5" customHeight="1" x14ac:dyDescent="0.35">
      <c r="B773" s="2"/>
      <c r="C773" s="2"/>
      <c r="D773" s="2"/>
      <c r="E773" s="2"/>
      <c r="H773" s="2"/>
      <c r="K773" s="2"/>
    </row>
    <row r="774" spans="2:11" ht="13.5" customHeight="1" x14ac:dyDescent="0.35">
      <c r="B774" s="2"/>
      <c r="C774" s="2"/>
      <c r="D774" s="2"/>
      <c r="E774" s="2"/>
      <c r="H774" s="2"/>
      <c r="K774" s="2"/>
    </row>
    <row r="775" spans="2:11" ht="13.5" customHeight="1" x14ac:dyDescent="0.35">
      <c r="B775" s="2"/>
      <c r="C775" s="2"/>
      <c r="D775" s="2"/>
      <c r="E775" s="2"/>
      <c r="H775" s="2"/>
      <c r="K775" s="2"/>
    </row>
    <row r="776" spans="2:11" ht="13.5" customHeight="1" x14ac:dyDescent="0.35">
      <c r="B776" s="2"/>
      <c r="C776" s="2"/>
      <c r="D776" s="2"/>
      <c r="E776" s="2"/>
      <c r="H776" s="2"/>
      <c r="K776" s="2"/>
    </row>
    <row r="777" spans="2:11" ht="13.5" customHeight="1" x14ac:dyDescent="0.35">
      <c r="B777" s="2"/>
      <c r="C777" s="2"/>
      <c r="D777" s="2"/>
      <c r="E777" s="2"/>
      <c r="H777" s="2"/>
      <c r="K777" s="2"/>
    </row>
    <row r="778" spans="2:11" ht="13.5" customHeight="1" x14ac:dyDescent="0.35">
      <c r="B778" s="2"/>
      <c r="C778" s="2"/>
      <c r="D778" s="2"/>
      <c r="E778" s="2"/>
      <c r="H778" s="2"/>
      <c r="K778" s="2"/>
    </row>
    <row r="779" spans="2:11" ht="13.5" customHeight="1" x14ac:dyDescent="0.35">
      <c r="B779" s="2"/>
      <c r="C779" s="2"/>
      <c r="D779" s="2"/>
      <c r="E779" s="2"/>
      <c r="H779" s="2"/>
      <c r="K779" s="2"/>
    </row>
    <row r="780" spans="2:11" ht="13.5" customHeight="1" x14ac:dyDescent="0.35">
      <c r="B780" s="2"/>
      <c r="C780" s="2"/>
      <c r="D780" s="2"/>
      <c r="E780" s="2"/>
      <c r="H780" s="2"/>
      <c r="K780" s="2"/>
    </row>
    <row r="781" spans="2:11" ht="13.5" customHeight="1" x14ac:dyDescent="0.35">
      <c r="B781" s="2"/>
      <c r="C781" s="2"/>
      <c r="D781" s="2"/>
      <c r="E781" s="2"/>
      <c r="H781" s="2"/>
      <c r="K781" s="2"/>
    </row>
    <row r="782" spans="2:11" ht="13.5" customHeight="1" x14ac:dyDescent="0.35">
      <c r="B782" s="2"/>
      <c r="C782" s="2"/>
      <c r="D782" s="2"/>
      <c r="E782" s="2"/>
      <c r="H782" s="2"/>
      <c r="K782" s="2"/>
    </row>
    <row r="783" spans="2:11" ht="13.5" customHeight="1" x14ac:dyDescent="0.35">
      <c r="B783" s="2"/>
      <c r="C783" s="2"/>
      <c r="D783" s="2"/>
      <c r="E783" s="2"/>
      <c r="H783" s="2"/>
      <c r="K783" s="2"/>
    </row>
    <row r="784" spans="2:11" ht="13.5" customHeight="1" x14ac:dyDescent="0.35">
      <c r="B784" s="2"/>
      <c r="C784" s="2"/>
      <c r="D784" s="2"/>
      <c r="E784" s="2"/>
      <c r="H784" s="2"/>
      <c r="K784" s="2"/>
    </row>
    <row r="785" spans="2:11" ht="13.5" customHeight="1" x14ac:dyDescent="0.35">
      <c r="B785" s="2"/>
      <c r="C785" s="2"/>
      <c r="D785" s="2"/>
      <c r="E785" s="2"/>
      <c r="H785" s="2"/>
      <c r="K785" s="2"/>
    </row>
    <row r="786" spans="2:11" ht="13.5" customHeight="1" x14ac:dyDescent="0.35">
      <c r="B786" s="2"/>
      <c r="C786" s="2"/>
      <c r="D786" s="2"/>
      <c r="E786" s="2"/>
      <c r="H786" s="2"/>
      <c r="K786" s="2"/>
    </row>
    <row r="787" spans="2:11" ht="13.5" customHeight="1" x14ac:dyDescent="0.35">
      <c r="B787" s="2"/>
      <c r="C787" s="2"/>
      <c r="D787" s="2"/>
      <c r="E787" s="2"/>
      <c r="H787" s="2"/>
      <c r="K787" s="2"/>
    </row>
    <row r="788" spans="2:11" ht="13.5" customHeight="1" x14ac:dyDescent="0.35">
      <c r="B788" s="2"/>
      <c r="C788" s="2"/>
      <c r="D788" s="2"/>
      <c r="E788" s="2"/>
      <c r="H788" s="2"/>
      <c r="K788" s="2"/>
    </row>
    <row r="789" spans="2:11" ht="13.5" customHeight="1" x14ac:dyDescent="0.35">
      <c r="B789" s="2"/>
      <c r="C789" s="2"/>
      <c r="D789" s="2"/>
      <c r="E789" s="2"/>
      <c r="H789" s="2"/>
      <c r="K789" s="2"/>
    </row>
    <row r="790" spans="2:11" ht="13.5" customHeight="1" x14ac:dyDescent="0.35">
      <c r="B790" s="2"/>
      <c r="C790" s="2"/>
      <c r="D790" s="2"/>
      <c r="E790" s="2"/>
      <c r="H790" s="2"/>
      <c r="K790" s="2"/>
    </row>
    <row r="791" spans="2:11" ht="13.5" customHeight="1" x14ac:dyDescent="0.35">
      <c r="B791" s="2"/>
      <c r="C791" s="2"/>
      <c r="D791" s="2"/>
      <c r="E791" s="2"/>
      <c r="H791" s="2"/>
      <c r="K791" s="2"/>
    </row>
    <row r="792" spans="2:11" ht="13.5" customHeight="1" x14ac:dyDescent="0.35">
      <c r="B792" s="2"/>
      <c r="C792" s="2"/>
      <c r="D792" s="2"/>
      <c r="E792" s="2"/>
      <c r="H792" s="2"/>
      <c r="K792" s="2"/>
    </row>
    <row r="793" spans="2:11" ht="13.5" customHeight="1" x14ac:dyDescent="0.35">
      <c r="B793" s="2"/>
      <c r="C793" s="2"/>
      <c r="D793" s="2"/>
      <c r="E793" s="2"/>
      <c r="H793" s="2"/>
      <c r="K793" s="2"/>
    </row>
    <row r="794" spans="2:11" ht="13.5" customHeight="1" x14ac:dyDescent="0.35">
      <c r="B794" s="2"/>
      <c r="C794" s="2"/>
      <c r="D794" s="2"/>
      <c r="E794" s="2"/>
      <c r="H794" s="2"/>
      <c r="K794" s="2"/>
    </row>
    <row r="795" spans="2:11" ht="13.5" customHeight="1" x14ac:dyDescent="0.35">
      <c r="B795" s="2"/>
      <c r="C795" s="2"/>
      <c r="D795" s="2"/>
      <c r="E795" s="2"/>
      <c r="H795" s="2"/>
      <c r="K795" s="2"/>
    </row>
    <row r="796" spans="2:11" ht="13.5" customHeight="1" x14ac:dyDescent="0.35">
      <c r="B796" s="2"/>
      <c r="C796" s="2"/>
      <c r="D796" s="2"/>
      <c r="E796" s="2"/>
      <c r="H796" s="2"/>
      <c r="K796" s="2"/>
    </row>
    <row r="797" spans="2:11" ht="13.5" customHeight="1" x14ac:dyDescent="0.35">
      <c r="B797" s="2"/>
      <c r="C797" s="2"/>
      <c r="D797" s="2"/>
      <c r="E797" s="2"/>
      <c r="H797" s="2"/>
      <c r="K797" s="2"/>
    </row>
    <row r="798" spans="2:11" ht="13.5" customHeight="1" x14ac:dyDescent="0.35">
      <c r="B798" s="2"/>
      <c r="C798" s="2"/>
      <c r="D798" s="2"/>
      <c r="E798" s="2"/>
      <c r="H798" s="2"/>
      <c r="K798" s="2"/>
    </row>
    <row r="799" spans="2:11" ht="13.5" customHeight="1" x14ac:dyDescent="0.35">
      <c r="B799" s="2"/>
      <c r="C799" s="2"/>
      <c r="D799" s="2"/>
      <c r="E799" s="2"/>
      <c r="H799" s="2"/>
      <c r="K799" s="2"/>
    </row>
    <row r="800" spans="2:11" ht="13.5" customHeight="1" x14ac:dyDescent="0.35">
      <c r="B800" s="2"/>
      <c r="C800" s="2"/>
      <c r="D800" s="2"/>
      <c r="E800" s="2"/>
      <c r="H800" s="2"/>
      <c r="K800" s="2"/>
    </row>
    <row r="801" spans="2:11" ht="13.5" customHeight="1" x14ac:dyDescent="0.35">
      <c r="B801" s="2"/>
      <c r="C801" s="2"/>
      <c r="D801" s="2"/>
      <c r="E801" s="2"/>
      <c r="H801" s="2"/>
      <c r="K801" s="2"/>
    </row>
    <row r="802" spans="2:11" ht="13.5" customHeight="1" x14ac:dyDescent="0.35">
      <c r="B802" s="2"/>
      <c r="C802" s="2"/>
      <c r="D802" s="2"/>
      <c r="E802" s="2"/>
      <c r="H802" s="2"/>
      <c r="K802" s="2"/>
    </row>
    <row r="803" spans="2:11" ht="13.5" customHeight="1" x14ac:dyDescent="0.35">
      <c r="B803" s="2"/>
      <c r="C803" s="2"/>
      <c r="D803" s="2"/>
      <c r="E803" s="2"/>
      <c r="H803" s="2"/>
      <c r="K803" s="2"/>
    </row>
    <row r="804" spans="2:11" ht="13.5" customHeight="1" x14ac:dyDescent="0.35">
      <c r="B804" s="2"/>
      <c r="C804" s="2"/>
      <c r="D804" s="2"/>
      <c r="E804" s="2"/>
      <c r="H804" s="2"/>
      <c r="K804" s="2"/>
    </row>
    <row r="805" spans="2:11" ht="13.5" customHeight="1" x14ac:dyDescent="0.35">
      <c r="B805" s="2"/>
      <c r="C805" s="2"/>
      <c r="D805" s="2"/>
      <c r="E805" s="2"/>
      <c r="H805" s="2"/>
      <c r="K805" s="2"/>
    </row>
    <row r="806" spans="2:11" ht="13.5" customHeight="1" x14ac:dyDescent="0.35">
      <c r="B806" s="2"/>
      <c r="C806" s="2"/>
      <c r="D806" s="2"/>
      <c r="E806" s="2"/>
      <c r="H806" s="2"/>
      <c r="K806" s="2"/>
    </row>
    <row r="807" spans="2:11" ht="13.5" customHeight="1" x14ac:dyDescent="0.35">
      <c r="B807" s="2"/>
      <c r="C807" s="2"/>
      <c r="D807" s="2"/>
      <c r="E807" s="2"/>
      <c r="H807" s="2"/>
      <c r="K807" s="2"/>
    </row>
    <row r="808" spans="2:11" ht="13.5" customHeight="1" x14ac:dyDescent="0.35">
      <c r="B808" s="2"/>
      <c r="C808" s="2"/>
      <c r="D808" s="2"/>
      <c r="E808" s="2"/>
      <c r="H808" s="2"/>
      <c r="K808" s="2"/>
    </row>
    <row r="809" spans="2:11" ht="13.5" customHeight="1" x14ac:dyDescent="0.35">
      <c r="B809" s="2"/>
      <c r="C809" s="2"/>
      <c r="D809" s="2"/>
      <c r="E809" s="2"/>
      <c r="H809" s="2"/>
      <c r="K809" s="2"/>
    </row>
    <row r="810" spans="2:11" ht="13.5" customHeight="1" x14ac:dyDescent="0.35">
      <c r="B810" s="2"/>
      <c r="C810" s="2"/>
      <c r="D810" s="2"/>
      <c r="E810" s="2"/>
      <c r="H810" s="2"/>
      <c r="K810" s="2"/>
    </row>
    <row r="811" spans="2:11" ht="13.5" customHeight="1" x14ac:dyDescent="0.35">
      <c r="B811" s="2"/>
      <c r="C811" s="2"/>
      <c r="D811" s="2"/>
      <c r="E811" s="2"/>
      <c r="H811" s="2"/>
      <c r="K811" s="2"/>
    </row>
    <row r="812" spans="2:11" ht="13.5" customHeight="1" x14ac:dyDescent="0.35">
      <c r="B812" s="2"/>
      <c r="C812" s="2"/>
      <c r="D812" s="2"/>
      <c r="E812" s="2"/>
      <c r="H812" s="2"/>
      <c r="K812" s="2"/>
    </row>
    <row r="813" spans="2:11" ht="13.5" customHeight="1" x14ac:dyDescent="0.35">
      <c r="B813" s="2"/>
      <c r="C813" s="2"/>
      <c r="D813" s="2"/>
      <c r="E813" s="2"/>
      <c r="H813" s="2"/>
      <c r="K813" s="2"/>
    </row>
    <row r="814" spans="2:11" ht="13.5" customHeight="1" x14ac:dyDescent="0.35">
      <c r="B814" s="2"/>
      <c r="C814" s="2"/>
      <c r="D814" s="2"/>
      <c r="E814" s="2"/>
      <c r="H814" s="2"/>
      <c r="K814" s="2"/>
    </row>
    <row r="815" spans="2:11" ht="13.5" customHeight="1" x14ac:dyDescent="0.35">
      <c r="B815" s="2"/>
      <c r="C815" s="2"/>
      <c r="D815" s="2"/>
      <c r="E815" s="2"/>
      <c r="H815" s="2"/>
      <c r="K815" s="2"/>
    </row>
    <row r="816" spans="2:11" ht="13.5" customHeight="1" x14ac:dyDescent="0.35">
      <c r="B816" s="2"/>
      <c r="C816" s="2"/>
      <c r="D816" s="2"/>
      <c r="E816" s="2"/>
      <c r="H816" s="2"/>
      <c r="K816" s="2"/>
    </row>
    <row r="817" spans="2:11" ht="13.5" customHeight="1" x14ac:dyDescent="0.35">
      <c r="B817" s="2"/>
      <c r="C817" s="2"/>
      <c r="D817" s="2"/>
      <c r="E817" s="2"/>
      <c r="H817" s="2"/>
      <c r="K817" s="2"/>
    </row>
    <row r="818" spans="2:11" ht="13.5" customHeight="1" x14ac:dyDescent="0.35">
      <c r="B818" s="2"/>
      <c r="C818" s="2"/>
      <c r="D818" s="2"/>
      <c r="E818" s="2"/>
      <c r="H818" s="2"/>
      <c r="K818" s="2"/>
    </row>
    <row r="819" spans="2:11" ht="13.5" customHeight="1" x14ac:dyDescent="0.35">
      <c r="B819" s="2"/>
      <c r="C819" s="2"/>
      <c r="D819" s="2"/>
      <c r="E819" s="2"/>
      <c r="H819" s="2"/>
      <c r="K819" s="2"/>
    </row>
    <row r="820" spans="2:11" ht="13.5" customHeight="1" x14ac:dyDescent="0.35">
      <c r="B820" s="2"/>
      <c r="C820" s="2"/>
      <c r="D820" s="2"/>
      <c r="E820" s="2"/>
      <c r="H820" s="2"/>
      <c r="K820" s="2"/>
    </row>
    <row r="821" spans="2:11" ht="13.5" customHeight="1" x14ac:dyDescent="0.35">
      <c r="B821" s="2"/>
      <c r="C821" s="2"/>
      <c r="D821" s="2"/>
      <c r="E821" s="2"/>
      <c r="H821" s="2"/>
      <c r="K821" s="2"/>
    </row>
    <row r="822" spans="2:11" ht="13.5" customHeight="1" x14ac:dyDescent="0.35">
      <c r="B822" s="2"/>
      <c r="C822" s="2"/>
      <c r="D822" s="2"/>
      <c r="E822" s="2"/>
      <c r="H822" s="2"/>
      <c r="K822" s="2"/>
    </row>
    <row r="823" spans="2:11" ht="13.5" customHeight="1" x14ac:dyDescent="0.35">
      <c r="B823" s="2"/>
      <c r="C823" s="2"/>
      <c r="D823" s="2"/>
      <c r="E823" s="2"/>
      <c r="H823" s="2"/>
      <c r="K823" s="2"/>
    </row>
    <row r="824" spans="2:11" ht="13.5" customHeight="1" x14ac:dyDescent="0.35">
      <c r="B824" s="2"/>
      <c r="C824" s="2"/>
      <c r="D824" s="2"/>
      <c r="E824" s="2"/>
      <c r="H824" s="2"/>
      <c r="K824" s="2"/>
    </row>
    <row r="825" spans="2:11" ht="13.5" customHeight="1" x14ac:dyDescent="0.35">
      <c r="B825" s="2"/>
      <c r="C825" s="2"/>
      <c r="D825" s="2"/>
      <c r="E825" s="2"/>
      <c r="H825" s="2"/>
      <c r="K825" s="2"/>
    </row>
    <row r="826" spans="2:11" ht="13.5" customHeight="1" x14ac:dyDescent="0.35">
      <c r="B826" s="2"/>
      <c r="C826" s="2"/>
      <c r="D826" s="2"/>
      <c r="E826" s="2"/>
      <c r="H826" s="2"/>
      <c r="K826" s="2"/>
    </row>
    <row r="827" spans="2:11" ht="13.5" customHeight="1" x14ac:dyDescent="0.35">
      <c r="B827" s="2"/>
      <c r="C827" s="2"/>
      <c r="D827" s="2"/>
      <c r="E827" s="2"/>
      <c r="H827" s="2"/>
      <c r="K827" s="2"/>
    </row>
    <row r="828" spans="2:11" ht="13.5" customHeight="1" x14ac:dyDescent="0.35">
      <c r="B828" s="2"/>
      <c r="C828" s="2"/>
      <c r="D828" s="2"/>
      <c r="E828" s="2"/>
      <c r="H828" s="2"/>
      <c r="K828" s="2"/>
    </row>
    <row r="829" spans="2:11" ht="13.5" customHeight="1" x14ac:dyDescent="0.35">
      <c r="B829" s="2"/>
      <c r="C829" s="2"/>
      <c r="D829" s="2"/>
      <c r="E829" s="2"/>
      <c r="H829" s="2"/>
      <c r="K829" s="2"/>
    </row>
    <row r="830" spans="2:11" ht="13.5" customHeight="1" x14ac:dyDescent="0.35">
      <c r="B830" s="2"/>
      <c r="C830" s="2"/>
      <c r="D830" s="2"/>
      <c r="E830" s="2"/>
      <c r="H830" s="2"/>
      <c r="K830" s="2"/>
    </row>
    <row r="831" spans="2:11" ht="13.5" customHeight="1" x14ac:dyDescent="0.35">
      <c r="B831" s="2"/>
      <c r="C831" s="2"/>
      <c r="D831" s="2"/>
      <c r="E831" s="2"/>
      <c r="H831" s="2"/>
      <c r="K831" s="2"/>
    </row>
    <row r="832" spans="2:11" ht="13.5" customHeight="1" x14ac:dyDescent="0.35">
      <c r="B832" s="2"/>
      <c r="C832" s="2"/>
      <c r="D832" s="2"/>
      <c r="E832" s="2"/>
      <c r="H832" s="2"/>
      <c r="K832" s="2"/>
    </row>
    <row r="833" spans="2:11" ht="13.5" customHeight="1" x14ac:dyDescent="0.35">
      <c r="B833" s="2"/>
      <c r="C833" s="2"/>
      <c r="D833" s="2"/>
      <c r="E833" s="2"/>
      <c r="H833" s="2"/>
      <c r="K833" s="2"/>
    </row>
    <row r="834" spans="2:11" ht="13.5" customHeight="1" x14ac:dyDescent="0.35">
      <c r="B834" s="2"/>
      <c r="C834" s="2"/>
      <c r="D834" s="2"/>
      <c r="E834" s="2"/>
      <c r="H834" s="2"/>
      <c r="K834" s="2"/>
    </row>
    <row r="835" spans="2:11" ht="13.5" customHeight="1" x14ac:dyDescent="0.35">
      <c r="B835" s="2"/>
      <c r="C835" s="2"/>
      <c r="D835" s="2"/>
      <c r="E835" s="2"/>
      <c r="H835" s="2"/>
      <c r="K835" s="2"/>
    </row>
    <row r="836" spans="2:11" ht="13.5" customHeight="1" x14ac:dyDescent="0.35">
      <c r="B836" s="2"/>
      <c r="C836" s="2"/>
      <c r="D836" s="2"/>
      <c r="E836" s="2"/>
      <c r="H836" s="2"/>
      <c r="K836" s="2"/>
    </row>
    <row r="837" spans="2:11" ht="13.5" customHeight="1" x14ac:dyDescent="0.35">
      <c r="B837" s="2"/>
      <c r="C837" s="2"/>
      <c r="D837" s="2"/>
      <c r="E837" s="2"/>
      <c r="H837" s="2"/>
      <c r="K837" s="2"/>
    </row>
    <row r="838" spans="2:11" ht="13.5" customHeight="1" x14ac:dyDescent="0.35">
      <c r="B838" s="2"/>
      <c r="C838" s="2"/>
      <c r="D838" s="2"/>
      <c r="E838" s="2"/>
      <c r="H838" s="2"/>
      <c r="K838" s="2"/>
    </row>
    <row r="839" spans="2:11" ht="13.5" customHeight="1" x14ac:dyDescent="0.35">
      <c r="B839" s="2"/>
      <c r="C839" s="2"/>
      <c r="D839" s="2"/>
      <c r="E839" s="2"/>
      <c r="H839" s="2"/>
      <c r="K839" s="2"/>
    </row>
    <row r="840" spans="2:11" ht="13.5" customHeight="1" x14ac:dyDescent="0.35">
      <c r="B840" s="2"/>
      <c r="C840" s="2"/>
      <c r="D840" s="2"/>
      <c r="E840" s="2"/>
      <c r="H840" s="2"/>
      <c r="K840" s="2"/>
    </row>
    <row r="841" spans="2:11" ht="13.5" customHeight="1" x14ac:dyDescent="0.35">
      <c r="B841" s="2"/>
      <c r="C841" s="2"/>
      <c r="D841" s="2"/>
      <c r="E841" s="2"/>
      <c r="H841" s="2"/>
      <c r="K841" s="2"/>
    </row>
    <row r="842" spans="2:11" ht="13.5" customHeight="1" x14ac:dyDescent="0.35">
      <c r="B842" s="2"/>
      <c r="C842" s="2"/>
      <c r="D842" s="2"/>
      <c r="E842" s="2"/>
      <c r="H842" s="2"/>
      <c r="K842" s="2"/>
    </row>
    <row r="843" spans="2:11" ht="13.5" customHeight="1" x14ac:dyDescent="0.35">
      <c r="B843" s="2"/>
      <c r="C843" s="2"/>
      <c r="D843" s="2"/>
      <c r="E843" s="2"/>
      <c r="H843" s="2"/>
      <c r="K843" s="2"/>
    </row>
    <row r="844" spans="2:11" ht="13.5" customHeight="1" x14ac:dyDescent="0.35">
      <c r="B844" s="2"/>
      <c r="C844" s="2"/>
      <c r="D844" s="2"/>
      <c r="E844" s="2"/>
      <c r="H844" s="2"/>
      <c r="K844" s="2"/>
    </row>
    <row r="845" spans="2:11" ht="13.5" customHeight="1" x14ac:dyDescent="0.35">
      <c r="B845" s="2"/>
      <c r="C845" s="2"/>
      <c r="D845" s="2"/>
      <c r="E845" s="2"/>
      <c r="H845" s="2"/>
      <c r="K845" s="2"/>
    </row>
    <row r="846" spans="2:11" ht="13.5" customHeight="1" x14ac:dyDescent="0.35">
      <c r="B846" s="2"/>
      <c r="C846" s="2"/>
      <c r="D846" s="2"/>
      <c r="E846" s="2"/>
      <c r="H846" s="2"/>
      <c r="K846" s="2"/>
    </row>
    <row r="847" spans="2:11" ht="13.5" customHeight="1" x14ac:dyDescent="0.35">
      <c r="B847" s="2"/>
      <c r="C847" s="2"/>
      <c r="D847" s="2"/>
      <c r="E847" s="2"/>
      <c r="H847" s="2"/>
      <c r="K847" s="2"/>
    </row>
    <row r="848" spans="2:11" ht="13.5" customHeight="1" x14ac:dyDescent="0.35">
      <c r="B848" s="2"/>
      <c r="C848" s="2"/>
      <c r="D848" s="2"/>
      <c r="E848" s="2"/>
      <c r="H848" s="2"/>
      <c r="K848" s="2"/>
    </row>
    <row r="849" spans="2:11" ht="13.5" customHeight="1" x14ac:dyDescent="0.35">
      <c r="B849" s="2"/>
      <c r="C849" s="2"/>
      <c r="D849" s="2"/>
      <c r="E849" s="2"/>
      <c r="H849" s="2"/>
      <c r="K849" s="2"/>
    </row>
    <row r="850" spans="2:11" ht="13.5" customHeight="1" x14ac:dyDescent="0.35">
      <c r="B850" s="2"/>
      <c r="C850" s="2"/>
      <c r="D850" s="2"/>
      <c r="E850" s="2"/>
      <c r="H850" s="2"/>
      <c r="K850" s="2"/>
    </row>
    <row r="851" spans="2:11" ht="13.5" customHeight="1" x14ac:dyDescent="0.35">
      <c r="B851" s="2"/>
      <c r="C851" s="2"/>
      <c r="D851" s="2"/>
      <c r="E851" s="2"/>
      <c r="H851" s="2"/>
      <c r="K851" s="2"/>
    </row>
    <row r="852" spans="2:11" ht="13.5" customHeight="1" x14ac:dyDescent="0.35">
      <c r="B852" s="2"/>
      <c r="C852" s="2"/>
      <c r="D852" s="2"/>
      <c r="E852" s="2"/>
      <c r="H852" s="2"/>
      <c r="K852" s="2"/>
    </row>
    <row r="853" spans="2:11" ht="13.5" customHeight="1" x14ac:dyDescent="0.35">
      <c r="B853" s="2"/>
      <c r="C853" s="2"/>
      <c r="D853" s="2"/>
      <c r="E853" s="2"/>
      <c r="H853" s="2"/>
      <c r="K853" s="2"/>
    </row>
    <row r="854" spans="2:11" ht="13.5" customHeight="1" x14ac:dyDescent="0.35">
      <c r="B854" s="2"/>
      <c r="C854" s="2"/>
      <c r="D854" s="2"/>
      <c r="E854" s="2"/>
      <c r="H854" s="2"/>
      <c r="K854" s="2"/>
    </row>
    <row r="855" spans="2:11" ht="13.5" customHeight="1" x14ac:dyDescent="0.35">
      <c r="B855" s="2"/>
      <c r="C855" s="2"/>
      <c r="D855" s="2"/>
      <c r="E855" s="2"/>
      <c r="H855" s="2"/>
      <c r="K855" s="2"/>
    </row>
    <row r="856" spans="2:11" ht="13.5" customHeight="1" x14ac:dyDescent="0.35">
      <c r="B856" s="2"/>
      <c r="C856" s="2"/>
      <c r="D856" s="2"/>
      <c r="E856" s="2"/>
      <c r="H856" s="2"/>
      <c r="K856" s="2"/>
    </row>
    <row r="857" spans="2:11" ht="13.5" customHeight="1" x14ac:dyDescent="0.35">
      <c r="B857" s="2"/>
      <c r="C857" s="2"/>
      <c r="D857" s="2"/>
      <c r="E857" s="2"/>
      <c r="H857" s="2"/>
      <c r="K857" s="2"/>
    </row>
    <row r="858" spans="2:11" ht="13.5" customHeight="1" x14ac:dyDescent="0.35">
      <c r="B858" s="2"/>
      <c r="C858" s="2"/>
      <c r="D858" s="2"/>
      <c r="E858" s="2"/>
      <c r="H858" s="2"/>
      <c r="K858" s="2"/>
    </row>
    <row r="859" spans="2:11" ht="13.5" customHeight="1" x14ac:dyDescent="0.35">
      <c r="B859" s="2"/>
      <c r="C859" s="2"/>
      <c r="D859" s="2"/>
      <c r="E859" s="2"/>
      <c r="H859" s="2"/>
      <c r="K859" s="2"/>
    </row>
    <row r="860" spans="2:11" ht="13.5" customHeight="1" x14ac:dyDescent="0.35">
      <c r="B860" s="2"/>
      <c r="C860" s="2"/>
      <c r="D860" s="2"/>
      <c r="E860" s="2"/>
      <c r="H860" s="2"/>
      <c r="K860" s="2"/>
    </row>
    <row r="861" spans="2:11" ht="13.5" customHeight="1" x14ac:dyDescent="0.35">
      <c r="B861" s="2"/>
      <c r="C861" s="2"/>
      <c r="D861" s="2"/>
      <c r="E861" s="2"/>
      <c r="H861" s="2"/>
      <c r="K861" s="2"/>
    </row>
    <row r="862" spans="2:11" ht="13.5" customHeight="1" x14ac:dyDescent="0.35">
      <c r="B862" s="2"/>
      <c r="C862" s="2"/>
      <c r="D862" s="2"/>
      <c r="E862" s="2"/>
      <c r="H862" s="2"/>
      <c r="K862" s="2"/>
    </row>
    <row r="863" spans="2:11" ht="13.5" customHeight="1" x14ac:dyDescent="0.35">
      <c r="B863" s="2"/>
      <c r="C863" s="2"/>
      <c r="D863" s="2"/>
      <c r="E863" s="2"/>
      <c r="H863" s="2"/>
      <c r="K863" s="2"/>
    </row>
    <row r="864" spans="2:11" ht="13.5" customHeight="1" x14ac:dyDescent="0.35">
      <c r="B864" s="2"/>
      <c r="C864" s="2"/>
      <c r="D864" s="2"/>
      <c r="E864" s="2"/>
      <c r="H864" s="2"/>
      <c r="K864" s="2"/>
    </row>
    <row r="865" spans="2:11" ht="13.5" customHeight="1" x14ac:dyDescent="0.35">
      <c r="B865" s="2"/>
      <c r="C865" s="2"/>
      <c r="D865" s="2"/>
      <c r="E865" s="2"/>
      <c r="H865" s="2"/>
      <c r="K865" s="2"/>
    </row>
    <row r="866" spans="2:11" ht="13.5" customHeight="1" x14ac:dyDescent="0.35">
      <c r="B866" s="2"/>
      <c r="C866" s="2"/>
      <c r="D866" s="2"/>
      <c r="E866" s="2"/>
      <c r="H866" s="2"/>
      <c r="K866" s="2"/>
    </row>
    <row r="867" spans="2:11" ht="13.5" customHeight="1" x14ac:dyDescent="0.35">
      <c r="B867" s="2"/>
      <c r="C867" s="2"/>
      <c r="D867" s="2"/>
      <c r="E867" s="2"/>
      <c r="H867" s="2"/>
      <c r="K867" s="2"/>
    </row>
    <row r="868" spans="2:11" ht="13.5" customHeight="1" x14ac:dyDescent="0.35">
      <c r="B868" s="2"/>
      <c r="C868" s="2"/>
      <c r="D868" s="2"/>
      <c r="E868" s="2"/>
      <c r="H868" s="2"/>
      <c r="K868" s="2"/>
    </row>
    <row r="869" spans="2:11" ht="13.5" customHeight="1" x14ac:dyDescent="0.35">
      <c r="B869" s="2"/>
      <c r="C869" s="2"/>
      <c r="D869" s="2"/>
      <c r="E869" s="2"/>
      <c r="H869" s="2"/>
      <c r="K869" s="2"/>
    </row>
    <row r="870" spans="2:11" ht="13.5" customHeight="1" x14ac:dyDescent="0.35">
      <c r="B870" s="2"/>
      <c r="C870" s="2"/>
      <c r="D870" s="2"/>
      <c r="E870" s="2"/>
      <c r="H870" s="2"/>
      <c r="K870" s="2"/>
    </row>
    <row r="871" spans="2:11" ht="13.5" customHeight="1" x14ac:dyDescent="0.35">
      <c r="B871" s="2"/>
      <c r="C871" s="2"/>
      <c r="D871" s="2"/>
      <c r="E871" s="2"/>
      <c r="H871" s="2"/>
      <c r="K871" s="2"/>
    </row>
    <row r="872" spans="2:11" ht="13.5" customHeight="1" x14ac:dyDescent="0.35">
      <c r="B872" s="2"/>
      <c r="C872" s="2"/>
      <c r="D872" s="2"/>
      <c r="E872" s="2"/>
      <c r="H872" s="2"/>
      <c r="K872" s="2"/>
    </row>
    <row r="873" spans="2:11" ht="13.5" customHeight="1" x14ac:dyDescent="0.35">
      <c r="B873" s="2"/>
      <c r="C873" s="2"/>
      <c r="D873" s="2"/>
      <c r="E873" s="2"/>
      <c r="H873" s="2"/>
      <c r="K873" s="2"/>
    </row>
    <row r="874" spans="2:11" ht="13.5" customHeight="1" x14ac:dyDescent="0.35">
      <c r="B874" s="2"/>
      <c r="C874" s="2"/>
      <c r="D874" s="2"/>
      <c r="E874" s="2"/>
      <c r="H874" s="2"/>
      <c r="K874" s="2"/>
    </row>
    <row r="875" spans="2:11" ht="13.5" customHeight="1" x14ac:dyDescent="0.35">
      <c r="B875" s="2"/>
      <c r="C875" s="2"/>
      <c r="D875" s="2"/>
      <c r="E875" s="2"/>
      <c r="H875" s="2"/>
      <c r="K875" s="2"/>
    </row>
    <row r="876" spans="2:11" ht="13.5" customHeight="1" x14ac:dyDescent="0.35">
      <c r="B876" s="2"/>
      <c r="C876" s="2"/>
      <c r="D876" s="2"/>
      <c r="E876" s="2"/>
      <c r="H876" s="2"/>
      <c r="K876" s="2"/>
    </row>
    <row r="877" spans="2:11" ht="13.5" customHeight="1" x14ac:dyDescent="0.35">
      <c r="B877" s="2"/>
      <c r="C877" s="2"/>
      <c r="D877" s="2"/>
      <c r="E877" s="2"/>
      <c r="H877" s="2"/>
      <c r="K877" s="2"/>
    </row>
    <row r="878" spans="2:11" ht="13.5" customHeight="1" x14ac:dyDescent="0.35">
      <c r="B878" s="2"/>
      <c r="C878" s="2"/>
      <c r="D878" s="2"/>
      <c r="E878" s="2"/>
      <c r="H878" s="2"/>
      <c r="K878" s="2"/>
    </row>
    <row r="879" spans="2:11" ht="13.5" customHeight="1" x14ac:dyDescent="0.35">
      <c r="B879" s="2"/>
      <c r="C879" s="2"/>
      <c r="D879" s="2"/>
      <c r="E879" s="2"/>
      <c r="H879" s="2"/>
      <c r="K879" s="2"/>
    </row>
    <row r="880" spans="2:11" ht="13.5" customHeight="1" x14ac:dyDescent="0.35">
      <c r="B880" s="2"/>
      <c r="C880" s="2"/>
      <c r="D880" s="2"/>
      <c r="E880" s="2"/>
      <c r="H880" s="2"/>
      <c r="K880" s="2"/>
    </row>
    <row r="881" spans="2:11" ht="13.5" customHeight="1" x14ac:dyDescent="0.35">
      <c r="B881" s="2"/>
      <c r="C881" s="2"/>
      <c r="D881" s="2"/>
      <c r="E881" s="2"/>
      <c r="H881" s="2"/>
      <c r="K881" s="2"/>
    </row>
    <row r="882" spans="2:11" ht="13.5" customHeight="1" x14ac:dyDescent="0.35">
      <c r="B882" s="2"/>
      <c r="C882" s="2"/>
      <c r="D882" s="2"/>
      <c r="E882" s="2"/>
      <c r="H882" s="2"/>
      <c r="K882" s="2"/>
    </row>
    <row r="883" spans="2:11" ht="13.5" customHeight="1" x14ac:dyDescent="0.35">
      <c r="B883" s="2"/>
      <c r="C883" s="2"/>
      <c r="D883" s="2"/>
      <c r="E883" s="2"/>
      <c r="H883" s="2"/>
      <c r="K883" s="2"/>
    </row>
    <row r="884" spans="2:11" ht="13.5" customHeight="1" x14ac:dyDescent="0.35">
      <c r="B884" s="2"/>
      <c r="C884" s="2"/>
      <c r="D884" s="2"/>
      <c r="E884" s="2"/>
      <c r="H884" s="2"/>
      <c r="K884" s="2"/>
    </row>
    <row r="885" spans="2:11" ht="13.5" customHeight="1" x14ac:dyDescent="0.35">
      <c r="B885" s="2"/>
      <c r="C885" s="2"/>
      <c r="D885" s="2"/>
      <c r="E885" s="2"/>
      <c r="H885" s="2"/>
      <c r="K885" s="2"/>
    </row>
    <row r="886" spans="2:11" ht="13.5" customHeight="1" x14ac:dyDescent="0.35">
      <c r="B886" s="2"/>
      <c r="C886" s="2"/>
      <c r="D886" s="2"/>
      <c r="E886" s="2"/>
      <c r="H886" s="2"/>
      <c r="K886" s="2"/>
    </row>
    <row r="887" spans="2:11" ht="13.5" customHeight="1" x14ac:dyDescent="0.35">
      <c r="B887" s="2"/>
      <c r="C887" s="2"/>
      <c r="D887" s="2"/>
      <c r="E887" s="2"/>
      <c r="H887" s="2"/>
      <c r="K887" s="2"/>
    </row>
    <row r="888" spans="2:11" ht="13.5" customHeight="1" x14ac:dyDescent="0.35">
      <c r="B888" s="2"/>
      <c r="C888" s="2"/>
      <c r="D888" s="2"/>
      <c r="E888" s="2"/>
      <c r="H888" s="2"/>
      <c r="K888" s="2"/>
    </row>
    <row r="889" spans="2:11" ht="13.5" customHeight="1" x14ac:dyDescent="0.35">
      <c r="B889" s="2"/>
      <c r="C889" s="2"/>
      <c r="D889" s="2"/>
      <c r="E889" s="2"/>
      <c r="H889" s="2"/>
      <c r="K889" s="2"/>
    </row>
    <row r="890" spans="2:11" ht="13.5" customHeight="1" x14ac:dyDescent="0.35">
      <c r="B890" s="2"/>
      <c r="C890" s="2"/>
      <c r="D890" s="2"/>
      <c r="E890" s="2"/>
      <c r="H890" s="2"/>
      <c r="K890" s="2"/>
    </row>
    <row r="891" spans="2:11" ht="13.5" customHeight="1" x14ac:dyDescent="0.35">
      <c r="B891" s="2"/>
      <c r="C891" s="2"/>
      <c r="D891" s="2"/>
      <c r="E891" s="2"/>
      <c r="H891" s="2"/>
      <c r="K891" s="2"/>
    </row>
    <row r="892" spans="2:11" ht="13.5" customHeight="1" x14ac:dyDescent="0.35">
      <c r="B892" s="2"/>
      <c r="C892" s="2"/>
      <c r="D892" s="2"/>
      <c r="E892" s="2"/>
      <c r="H892" s="2"/>
      <c r="K892" s="2"/>
    </row>
    <row r="893" spans="2:11" ht="13.5" customHeight="1" x14ac:dyDescent="0.35">
      <c r="B893" s="2"/>
      <c r="C893" s="2"/>
      <c r="D893" s="2"/>
      <c r="E893" s="2"/>
      <c r="H893" s="2"/>
      <c r="K893" s="2"/>
    </row>
    <row r="894" spans="2:11" ht="13.5" customHeight="1" x14ac:dyDescent="0.35">
      <c r="B894" s="2"/>
      <c r="C894" s="2"/>
      <c r="D894" s="2"/>
      <c r="E894" s="2"/>
      <c r="H894" s="2"/>
      <c r="K894" s="2"/>
    </row>
    <row r="895" spans="2:11" ht="13.5" customHeight="1" x14ac:dyDescent="0.35">
      <c r="B895" s="2"/>
      <c r="C895" s="2"/>
      <c r="D895" s="2"/>
      <c r="E895" s="2"/>
      <c r="H895" s="2"/>
      <c r="K895" s="2"/>
    </row>
    <row r="896" spans="2:11" ht="13.5" customHeight="1" x14ac:dyDescent="0.35">
      <c r="B896" s="2"/>
      <c r="C896" s="2"/>
      <c r="D896" s="2"/>
      <c r="E896" s="2"/>
      <c r="H896" s="2"/>
      <c r="K896" s="2"/>
    </row>
    <row r="897" spans="2:11" ht="13.5" customHeight="1" x14ac:dyDescent="0.35">
      <c r="B897" s="2"/>
      <c r="C897" s="2"/>
      <c r="D897" s="2"/>
      <c r="E897" s="2"/>
      <c r="H897" s="2"/>
      <c r="K897" s="2"/>
    </row>
    <row r="898" spans="2:11" ht="13.5" customHeight="1" x14ac:dyDescent="0.35">
      <c r="B898" s="2"/>
      <c r="C898" s="2"/>
      <c r="D898" s="2"/>
      <c r="E898" s="2"/>
      <c r="H898" s="2"/>
      <c r="K898" s="2"/>
    </row>
    <row r="899" spans="2:11" ht="13.5" customHeight="1" x14ac:dyDescent="0.35">
      <c r="B899" s="2"/>
      <c r="C899" s="2"/>
      <c r="D899" s="2"/>
      <c r="E899" s="2"/>
      <c r="H899" s="2"/>
      <c r="K899" s="2"/>
    </row>
    <row r="900" spans="2:11" ht="13.5" customHeight="1" x14ac:dyDescent="0.35">
      <c r="B900" s="2"/>
      <c r="C900" s="2"/>
      <c r="D900" s="2"/>
      <c r="E900" s="2"/>
      <c r="H900" s="2"/>
      <c r="K900" s="2"/>
    </row>
    <row r="901" spans="2:11" ht="13.5" customHeight="1" x14ac:dyDescent="0.35">
      <c r="B901" s="2"/>
      <c r="C901" s="2"/>
      <c r="D901" s="2"/>
      <c r="E901" s="2"/>
      <c r="H901" s="2"/>
      <c r="K901" s="2"/>
    </row>
    <row r="902" spans="2:11" ht="13.5" customHeight="1" x14ac:dyDescent="0.35">
      <c r="B902" s="2"/>
      <c r="C902" s="2"/>
      <c r="D902" s="2"/>
      <c r="E902" s="2"/>
      <c r="H902" s="2"/>
      <c r="K902" s="2"/>
    </row>
    <row r="903" spans="2:11" ht="13.5" customHeight="1" x14ac:dyDescent="0.35">
      <c r="B903" s="2"/>
      <c r="C903" s="2"/>
      <c r="D903" s="2"/>
      <c r="E903" s="2"/>
      <c r="H903" s="2"/>
      <c r="K903" s="2"/>
    </row>
    <row r="904" spans="2:11" ht="13.5" customHeight="1" x14ac:dyDescent="0.35">
      <c r="B904" s="2"/>
      <c r="C904" s="2"/>
      <c r="D904" s="2"/>
      <c r="E904" s="2"/>
      <c r="H904" s="2"/>
      <c r="K904" s="2"/>
    </row>
    <row r="905" spans="2:11" ht="13.5" customHeight="1" x14ac:dyDescent="0.35">
      <c r="B905" s="2"/>
      <c r="C905" s="2"/>
      <c r="D905" s="2"/>
      <c r="E905" s="2"/>
      <c r="H905" s="2"/>
      <c r="K905" s="2"/>
    </row>
    <row r="906" spans="2:11" ht="13.5" customHeight="1" x14ac:dyDescent="0.35">
      <c r="B906" s="2"/>
      <c r="C906" s="2"/>
      <c r="D906" s="2"/>
      <c r="E906" s="2"/>
      <c r="H906" s="2"/>
      <c r="K906" s="2"/>
    </row>
    <row r="907" spans="2:11" ht="13.5" customHeight="1" x14ac:dyDescent="0.35">
      <c r="B907" s="2"/>
      <c r="C907" s="2"/>
      <c r="D907" s="2"/>
      <c r="E907" s="2"/>
      <c r="H907" s="2"/>
      <c r="K907" s="2"/>
    </row>
    <row r="908" spans="2:11" ht="13.5" customHeight="1" x14ac:dyDescent="0.35">
      <c r="B908" s="2"/>
      <c r="C908" s="2"/>
      <c r="D908" s="2"/>
      <c r="E908" s="2"/>
      <c r="H908" s="2"/>
      <c r="K908" s="2"/>
    </row>
    <row r="909" spans="2:11" ht="13.5" customHeight="1" x14ac:dyDescent="0.35">
      <c r="B909" s="2"/>
      <c r="C909" s="2"/>
      <c r="D909" s="2"/>
      <c r="E909" s="2"/>
      <c r="H909" s="2"/>
      <c r="K909" s="2"/>
    </row>
    <row r="910" spans="2:11" ht="13.5" customHeight="1" x14ac:dyDescent="0.35">
      <c r="B910" s="2"/>
      <c r="C910" s="2"/>
      <c r="D910" s="2"/>
      <c r="E910" s="2"/>
      <c r="H910" s="2"/>
      <c r="K910" s="2"/>
    </row>
    <row r="911" spans="2:11" ht="13.5" customHeight="1" x14ac:dyDescent="0.35">
      <c r="B911" s="2"/>
      <c r="C911" s="2"/>
      <c r="D911" s="2"/>
      <c r="E911" s="2"/>
      <c r="H911" s="2"/>
      <c r="K911" s="2"/>
    </row>
    <row r="912" spans="2:11" ht="13.5" customHeight="1" x14ac:dyDescent="0.35">
      <c r="B912" s="2"/>
      <c r="C912" s="2"/>
      <c r="D912" s="2"/>
      <c r="E912" s="2"/>
      <c r="H912" s="2"/>
      <c r="K912" s="2"/>
    </row>
    <row r="913" spans="2:11" ht="13.5" customHeight="1" x14ac:dyDescent="0.35">
      <c r="B913" s="2"/>
      <c r="C913" s="2"/>
      <c r="D913" s="2"/>
      <c r="E913" s="2"/>
      <c r="H913" s="2"/>
      <c r="K913" s="2"/>
    </row>
    <row r="914" spans="2:11" ht="13.5" customHeight="1" x14ac:dyDescent="0.35">
      <c r="B914" s="2"/>
      <c r="C914" s="2"/>
      <c r="D914" s="2"/>
      <c r="E914" s="2"/>
      <c r="H914" s="2"/>
      <c r="K914" s="2"/>
    </row>
    <row r="915" spans="2:11" ht="13.5" customHeight="1" x14ac:dyDescent="0.35">
      <c r="B915" s="2"/>
      <c r="C915" s="2"/>
      <c r="D915" s="2"/>
      <c r="E915" s="2"/>
      <c r="H915" s="2"/>
      <c r="K915" s="2"/>
    </row>
    <row r="916" spans="2:11" ht="13.5" customHeight="1" x14ac:dyDescent="0.35">
      <c r="B916" s="2"/>
      <c r="C916" s="2"/>
      <c r="D916" s="2"/>
      <c r="E916" s="2"/>
      <c r="H916" s="2"/>
      <c r="K916" s="2"/>
    </row>
    <row r="917" spans="2:11" ht="13.5" customHeight="1" x14ac:dyDescent="0.35">
      <c r="B917" s="2"/>
      <c r="C917" s="2"/>
      <c r="D917" s="2"/>
      <c r="E917" s="2"/>
      <c r="H917" s="2"/>
      <c r="K917" s="2"/>
    </row>
    <row r="918" spans="2:11" ht="13.5" customHeight="1" x14ac:dyDescent="0.35">
      <c r="B918" s="2"/>
      <c r="C918" s="2"/>
      <c r="D918" s="2"/>
      <c r="E918" s="2"/>
      <c r="H918" s="2"/>
      <c r="K918" s="2"/>
    </row>
    <row r="919" spans="2:11" ht="13.5" customHeight="1" x14ac:dyDescent="0.35">
      <c r="B919" s="2"/>
      <c r="C919" s="2"/>
      <c r="D919" s="2"/>
      <c r="E919" s="2"/>
      <c r="H919" s="2"/>
      <c r="K919" s="2"/>
    </row>
    <row r="920" spans="2:11" ht="13.5" customHeight="1" x14ac:dyDescent="0.35">
      <c r="B920" s="2"/>
      <c r="C920" s="2"/>
      <c r="D920" s="2"/>
      <c r="E920" s="2"/>
      <c r="H920" s="2"/>
      <c r="K920" s="2"/>
    </row>
    <row r="921" spans="2:11" ht="13.5" customHeight="1" x14ac:dyDescent="0.35">
      <c r="B921" s="2"/>
      <c r="C921" s="2"/>
      <c r="D921" s="2"/>
      <c r="E921" s="2"/>
      <c r="H921" s="2"/>
      <c r="K921" s="2"/>
    </row>
    <row r="922" spans="2:11" ht="13.5" customHeight="1" x14ac:dyDescent="0.35">
      <c r="B922" s="2"/>
      <c r="C922" s="2"/>
      <c r="D922" s="2"/>
      <c r="E922" s="2"/>
      <c r="H922" s="2"/>
      <c r="K922" s="2"/>
    </row>
    <row r="923" spans="2:11" ht="13.5" customHeight="1" x14ac:dyDescent="0.35">
      <c r="B923" s="2"/>
      <c r="C923" s="2"/>
      <c r="D923" s="2"/>
      <c r="E923" s="2"/>
      <c r="H923" s="2"/>
      <c r="K923" s="2"/>
    </row>
    <row r="924" spans="2:11" ht="13.5" customHeight="1" x14ac:dyDescent="0.35">
      <c r="B924" s="2"/>
      <c r="C924" s="2"/>
      <c r="D924" s="2"/>
      <c r="E924" s="2"/>
      <c r="H924" s="2"/>
      <c r="K924" s="2"/>
    </row>
    <row r="925" spans="2:11" ht="13.5" customHeight="1" x14ac:dyDescent="0.35">
      <c r="B925" s="2"/>
      <c r="C925" s="2"/>
      <c r="D925" s="2"/>
      <c r="E925" s="2"/>
      <c r="H925" s="2"/>
      <c r="K925" s="2"/>
    </row>
    <row r="926" spans="2:11" ht="13.5" customHeight="1" x14ac:dyDescent="0.35">
      <c r="B926" s="2"/>
      <c r="C926" s="2"/>
      <c r="D926" s="2"/>
      <c r="E926" s="2"/>
      <c r="H926" s="2"/>
      <c r="K926" s="2"/>
    </row>
    <row r="927" spans="2:11" ht="13.5" customHeight="1" x14ac:dyDescent="0.35">
      <c r="B927" s="2"/>
      <c r="C927" s="2"/>
      <c r="D927" s="2"/>
      <c r="E927" s="2"/>
      <c r="H927" s="2"/>
      <c r="K927" s="2"/>
    </row>
    <row r="928" spans="2:11" ht="13.5" customHeight="1" x14ac:dyDescent="0.35">
      <c r="B928" s="2"/>
      <c r="C928" s="2"/>
      <c r="D928" s="2"/>
      <c r="E928" s="2"/>
      <c r="H928" s="2"/>
      <c r="K928" s="2"/>
    </row>
    <row r="929" spans="2:11" ht="13.5" customHeight="1" x14ac:dyDescent="0.35">
      <c r="B929" s="2"/>
      <c r="C929" s="2"/>
      <c r="D929" s="2"/>
      <c r="E929" s="2"/>
      <c r="H929" s="2"/>
      <c r="K929" s="2"/>
    </row>
    <row r="930" spans="2:11" ht="13.5" customHeight="1" x14ac:dyDescent="0.35">
      <c r="B930" s="2"/>
      <c r="C930" s="2"/>
      <c r="D930" s="2"/>
      <c r="E930" s="2"/>
      <c r="H930" s="2"/>
      <c r="K930" s="2"/>
    </row>
    <row r="931" spans="2:11" ht="13.5" customHeight="1" x14ac:dyDescent="0.35">
      <c r="B931" s="2"/>
      <c r="C931" s="2"/>
      <c r="D931" s="2"/>
      <c r="E931" s="2"/>
      <c r="H931" s="2"/>
      <c r="K931" s="2"/>
    </row>
    <row r="932" spans="2:11" ht="13.5" customHeight="1" x14ac:dyDescent="0.35">
      <c r="B932" s="2"/>
      <c r="C932" s="2"/>
      <c r="D932" s="2"/>
      <c r="E932" s="2"/>
      <c r="H932" s="2"/>
      <c r="K932" s="2"/>
    </row>
    <row r="933" spans="2:11" ht="13.5" customHeight="1" x14ac:dyDescent="0.35">
      <c r="B933" s="2"/>
      <c r="C933" s="2"/>
      <c r="D933" s="2"/>
      <c r="E933" s="2"/>
      <c r="H933" s="2"/>
      <c r="K933" s="2"/>
    </row>
    <row r="934" spans="2:11" ht="13.5" customHeight="1" x14ac:dyDescent="0.35">
      <c r="B934" s="2"/>
      <c r="C934" s="2"/>
      <c r="D934" s="2"/>
      <c r="E934" s="2"/>
      <c r="H934" s="2"/>
      <c r="K934" s="2"/>
    </row>
    <row r="935" spans="2:11" ht="13.5" customHeight="1" x14ac:dyDescent="0.35">
      <c r="B935" s="2"/>
      <c r="C935" s="2"/>
      <c r="D935" s="2"/>
      <c r="E935" s="2"/>
      <c r="H935" s="2"/>
      <c r="K935" s="2"/>
    </row>
    <row r="936" spans="2:11" ht="13.5" customHeight="1" x14ac:dyDescent="0.35">
      <c r="B936" s="2"/>
      <c r="C936" s="2"/>
      <c r="D936" s="2"/>
      <c r="E936" s="2"/>
      <c r="H936" s="2"/>
      <c r="K936" s="2"/>
    </row>
    <row r="937" spans="2:11" ht="13.5" customHeight="1" x14ac:dyDescent="0.35">
      <c r="B937" s="2"/>
      <c r="C937" s="2"/>
      <c r="D937" s="2"/>
      <c r="E937" s="2"/>
      <c r="H937" s="2"/>
      <c r="K937" s="2"/>
    </row>
    <row r="938" spans="2:11" ht="13.5" customHeight="1" x14ac:dyDescent="0.35">
      <c r="B938" s="2"/>
      <c r="C938" s="2"/>
      <c r="D938" s="2"/>
      <c r="E938" s="2"/>
      <c r="H938" s="2"/>
      <c r="K938" s="2"/>
    </row>
    <row r="939" spans="2:11" ht="13.5" customHeight="1" x14ac:dyDescent="0.35">
      <c r="B939" s="2"/>
      <c r="C939" s="2"/>
      <c r="D939" s="2"/>
      <c r="E939" s="2"/>
      <c r="H939" s="2"/>
      <c r="K939" s="2"/>
    </row>
    <row r="940" spans="2:11" ht="13.5" customHeight="1" x14ac:dyDescent="0.35">
      <c r="B940" s="2"/>
      <c r="C940" s="2"/>
      <c r="D940" s="2"/>
      <c r="E940" s="2"/>
      <c r="H940" s="2"/>
      <c r="K940" s="2"/>
    </row>
    <row r="941" spans="2:11" ht="13.5" customHeight="1" x14ac:dyDescent="0.35">
      <c r="B941" s="2"/>
      <c r="C941" s="2"/>
      <c r="D941" s="2"/>
      <c r="E941" s="2"/>
      <c r="H941" s="2"/>
      <c r="K941" s="2"/>
    </row>
    <row r="942" spans="2:11" ht="13.5" customHeight="1" x14ac:dyDescent="0.35">
      <c r="B942" s="2"/>
      <c r="C942" s="2"/>
      <c r="D942" s="2"/>
      <c r="E942" s="2"/>
      <c r="H942" s="2"/>
      <c r="K942" s="2"/>
    </row>
    <row r="943" spans="2:11" ht="13.5" customHeight="1" x14ac:dyDescent="0.35">
      <c r="B943" s="2"/>
      <c r="C943" s="2"/>
      <c r="D943" s="2"/>
      <c r="E943" s="2"/>
      <c r="H943" s="2"/>
      <c r="K943" s="2"/>
    </row>
    <row r="944" spans="2:11" ht="13.5" customHeight="1" x14ac:dyDescent="0.35">
      <c r="B944" s="2"/>
      <c r="C944" s="2"/>
      <c r="D944" s="2"/>
      <c r="E944" s="2"/>
      <c r="H944" s="2"/>
      <c r="K944" s="2"/>
    </row>
    <row r="945" spans="2:11" ht="13.5" customHeight="1" x14ac:dyDescent="0.35">
      <c r="B945" s="2"/>
      <c r="C945" s="2"/>
      <c r="D945" s="2"/>
      <c r="E945" s="2"/>
      <c r="H945" s="2"/>
      <c r="K945" s="2"/>
    </row>
    <row r="946" spans="2:11" ht="13.5" customHeight="1" x14ac:dyDescent="0.35">
      <c r="B946" s="2"/>
      <c r="C946" s="2"/>
      <c r="D946" s="2"/>
      <c r="E946" s="2"/>
      <c r="H946" s="2"/>
      <c r="K946" s="2"/>
    </row>
    <row r="947" spans="2:11" ht="13.5" customHeight="1" x14ac:dyDescent="0.35">
      <c r="B947" s="2"/>
      <c r="C947" s="2"/>
      <c r="D947" s="2"/>
      <c r="E947" s="2"/>
      <c r="H947" s="2"/>
      <c r="K947" s="2"/>
    </row>
    <row r="948" spans="2:11" ht="13.5" customHeight="1" x14ac:dyDescent="0.35">
      <c r="B948" s="2"/>
      <c r="C948" s="2"/>
      <c r="D948" s="2"/>
      <c r="E948" s="2"/>
      <c r="H948" s="2"/>
      <c r="K948" s="2"/>
    </row>
    <row r="949" spans="2:11" ht="13.5" customHeight="1" x14ac:dyDescent="0.35">
      <c r="B949" s="2"/>
      <c r="C949" s="2"/>
      <c r="D949" s="2"/>
      <c r="E949" s="2"/>
      <c r="H949" s="2"/>
      <c r="K949" s="2"/>
    </row>
    <row r="950" spans="2:11" ht="13.5" customHeight="1" x14ac:dyDescent="0.35">
      <c r="B950" s="2"/>
      <c r="C950" s="2"/>
      <c r="D950" s="2"/>
      <c r="E950" s="2"/>
      <c r="H950" s="2"/>
      <c r="K950" s="2"/>
    </row>
    <row r="951" spans="2:11" ht="13.5" customHeight="1" x14ac:dyDescent="0.35">
      <c r="B951" s="2"/>
      <c r="C951" s="2"/>
      <c r="D951" s="2"/>
      <c r="E951" s="2"/>
      <c r="H951" s="2"/>
      <c r="K951" s="2"/>
    </row>
    <row r="952" spans="2:11" ht="13.5" customHeight="1" x14ac:dyDescent="0.35">
      <c r="B952" s="2"/>
      <c r="C952" s="2"/>
      <c r="D952" s="2"/>
      <c r="E952" s="2"/>
      <c r="H952" s="2"/>
      <c r="K952" s="2"/>
    </row>
    <row r="953" spans="2:11" ht="13.5" customHeight="1" x14ac:dyDescent="0.35">
      <c r="B953" s="2"/>
      <c r="C953" s="2"/>
      <c r="D953" s="2"/>
      <c r="E953" s="2"/>
      <c r="H953" s="2"/>
      <c r="K953" s="2"/>
    </row>
    <row r="954" spans="2:11" ht="13.5" customHeight="1" x14ac:dyDescent="0.35">
      <c r="B954" s="2"/>
      <c r="C954" s="2"/>
      <c r="D954" s="2"/>
      <c r="E954" s="2"/>
      <c r="H954" s="2"/>
      <c r="K954" s="2"/>
    </row>
    <row r="955" spans="2:11" ht="13.5" customHeight="1" x14ac:dyDescent="0.35">
      <c r="B955" s="2"/>
      <c r="C955" s="2"/>
      <c r="D955" s="2"/>
      <c r="E955" s="2"/>
      <c r="H955" s="2"/>
      <c r="K955" s="2"/>
    </row>
    <row r="956" spans="2:11" ht="13.5" customHeight="1" x14ac:dyDescent="0.35">
      <c r="B956" s="2"/>
      <c r="C956" s="2"/>
      <c r="D956" s="2"/>
      <c r="E956" s="2"/>
      <c r="H956" s="2"/>
      <c r="K956" s="2"/>
    </row>
    <row r="957" spans="2:11" ht="13.5" customHeight="1" x14ac:dyDescent="0.35">
      <c r="B957" s="2"/>
      <c r="C957" s="2"/>
      <c r="D957" s="2"/>
      <c r="E957" s="2"/>
      <c r="H957" s="2"/>
      <c r="K957" s="2"/>
    </row>
    <row r="958" spans="2:11" ht="13.5" customHeight="1" x14ac:dyDescent="0.35">
      <c r="B958" s="2"/>
      <c r="C958" s="2"/>
      <c r="D958" s="2"/>
      <c r="E958" s="2"/>
      <c r="H958" s="2"/>
      <c r="K958" s="2"/>
    </row>
    <row r="959" spans="2:11" ht="13.5" customHeight="1" x14ac:dyDescent="0.35">
      <c r="B959" s="2"/>
      <c r="C959" s="2"/>
      <c r="D959" s="2"/>
      <c r="E959" s="2"/>
      <c r="H959" s="2"/>
      <c r="K959" s="2"/>
    </row>
    <row r="960" spans="2:11" ht="13.5" customHeight="1" x14ac:dyDescent="0.35">
      <c r="B960" s="2"/>
      <c r="C960" s="2"/>
      <c r="D960" s="2"/>
      <c r="E960" s="2"/>
      <c r="H960" s="2"/>
      <c r="K960" s="2"/>
    </row>
    <row r="961" spans="2:11" ht="13.5" customHeight="1" x14ac:dyDescent="0.35">
      <c r="B961" s="2"/>
      <c r="C961" s="2"/>
      <c r="D961" s="2"/>
      <c r="E961" s="2"/>
      <c r="H961" s="2"/>
      <c r="K961" s="2"/>
    </row>
    <row r="962" spans="2:11" ht="13.5" customHeight="1" x14ac:dyDescent="0.35">
      <c r="B962" s="2"/>
      <c r="C962" s="2"/>
      <c r="D962" s="2"/>
      <c r="E962" s="2"/>
      <c r="H962" s="2"/>
      <c r="K962" s="2"/>
    </row>
    <row r="963" spans="2:11" ht="13.5" customHeight="1" x14ac:dyDescent="0.35">
      <c r="B963" s="2"/>
      <c r="C963" s="2"/>
      <c r="D963" s="2"/>
      <c r="E963" s="2"/>
      <c r="H963" s="2"/>
      <c r="K963" s="2"/>
    </row>
    <row r="964" spans="2:11" ht="13.5" customHeight="1" x14ac:dyDescent="0.35">
      <c r="B964" s="2"/>
      <c r="C964" s="2"/>
      <c r="D964" s="2"/>
      <c r="E964" s="2"/>
      <c r="H964" s="2"/>
      <c r="K964" s="2"/>
    </row>
    <row r="965" spans="2:11" ht="13.5" customHeight="1" x14ac:dyDescent="0.35">
      <c r="B965" s="2"/>
      <c r="C965" s="2"/>
      <c r="D965" s="2"/>
      <c r="E965" s="2"/>
      <c r="H965" s="2"/>
      <c r="K965" s="2"/>
    </row>
    <row r="966" spans="2:11" ht="13.5" customHeight="1" x14ac:dyDescent="0.35">
      <c r="B966" s="2"/>
      <c r="C966" s="2"/>
      <c r="D966" s="2"/>
      <c r="E966" s="2"/>
      <c r="H966" s="2"/>
      <c r="K966" s="2"/>
    </row>
    <row r="967" spans="2:11" ht="13.5" customHeight="1" x14ac:dyDescent="0.35">
      <c r="B967" s="2"/>
      <c r="C967" s="2"/>
      <c r="D967" s="2"/>
      <c r="E967" s="2"/>
      <c r="H967" s="2"/>
      <c r="K967" s="2"/>
    </row>
    <row r="968" spans="2:11" ht="13.5" customHeight="1" x14ac:dyDescent="0.35">
      <c r="B968" s="2"/>
      <c r="C968" s="2"/>
      <c r="D968" s="2"/>
      <c r="E968" s="2"/>
      <c r="H968" s="2"/>
      <c r="K968" s="2"/>
    </row>
    <row r="969" spans="2:11" ht="13.5" customHeight="1" x14ac:dyDescent="0.35">
      <c r="B969" s="2"/>
      <c r="C969" s="2"/>
      <c r="D969" s="2"/>
      <c r="E969" s="2"/>
      <c r="H969" s="2"/>
      <c r="K969" s="2"/>
    </row>
    <row r="970" spans="2:11" ht="13.5" customHeight="1" x14ac:dyDescent="0.35">
      <c r="B970" s="2"/>
      <c r="C970" s="2"/>
      <c r="D970" s="2"/>
      <c r="E970" s="2"/>
      <c r="H970" s="2"/>
      <c r="K970" s="2"/>
    </row>
    <row r="971" spans="2:11" ht="13.5" customHeight="1" x14ac:dyDescent="0.35">
      <c r="B971" s="2"/>
      <c r="C971" s="2"/>
      <c r="D971" s="2"/>
      <c r="E971" s="2"/>
      <c r="H971" s="2"/>
      <c r="K971" s="2"/>
    </row>
    <row r="972" spans="2:11" ht="13.5" customHeight="1" x14ac:dyDescent="0.35">
      <c r="B972" s="2"/>
      <c r="C972" s="2"/>
      <c r="D972" s="2"/>
      <c r="E972" s="2"/>
      <c r="H972" s="2"/>
      <c r="K972" s="2"/>
    </row>
    <row r="973" spans="2:11" ht="13.5" customHeight="1" x14ac:dyDescent="0.35">
      <c r="B973" s="2"/>
      <c r="C973" s="2"/>
      <c r="D973" s="2"/>
      <c r="E973" s="2"/>
      <c r="H973" s="2"/>
      <c r="K973" s="2"/>
    </row>
    <row r="974" spans="2:11" ht="13.5" customHeight="1" x14ac:dyDescent="0.35">
      <c r="B974" s="2"/>
      <c r="C974" s="2"/>
      <c r="D974" s="2"/>
      <c r="E974" s="2"/>
      <c r="H974" s="2"/>
      <c r="K974" s="2"/>
    </row>
    <row r="975" spans="2:11" ht="13.5" customHeight="1" x14ac:dyDescent="0.35">
      <c r="B975" s="2"/>
      <c r="C975" s="2"/>
      <c r="D975" s="2"/>
      <c r="E975" s="2"/>
      <c r="H975" s="2"/>
      <c r="K975" s="2"/>
    </row>
    <row r="976" spans="2:11" ht="13.5" customHeight="1" x14ac:dyDescent="0.35">
      <c r="B976" s="2"/>
      <c r="C976" s="2"/>
      <c r="D976" s="2"/>
      <c r="E976" s="2"/>
      <c r="H976" s="2"/>
      <c r="K976" s="2"/>
    </row>
    <row r="977" spans="2:11" ht="13.5" customHeight="1" x14ac:dyDescent="0.35">
      <c r="B977" s="2"/>
      <c r="C977" s="2"/>
      <c r="D977" s="2"/>
      <c r="E977" s="2"/>
      <c r="H977" s="2"/>
      <c r="K977" s="2"/>
    </row>
    <row r="978" spans="2:11" ht="13.5" customHeight="1" x14ac:dyDescent="0.35">
      <c r="B978" s="2"/>
      <c r="C978" s="2"/>
      <c r="D978" s="2"/>
      <c r="E978" s="2"/>
      <c r="H978" s="2"/>
      <c r="K978" s="2"/>
    </row>
    <row r="979" spans="2:11" ht="13.5" customHeight="1" x14ac:dyDescent="0.35">
      <c r="B979" s="2"/>
      <c r="C979" s="2"/>
      <c r="D979" s="2"/>
      <c r="E979" s="2"/>
      <c r="H979" s="2"/>
      <c r="K979" s="2"/>
    </row>
    <row r="980" spans="2:11" ht="13.5" customHeight="1" x14ac:dyDescent="0.35">
      <c r="B980" s="2"/>
      <c r="C980" s="2"/>
      <c r="D980" s="2"/>
      <c r="E980" s="2"/>
      <c r="H980" s="2"/>
      <c r="K980" s="2"/>
    </row>
    <row r="981" spans="2:11" ht="13.5" customHeight="1" x14ac:dyDescent="0.35">
      <c r="B981" s="2"/>
      <c r="C981" s="2"/>
      <c r="D981" s="2"/>
      <c r="E981" s="2"/>
      <c r="H981" s="2"/>
      <c r="K981" s="2"/>
    </row>
    <row r="982" spans="2:11" ht="13.5" customHeight="1" x14ac:dyDescent="0.35">
      <c r="B982" s="2"/>
      <c r="C982" s="2"/>
      <c r="D982" s="2"/>
      <c r="E982" s="2"/>
      <c r="H982" s="2"/>
      <c r="K982" s="2"/>
    </row>
    <row r="983" spans="2:11" ht="13.5" customHeight="1" x14ac:dyDescent="0.35">
      <c r="B983" s="2"/>
      <c r="C983" s="2"/>
      <c r="D983" s="2"/>
      <c r="E983" s="2"/>
      <c r="H983" s="2"/>
      <c r="K983" s="2"/>
    </row>
    <row r="984" spans="2:11" ht="13.5" customHeight="1" x14ac:dyDescent="0.35">
      <c r="B984" s="2"/>
      <c r="C984" s="2"/>
      <c r="D984" s="2"/>
      <c r="E984" s="2"/>
      <c r="H984" s="2"/>
      <c r="K984" s="2"/>
    </row>
    <row r="985" spans="2:11" ht="13.5" customHeight="1" x14ac:dyDescent="0.35">
      <c r="B985" s="2"/>
      <c r="C985" s="2"/>
      <c r="D985" s="2"/>
      <c r="E985" s="2"/>
      <c r="H985" s="2"/>
      <c r="K985" s="2"/>
    </row>
    <row r="986" spans="2:11" ht="13.5" customHeight="1" x14ac:dyDescent="0.35">
      <c r="B986" s="2"/>
      <c r="C986" s="2"/>
      <c r="D986" s="2"/>
      <c r="E986" s="2"/>
      <c r="H986" s="2"/>
      <c r="K986" s="2"/>
    </row>
    <row r="987" spans="2:11" ht="13.5" customHeight="1" x14ac:dyDescent="0.35">
      <c r="B987" s="2"/>
      <c r="C987" s="2"/>
      <c r="D987" s="2"/>
      <c r="E987" s="2"/>
      <c r="H987" s="2"/>
      <c r="K987" s="2"/>
    </row>
    <row r="988" spans="2:11" ht="13.5" customHeight="1" x14ac:dyDescent="0.35">
      <c r="B988" s="2"/>
      <c r="C988" s="2"/>
      <c r="D988" s="2"/>
      <c r="E988" s="2"/>
      <c r="H988" s="2"/>
      <c r="K988" s="2"/>
    </row>
    <row r="989" spans="2:11" ht="13.5" customHeight="1" x14ac:dyDescent="0.35">
      <c r="B989" s="2"/>
      <c r="C989" s="2"/>
      <c r="D989" s="2"/>
      <c r="E989" s="2"/>
      <c r="H989" s="2"/>
      <c r="K989" s="2"/>
    </row>
    <row r="990" spans="2:11" ht="13.5" customHeight="1" x14ac:dyDescent="0.35">
      <c r="B990" s="2"/>
      <c r="C990" s="2"/>
      <c r="D990" s="2"/>
      <c r="E990" s="2"/>
      <c r="H990" s="2"/>
      <c r="K990" s="2"/>
    </row>
    <row r="991" spans="2:11" ht="13.5" customHeight="1" x14ac:dyDescent="0.35">
      <c r="B991" s="2"/>
      <c r="C991" s="2"/>
      <c r="D991" s="2"/>
      <c r="E991" s="2"/>
      <c r="H991" s="2"/>
      <c r="K991" s="2"/>
    </row>
    <row r="992" spans="2:11" ht="13.5" customHeight="1" x14ac:dyDescent="0.35">
      <c r="B992" s="2"/>
      <c r="C992" s="2"/>
      <c r="D992" s="2"/>
      <c r="E992" s="2"/>
      <c r="H992" s="2"/>
      <c r="K992" s="2"/>
    </row>
    <row r="993" spans="2:11" ht="13.5" customHeight="1" x14ac:dyDescent="0.35">
      <c r="B993" s="2"/>
      <c r="C993" s="2"/>
      <c r="D993" s="2"/>
      <c r="E993" s="2"/>
      <c r="H993" s="2"/>
      <c r="K993" s="2"/>
    </row>
    <row r="994" spans="2:11" ht="13.5" customHeight="1" x14ac:dyDescent="0.35">
      <c r="B994" s="2"/>
      <c r="C994" s="2"/>
      <c r="D994" s="2"/>
      <c r="E994" s="2"/>
      <c r="H994" s="2"/>
      <c r="K994" s="2"/>
    </row>
    <row r="995" spans="2:11" ht="13.5" customHeight="1" x14ac:dyDescent="0.35">
      <c r="B995" s="2"/>
      <c r="C995" s="2"/>
      <c r="D995" s="2"/>
      <c r="E995" s="2"/>
      <c r="H995" s="2"/>
      <c r="K995" s="2"/>
    </row>
    <row r="996" spans="2:11" ht="13.5" customHeight="1" x14ac:dyDescent="0.35">
      <c r="B996" s="2"/>
      <c r="C996" s="2"/>
      <c r="D996" s="2"/>
      <c r="E996" s="2"/>
      <c r="H996" s="2"/>
      <c r="K996" s="2"/>
    </row>
    <row r="997" spans="2:11" ht="13.5" customHeight="1" x14ac:dyDescent="0.35">
      <c r="B997" s="2"/>
      <c r="C997" s="2"/>
      <c r="D997" s="2"/>
      <c r="E997" s="2"/>
      <c r="H997" s="2"/>
      <c r="K997" s="2"/>
    </row>
    <row r="998" spans="2:11" ht="13.5" customHeight="1" x14ac:dyDescent="0.35">
      <c r="B998" s="2"/>
      <c r="C998" s="2"/>
      <c r="D998" s="2"/>
      <c r="E998" s="2"/>
      <c r="H998" s="2"/>
      <c r="K998" s="2"/>
    </row>
    <row r="999" spans="2:11" ht="13.5" customHeight="1" x14ac:dyDescent="0.35">
      <c r="B999" s="2"/>
      <c r="C999" s="2"/>
      <c r="D999" s="2"/>
      <c r="E999" s="2"/>
      <c r="H999" s="2"/>
      <c r="K999" s="2"/>
    </row>
    <row r="1000" spans="2:11" ht="13.5" customHeight="1" x14ac:dyDescent="0.35">
      <c r="B1000" s="2"/>
      <c r="C1000" s="2"/>
      <c r="D1000" s="2"/>
      <c r="E1000" s="2"/>
      <c r="H1000" s="2"/>
      <c r="K1000" s="2"/>
    </row>
  </sheetData>
  <mergeCells count="1">
    <mergeCell ref="A23:Q23"/>
  </mergeCells>
  <phoneticPr fontId="13" type="noConversion"/>
  <conditionalFormatting sqref="F20:J20 F18:J18 F16:J16 F14:J14 F12:J12 F10:J10 F8:J8 F6:J6 F4:J4 F2:M2">
    <cfRule type="cellIs" dxfId="2" priority="10" operator="notBetween">
      <formula>0%</formula>
      <formula>100%</formula>
    </cfRule>
  </conditionalFormatting>
  <conditionalFormatting sqref="E2 E4 E6 E8 E10 E12 E14 E16 E18 E20">
    <cfRule type="cellIs" dxfId="1" priority="5" operator="notBetween">
      <formula>0%</formula>
      <formula>100%</formula>
    </cfRule>
  </conditionalFormatting>
  <conditionalFormatting sqref="N2:P2 N4:P4 N6:P6 N8:P8 N10:P10 N12:P12 N14:P14 N16:P16 N18:P18 N20:P20">
    <cfRule type="cellIs" dxfId="0" priority="4" operator="notBetween">
      <formula>0%</formula>
      <formula>100%</formula>
    </cfRule>
  </conditionalFormatting>
  <pageMargins left="0.70866141732283472" right="0.70866141732283472" top="0.74803149606299213" bottom="0.74803149606299213" header="0" footer="0"/>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69B341-8414-4AA8-90A3-CBFB97415660}">
  <dimension ref="AJ1:AJ1000"/>
  <sheetViews>
    <sheetView showGridLines="0" zoomScale="50" zoomScaleNormal="50" workbookViewId="0">
      <selection activeCell="AP20" sqref="AP20"/>
    </sheetView>
  </sheetViews>
  <sheetFormatPr defaultColWidth="14.453125" defaultRowHeight="15" customHeight="1" x14ac:dyDescent="0.35"/>
  <cols>
    <col min="1" max="41" width="8.7265625" style="10" customWidth="1"/>
    <col min="42" max="16384" width="14.453125" style="10"/>
  </cols>
  <sheetData>
    <row r="1" ht="14.25" customHeight="1" x14ac:dyDescent="0.35"/>
    <row r="2" ht="14.25" customHeight="1" x14ac:dyDescent="0.35"/>
    <row r="3" ht="14.25" customHeight="1" x14ac:dyDescent="0.35"/>
    <row r="4" ht="14.25" customHeight="1" x14ac:dyDescent="0.35"/>
    <row r="5" ht="14.25" customHeight="1" x14ac:dyDescent="0.35"/>
    <row r="6" ht="14.25" customHeight="1" x14ac:dyDescent="0.35"/>
    <row r="7" ht="14.25" customHeight="1" x14ac:dyDescent="0.35"/>
    <row r="8" ht="14.25" customHeight="1" x14ac:dyDescent="0.35"/>
    <row r="9" ht="14.25" customHeight="1" x14ac:dyDescent="0.35"/>
    <row r="10" ht="14.25" customHeight="1" x14ac:dyDescent="0.35"/>
    <row r="11" ht="14.25" customHeight="1" x14ac:dyDescent="0.35"/>
    <row r="12" ht="14.25" customHeight="1" x14ac:dyDescent="0.35"/>
    <row r="13" ht="14.25" customHeight="1" x14ac:dyDescent="0.35"/>
    <row r="14" ht="14.25" customHeight="1" x14ac:dyDescent="0.35"/>
    <row r="15" ht="14.25" customHeight="1" x14ac:dyDescent="0.35"/>
    <row r="16" ht="14.25" customHeight="1" x14ac:dyDescent="0.35"/>
    <row r="17" ht="14.25" customHeight="1" x14ac:dyDescent="0.35"/>
    <row r="18" ht="14.25" customHeight="1" x14ac:dyDescent="0.35"/>
    <row r="19" ht="14.25" customHeight="1" x14ac:dyDescent="0.35"/>
    <row r="20" ht="14.25" customHeight="1" x14ac:dyDescent="0.35"/>
    <row r="21" ht="14.25" customHeight="1" x14ac:dyDescent="0.35"/>
    <row r="22" ht="14.25" customHeight="1" x14ac:dyDescent="0.35"/>
    <row r="23" ht="14.25" customHeight="1" x14ac:dyDescent="0.35"/>
    <row r="24" ht="14.25" customHeight="1" x14ac:dyDescent="0.35"/>
    <row r="25" ht="14.25" customHeight="1" x14ac:dyDescent="0.35"/>
    <row r="26" ht="14.25" customHeight="1" x14ac:dyDescent="0.35"/>
    <row r="27" ht="14.25" customHeight="1" x14ac:dyDescent="0.35"/>
    <row r="28" ht="14.25" customHeight="1" x14ac:dyDescent="0.35"/>
    <row r="29" ht="14.25" customHeight="1" x14ac:dyDescent="0.35"/>
    <row r="30" ht="14.25" customHeight="1" x14ac:dyDescent="0.35"/>
    <row r="31" ht="14.25" customHeight="1" x14ac:dyDescent="0.35"/>
    <row r="32" ht="14.25" customHeight="1" x14ac:dyDescent="0.35"/>
    <row r="33" ht="14.25" customHeight="1" x14ac:dyDescent="0.35"/>
    <row r="34" ht="14.25" customHeight="1" x14ac:dyDescent="0.35"/>
    <row r="35" ht="14.25" customHeight="1" x14ac:dyDescent="0.35"/>
    <row r="36" ht="14.25" customHeight="1" x14ac:dyDescent="0.35"/>
    <row r="37" ht="14.25" customHeight="1" x14ac:dyDescent="0.35"/>
    <row r="38" ht="14.25" customHeight="1" x14ac:dyDescent="0.35"/>
    <row r="39" ht="14.25" customHeight="1" x14ac:dyDescent="0.35"/>
    <row r="40" ht="14.25" customHeight="1" x14ac:dyDescent="0.35"/>
    <row r="41" ht="14.25" customHeight="1" x14ac:dyDescent="0.35"/>
    <row r="42" ht="14.25" customHeight="1" x14ac:dyDescent="0.35"/>
    <row r="43" ht="14.25" customHeight="1" x14ac:dyDescent="0.35"/>
    <row r="44" ht="14.25" customHeight="1" x14ac:dyDescent="0.35"/>
    <row r="45" ht="14.25" customHeight="1" x14ac:dyDescent="0.35"/>
    <row r="46" ht="14.25" customHeight="1" x14ac:dyDescent="0.35"/>
    <row r="47" ht="14.25" customHeight="1" x14ac:dyDescent="0.35"/>
    <row r="48" ht="14.25" customHeight="1" x14ac:dyDescent="0.35"/>
    <row r="49" spans="36:36" ht="14.25" customHeight="1" x14ac:dyDescent="0.35"/>
    <row r="50" spans="36:36" ht="14.25" customHeight="1" x14ac:dyDescent="0.35"/>
    <row r="51" spans="36:36" ht="14.25" customHeight="1" x14ac:dyDescent="0.35"/>
    <row r="52" spans="36:36" ht="14.25" customHeight="1" x14ac:dyDescent="0.35"/>
    <row r="53" spans="36:36" ht="14.25" customHeight="1" x14ac:dyDescent="0.35"/>
    <row r="54" spans="36:36" ht="14.25" customHeight="1" x14ac:dyDescent="0.35"/>
    <row r="55" spans="36:36" ht="14.25" customHeight="1" x14ac:dyDescent="0.35"/>
    <row r="56" spans="36:36" ht="14.25" customHeight="1" x14ac:dyDescent="0.35"/>
    <row r="57" spans="36:36" ht="14.25" customHeight="1" x14ac:dyDescent="0.35">
      <c r="AJ57" s="4"/>
    </row>
    <row r="58" spans="36:36" ht="14.25" customHeight="1" x14ac:dyDescent="0.35"/>
    <row r="59" spans="36:36" ht="14.25" customHeight="1" x14ac:dyDescent="0.35"/>
    <row r="60" spans="36:36" ht="14.25" customHeight="1" x14ac:dyDescent="0.35"/>
    <row r="61" spans="36:36" ht="14.25" customHeight="1" x14ac:dyDescent="0.35"/>
    <row r="62" spans="36:36" ht="14.25" customHeight="1" x14ac:dyDescent="0.35"/>
    <row r="63" spans="36:36" ht="14.25" customHeight="1" x14ac:dyDescent="0.35"/>
    <row r="64" spans="36:36" ht="14.25" customHeight="1" x14ac:dyDescent="0.35"/>
    <row r="65" ht="14.25" customHeight="1" x14ac:dyDescent="0.35"/>
    <row r="66" ht="14.25" customHeight="1" x14ac:dyDescent="0.35"/>
    <row r="67" ht="14.25" customHeight="1" x14ac:dyDescent="0.35"/>
    <row r="68" ht="14.25" customHeight="1" x14ac:dyDescent="0.35"/>
    <row r="69" ht="14.25" customHeight="1" x14ac:dyDescent="0.35"/>
    <row r="70" ht="14.25" customHeight="1" x14ac:dyDescent="0.35"/>
    <row r="71" ht="14.25" customHeight="1" x14ac:dyDescent="0.35"/>
    <row r="72" ht="14.25" customHeight="1" x14ac:dyDescent="0.35"/>
    <row r="73" ht="14.25" customHeight="1" x14ac:dyDescent="0.35"/>
    <row r="74" ht="14.25" customHeight="1" x14ac:dyDescent="0.35"/>
    <row r="75" ht="14.25" customHeight="1" x14ac:dyDescent="0.35"/>
    <row r="76" ht="14.25" customHeight="1" x14ac:dyDescent="0.35"/>
    <row r="77" ht="14.25" customHeight="1" x14ac:dyDescent="0.35"/>
    <row r="78" ht="14.25" customHeight="1" x14ac:dyDescent="0.35"/>
    <row r="79" ht="14.25" customHeight="1" x14ac:dyDescent="0.35"/>
    <row r="80" ht="14.25" customHeight="1" x14ac:dyDescent="0.35"/>
    <row r="81" ht="14.25" customHeight="1" x14ac:dyDescent="0.35"/>
    <row r="82" ht="14.25" customHeight="1" x14ac:dyDescent="0.35"/>
    <row r="83" ht="14.25" customHeight="1" x14ac:dyDescent="0.35"/>
    <row r="84" ht="14.25" customHeight="1" x14ac:dyDescent="0.35"/>
    <row r="85" ht="14.25" customHeight="1" x14ac:dyDescent="0.35"/>
    <row r="86" ht="14.25" customHeight="1" x14ac:dyDescent="0.35"/>
    <row r="87" ht="14.25" customHeight="1" x14ac:dyDescent="0.35"/>
    <row r="88" ht="14.25" customHeight="1" x14ac:dyDescent="0.35"/>
    <row r="89" ht="14.25" customHeight="1" x14ac:dyDescent="0.35"/>
    <row r="90" ht="14.25" customHeight="1" x14ac:dyDescent="0.35"/>
    <row r="91" ht="14.25" customHeight="1" x14ac:dyDescent="0.35"/>
    <row r="92" ht="14.25" customHeight="1" x14ac:dyDescent="0.35"/>
    <row r="93" ht="14.25" customHeight="1" x14ac:dyDescent="0.35"/>
    <row r="94" ht="14.25" customHeight="1" x14ac:dyDescent="0.35"/>
    <row r="95" ht="14.25" customHeight="1" x14ac:dyDescent="0.35"/>
    <row r="96" ht="14.25" customHeight="1" x14ac:dyDescent="0.35"/>
    <row r="97" ht="14.25" customHeight="1" x14ac:dyDescent="0.35"/>
    <row r="98" ht="14.25" customHeight="1" x14ac:dyDescent="0.35"/>
    <row r="99" ht="14.25" customHeight="1" x14ac:dyDescent="0.35"/>
    <row r="100" ht="14.25" customHeight="1" x14ac:dyDescent="0.35"/>
    <row r="101" ht="14.25" customHeight="1" x14ac:dyDescent="0.35"/>
    <row r="102" ht="14.25" customHeight="1" x14ac:dyDescent="0.35"/>
    <row r="103" ht="14.25" customHeight="1" x14ac:dyDescent="0.35"/>
    <row r="104" ht="14.25" customHeight="1" x14ac:dyDescent="0.35"/>
    <row r="105" ht="14.25" customHeight="1" x14ac:dyDescent="0.35"/>
    <row r="106" ht="14.25" customHeight="1" x14ac:dyDescent="0.35"/>
    <row r="107" ht="14.25" customHeight="1" x14ac:dyDescent="0.35"/>
    <row r="108" ht="14.25" customHeight="1" x14ac:dyDescent="0.35"/>
    <row r="109" ht="14.25" customHeight="1" x14ac:dyDescent="0.35"/>
    <row r="110" ht="14.25" customHeight="1" x14ac:dyDescent="0.35"/>
    <row r="111" ht="14.25" customHeight="1" x14ac:dyDescent="0.35"/>
    <row r="112" ht="14.25" customHeight="1" x14ac:dyDescent="0.35"/>
    <row r="113" ht="14.25" customHeight="1" x14ac:dyDescent="0.35"/>
    <row r="114" ht="14.25" customHeight="1" x14ac:dyDescent="0.35"/>
    <row r="115" ht="14.25" customHeight="1" x14ac:dyDescent="0.35"/>
    <row r="116" ht="14.25" customHeight="1" x14ac:dyDescent="0.35"/>
    <row r="117" ht="14.25" customHeight="1" x14ac:dyDescent="0.35"/>
    <row r="118" ht="14.25" customHeight="1" x14ac:dyDescent="0.35"/>
    <row r="119" ht="14.25" customHeight="1" x14ac:dyDescent="0.35"/>
    <row r="120" ht="14.25" customHeight="1" x14ac:dyDescent="0.35"/>
    <row r="121" ht="14.25" customHeight="1" x14ac:dyDescent="0.35"/>
    <row r="122" ht="14.25" customHeight="1" x14ac:dyDescent="0.35"/>
    <row r="123" ht="14.25" customHeight="1" x14ac:dyDescent="0.35"/>
    <row r="124" ht="14.25" customHeight="1" x14ac:dyDescent="0.35"/>
    <row r="125" ht="14.25" customHeight="1" x14ac:dyDescent="0.35"/>
    <row r="126" ht="14.25" customHeight="1" x14ac:dyDescent="0.35"/>
    <row r="127" ht="14.25" customHeight="1" x14ac:dyDescent="0.35"/>
    <row r="128" ht="14.25" customHeight="1" x14ac:dyDescent="0.35"/>
    <row r="129" ht="14.25" customHeight="1" x14ac:dyDescent="0.35"/>
    <row r="130" ht="14.25" customHeight="1" x14ac:dyDescent="0.35"/>
    <row r="131" ht="14.25" customHeight="1" x14ac:dyDescent="0.35"/>
    <row r="132" ht="14.25" customHeight="1" x14ac:dyDescent="0.35"/>
    <row r="133" ht="14.25" customHeight="1" x14ac:dyDescent="0.35"/>
    <row r="134" ht="14.25" customHeight="1" x14ac:dyDescent="0.35"/>
    <row r="135" ht="14.25" customHeight="1" x14ac:dyDescent="0.35"/>
    <row r="136" ht="14.25" customHeight="1" x14ac:dyDescent="0.35"/>
    <row r="137" ht="14.25" customHeight="1" x14ac:dyDescent="0.35"/>
    <row r="138" ht="14.25" customHeight="1" x14ac:dyDescent="0.35"/>
    <row r="139" ht="14.25" customHeight="1" x14ac:dyDescent="0.35"/>
    <row r="140" ht="14.25" customHeight="1" x14ac:dyDescent="0.35"/>
    <row r="141" ht="14.25" customHeight="1" x14ac:dyDescent="0.35"/>
    <row r="142" ht="14.25" customHeight="1" x14ac:dyDescent="0.35"/>
    <row r="143" ht="14.25" customHeight="1" x14ac:dyDescent="0.35"/>
    <row r="144" ht="14.25" customHeight="1" x14ac:dyDescent="0.35"/>
    <row r="145" ht="14.25" customHeight="1" x14ac:dyDescent="0.35"/>
    <row r="146" ht="14.25" customHeight="1" x14ac:dyDescent="0.35"/>
    <row r="147" ht="14.25" customHeight="1" x14ac:dyDescent="0.35"/>
    <row r="148" ht="14.25" customHeight="1" x14ac:dyDescent="0.35"/>
    <row r="149" ht="14.25" customHeight="1" x14ac:dyDescent="0.35"/>
    <row r="150" ht="14.25" customHeight="1" x14ac:dyDescent="0.35"/>
    <row r="151" ht="14.25" customHeight="1" x14ac:dyDescent="0.35"/>
    <row r="152" ht="14.25" customHeight="1" x14ac:dyDescent="0.35"/>
    <row r="153" ht="14.25" customHeight="1" x14ac:dyDescent="0.35"/>
    <row r="154" ht="14.25" customHeight="1" x14ac:dyDescent="0.35"/>
    <row r="155" ht="14.25" customHeight="1" x14ac:dyDescent="0.35"/>
    <row r="156" ht="14.25" customHeight="1" x14ac:dyDescent="0.35"/>
    <row r="157" ht="14.25" customHeight="1" x14ac:dyDescent="0.35"/>
    <row r="158" ht="14.25" customHeight="1" x14ac:dyDescent="0.35"/>
    <row r="159" ht="14.25" customHeight="1" x14ac:dyDescent="0.35"/>
    <row r="160" ht="14.25" customHeight="1" x14ac:dyDescent="0.35"/>
    <row r="161" ht="14.25" customHeight="1" x14ac:dyDescent="0.35"/>
    <row r="162" ht="14.25" customHeight="1" x14ac:dyDescent="0.35"/>
    <row r="163" ht="14.25" customHeight="1" x14ac:dyDescent="0.35"/>
    <row r="164" ht="14.25" customHeight="1" x14ac:dyDescent="0.35"/>
    <row r="165" ht="14.25" customHeight="1" x14ac:dyDescent="0.35"/>
    <row r="166" ht="14.25" customHeight="1" x14ac:dyDescent="0.35"/>
    <row r="167" ht="14.25" customHeight="1" x14ac:dyDescent="0.35"/>
    <row r="168" ht="14.25" customHeight="1" x14ac:dyDescent="0.35"/>
    <row r="169" ht="14.25" customHeight="1" x14ac:dyDescent="0.35"/>
    <row r="170" ht="14.25" customHeight="1" x14ac:dyDescent="0.35"/>
    <row r="171" ht="14.25" customHeight="1" x14ac:dyDescent="0.35"/>
    <row r="172" ht="14.25" customHeight="1" x14ac:dyDescent="0.35"/>
    <row r="173" ht="14.25" customHeight="1" x14ac:dyDescent="0.35"/>
    <row r="174" ht="14.25" customHeight="1" x14ac:dyDescent="0.35"/>
    <row r="175" ht="14.25" customHeight="1" x14ac:dyDescent="0.35"/>
    <row r="176" ht="14.25" customHeight="1" x14ac:dyDescent="0.35"/>
    <row r="177" ht="14.25" customHeight="1" x14ac:dyDescent="0.35"/>
    <row r="178" ht="14.25" customHeight="1" x14ac:dyDescent="0.35"/>
    <row r="179" ht="14.25" customHeight="1" x14ac:dyDescent="0.35"/>
    <row r="180" ht="14.25" customHeight="1" x14ac:dyDescent="0.35"/>
    <row r="181" ht="14.25" customHeight="1" x14ac:dyDescent="0.35"/>
    <row r="182" ht="14.25" customHeight="1" x14ac:dyDescent="0.35"/>
    <row r="183" ht="14.25" customHeight="1" x14ac:dyDescent="0.35"/>
    <row r="184" ht="14.25" customHeight="1" x14ac:dyDescent="0.35"/>
    <row r="185" ht="14.25" customHeight="1" x14ac:dyDescent="0.35"/>
    <row r="186" ht="14.25" customHeight="1" x14ac:dyDescent="0.35"/>
    <row r="187" ht="14.25" customHeight="1" x14ac:dyDescent="0.35"/>
    <row r="188" ht="14.25" customHeight="1" x14ac:dyDescent="0.35"/>
    <row r="189" ht="14.25" customHeight="1" x14ac:dyDescent="0.35"/>
    <row r="190" ht="14.25" customHeight="1" x14ac:dyDescent="0.35"/>
    <row r="191" ht="14.25" customHeight="1" x14ac:dyDescent="0.35"/>
    <row r="192" ht="14.25" customHeight="1" x14ac:dyDescent="0.35"/>
    <row r="193" ht="14.25" customHeight="1" x14ac:dyDescent="0.35"/>
    <row r="194" ht="14.25" customHeight="1" x14ac:dyDescent="0.35"/>
    <row r="195" ht="14.25" customHeight="1" x14ac:dyDescent="0.35"/>
    <row r="196" ht="14.25" customHeight="1" x14ac:dyDescent="0.35"/>
    <row r="197" ht="14.25" customHeight="1" x14ac:dyDescent="0.35"/>
    <row r="198" ht="14.25" customHeight="1" x14ac:dyDescent="0.35"/>
    <row r="199" ht="14.25" customHeight="1" x14ac:dyDescent="0.35"/>
    <row r="200" ht="14.25" customHeight="1" x14ac:dyDescent="0.35"/>
    <row r="201" ht="14.25" customHeight="1" x14ac:dyDescent="0.35"/>
    <row r="202" ht="14.25" customHeight="1" x14ac:dyDescent="0.35"/>
    <row r="203" ht="14.25" customHeight="1" x14ac:dyDescent="0.35"/>
    <row r="204" ht="14.25" customHeight="1" x14ac:dyDescent="0.35"/>
    <row r="205" ht="14.25" customHeight="1" x14ac:dyDescent="0.35"/>
    <row r="206" ht="14.25" customHeight="1" x14ac:dyDescent="0.35"/>
    <row r="207" ht="14.25" customHeight="1" x14ac:dyDescent="0.35"/>
    <row r="208" ht="14.25" customHeight="1" x14ac:dyDescent="0.35"/>
    <row r="209" ht="14.25" customHeight="1" x14ac:dyDescent="0.35"/>
    <row r="210" ht="14.25" customHeight="1" x14ac:dyDescent="0.35"/>
    <row r="211" ht="14.25" customHeight="1" x14ac:dyDescent="0.35"/>
    <row r="212" ht="14.25" customHeight="1" x14ac:dyDescent="0.35"/>
    <row r="213" ht="14.25" customHeight="1" x14ac:dyDescent="0.35"/>
    <row r="214" ht="14.25" customHeight="1" x14ac:dyDescent="0.35"/>
    <row r="215" ht="14.25" customHeight="1" x14ac:dyDescent="0.35"/>
    <row r="216" ht="14.25" customHeight="1" x14ac:dyDescent="0.35"/>
    <row r="217" ht="14.25" customHeight="1" x14ac:dyDescent="0.35"/>
    <row r="218" ht="14.25" customHeight="1" x14ac:dyDescent="0.35"/>
    <row r="219" ht="14.25" customHeight="1" x14ac:dyDescent="0.35"/>
    <row r="220" ht="14.25" customHeight="1" x14ac:dyDescent="0.35"/>
    <row r="221" ht="14.25" customHeight="1" x14ac:dyDescent="0.35"/>
    <row r="222" ht="14.25" customHeight="1" x14ac:dyDescent="0.35"/>
    <row r="223" ht="14.25" customHeight="1" x14ac:dyDescent="0.35"/>
    <row r="224" ht="14.25" customHeight="1" x14ac:dyDescent="0.35"/>
    <row r="225" ht="14.25" customHeight="1" x14ac:dyDescent="0.35"/>
    <row r="226" ht="14.25" customHeight="1" x14ac:dyDescent="0.35"/>
    <row r="227" ht="14.25" customHeight="1" x14ac:dyDescent="0.35"/>
    <row r="228" ht="14.25" customHeight="1" x14ac:dyDescent="0.35"/>
    <row r="229" ht="14.25" customHeight="1" x14ac:dyDescent="0.35"/>
    <row r="230" ht="14.25" customHeight="1" x14ac:dyDescent="0.35"/>
    <row r="231" ht="14.25" customHeight="1" x14ac:dyDescent="0.35"/>
    <row r="232" ht="14.25" customHeight="1" x14ac:dyDescent="0.35"/>
    <row r="233" ht="14.25" customHeight="1" x14ac:dyDescent="0.35"/>
    <row r="234" ht="14.25" customHeight="1" x14ac:dyDescent="0.35"/>
    <row r="235" ht="14.25" customHeight="1" x14ac:dyDescent="0.35"/>
    <row r="236" ht="14.25" customHeight="1" x14ac:dyDescent="0.35"/>
    <row r="237" ht="14.25" customHeight="1" x14ac:dyDescent="0.35"/>
    <row r="238" ht="14.25" customHeight="1" x14ac:dyDescent="0.35"/>
    <row r="239" ht="14.25" customHeight="1" x14ac:dyDescent="0.35"/>
    <row r="240" ht="14.25" customHeight="1" x14ac:dyDescent="0.35"/>
    <row r="241" ht="14.25" customHeight="1" x14ac:dyDescent="0.35"/>
    <row r="242" ht="14.25" customHeight="1" x14ac:dyDescent="0.35"/>
    <row r="243" ht="14.25" customHeight="1" x14ac:dyDescent="0.35"/>
    <row r="244" ht="14.25" customHeight="1" x14ac:dyDescent="0.35"/>
    <row r="245" ht="14.25" customHeight="1" x14ac:dyDescent="0.35"/>
    <row r="246" ht="14.25" customHeight="1" x14ac:dyDescent="0.35"/>
    <row r="247" ht="14.25" customHeight="1" x14ac:dyDescent="0.35"/>
    <row r="248" ht="14.25" customHeight="1" x14ac:dyDescent="0.35"/>
    <row r="249" ht="14.25" customHeight="1" x14ac:dyDescent="0.35"/>
    <row r="250" ht="14.25" customHeight="1" x14ac:dyDescent="0.35"/>
    <row r="251" ht="14.25" customHeight="1" x14ac:dyDescent="0.35"/>
    <row r="252" ht="14.25" customHeight="1" x14ac:dyDescent="0.35"/>
    <row r="253" ht="14.25" customHeight="1" x14ac:dyDescent="0.35"/>
    <row r="254" ht="14.25" customHeight="1" x14ac:dyDescent="0.35"/>
    <row r="255" ht="14.25" customHeight="1" x14ac:dyDescent="0.35"/>
    <row r="256" ht="14.25" customHeight="1" x14ac:dyDescent="0.35"/>
    <row r="257" ht="14.25" customHeight="1" x14ac:dyDescent="0.35"/>
    <row r="258" ht="14.25" customHeight="1" x14ac:dyDescent="0.35"/>
    <row r="259" ht="14.25" customHeight="1" x14ac:dyDescent="0.35"/>
    <row r="260" ht="14.25" customHeight="1" x14ac:dyDescent="0.35"/>
    <row r="261" ht="14.25" customHeight="1" x14ac:dyDescent="0.35"/>
    <row r="262" ht="14.25" customHeight="1" x14ac:dyDescent="0.35"/>
    <row r="263" ht="14.25" customHeight="1" x14ac:dyDescent="0.35"/>
    <row r="264" ht="14.25" customHeight="1" x14ac:dyDescent="0.35"/>
    <row r="265" ht="14.25" customHeight="1" x14ac:dyDescent="0.35"/>
    <row r="266" ht="14.25" customHeight="1" x14ac:dyDescent="0.35"/>
    <row r="267" ht="14.25" customHeight="1" x14ac:dyDescent="0.35"/>
    <row r="268" ht="14.25" customHeight="1" x14ac:dyDescent="0.35"/>
    <row r="269" ht="14.25" customHeight="1" x14ac:dyDescent="0.35"/>
    <row r="270" ht="14.25" customHeight="1" x14ac:dyDescent="0.35"/>
    <row r="271" ht="14.25" customHeight="1" x14ac:dyDescent="0.35"/>
    <row r="272" ht="14.25" customHeight="1" x14ac:dyDescent="0.35"/>
    <row r="273" ht="14.25" customHeight="1" x14ac:dyDescent="0.35"/>
    <row r="274" ht="14.25" customHeight="1" x14ac:dyDescent="0.35"/>
    <row r="275" ht="14.25" customHeight="1" x14ac:dyDescent="0.35"/>
    <row r="276" ht="14.25" customHeight="1" x14ac:dyDescent="0.35"/>
    <row r="277" ht="14.25" customHeight="1" x14ac:dyDescent="0.35"/>
    <row r="278" ht="14.25" customHeight="1" x14ac:dyDescent="0.35"/>
    <row r="279" ht="14.25" customHeight="1" x14ac:dyDescent="0.35"/>
    <row r="280" ht="14.25" customHeight="1" x14ac:dyDescent="0.35"/>
    <row r="281" ht="14.25" customHeight="1" x14ac:dyDescent="0.35"/>
    <row r="282" ht="14.25" customHeight="1" x14ac:dyDescent="0.35"/>
    <row r="283" ht="14.25" customHeight="1" x14ac:dyDescent="0.35"/>
    <row r="284" ht="14.25" customHeight="1" x14ac:dyDescent="0.35"/>
    <row r="285" ht="14.25" customHeight="1" x14ac:dyDescent="0.35"/>
    <row r="286" ht="14.25" customHeight="1" x14ac:dyDescent="0.35"/>
    <row r="287" ht="14.25" customHeight="1" x14ac:dyDescent="0.35"/>
    <row r="288" ht="14.25" customHeight="1" x14ac:dyDescent="0.35"/>
    <row r="289" ht="14.25" customHeight="1" x14ac:dyDescent="0.35"/>
    <row r="290" ht="14.25" customHeight="1" x14ac:dyDescent="0.35"/>
    <row r="291" ht="14.25" customHeight="1" x14ac:dyDescent="0.35"/>
    <row r="292" ht="14.25" customHeight="1" x14ac:dyDescent="0.35"/>
    <row r="293" ht="14.25" customHeight="1" x14ac:dyDescent="0.35"/>
    <row r="294" ht="14.25" customHeight="1" x14ac:dyDescent="0.35"/>
    <row r="295" ht="14.25" customHeight="1" x14ac:dyDescent="0.35"/>
    <row r="296" ht="14.25" customHeight="1" x14ac:dyDescent="0.35"/>
    <row r="297" ht="14.25" customHeight="1" x14ac:dyDescent="0.35"/>
    <row r="298" ht="14.25" customHeight="1" x14ac:dyDescent="0.35"/>
    <row r="299" ht="14.25" customHeight="1" x14ac:dyDescent="0.35"/>
    <row r="300" ht="14.25" customHeight="1" x14ac:dyDescent="0.35"/>
    <row r="301" ht="14.25" customHeight="1" x14ac:dyDescent="0.35"/>
    <row r="302" ht="14.25" customHeight="1" x14ac:dyDescent="0.35"/>
    <row r="303" ht="14.25" customHeight="1" x14ac:dyDescent="0.35"/>
    <row r="304" ht="14.25" customHeight="1" x14ac:dyDescent="0.35"/>
    <row r="305" ht="14.25" customHeight="1" x14ac:dyDescent="0.35"/>
    <row r="306" ht="14.25" customHeight="1" x14ac:dyDescent="0.35"/>
    <row r="307" ht="14.25" customHeight="1" x14ac:dyDescent="0.35"/>
    <row r="308" ht="14.25" customHeight="1" x14ac:dyDescent="0.35"/>
    <row r="309" ht="14.25" customHeight="1" x14ac:dyDescent="0.35"/>
    <row r="310" ht="14.25" customHeight="1" x14ac:dyDescent="0.35"/>
    <row r="311" ht="14.25" customHeight="1" x14ac:dyDescent="0.35"/>
    <row r="312" ht="14.25" customHeight="1" x14ac:dyDescent="0.35"/>
    <row r="313" ht="14.25" customHeight="1" x14ac:dyDescent="0.35"/>
    <row r="314" ht="14.25" customHeight="1" x14ac:dyDescent="0.35"/>
    <row r="315" ht="14.25" customHeight="1" x14ac:dyDescent="0.35"/>
    <row r="316" ht="14.25" customHeight="1" x14ac:dyDescent="0.35"/>
    <row r="317" ht="14.25" customHeight="1" x14ac:dyDescent="0.35"/>
    <row r="318" ht="14.25" customHeight="1" x14ac:dyDescent="0.35"/>
    <row r="319" ht="14.25" customHeight="1" x14ac:dyDescent="0.35"/>
    <row r="320" ht="14.25" customHeight="1" x14ac:dyDescent="0.35"/>
    <row r="321" ht="14.25" customHeight="1" x14ac:dyDescent="0.35"/>
    <row r="322" ht="14.25" customHeight="1" x14ac:dyDescent="0.35"/>
    <row r="323" ht="14.25" customHeight="1" x14ac:dyDescent="0.35"/>
    <row r="324" ht="14.25" customHeight="1" x14ac:dyDescent="0.35"/>
    <row r="325" ht="14.25" customHeight="1" x14ac:dyDescent="0.35"/>
    <row r="326" ht="14.25" customHeight="1" x14ac:dyDescent="0.35"/>
    <row r="327" ht="14.25" customHeight="1" x14ac:dyDescent="0.35"/>
    <row r="328" ht="14.25" customHeight="1" x14ac:dyDescent="0.35"/>
    <row r="329" ht="14.25" customHeight="1" x14ac:dyDescent="0.35"/>
    <row r="330" ht="14.25" customHeight="1" x14ac:dyDescent="0.35"/>
    <row r="331" ht="14.25" customHeight="1" x14ac:dyDescent="0.35"/>
    <row r="332" ht="14.25" customHeight="1" x14ac:dyDescent="0.35"/>
    <row r="333" ht="14.25" customHeight="1" x14ac:dyDescent="0.35"/>
    <row r="334" ht="14.25" customHeight="1" x14ac:dyDescent="0.35"/>
    <row r="335" ht="14.25" customHeight="1" x14ac:dyDescent="0.35"/>
    <row r="336" ht="14.25" customHeight="1" x14ac:dyDescent="0.35"/>
    <row r="337" ht="14.25" customHeight="1" x14ac:dyDescent="0.35"/>
    <row r="338" ht="14.25" customHeight="1" x14ac:dyDescent="0.35"/>
    <row r="339" ht="14.25" customHeight="1" x14ac:dyDescent="0.35"/>
    <row r="340" ht="14.25" customHeight="1" x14ac:dyDescent="0.35"/>
    <row r="341" ht="14.25" customHeight="1" x14ac:dyDescent="0.35"/>
    <row r="342" ht="14.25" customHeight="1" x14ac:dyDescent="0.35"/>
    <row r="343" ht="14.25" customHeight="1" x14ac:dyDescent="0.35"/>
    <row r="344" ht="14.25" customHeight="1" x14ac:dyDescent="0.35"/>
    <row r="345" ht="14.25" customHeight="1" x14ac:dyDescent="0.35"/>
    <row r="346" ht="14.25" customHeight="1" x14ac:dyDescent="0.35"/>
    <row r="347" ht="14.25" customHeight="1" x14ac:dyDescent="0.35"/>
    <row r="348" ht="14.25" customHeight="1" x14ac:dyDescent="0.35"/>
    <row r="349" ht="14.25" customHeight="1" x14ac:dyDescent="0.35"/>
    <row r="350" ht="14.25" customHeight="1" x14ac:dyDescent="0.35"/>
    <row r="351" ht="14.25" customHeight="1" x14ac:dyDescent="0.35"/>
    <row r="352" ht="14.25" customHeight="1" x14ac:dyDescent="0.35"/>
    <row r="353" ht="14.25" customHeight="1" x14ac:dyDescent="0.35"/>
    <row r="354" ht="14.25" customHeight="1" x14ac:dyDescent="0.35"/>
    <row r="355" ht="14.25" customHeight="1" x14ac:dyDescent="0.35"/>
    <row r="356" ht="14.25" customHeight="1" x14ac:dyDescent="0.35"/>
    <row r="357" ht="14.25" customHeight="1" x14ac:dyDescent="0.35"/>
    <row r="358" ht="14.25" customHeight="1" x14ac:dyDescent="0.35"/>
    <row r="359" ht="14.25" customHeight="1" x14ac:dyDescent="0.35"/>
    <row r="360" ht="14.25" customHeight="1" x14ac:dyDescent="0.35"/>
    <row r="361" ht="14.25" customHeight="1" x14ac:dyDescent="0.35"/>
    <row r="362" ht="14.25" customHeight="1" x14ac:dyDescent="0.35"/>
    <row r="363" ht="14.25" customHeight="1" x14ac:dyDescent="0.35"/>
    <row r="364" ht="14.25" customHeight="1" x14ac:dyDescent="0.35"/>
    <row r="365" ht="14.25" customHeight="1" x14ac:dyDescent="0.35"/>
    <row r="366" ht="14.25" customHeight="1" x14ac:dyDescent="0.35"/>
    <row r="367" ht="14.25" customHeight="1" x14ac:dyDescent="0.35"/>
    <row r="368" ht="14.25" customHeight="1" x14ac:dyDescent="0.35"/>
    <row r="369" ht="14.25" customHeight="1" x14ac:dyDescent="0.35"/>
    <row r="370" ht="14.25" customHeight="1" x14ac:dyDescent="0.35"/>
    <row r="371" ht="14.25" customHeight="1" x14ac:dyDescent="0.35"/>
    <row r="372" ht="14.25" customHeight="1" x14ac:dyDescent="0.35"/>
    <row r="373" ht="14.25" customHeight="1" x14ac:dyDescent="0.35"/>
    <row r="374" ht="14.25" customHeight="1" x14ac:dyDescent="0.35"/>
    <row r="375" ht="14.25" customHeight="1" x14ac:dyDescent="0.35"/>
    <row r="376" ht="14.25" customHeight="1" x14ac:dyDescent="0.35"/>
    <row r="377" ht="14.25" customHeight="1" x14ac:dyDescent="0.35"/>
    <row r="378" ht="14.25" customHeight="1" x14ac:dyDescent="0.35"/>
    <row r="379" ht="14.25" customHeight="1" x14ac:dyDescent="0.35"/>
    <row r="380" ht="14.25" customHeight="1" x14ac:dyDescent="0.35"/>
    <row r="381" ht="14.25" customHeight="1" x14ac:dyDescent="0.35"/>
    <row r="382" ht="14.25" customHeight="1" x14ac:dyDescent="0.35"/>
    <row r="383" ht="14.25" customHeight="1" x14ac:dyDescent="0.35"/>
    <row r="384" ht="14.25" customHeight="1" x14ac:dyDescent="0.35"/>
    <row r="385" ht="14.25" customHeight="1" x14ac:dyDescent="0.35"/>
    <row r="386" ht="14.25" customHeight="1" x14ac:dyDescent="0.35"/>
    <row r="387" ht="14.25" customHeight="1" x14ac:dyDescent="0.35"/>
    <row r="388" ht="14.25" customHeight="1" x14ac:dyDescent="0.35"/>
    <row r="389" ht="14.25" customHeight="1" x14ac:dyDescent="0.35"/>
    <row r="390" ht="14.25" customHeight="1" x14ac:dyDescent="0.35"/>
    <row r="391" ht="14.25" customHeight="1" x14ac:dyDescent="0.35"/>
    <row r="392" ht="14.25" customHeight="1" x14ac:dyDescent="0.35"/>
    <row r="393" ht="14.25" customHeight="1" x14ac:dyDescent="0.35"/>
    <row r="394" ht="14.25" customHeight="1" x14ac:dyDescent="0.35"/>
    <row r="395" ht="14.25" customHeight="1" x14ac:dyDescent="0.35"/>
    <row r="396" ht="14.25" customHeight="1" x14ac:dyDescent="0.35"/>
    <row r="397" ht="14.25" customHeight="1" x14ac:dyDescent="0.35"/>
    <row r="398" ht="14.25" customHeight="1" x14ac:dyDescent="0.35"/>
    <row r="399" ht="14.25" customHeight="1" x14ac:dyDescent="0.35"/>
    <row r="400" ht="14.25" customHeight="1" x14ac:dyDescent="0.35"/>
    <row r="401" ht="14.25" customHeight="1" x14ac:dyDescent="0.35"/>
    <row r="402" ht="14.25" customHeight="1" x14ac:dyDescent="0.35"/>
    <row r="403" ht="14.25" customHeight="1" x14ac:dyDescent="0.35"/>
    <row r="404" ht="14.25" customHeight="1" x14ac:dyDescent="0.35"/>
    <row r="405" ht="14.25" customHeight="1" x14ac:dyDescent="0.35"/>
    <row r="406" ht="14.25" customHeight="1" x14ac:dyDescent="0.35"/>
    <row r="407" ht="14.25" customHeight="1" x14ac:dyDescent="0.35"/>
    <row r="408" ht="14.25" customHeight="1" x14ac:dyDescent="0.35"/>
    <row r="409" ht="14.25" customHeight="1" x14ac:dyDescent="0.35"/>
    <row r="410" ht="14.25" customHeight="1" x14ac:dyDescent="0.35"/>
    <row r="411" ht="14.25" customHeight="1" x14ac:dyDescent="0.35"/>
    <row r="412" ht="14.25" customHeight="1" x14ac:dyDescent="0.35"/>
    <row r="413" ht="14.25" customHeight="1" x14ac:dyDescent="0.35"/>
    <row r="414" ht="14.25" customHeight="1" x14ac:dyDescent="0.35"/>
    <row r="415" ht="14.25" customHeight="1" x14ac:dyDescent="0.35"/>
    <row r="416" ht="14.25" customHeight="1" x14ac:dyDescent="0.35"/>
    <row r="417" ht="14.25" customHeight="1" x14ac:dyDescent="0.35"/>
    <row r="418" ht="14.25" customHeight="1" x14ac:dyDescent="0.35"/>
    <row r="419" ht="14.25" customHeight="1" x14ac:dyDescent="0.35"/>
    <row r="420" ht="14.25" customHeight="1" x14ac:dyDescent="0.35"/>
    <row r="421" ht="14.25" customHeight="1" x14ac:dyDescent="0.35"/>
    <row r="422" ht="14.25" customHeight="1" x14ac:dyDescent="0.35"/>
    <row r="423" ht="14.25" customHeight="1" x14ac:dyDescent="0.35"/>
    <row r="424" ht="14.25" customHeight="1" x14ac:dyDescent="0.35"/>
    <row r="425" ht="14.25" customHeight="1" x14ac:dyDescent="0.35"/>
    <row r="426" ht="14.25" customHeight="1" x14ac:dyDescent="0.35"/>
    <row r="427" ht="14.25" customHeight="1" x14ac:dyDescent="0.35"/>
    <row r="428" ht="14.25" customHeight="1" x14ac:dyDescent="0.35"/>
    <row r="429" ht="14.25" customHeight="1" x14ac:dyDescent="0.35"/>
    <row r="430" ht="14.25" customHeight="1" x14ac:dyDescent="0.35"/>
    <row r="431" ht="14.25" customHeight="1" x14ac:dyDescent="0.35"/>
    <row r="432" ht="14.25" customHeight="1" x14ac:dyDescent="0.35"/>
    <row r="433" ht="14.25" customHeight="1" x14ac:dyDescent="0.35"/>
    <row r="434" ht="14.25" customHeight="1" x14ac:dyDescent="0.35"/>
    <row r="435" ht="14.25" customHeight="1" x14ac:dyDescent="0.35"/>
    <row r="436" ht="14.25" customHeight="1" x14ac:dyDescent="0.35"/>
    <row r="437" ht="14.25" customHeight="1" x14ac:dyDescent="0.35"/>
    <row r="438" ht="14.25" customHeight="1" x14ac:dyDescent="0.35"/>
    <row r="439" ht="14.25" customHeight="1" x14ac:dyDescent="0.35"/>
    <row r="440" ht="14.25" customHeight="1" x14ac:dyDescent="0.35"/>
    <row r="441" ht="14.25" customHeight="1" x14ac:dyDescent="0.35"/>
    <row r="442" ht="14.25" customHeight="1" x14ac:dyDescent="0.35"/>
    <row r="443" ht="14.25" customHeight="1" x14ac:dyDescent="0.35"/>
    <row r="444" ht="14.25" customHeight="1" x14ac:dyDescent="0.35"/>
    <row r="445" ht="14.25" customHeight="1" x14ac:dyDescent="0.35"/>
    <row r="446" ht="14.25" customHeight="1" x14ac:dyDescent="0.35"/>
    <row r="447" ht="14.25" customHeight="1" x14ac:dyDescent="0.35"/>
    <row r="448" ht="14.25" customHeight="1" x14ac:dyDescent="0.35"/>
    <row r="449" ht="14.25" customHeight="1" x14ac:dyDescent="0.35"/>
    <row r="450" ht="14.25" customHeight="1" x14ac:dyDescent="0.35"/>
    <row r="451" ht="14.25" customHeight="1" x14ac:dyDescent="0.35"/>
    <row r="452" ht="14.25" customHeight="1" x14ac:dyDescent="0.35"/>
    <row r="453" ht="14.25" customHeight="1" x14ac:dyDescent="0.35"/>
    <row r="454" ht="14.25" customHeight="1" x14ac:dyDescent="0.35"/>
    <row r="455" ht="14.25" customHeight="1" x14ac:dyDescent="0.35"/>
    <row r="456" ht="14.25" customHeight="1" x14ac:dyDescent="0.35"/>
    <row r="457" ht="14.25" customHeight="1" x14ac:dyDescent="0.35"/>
    <row r="458" ht="14.25" customHeight="1" x14ac:dyDescent="0.35"/>
    <row r="459" ht="14.25" customHeight="1" x14ac:dyDescent="0.35"/>
    <row r="460" ht="14.25" customHeight="1" x14ac:dyDescent="0.35"/>
    <row r="461" ht="14.25" customHeight="1" x14ac:dyDescent="0.35"/>
    <row r="462" ht="14.25" customHeight="1" x14ac:dyDescent="0.35"/>
    <row r="463" ht="14.25" customHeight="1" x14ac:dyDescent="0.35"/>
    <row r="464" ht="14.25" customHeight="1" x14ac:dyDescent="0.35"/>
    <row r="465" ht="14.25" customHeight="1" x14ac:dyDescent="0.35"/>
    <row r="466" ht="14.25" customHeight="1" x14ac:dyDescent="0.35"/>
    <row r="467" ht="14.25" customHeight="1" x14ac:dyDescent="0.35"/>
    <row r="468" ht="14.25" customHeight="1" x14ac:dyDescent="0.35"/>
    <row r="469" ht="14.25" customHeight="1" x14ac:dyDescent="0.35"/>
    <row r="470" ht="14.25" customHeight="1" x14ac:dyDescent="0.35"/>
    <row r="471" ht="14.25" customHeight="1" x14ac:dyDescent="0.35"/>
    <row r="472" ht="14.25" customHeight="1" x14ac:dyDescent="0.35"/>
    <row r="473" ht="14.25" customHeight="1" x14ac:dyDescent="0.35"/>
    <row r="474" ht="14.25" customHeight="1" x14ac:dyDescent="0.35"/>
    <row r="475" ht="14.25" customHeight="1" x14ac:dyDescent="0.35"/>
    <row r="476" ht="14.25" customHeight="1" x14ac:dyDescent="0.35"/>
    <row r="477" ht="14.25" customHeight="1" x14ac:dyDescent="0.35"/>
    <row r="478" ht="14.25" customHeight="1" x14ac:dyDescent="0.35"/>
    <row r="479" ht="14.25" customHeight="1" x14ac:dyDescent="0.35"/>
    <row r="480" ht="14.25" customHeight="1" x14ac:dyDescent="0.35"/>
    <row r="481" ht="14.25" customHeight="1" x14ac:dyDescent="0.35"/>
    <row r="482" ht="14.25" customHeight="1" x14ac:dyDescent="0.35"/>
    <row r="483" ht="14.25" customHeight="1" x14ac:dyDescent="0.35"/>
    <row r="484" ht="14.25" customHeight="1" x14ac:dyDescent="0.35"/>
    <row r="485" ht="14.25" customHeight="1" x14ac:dyDescent="0.35"/>
    <row r="486" ht="14.25" customHeight="1" x14ac:dyDescent="0.35"/>
    <row r="487" ht="14.25" customHeight="1" x14ac:dyDescent="0.35"/>
    <row r="488" ht="14.25" customHeight="1" x14ac:dyDescent="0.35"/>
    <row r="489" ht="14.25" customHeight="1" x14ac:dyDescent="0.35"/>
    <row r="490" ht="14.25" customHeight="1" x14ac:dyDescent="0.35"/>
    <row r="491" ht="14.25" customHeight="1" x14ac:dyDescent="0.35"/>
    <row r="492" ht="14.25" customHeight="1" x14ac:dyDescent="0.35"/>
    <row r="493" ht="14.25" customHeight="1" x14ac:dyDescent="0.35"/>
    <row r="494" ht="14.25" customHeight="1" x14ac:dyDescent="0.35"/>
    <row r="495" ht="14.25" customHeight="1" x14ac:dyDescent="0.35"/>
    <row r="496" ht="14.25" customHeight="1" x14ac:dyDescent="0.35"/>
    <row r="497" ht="14.25" customHeight="1" x14ac:dyDescent="0.35"/>
    <row r="498" ht="14.25" customHeight="1" x14ac:dyDescent="0.35"/>
    <row r="499" ht="14.25" customHeight="1" x14ac:dyDescent="0.35"/>
    <row r="500" ht="14.25" customHeight="1" x14ac:dyDescent="0.35"/>
    <row r="501" ht="14.25" customHeight="1" x14ac:dyDescent="0.35"/>
    <row r="502" ht="14.25" customHeight="1" x14ac:dyDescent="0.35"/>
    <row r="503" ht="14.25" customHeight="1" x14ac:dyDescent="0.35"/>
    <row r="504" ht="14.25" customHeight="1" x14ac:dyDescent="0.35"/>
    <row r="505" ht="14.25" customHeight="1" x14ac:dyDescent="0.35"/>
    <row r="506" ht="14.25" customHeight="1" x14ac:dyDescent="0.35"/>
    <row r="507" ht="14.25" customHeight="1" x14ac:dyDescent="0.35"/>
    <row r="508" ht="14.25" customHeight="1" x14ac:dyDescent="0.35"/>
    <row r="509" ht="14.25" customHeight="1" x14ac:dyDescent="0.35"/>
    <row r="510" ht="14.25" customHeight="1" x14ac:dyDescent="0.35"/>
    <row r="511" ht="14.25" customHeight="1" x14ac:dyDescent="0.35"/>
    <row r="512" ht="14.25" customHeight="1" x14ac:dyDescent="0.35"/>
    <row r="513" ht="14.25" customHeight="1" x14ac:dyDescent="0.35"/>
    <row r="514" ht="14.25" customHeight="1" x14ac:dyDescent="0.35"/>
    <row r="515" ht="14.25" customHeight="1" x14ac:dyDescent="0.35"/>
    <row r="516" ht="14.25" customHeight="1" x14ac:dyDescent="0.35"/>
    <row r="517" ht="14.25" customHeight="1" x14ac:dyDescent="0.35"/>
    <row r="518" ht="14.25" customHeight="1" x14ac:dyDescent="0.35"/>
    <row r="519" ht="14.25" customHeight="1" x14ac:dyDescent="0.35"/>
    <row r="520" ht="14.25" customHeight="1" x14ac:dyDescent="0.35"/>
    <row r="521" ht="14.25" customHeight="1" x14ac:dyDescent="0.35"/>
    <row r="522" ht="14.25" customHeight="1" x14ac:dyDescent="0.35"/>
    <row r="523" ht="14.25" customHeight="1" x14ac:dyDescent="0.35"/>
    <row r="524" ht="14.25" customHeight="1" x14ac:dyDescent="0.35"/>
    <row r="525" ht="14.25" customHeight="1" x14ac:dyDescent="0.35"/>
    <row r="526" ht="14.25" customHeight="1" x14ac:dyDescent="0.35"/>
    <row r="527" ht="14.25" customHeight="1" x14ac:dyDescent="0.35"/>
    <row r="528" ht="14.25" customHeight="1" x14ac:dyDescent="0.35"/>
    <row r="529" ht="14.25" customHeight="1" x14ac:dyDescent="0.35"/>
    <row r="530" ht="14.25" customHeight="1" x14ac:dyDescent="0.35"/>
    <row r="531" ht="14.25" customHeight="1" x14ac:dyDescent="0.35"/>
    <row r="532" ht="14.25" customHeight="1" x14ac:dyDescent="0.35"/>
    <row r="533" ht="14.25" customHeight="1" x14ac:dyDescent="0.35"/>
    <row r="534" ht="14.25" customHeight="1" x14ac:dyDescent="0.35"/>
    <row r="535" ht="14.25" customHeight="1" x14ac:dyDescent="0.35"/>
    <row r="536" ht="14.25" customHeight="1" x14ac:dyDescent="0.35"/>
    <row r="537" ht="14.25" customHeight="1" x14ac:dyDescent="0.35"/>
    <row r="538" ht="14.25" customHeight="1" x14ac:dyDescent="0.35"/>
    <row r="539" ht="14.25" customHeight="1" x14ac:dyDescent="0.35"/>
    <row r="540" ht="14.25" customHeight="1" x14ac:dyDescent="0.35"/>
    <row r="541" ht="14.25" customHeight="1" x14ac:dyDescent="0.35"/>
    <row r="542" ht="14.25" customHeight="1" x14ac:dyDescent="0.35"/>
    <row r="543" ht="14.25" customHeight="1" x14ac:dyDescent="0.35"/>
    <row r="544" ht="14.25" customHeight="1" x14ac:dyDescent="0.35"/>
    <row r="545" ht="14.25" customHeight="1" x14ac:dyDescent="0.35"/>
    <row r="546" ht="14.25" customHeight="1" x14ac:dyDescent="0.35"/>
    <row r="547" ht="14.25" customHeight="1" x14ac:dyDescent="0.35"/>
    <row r="548" ht="14.25" customHeight="1" x14ac:dyDescent="0.35"/>
    <row r="549" ht="14.25" customHeight="1" x14ac:dyDescent="0.35"/>
    <row r="550" ht="14.25" customHeight="1" x14ac:dyDescent="0.35"/>
    <row r="551" ht="14.25" customHeight="1" x14ac:dyDescent="0.35"/>
    <row r="552" ht="14.25" customHeight="1" x14ac:dyDescent="0.35"/>
    <row r="553" ht="14.25" customHeight="1" x14ac:dyDescent="0.35"/>
    <row r="554" ht="14.25" customHeight="1" x14ac:dyDescent="0.35"/>
    <row r="555" ht="14.25" customHeight="1" x14ac:dyDescent="0.35"/>
    <row r="556" ht="14.25" customHeight="1" x14ac:dyDescent="0.35"/>
    <row r="557" ht="14.25" customHeight="1" x14ac:dyDescent="0.35"/>
    <row r="558" ht="14.25" customHeight="1" x14ac:dyDescent="0.35"/>
    <row r="559" ht="14.25" customHeight="1" x14ac:dyDescent="0.35"/>
    <row r="560" ht="14.25" customHeight="1" x14ac:dyDescent="0.35"/>
    <row r="561" ht="14.25" customHeight="1" x14ac:dyDescent="0.35"/>
    <row r="562" ht="14.25" customHeight="1" x14ac:dyDescent="0.35"/>
    <row r="563" ht="14.25" customHeight="1" x14ac:dyDescent="0.35"/>
    <row r="564" ht="14.25" customHeight="1" x14ac:dyDescent="0.35"/>
    <row r="565" ht="14.25" customHeight="1" x14ac:dyDescent="0.35"/>
    <row r="566" ht="14.25" customHeight="1" x14ac:dyDescent="0.35"/>
    <row r="567" ht="14.25" customHeight="1" x14ac:dyDescent="0.35"/>
    <row r="568" ht="14.25" customHeight="1" x14ac:dyDescent="0.35"/>
    <row r="569" ht="14.25" customHeight="1" x14ac:dyDescent="0.35"/>
    <row r="570" ht="14.25" customHeight="1" x14ac:dyDescent="0.35"/>
    <row r="571" ht="14.25" customHeight="1" x14ac:dyDescent="0.35"/>
    <row r="572" ht="14.25" customHeight="1" x14ac:dyDescent="0.35"/>
    <row r="573" ht="14.25" customHeight="1" x14ac:dyDescent="0.35"/>
    <row r="574" ht="14.25" customHeight="1" x14ac:dyDescent="0.35"/>
    <row r="575" ht="14.25" customHeight="1" x14ac:dyDescent="0.35"/>
    <row r="576" ht="14.25" customHeight="1" x14ac:dyDescent="0.35"/>
    <row r="577" ht="14.25" customHeight="1" x14ac:dyDescent="0.35"/>
    <row r="578" ht="14.25" customHeight="1" x14ac:dyDescent="0.35"/>
    <row r="579" ht="14.25" customHeight="1" x14ac:dyDescent="0.35"/>
    <row r="580" ht="14.25" customHeight="1" x14ac:dyDescent="0.35"/>
    <row r="581" ht="14.25" customHeight="1" x14ac:dyDescent="0.35"/>
    <row r="582" ht="14.25" customHeight="1" x14ac:dyDescent="0.35"/>
    <row r="583" ht="14.25" customHeight="1" x14ac:dyDescent="0.35"/>
    <row r="584" ht="14.25" customHeight="1" x14ac:dyDescent="0.35"/>
    <row r="585" ht="14.25" customHeight="1" x14ac:dyDescent="0.35"/>
    <row r="586" ht="14.25" customHeight="1" x14ac:dyDescent="0.35"/>
    <row r="587" ht="14.25" customHeight="1" x14ac:dyDescent="0.35"/>
    <row r="588" ht="14.25" customHeight="1" x14ac:dyDescent="0.35"/>
    <row r="589" ht="14.25" customHeight="1" x14ac:dyDescent="0.35"/>
    <row r="590" ht="14.25" customHeight="1" x14ac:dyDescent="0.35"/>
    <row r="591" ht="14.25" customHeight="1" x14ac:dyDescent="0.35"/>
    <row r="592" ht="14.25" customHeight="1" x14ac:dyDescent="0.35"/>
    <row r="593" ht="14.25" customHeight="1" x14ac:dyDescent="0.35"/>
    <row r="594" ht="14.25" customHeight="1" x14ac:dyDescent="0.35"/>
    <row r="595" ht="14.25" customHeight="1" x14ac:dyDescent="0.35"/>
    <row r="596" ht="14.25" customHeight="1" x14ac:dyDescent="0.35"/>
    <row r="597" ht="14.25" customHeight="1" x14ac:dyDescent="0.35"/>
    <row r="598" ht="14.25" customHeight="1" x14ac:dyDescent="0.35"/>
    <row r="599" ht="14.25" customHeight="1" x14ac:dyDescent="0.35"/>
    <row r="600" ht="14.25" customHeight="1" x14ac:dyDescent="0.35"/>
    <row r="601" ht="14.25" customHeight="1" x14ac:dyDescent="0.35"/>
    <row r="602" ht="14.25" customHeight="1" x14ac:dyDescent="0.35"/>
    <row r="603" ht="14.25" customHeight="1" x14ac:dyDescent="0.35"/>
    <row r="604" ht="14.25" customHeight="1" x14ac:dyDescent="0.35"/>
    <row r="605" ht="14.25" customHeight="1" x14ac:dyDescent="0.35"/>
    <row r="606" ht="14.25" customHeight="1" x14ac:dyDescent="0.35"/>
    <row r="607" ht="14.25" customHeight="1" x14ac:dyDescent="0.35"/>
    <row r="608" ht="14.25" customHeight="1" x14ac:dyDescent="0.35"/>
    <row r="609" ht="14.25" customHeight="1" x14ac:dyDescent="0.35"/>
    <row r="610" ht="14.25" customHeight="1" x14ac:dyDescent="0.35"/>
    <row r="611" ht="14.25" customHeight="1" x14ac:dyDescent="0.35"/>
    <row r="612" ht="14.25" customHeight="1" x14ac:dyDescent="0.35"/>
    <row r="613" ht="14.25" customHeight="1" x14ac:dyDescent="0.35"/>
    <row r="614" ht="14.25" customHeight="1" x14ac:dyDescent="0.35"/>
    <row r="615" ht="14.25" customHeight="1" x14ac:dyDescent="0.35"/>
    <row r="616" ht="14.25" customHeight="1" x14ac:dyDescent="0.35"/>
    <row r="617" ht="14.25" customHeight="1" x14ac:dyDescent="0.35"/>
    <row r="618" ht="14.25" customHeight="1" x14ac:dyDescent="0.35"/>
    <row r="619" ht="14.25" customHeight="1" x14ac:dyDescent="0.35"/>
    <row r="620" ht="14.25" customHeight="1" x14ac:dyDescent="0.35"/>
    <row r="621" ht="14.25" customHeight="1" x14ac:dyDescent="0.35"/>
    <row r="622" ht="14.25" customHeight="1" x14ac:dyDescent="0.35"/>
    <row r="623" ht="14.25" customHeight="1" x14ac:dyDescent="0.35"/>
    <row r="624" ht="14.25" customHeight="1" x14ac:dyDescent="0.35"/>
    <row r="625" ht="14.25" customHeight="1" x14ac:dyDescent="0.35"/>
    <row r="626" ht="14.25" customHeight="1" x14ac:dyDescent="0.35"/>
    <row r="627" ht="14.25" customHeight="1" x14ac:dyDescent="0.35"/>
    <row r="628" ht="14.25" customHeight="1" x14ac:dyDescent="0.35"/>
    <row r="629" ht="14.25" customHeight="1" x14ac:dyDescent="0.35"/>
    <row r="630" ht="14.25" customHeight="1" x14ac:dyDescent="0.35"/>
    <row r="631" ht="14.25" customHeight="1" x14ac:dyDescent="0.35"/>
    <row r="632" ht="14.25" customHeight="1" x14ac:dyDescent="0.35"/>
    <row r="633" ht="14.25" customHeight="1" x14ac:dyDescent="0.35"/>
    <row r="634" ht="14.25" customHeight="1" x14ac:dyDescent="0.35"/>
    <row r="635" ht="14.25" customHeight="1" x14ac:dyDescent="0.35"/>
    <row r="636" ht="14.25" customHeight="1" x14ac:dyDescent="0.35"/>
    <row r="637" ht="14.25" customHeight="1" x14ac:dyDescent="0.35"/>
    <row r="638" ht="14.25" customHeight="1" x14ac:dyDescent="0.35"/>
    <row r="639" ht="14.25" customHeight="1" x14ac:dyDescent="0.35"/>
    <row r="640" ht="14.25" customHeight="1" x14ac:dyDescent="0.35"/>
    <row r="641" ht="14.25" customHeight="1" x14ac:dyDescent="0.35"/>
    <row r="642" ht="14.25" customHeight="1" x14ac:dyDescent="0.35"/>
    <row r="643" ht="14.25" customHeight="1" x14ac:dyDescent="0.35"/>
    <row r="644" ht="14.25" customHeight="1" x14ac:dyDescent="0.35"/>
    <row r="645" ht="14.25" customHeight="1" x14ac:dyDescent="0.35"/>
    <row r="646" ht="14.25" customHeight="1" x14ac:dyDescent="0.35"/>
    <row r="647" ht="14.25" customHeight="1" x14ac:dyDescent="0.35"/>
    <row r="648" ht="14.25" customHeight="1" x14ac:dyDescent="0.35"/>
    <row r="649" ht="14.25" customHeight="1" x14ac:dyDescent="0.35"/>
    <row r="650" ht="14.25" customHeight="1" x14ac:dyDescent="0.35"/>
    <row r="651" ht="14.25" customHeight="1" x14ac:dyDescent="0.35"/>
    <row r="652" ht="14.25" customHeight="1" x14ac:dyDescent="0.35"/>
    <row r="653" ht="14.25" customHeight="1" x14ac:dyDescent="0.35"/>
    <row r="654" ht="14.25" customHeight="1" x14ac:dyDescent="0.35"/>
    <row r="655" ht="14.25" customHeight="1" x14ac:dyDescent="0.35"/>
    <row r="656" ht="14.25" customHeight="1" x14ac:dyDescent="0.35"/>
    <row r="657" ht="14.25" customHeight="1" x14ac:dyDescent="0.35"/>
    <row r="658" ht="14.25" customHeight="1" x14ac:dyDescent="0.35"/>
    <row r="659" ht="14.25" customHeight="1" x14ac:dyDescent="0.35"/>
    <row r="660" ht="14.25" customHeight="1" x14ac:dyDescent="0.35"/>
    <row r="661" ht="14.25" customHeight="1" x14ac:dyDescent="0.35"/>
    <row r="662" ht="14.25" customHeight="1" x14ac:dyDescent="0.35"/>
    <row r="663" ht="14.25" customHeight="1" x14ac:dyDescent="0.35"/>
    <row r="664" ht="14.25" customHeight="1" x14ac:dyDescent="0.35"/>
    <row r="665" ht="14.25" customHeight="1" x14ac:dyDescent="0.35"/>
    <row r="666" ht="14.25" customHeight="1" x14ac:dyDescent="0.35"/>
    <row r="667" ht="14.25" customHeight="1" x14ac:dyDescent="0.35"/>
    <row r="668" ht="14.25" customHeight="1" x14ac:dyDescent="0.35"/>
    <row r="669" ht="14.25" customHeight="1" x14ac:dyDescent="0.35"/>
    <row r="670" ht="14.25" customHeight="1" x14ac:dyDescent="0.35"/>
    <row r="671" ht="14.25" customHeight="1" x14ac:dyDescent="0.35"/>
    <row r="672" ht="14.25" customHeight="1" x14ac:dyDescent="0.35"/>
    <row r="673" ht="14.25" customHeight="1" x14ac:dyDescent="0.35"/>
    <row r="674" ht="14.25" customHeight="1" x14ac:dyDescent="0.35"/>
    <row r="675" ht="14.25" customHeight="1" x14ac:dyDescent="0.35"/>
    <row r="676" ht="14.25" customHeight="1" x14ac:dyDescent="0.35"/>
    <row r="677" ht="14.25" customHeight="1" x14ac:dyDescent="0.35"/>
    <row r="678" ht="14.25" customHeight="1" x14ac:dyDescent="0.35"/>
    <row r="679" ht="14.25" customHeight="1" x14ac:dyDescent="0.35"/>
    <row r="680" ht="14.25" customHeight="1" x14ac:dyDescent="0.35"/>
    <row r="681" ht="14.25" customHeight="1" x14ac:dyDescent="0.35"/>
    <row r="682" ht="14.25" customHeight="1" x14ac:dyDescent="0.35"/>
    <row r="683" ht="14.25" customHeight="1" x14ac:dyDescent="0.35"/>
    <row r="684" ht="14.25" customHeight="1" x14ac:dyDescent="0.35"/>
    <row r="685" ht="14.25" customHeight="1" x14ac:dyDescent="0.35"/>
    <row r="686" ht="14.25" customHeight="1" x14ac:dyDescent="0.35"/>
    <row r="687" ht="14.25" customHeight="1" x14ac:dyDescent="0.35"/>
    <row r="688" ht="14.25" customHeight="1" x14ac:dyDescent="0.35"/>
    <row r="689" ht="14.25" customHeight="1" x14ac:dyDescent="0.35"/>
    <row r="690" ht="14.25" customHeight="1" x14ac:dyDescent="0.35"/>
    <row r="691" ht="14.25" customHeight="1" x14ac:dyDescent="0.35"/>
    <row r="692" ht="14.25" customHeight="1" x14ac:dyDescent="0.35"/>
    <row r="693" ht="14.25" customHeight="1" x14ac:dyDescent="0.35"/>
    <row r="694" ht="14.25" customHeight="1" x14ac:dyDescent="0.35"/>
    <row r="695" ht="14.25" customHeight="1" x14ac:dyDescent="0.35"/>
    <row r="696" ht="14.25" customHeight="1" x14ac:dyDescent="0.35"/>
    <row r="697" ht="14.25" customHeight="1" x14ac:dyDescent="0.35"/>
    <row r="698" ht="14.25" customHeight="1" x14ac:dyDescent="0.35"/>
    <row r="699" ht="14.25" customHeight="1" x14ac:dyDescent="0.35"/>
    <row r="700" ht="14.25" customHeight="1" x14ac:dyDescent="0.35"/>
    <row r="701" ht="14.25" customHeight="1" x14ac:dyDescent="0.35"/>
    <row r="702" ht="14.25" customHeight="1" x14ac:dyDescent="0.35"/>
    <row r="703" ht="14.25" customHeight="1" x14ac:dyDescent="0.35"/>
    <row r="704" ht="14.25" customHeight="1" x14ac:dyDescent="0.35"/>
    <row r="705" ht="14.25" customHeight="1" x14ac:dyDescent="0.35"/>
    <row r="706" ht="14.25" customHeight="1" x14ac:dyDescent="0.35"/>
    <row r="707" ht="14.25" customHeight="1" x14ac:dyDescent="0.35"/>
    <row r="708" ht="14.25" customHeight="1" x14ac:dyDescent="0.35"/>
    <row r="709" ht="14.25" customHeight="1" x14ac:dyDescent="0.35"/>
    <row r="710" ht="14.25" customHeight="1" x14ac:dyDescent="0.35"/>
    <row r="711" ht="14.25" customHeight="1" x14ac:dyDescent="0.35"/>
    <row r="712" ht="14.25" customHeight="1" x14ac:dyDescent="0.35"/>
    <row r="713" ht="14.25" customHeight="1" x14ac:dyDescent="0.35"/>
    <row r="714" ht="14.25" customHeight="1" x14ac:dyDescent="0.35"/>
    <row r="715" ht="14.25" customHeight="1" x14ac:dyDescent="0.35"/>
    <row r="716" ht="14.25" customHeight="1" x14ac:dyDescent="0.35"/>
    <row r="717" ht="14.25" customHeight="1" x14ac:dyDescent="0.35"/>
    <row r="718" ht="14.25" customHeight="1" x14ac:dyDescent="0.35"/>
    <row r="719" ht="14.25" customHeight="1" x14ac:dyDescent="0.35"/>
    <row r="720" ht="14.25" customHeight="1" x14ac:dyDescent="0.35"/>
    <row r="721" ht="14.25" customHeight="1" x14ac:dyDescent="0.35"/>
    <row r="722" ht="14.25" customHeight="1" x14ac:dyDescent="0.35"/>
    <row r="723" ht="14.25" customHeight="1" x14ac:dyDescent="0.35"/>
    <row r="724" ht="14.25" customHeight="1" x14ac:dyDescent="0.35"/>
    <row r="725" ht="14.25" customHeight="1" x14ac:dyDescent="0.35"/>
    <row r="726" ht="14.25" customHeight="1" x14ac:dyDescent="0.35"/>
    <row r="727" ht="14.25" customHeight="1" x14ac:dyDescent="0.35"/>
    <row r="728" ht="14.25" customHeight="1" x14ac:dyDescent="0.35"/>
    <row r="729" ht="14.25" customHeight="1" x14ac:dyDescent="0.35"/>
    <row r="730" ht="14.25" customHeight="1" x14ac:dyDescent="0.35"/>
    <row r="731" ht="14.25" customHeight="1" x14ac:dyDescent="0.35"/>
    <row r="732" ht="14.25" customHeight="1" x14ac:dyDescent="0.35"/>
    <row r="733" ht="14.25" customHeight="1" x14ac:dyDescent="0.35"/>
    <row r="734" ht="14.25" customHeight="1" x14ac:dyDescent="0.35"/>
    <row r="735" ht="14.25" customHeight="1" x14ac:dyDescent="0.35"/>
    <row r="736" ht="14.25" customHeight="1" x14ac:dyDescent="0.35"/>
    <row r="737" ht="14.25" customHeight="1" x14ac:dyDescent="0.35"/>
    <row r="738" ht="14.25" customHeight="1" x14ac:dyDescent="0.35"/>
    <row r="739" ht="14.25" customHeight="1" x14ac:dyDescent="0.35"/>
    <row r="740" ht="14.25" customHeight="1" x14ac:dyDescent="0.35"/>
    <row r="741" ht="14.25" customHeight="1" x14ac:dyDescent="0.35"/>
    <row r="742" ht="14.25" customHeight="1" x14ac:dyDescent="0.35"/>
    <row r="743" ht="14.25" customHeight="1" x14ac:dyDescent="0.35"/>
    <row r="744" ht="14.25" customHeight="1" x14ac:dyDescent="0.35"/>
    <row r="745" ht="14.25" customHeight="1" x14ac:dyDescent="0.35"/>
    <row r="746" ht="14.25" customHeight="1" x14ac:dyDescent="0.35"/>
    <row r="747" ht="14.25" customHeight="1" x14ac:dyDescent="0.35"/>
    <row r="748" ht="14.25" customHeight="1" x14ac:dyDescent="0.35"/>
    <row r="749" ht="14.25" customHeight="1" x14ac:dyDescent="0.35"/>
    <row r="750" ht="14.25" customHeight="1" x14ac:dyDescent="0.35"/>
    <row r="751" ht="14.25" customHeight="1" x14ac:dyDescent="0.35"/>
    <row r="752" ht="14.25" customHeight="1" x14ac:dyDescent="0.35"/>
    <row r="753" ht="14.25" customHeight="1" x14ac:dyDescent="0.35"/>
    <row r="754" ht="14.25" customHeight="1" x14ac:dyDescent="0.35"/>
    <row r="755" ht="14.25" customHeight="1" x14ac:dyDescent="0.35"/>
    <row r="756" ht="14.25" customHeight="1" x14ac:dyDescent="0.35"/>
    <row r="757" ht="14.25" customHeight="1" x14ac:dyDescent="0.35"/>
    <row r="758" ht="14.25" customHeight="1" x14ac:dyDescent="0.35"/>
    <row r="759" ht="14.25" customHeight="1" x14ac:dyDescent="0.35"/>
    <row r="760" ht="14.25" customHeight="1" x14ac:dyDescent="0.35"/>
    <row r="761" ht="14.25" customHeight="1" x14ac:dyDescent="0.35"/>
    <row r="762" ht="14.25" customHeight="1" x14ac:dyDescent="0.35"/>
    <row r="763" ht="14.25" customHeight="1" x14ac:dyDescent="0.35"/>
    <row r="764" ht="14.25" customHeight="1" x14ac:dyDescent="0.35"/>
    <row r="765" ht="14.25" customHeight="1" x14ac:dyDescent="0.35"/>
    <row r="766" ht="14.25" customHeight="1" x14ac:dyDescent="0.35"/>
    <row r="767" ht="14.25" customHeight="1" x14ac:dyDescent="0.35"/>
    <row r="768" ht="14.25" customHeight="1" x14ac:dyDescent="0.35"/>
    <row r="769" ht="14.25" customHeight="1" x14ac:dyDescent="0.35"/>
    <row r="770" ht="14.25" customHeight="1" x14ac:dyDescent="0.35"/>
    <row r="771" ht="14.25" customHeight="1" x14ac:dyDescent="0.35"/>
    <row r="772" ht="14.25" customHeight="1" x14ac:dyDescent="0.35"/>
    <row r="773" ht="14.25" customHeight="1" x14ac:dyDescent="0.35"/>
    <row r="774" ht="14.25" customHeight="1" x14ac:dyDescent="0.35"/>
    <row r="775" ht="14.25" customHeight="1" x14ac:dyDescent="0.35"/>
    <row r="776" ht="14.25" customHeight="1" x14ac:dyDescent="0.35"/>
    <row r="777" ht="14.25" customHeight="1" x14ac:dyDescent="0.35"/>
    <row r="778" ht="14.25" customHeight="1" x14ac:dyDescent="0.35"/>
    <row r="779" ht="14.25" customHeight="1" x14ac:dyDescent="0.35"/>
    <row r="780" ht="14.25" customHeight="1" x14ac:dyDescent="0.35"/>
    <row r="781" ht="14.25" customHeight="1" x14ac:dyDescent="0.35"/>
    <row r="782" ht="14.25" customHeight="1" x14ac:dyDescent="0.35"/>
    <row r="783" ht="14.25" customHeight="1" x14ac:dyDescent="0.35"/>
    <row r="784" ht="14.25" customHeight="1" x14ac:dyDescent="0.35"/>
    <row r="785" ht="14.25" customHeight="1" x14ac:dyDescent="0.35"/>
    <row r="786" ht="14.25" customHeight="1" x14ac:dyDescent="0.35"/>
    <row r="787" ht="14.25" customHeight="1" x14ac:dyDescent="0.35"/>
    <row r="788" ht="14.25" customHeight="1" x14ac:dyDescent="0.35"/>
    <row r="789" ht="14.25" customHeight="1" x14ac:dyDescent="0.35"/>
    <row r="790" ht="14.25" customHeight="1" x14ac:dyDescent="0.35"/>
    <row r="791" ht="14.25" customHeight="1" x14ac:dyDescent="0.35"/>
    <row r="792" ht="14.25" customHeight="1" x14ac:dyDescent="0.35"/>
    <row r="793" ht="14.25" customHeight="1" x14ac:dyDescent="0.35"/>
    <row r="794" ht="14.25" customHeight="1" x14ac:dyDescent="0.35"/>
    <row r="795" ht="14.25" customHeight="1" x14ac:dyDescent="0.35"/>
    <row r="796" ht="14.25" customHeight="1" x14ac:dyDescent="0.35"/>
    <row r="797" ht="14.25" customHeight="1" x14ac:dyDescent="0.35"/>
    <row r="798" ht="14.25" customHeight="1" x14ac:dyDescent="0.35"/>
    <row r="799" ht="14.25" customHeight="1" x14ac:dyDescent="0.35"/>
    <row r="800" ht="14.25" customHeight="1" x14ac:dyDescent="0.35"/>
    <row r="801" ht="14.25" customHeight="1" x14ac:dyDescent="0.35"/>
    <row r="802" ht="14.25" customHeight="1" x14ac:dyDescent="0.35"/>
    <row r="803" ht="14.25" customHeight="1" x14ac:dyDescent="0.35"/>
    <row r="804" ht="14.25" customHeight="1" x14ac:dyDescent="0.35"/>
    <row r="805" ht="14.25" customHeight="1" x14ac:dyDescent="0.35"/>
    <row r="806" ht="14.25" customHeight="1" x14ac:dyDescent="0.35"/>
    <row r="807" ht="14.25" customHeight="1" x14ac:dyDescent="0.35"/>
    <row r="808" ht="14.25" customHeight="1" x14ac:dyDescent="0.35"/>
    <row r="809" ht="14.25" customHeight="1" x14ac:dyDescent="0.35"/>
    <row r="810" ht="14.25" customHeight="1" x14ac:dyDescent="0.35"/>
    <row r="811" ht="14.25" customHeight="1" x14ac:dyDescent="0.35"/>
    <row r="812" ht="14.25" customHeight="1" x14ac:dyDescent="0.35"/>
    <row r="813" ht="14.25" customHeight="1" x14ac:dyDescent="0.35"/>
    <row r="814" ht="14.25" customHeight="1" x14ac:dyDescent="0.35"/>
    <row r="815" ht="14.25" customHeight="1" x14ac:dyDescent="0.35"/>
    <row r="816" ht="14.25" customHeight="1" x14ac:dyDescent="0.35"/>
    <row r="817" ht="14.25" customHeight="1" x14ac:dyDescent="0.35"/>
    <row r="818" ht="14.25" customHeight="1" x14ac:dyDescent="0.35"/>
    <row r="819" ht="14.25" customHeight="1" x14ac:dyDescent="0.35"/>
    <row r="820" ht="14.25" customHeight="1" x14ac:dyDescent="0.35"/>
    <row r="821" ht="14.25" customHeight="1" x14ac:dyDescent="0.35"/>
    <row r="822" ht="14.25" customHeight="1" x14ac:dyDescent="0.35"/>
    <row r="823" ht="14.25" customHeight="1" x14ac:dyDescent="0.35"/>
    <row r="824" ht="14.25" customHeight="1" x14ac:dyDescent="0.35"/>
    <row r="825" ht="14.25" customHeight="1" x14ac:dyDescent="0.35"/>
    <row r="826" ht="14.25" customHeight="1" x14ac:dyDescent="0.35"/>
    <row r="827" ht="14.25" customHeight="1" x14ac:dyDescent="0.35"/>
    <row r="828" ht="14.25" customHeight="1" x14ac:dyDescent="0.35"/>
    <row r="829" ht="14.25" customHeight="1" x14ac:dyDescent="0.35"/>
    <row r="830" ht="14.25" customHeight="1" x14ac:dyDescent="0.35"/>
    <row r="831" ht="14.25" customHeight="1" x14ac:dyDescent="0.35"/>
    <row r="832" ht="14.25" customHeight="1" x14ac:dyDescent="0.35"/>
    <row r="833" ht="14.25" customHeight="1" x14ac:dyDescent="0.35"/>
    <row r="834" ht="14.25" customHeight="1" x14ac:dyDescent="0.35"/>
    <row r="835" ht="14.25" customHeight="1" x14ac:dyDescent="0.35"/>
    <row r="836" ht="14.25" customHeight="1" x14ac:dyDescent="0.35"/>
    <row r="837" ht="14.25" customHeight="1" x14ac:dyDescent="0.35"/>
    <row r="838" ht="14.25" customHeight="1" x14ac:dyDescent="0.35"/>
    <row r="839" ht="14.25" customHeight="1" x14ac:dyDescent="0.35"/>
    <row r="840" ht="14.25" customHeight="1" x14ac:dyDescent="0.35"/>
    <row r="841" ht="14.25" customHeight="1" x14ac:dyDescent="0.35"/>
    <row r="842" ht="14.25" customHeight="1" x14ac:dyDescent="0.35"/>
    <row r="843" ht="14.25" customHeight="1" x14ac:dyDescent="0.35"/>
    <row r="844" ht="14.25" customHeight="1" x14ac:dyDescent="0.35"/>
    <row r="845" ht="14.25" customHeight="1" x14ac:dyDescent="0.35"/>
    <row r="846" ht="14.25" customHeight="1" x14ac:dyDescent="0.35"/>
    <row r="847" ht="14.25" customHeight="1" x14ac:dyDescent="0.35"/>
    <row r="848" ht="14.25" customHeight="1" x14ac:dyDescent="0.35"/>
    <row r="849" ht="14.25" customHeight="1" x14ac:dyDescent="0.35"/>
    <row r="850" ht="14.25" customHeight="1" x14ac:dyDescent="0.35"/>
    <row r="851" ht="14.25" customHeight="1" x14ac:dyDescent="0.35"/>
    <row r="852" ht="14.25" customHeight="1" x14ac:dyDescent="0.35"/>
    <row r="853" ht="14.25" customHeight="1" x14ac:dyDescent="0.35"/>
    <row r="854" ht="14.25" customHeight="1" x14ac:dyDescent="0.35"/>
    <row r="855" ht="14.25" customHeight="1" x14ac:dyDescent="0.35"/>
    <row r="856" ht="14.25" customHeight="1" x14ac:dyDescent="0.35"/>
    <row r="857" ht="14.25" customHeight="1" x14ac:dyDescent="0.35"/>
    <row r="858" ht="14.25" customHeight="1" x14ac:dyDescent="0.35"/>
    <row r="859" ht="14.25" customHeight="1" x14ac:dyDescent="0.35"/>
    <row r="860" ht="14.25" customHeight="1" x14ac:dyDescent="0.35"/>
    <row r="861" ht="14.25" customHeight="1" x14ac:dyDescent="0.35"/>
    <row r="862" ht="14.25" customHeight="1" x14ac:dyDescent="0.35"/>
    <row r="863" ht="14.25" customHeight="1" x14ac:dyDescent="0.35"/>
    <row r="864" ht="14.25" customHeight="1" x14ac:dyDescent="0.35"/>
    <row r="865" ht="14.25" customHeight="1" x14ac:dyDescent="0.35"/>
    <row r="866" ht="14.25" customHeight="1" x14ac:dyDescent="0.35"/>
    <row r="867" ht="14.25" customHeight="1" x14ac:dyDescent="0.35"/>
    <row r="868" ht="14.25" customHeight="1" x14ac:dyDescent="0.35"/>
    <row r="869" ht="14.25" customHeight="1" x14ac:dyDescent="0.35"/>
    <row r="870" ht="14.25" customHeight="1" x14ac:dyDescent="0.35"/>
    <row r="871" ht="14.25" customHeight="1" x14ac:dyDescent="0.35"/>
    <row r="872" ht="14.25" customHeight="1" x14ac:dyDescent="0.35"/>
    <row r="873" ht="14.25" customHeight="1" x14ac:dyDescent="0.35"/>
    <row r="874" ht="14.25" customHeight="1" x14ac:dyDescent="0.35"/>
    <row r="875" ht="14.25" customHeight="1" x14ac:dyDescent="0.35"/>
    <row r="876" ht="14.25" customHeight="1" x14ac:dyDescent="0.35"/>
    <row r="877" ht="14.25" customHeight="1" x14ac:dyDescent="0.35"/>
    <row r="878" ht="14.25" customHeight="1" x14ac:dyDescent="0.35"/>
    <row r="879" ht="14.25" customHeight="1" x14ac:dyDescent="0.35"/>
    <row r="880" ht="14.25" customHeight="1" x14ac:dyDescent="0.35"/>
    <row r="881" ht="14.25" customHeight="1" x14ac:dyDescent="0.35"/>
    <row r="882" ht="14.25" customHeight="1" x14ac:dyDescent="0.35"/>
    <row r="883" ht="14.25" customHeight="1" x14ac:dyDescent="0.35"/>
    <row r="884" ht="14.25" customHeight="1" x14ac:dyDescent="0.35"/>
    <row r="885" ht="14.25" customHeight="1" x14ac:dyDescent="0.35"/>
    <row r="886" ht="14.25" customHeight="1" x14ac:dyDescent="0.35"/>
    <row r="887" ht="14.25" customHeight="1" x14ac:dyDescent="0.35"/>
    <row r="888" ht="14.25" customHeight="1" x14ac:dyDescent="0.35"/>
    <row r="889" ht="14.25" customHeight="1" x14ac:dyDescent="0.35"/>
    <row r="890" ht="14.25" customHeight="1" x14ac:dyDescent="0.35"/>
    <row r="891" ht="14.25" customHeight="1" x14ac:dyDescent="0.35"/>
    <row r="892" ht="14.25" customHeight="1" x14ac:dyDescent="0.35"/>
    <row r="893" ht="14.25" customHeight="1" x14ac:dyDescent="0.35"/>
    <row r="894" ht="14.25" customHeight="1" x14ac:dyDescent="0.35"/>
    <row r="895" ht="14.25" customHeight="1" x14ac:dyDescent="0.35"/>
    <row r="896" ht="14.25" customHeight="1" x14ac:dyDescent="0.35"/>
    <row r="897" ht="14.25" customHeight="1" x14ac:dyDescent="0.35"/>
    <row r="898" ht="14.25" customHeight="1" x14ac:dyDescent="0.35"/>
    <row r="899" ht="14.25" customHeight="1" x14ac:dyDescent="0.35"/>
    <row r="900" ht="14.25" customHeight="1" x14ac:dyDescent="0.35"/>
    <row r="901" ht="14.25" customHeight="1" x14ac:dyDescent="0.35"/>
    <row r="902" ht="14.25" customHeight="1" x14ac:dyDescent="0.35"/>
    <row r="903" ht="14.25" customHeight="1" x14ac:dyDescent="0.35"/>
    <row r="904" ht="14.25" customHeight="1" x14ac:dyDescent="0.35"/>
    <row r="905" ht="14.25" customHeight="1" x14ac:dyDescent="0.35"/>
    <row r="906" ht="14.25" customHeight="1" x14ac:dyDescent="0.35"/>
    <row r="907" ht="14.25" customHeight="1" x14ac:dyDescent="0.35"/>
    <row r="908" ht="14.25" customHeight="1" x14ac:dyDescent="0.35"/>
    <row r="909" ht="14.25" customHeight="1" x14ac:dyDescent="0.35"/>
    <row r="910" ht="14.25" customHeight="1" x14ac:dyDescent="0.35"/>
    <row r="911" ht="14.25" customHeight="1" x14ac:dyDescent="0.35"/>
    <row r="912" ht="14.25" customHeight="1" x14ac:dyDescent="0.35"/>
    <row r="913" ht="14.25" customHeight="1" x14ac:dyDescent="0.35"/>
    <row r="914" ht="14.25" customHeight="1" x14ac:dyDescent="0.35"/>
    <row r="915" ht="14.25" customHeight="1" x14ac:dyDescent="0.35"/>
    <row r="916" ht="14.25" customHeight="1" x14ac:dyDescent="0.35"/>
    <row r="917" ht="14.25" customHeight="1" x14ac:dyDescent="0.35"/>
    <row r="918" ht="14.25" customHeight="1" x14ac:dyDescent="0.35"/>
    <row r="919" ht="14.25" customHeight="1" x14ac:dyDescent="0.35"/>
    <row r="920" ht="14.25" customHeight="1" x14ac:dyDescent="0.35"/>
    <row r="921" ht="14.25" customHeight="1" x14ac:dyDescent="0.35"/>
    <row r="922" ht="14.25" customHeight="1" x14ac:dyDescent="0.35"/>
    <row r="923" ht="14.25" customHeight="1" x14ac:dyDescent="0.35"/>
    <row r="924" ht="14.25" customHeight="1" x14ac:dyDescent="0.35"/>
    <row r="925" ht="14.25" customHeight="1" x14ac:dyDescent="0.35"/>
    <row r="926" ht="14.25" customHeight="1" x14ac:dyDescent="0.35"/>
    <row r="927" ht="14.25" customHeight="1" x14ac:dyDescent="0.35"/>
    <row r="928" ht="14.25" customHeight="1" x14ac:dyDescent="0.35"/>
    <row r="929" ht="14.25" customHeight="1" x14ac:dyDescent="0.35"/>
    <row r="930" ht="14.25" customHeight="1" x14ac:dyDescent="0.35"/>
    <row r="931" ht="14.25" customHeight="1" x14ac:dyDescent="0.35"/>
    <row r="932" ht="14.25" customHeight="1" x14ac:dyDescent="0.35"/>
    <row r="933" ht="14.25" customHeight="1" x14ac:dyDescent="0.35"/>
    <row r="934" ht="14.25" customHeight="1" x14ac:dyDescent="0.35"/>
    <row r="935" ht="14.25" customHeight="1" x14ac:dyDescent="0.35"/>
    <row r="936" ht="14.25" customHeight="1" x14ac:dyDescent="0.35"/>
    <row r="937" ht="14.25" customHeight="1" x14ac:dyDescent="0.35"/>
    <row r="938" ht="14.25" customHeight="1" x14ac:dyDescent="0.35"/>
    <row r="939" ht="14.25" customHeight="1" x14ac:dyDescent="0.35"/>
    <row r="940" ht="14.25" customHeight="1" x14ac:dyDescent="0.35"/>
    <row r="941" ht="14.25" customHeight="1" x14ac:dyDescent="0.35"/>
    <row r="942" ht="14.25" customHeight="1" x14ac:dyDescent="0.35"/>
    <row r="943" ht="14.25" customHeight="1" x14ac:dyDescent="0.35"/>
    <row r="944" ht="14.25" customHeight="1" x14ac:dyDescent="0.35"/>
    <row r="945" ht="14.25" customHeight="1" x14ac:dyDescent="0.35"/>
    <row r="946" ht="14.25" customHeight="1" x14ac:dyDescent="0.35"/>
    <row r="947" ht="14.25" customHeight="1" x14ac:dyDescent="0.35"/>
    <row r="948" ht="14.25" customHeight="1" x14ac:dyDescent="0.35"/>
    <row r="949" ht="14.25" customHeight="1" x14ac:dyDescent="0.35"/>
    <row r="950" ht="14.25" customHeight="1" x14ac:dyDescent="0.35"/>
    <row r="951" ht="14.25" customHeight="1" x14ac:dyDescent="0.35"/>
    <row r="952" ht="14.25" customHeight="1" x14ac:dyDescent="0.35"/>
    <row r="953" ht="14.25" customHeight="1" x14ac:dyDescent="0.35"/>
    <row r="954" ht="14.25" customHeight="1" x14ac:dyDescent="0.35"/>
    <row r="955" ht="14.25" customHeight="1" x14ac:dyDescent="0.35"/>
    <row r="956" ht="14.25" customHeight="1" x14ac:dyDescent="0.35"/>
    <row r="957" ht="14.25" customHeight="1" x14ac:dyDescent="0.35"/>
    <row r="958" ht="14.25" customHeight="1" x14ac:dyDescent="0.35"/>
    <row r="959" ht="14.25" customHeight="1" x14ac:dyDescent="0.35"/>
    <row r="960" ht="14.25" customHeight="1" x14ac:dyDescent="0.35"/>
    <row r="961" ht="14.25" customHeight="1" x14ac:dyDescent="0.35"/>
    <row r="962" ht="14.25" customHeight="1" x14ac:dyDescent="0.35"/>
    <row r="963" ht="14.25" customHeight="1" x14ac:dyDescent="0.35"/>
    <row r="964" ht="14.25" customHeight="1" x14ac:dyDescent="0.35"/>
    <row r="965" ht="14.25" customHeight="1" x14ac:dyDescent="0.35"/>
    <row r="966" ht="14.25" customHeight="1" x14ac:dyDescent="0.35"/>
    <row r="967" ht="14.25" customHeight="1" x14ac:dyDescent="0.35"/>
    <row r="968" ht="14.25" customHeight="1" x14ac:dyDescent="0.35"/>
    <row r="969" ht="14.25" customHeight="1" x14ac:dyDescent="0.35"/>
    <row r="970" ht="14.25" customHeight="1" x14ac:dyDescent="0.35"/>
    <row r="971" ht="14.25" customHeight="1" x14ac:dyDescent="0.35"/>
    <row r="972" ht="14.25" customHeight="1" x14ac:dyDescent="0.35"/>
    <row r="973" ht="14.25" customHeight="1" x14ac:dyDescent="0.35"/>
    <row r="974" ht="14.25" customHeight="1" x14ac:dyDescent="0.35"/>
    <row r="975" ht="14.25" customHeight="1" x14ac:dyDescent="0.35"/>
    <row r="976" ht="14.25" customHeight="1" x14ac:dyDescent="0.35"/>
    <row r="977" ht="14.25" customHeight="1" x14ac:dyDescent="0.35"/>
    <row r="978" ht="14.25" customHeight="1" x14ac:dyDescent="0.35"/>
    <row r="979" ht="14.25" customHeight="1" x14ac:dyDescent="0.35"/>
    <row r="980" ht="14.25" customHeight="1" x14ac:dyDescent="0.35"/>
    <row r="981" ht="14.25" customHeight="1" x14ac:dyDescent="0.35"/>
    <row r="982" ht="14.25" customHeight="1" x14ac:dyDescent="0.35"/>
    <row r="983" ht="14.25" customHeight="1" x14ac:dyDescent="0.35"/>
    <row r="984" ht="14.25" customHeight="1" x14ac:dyDescent="0.35"/>
    <row r="985" ht="14.25" customHeight="1" x14ac:dyDescent="0.35"/>
    <row r="986" ht="14.25" customHeight="1" x14ac:dyDescent="0.35"/>
    <row r="987" ht="14.25" customHeight="1" x14ac:dyDescent="0.35"/>
    <row r="988" ht="14.25" customHeight="1" x14ac:dyDescent="0.35"/>
    <row r="989" ht="14.25" customHeight="1" x14ac:dyDescent="0.35"/>
    <row r="990" ht="14.25" customHeight="1" x14ac:dyDescent="0.35"/>
    <row r="991" ht="14.25" customHeight="1" x14ac:dyDescent="0.35"/>
    <row r="992" ht="14.25" customHeight="1" x14ac:dyDescent="0.35"/>
    <row r="993" ht="14.25" customHeight="1" x14ac:dyDescent="0.35"/>
    <row r="994" ht="14.25" customHeight="1" x14ac:dyDescent="0.35"/>
    <row r="995" ht="14.25" customHeight="1" x14ac:dyDescent="0.35"/>
    <row r="996" ht="14.25" customHeight="1" x14ac:dyDescent="0.35"/>
    <row r="997" ht="14.25" customHeight="1" x14ac:dyDescent="0.35"/>
    <row r="998" ht="14.25" customHeight="1" x14ac:dyDescent="0.35"/>
    <row r="999" ht="14.25" customHeight="1" x14ac:dyDescent="0.35"/>
    <row r="1000" ht="14.25" customHeight="1" x14ac:dyDescent="0.35"/>
  </sheetData>
  <pageMargins left="0.7" right="0.7" top="0.75" bottom="0.75" header="0" footer="0"/>
  <pageSetup orientation="landscape"/>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06AB32-21FF-4AAE-8C5D-8076557B4D33}">
  <dimension ref="B1:F21"/>
  <sheetViews>
    <sheetView workbookViewId="0">
      <selection activeCell="F3" sqref="F3"/>
    </sheetView>
  </sheetViews>
  <sheetFormatPr defaultRowHeight="14.5" x14ac:dyDescent="0.35"/>
  <cols>
    <col min="1" max="1" width="8.7265625" customWidth="1"/>
    <col min="2" max="2" width="26.453125" customWidth="1"/>
    <col min="3" max="5" width="19.90625" style="22" customWidth="1"/>
    <col min="6" max="6" width="17.54296875" customWidth="1"/>
  </cols>
  <sheetData>
    <row r="1" spans="2:6" x14ac:dyDescent="0.35">
      <c r="B1" t="s">
        <v>20</v>
      </c>
      <c r="C1" s="22" t="s">
        <v>23</v>
      </c>
      <c r="D1" s="22" t="s">
        <v>25</v>
      </c>
      <c r="E1" s="22" t="s">
        <v>26</v>
      </c>
      <c r="F1" s="22" t="s">
        <v>28</v>
      </c>
    </row>
    <row r="2" spans="2:6" x14ac:dyDescent="0.35">
      <c r="B2" t="s">
        <v>14</v>
      </c>
      <c r="C2" s="23">
        <v>0.85</v>
      </c>
      <c r="D2" s="23">
        <v>0.93</v>
      </c>
      <c r="E2" s="23">
        <v>0.9</v>
      </c>
      <c r="F2" s="24">
        <f>(C2+D2+E2)/3</f>
        <v>0.89333333333333342</v>
      </c>
    </row>
    <row r="3" spans="2:6" x14ac:dyDescent="0.35">
      <c r="B3" t="s">
        <v>2</v>
      </c>
      <c r="C3" s="23">
        <v>0.76</v>
      </c>
      <c r="D3" s="23">
        <v>0.84</v>
      </c>
      <c r="E3" s="23">
        <v>0.78</v>
      </c>
      <c r="F3" s="24">
        <f t="shared" ref="F3:F21" si="0">(C3+D3+E3)/3</f>
        <v>0.79333333333333333</v>
      </c>
    </row>
    <row r="4" spans="2:6" x14ac:dyDescent="0.35">
      <c r="B4" t="s">
        <v>19</v>
      </c>
      <c r="C4" s="23">
        <v>0.61</v>
      </c>
      <c r="D4" s="23">
        <v>0.63</v>
      </c>
      <c r="E4" s="23">
        <v>0.66</v>
      </c>
      <c r="F4" s="24">
        <f t="shared" si="0"/>
        <v>0.6333333333333333</v>
      </c>
    </row>
    <row r="5" spans="2:6" x14ac:dyDescent="0.35">
      <c r="B5" t="s">
        <v>8</v>
      </c>
      <c r="C5" s="23">
        <v>0.69</v>
      </c>
      <c r="D5" s="23">
        <v>0.78</v>
      </c>
      <c r="E5" s="23">
        <v>0.8</v>
      </c>
      <c r="F5" s="24">
        <f t="shared" si="0"/>
        <v>0.75666666666666671</v>
      </c>
    </row>
    <row r="6" spans="2:6" x14ac:dyDescent="0.35">
      <c r="B6" t="s">
        <v>6</v>
      </c>
      <c r="C6" s="23">
        <v>0.82</v>
      </c>
      <c r="D6" s="23">
        <v>1</v>
      </c>
      <c r="E6" s="23">
        <v>1</v>
      </c>
      <c r="F6" s="24">
        <f t="shared" si="0"/>
        <v>0.94</v>
      </c>
    </row>
    <row r="7" spans="2:6" x14ac:dyDescent="0.35">
      <c r="B7" t="s">
        <v>0</v>
      </c>
      <c r="C7" s="23">
        <v>0.57999999999999996</v>
      </c>
      <c r="D7" s="23">
        <v>0.82</v>
      </c>
      <c r="E7" s="23">
        <v>0.81</v>
      </c>
      <c r="F7" s="24">
        <f t="shared" si="0"/>
        <v>0.73666666666666669</v>
      </c>
    </row>
    <row r="8" spans="2:6" x14ac:dyDescent="0.35">
      <c r="B8" t="s">
        <v>22</v>
      </c>
      <c r="C8" s="23">
        <v>0.71</v>
      </c>
      <c r="D8" s="23">
        <v>0.78</v>
      </c>
      <c r="E8" s="23">
        <v>0.73</v>
      </c>
      <c r="F8" s="24">
        <f t="shared" si="0"/>
        <v>0.73999999999999988</v>
      </c>
    </row>
    <row r="9" spans="2:6" x14ac:dyDescent="0.35">
      <c r="B9" t="s">
        <v>27</v>
      </c>
      <c r="C9" s="22" t="s">
        <v>24</v>
      </c>
      <c r="D9" s="22" t="s">
        <v>24</v>
      </c>
      <c r="E9" s="22" t="s">
        <v>24</v>
      </c>
      <c r="F9" s="22" t="s">
        <v>24</v>
      </c>
    </row>
    <row r="10" spans="2:6" x14ac:dyDescent="0.35">
      <c r="B10" t="s">
        <v>7</v>
      </c>
      <c r="C10" s="23">
        <v>0.85</v>
      </c>
      <c r="D10" s="23">
        <v>0.89</v>
      </c>
      <c r="E10" s="23">
        <v>0.82</v>
      </c>
      <c r="F10" s="24">
        <f t="shared" si="0"/>
        <v>0.85333333333333339</v>
      </c>
    </row>
    <row r="11" spans="2:6" x14ac:dyDescent="0.35">
      <c r="B11" t="s">
        <v>12</v>
      </c>
      <c r="C11" s="23">
        <v>0.57999999999999996</v>
      </c>
      <c r="D11" s="23">
        <v>0.69</v>
      </c>
      <c r="E11" s="23">
        <v>0.66</v>
      </c>
      <c r="F11" s="24">
        <f t="shared" si="0"/>
        <v>0.64333333333333342</v>
      </c>
    </row>
    <row r="12" spans="2:6" x14ac:dyDescent="0.35">
      <c r="B12" t="s">
        <v>13</v>
      </c>
      <c r="C12" s="23">
        <v>0.68</v>
      </c>
      <c r="D12" s="23">
        <v>0.67</v>
      </c>
      <c r="E12" s="23">
        <v>0.72</v>
      </c>
      <c r="F12" s="24">
        <f t="shared" si="0"/>
        <v>0.69000000000000006</v>
      </c>
    </row>
    <row r="13" spans="2:6" x14ac:dyDescent="0.35">
      <c r="B13" t="s">
        <v>4</v>
      </c>
      <c r="C13" s="23">
        <v>0.67</v>
      </c>
      <c r="D13" s="23">
        <v>0.74</v>
      </c>
      <c r="E13" s="23">
        <v>0.71</v>
      </c>
      <c r="F13" s="24">
        <f t="shared" si="0"/>
        <v>0.70666666666666667</v>
      </c>
    </row>
    <row r="14" spans="2:6" x14ac:dyDescent="0.35">
      <c r="B14" t="s">
        <v>10</v>
      </c>
      <c r="C14" s="23">
        <v>0.53</v>
      </c>
      <c r="D14" s="23">
        <v>0.66</v>
      </c>
      <c r="E14" s="23">
        <v>0.6</v>
      </c>
      <c r="F14" s="24">
        <f t="shared" si="0"/>
        <v>0.59666666666666668</v>
      </c>
    </row>
    <row r="15" spans="2:6" x14ac:dyDescent="0.35">
      <c r="B15" t="s">
        <v>11</v>
      </c>
      <c r="C15" s="23">
        <v>0.63</v>
      </c>
      <c r="D15" s="23">
        <v>0.66</v>
      </c>
      <c r="E15" s="23">
        <v>0.63</v>
      </c>
      <c r="F15" s="24">
        <f t="shared" si="0"/>
        <v>0.64</v>
      </c>
    </row>
    <row r="16" spans="2:6" x14ac:dyDescent="0.35">
      <c r="B16" t="s">
        <v>3</v>
      </c>
      <c r="C16" s="23">
        <v>0.78</v>
      </c>
      <c r="D16" s="23">
        <v>0.88</v>
      </c>
      <c r="E16" s="23">
        <v>0.86</v>
      </c>
      <c r="F16" s="24">
        <f t="shared" si="0"/>
        <v>0.84</v>
      </c>
    </row>
    <row r="17" spans="2:6" x14ac:dyDescent="0.35">
      <c r="B17" t="s">
        <v>9</v>
      </c>
      <c r="C17" s="23">
        <v>0.81</v>
      </c>
      <c r="D17" s="23">
        <v>0.91</v>
      </c>
      <c r="E17" s="23">
        <v>0.87</v>
      </c>
      <c r="F17" s="24">
        <f t="shared" si="0"/>
        <v>0.8633333333333334</v>
      </c>
    </row>
    <row r="18" spans="2:6" x14ac:dyDescent="0.35">
      <c r="B18" t="s">
        <v>15</v>
      </c>
      <c r="C18" s="23">
        <v>0.66</v>
      </c>
      <c r="D18" s="23">
        <v>0.85</v>
      </c>
      <c r="E18" s="23">
        <v>0.78</v>
      </c>
      <c r="F18" s="24">
        <f t="shared" si="0"/>
        <v>0.76333333333333331</v>
      </c>
    </row>
    <row r="19" spans="2:6" x14ac:dyDescent="0.35">
      <c r="B19" t="s">
        <v>17</v>
      </c>
      <c r="C19" s="23">
        <v>0.66</v>
      </c>
      <c r="D19" s="23">
        <v>0.71</v>
      </c>
      <c r="E19" s="23">
        <v>0.69</v>
      </c>
      <c r="F19" s="24">
        <f t="shared" si="0"/>
        <v>0.68666666666666665</v>
      </c>
    </row>
    <row r="20" spans="2:6" x14ac:dyDescent="0.35">
      <c r="B20" t="s">
        <v>18</v>
      </c>
      <c r="C20" s="23">
        <v>0.53</v>
      </c>
      <c r="D20" s="23">
        <v>0.81</v>
      </c>
      <c r="E20" s="23">
        <v>0.71</v>
      </c>
      <c r="F20" s="24">
        <f t="shared" si="0"/>
        <v>0.68333333333333324</v>
      </c>
    </row>
    <row r="21" spans="2:6" x14ac:dyDescent="0.35">
      <c r="B21" t="s">
        <v>21</v>
      </c>
      <c r="C21" s="23">
        <v>0.53</v>
      </c>
      <c r="D21" s="23">
        <v>0.56000000000000005</v>
      </c>
      <c r="E21" s="23">
        <v>0.66</v>
      </c>
      <c r="F21" s="24">
        <f t="shared" si="0"/>
        <v>0.58333333333333337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Feeder</vt:lpstr>
      <vt:lpstr>checks</vt:lpstr>
      <vt:lpstr>Quarterly Time Series</vt:lpstr>
      <vt:lpstr>Graphs</vt: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Cameron McNulty</dc:creator>
  <cp:lastModifiedBy>Neil Ogley</cp:lastModifiedBy>
  <cp:lastPrinted>2025-11-07T14:08:23Z</cp:lastPrinted>
  <dcterms:created xsi:type="dcterms:W3CDTF">2015-06-05T18:17:20Z</dcterms:created>
  <dcterms:modified xsi:type="dcterms:W3CDTF">2026-05-28T15:53:42Z</dcterms:modified>
</cp:coreProperties>
</file>